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202"/>
  <workbookPr showInkAnnotation="0" codeName="ThisWorkbook" autoCompressPictures="0"/>
  <bookViews>
    <workbookView xWindow="0" yWindow="0" windowWidth="27320" windowHeight="13980" tabRatio="500" activeTab="4"/>
  </bookViews>
  <sheets>
    <sheet name="STOCK BRUT" sheetId="1" r:id="rId1"/>
    <sheet name="Feuil2" sheetId="2" state="hidden" r:id="rId2"/>
    <sheet name="Feuil3" sheetId="3" state="hidden" r:id="rId3"/>
    <sheet name="STOCK IDEAL" sheetId="5" r:id="rId4"/>
    <sheet name="REGLE PRIORITE" sheetId="6" r:id="rId5"/>
    <sheet name="COMMANDE" sheetId="8" r:id="rId6"/>
    <sheet name="MOUVEMENT" sheetId="9" r:id="rId7"/>
  </sheets>
  <externalReferences>
    <externalReference r:id="rId8"/>
  </externalReferences>
  <definedNames>
    <definedName name="_xlnm._FilterDatabase" localSheetId="5" hidden="1">COMMANDE!$A$1:$G$20</definedName>
    <definedName name="_xlnm._FilterDatabase" localSheetId="1" hidden="1">Feuil2!$A$1:$I$3987</definedName>
    <definedName name="_xlnm._FilterDatabase" localSheetId="2" hidden="1">Feuil3!$A$1:$C$134</definedName>
    <definedName name="_xlnm._FilterDatabase" localSheetId="0" hidden="1">'STOCK BRUT'!$A$1:$Y$655</definedName>
    <definedName name="_xlnm._FilterDatabase" localSheetId="3" hidden="1">'STOCK IDEAL'!$A$1:$E$1108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2" i="1" l="1"/>
  <c r="P22" i="1"/>
  <c r="I22" i="1"/>
  <c r="Q22" i="1"/>
  <c r="K22" i="1"/>
  <c r="R22" i="1"/>
  <c r="S22" i="1"/>
  <c r="G23" i="1"/>
  <c r="P23" i="1"/>
  <c r="I23" i="1"/>
  <c r="Q23" i="1"/>
  <c r="K23" i="1"/>
  <c r="R23" i="1"/>
  <c r="S23" i="1"/>
  <c r="G24" i="1"/>
  <c r="P24" i="1"/>
  <c r="I24" i="1"/>
  <c r="Q24" i="1"/>
  <c r="K24" i="1"/>
  <c r="R24" i="1"/>
  <c r="S24" i="1"/>
  <c r="G25" i="1"/>
  <c r="P25" i="1"/>
  <c r="I25" i="1"/>
  <c r="Q25" i="1"/>
  <c r="K25" i="1"/>
  <c r="R25" i="1"/>
  <c r="S25" i="1"/>
  <c r="G26" i="1"/>
  <c r="P26" i="1"/>
  <c r="I26" i="1"/>
  <c r="Q26" i="1"/>
  <c r="K26" i="1"/>
  <c r="R26" i="1"/>
  <c r="S26" i="1"/>
  <c r="G27" i="1"/>
  <c r="P27" i="1"/>
  <c r="I27" i="1"/>
  <c r="Q27" i="1"/>
  <c r="K27" i="1"/>
  <c r="R27" i="1"/>
  <c r="S27" i="1"/>
  <c r="G28" i="1"/>
  <c r="P28" i="1"/>
  <c r="I28" i="1"/>
  <c r="Q28" i="1"/>
  <c r="K28" i="1"/>
  <c r="R28" i="1"/>
  <c r="S28" i="1"/>
  <c r="G29" i="1"/>
  <c r="P29" i="1"/>
  <c r="I29" i="1"/>
  <c r="Q29" i="1"/>
  <c r="K29" i="1"/>
  <c r="R29" i="1"/>
  <c r="S29" i="1"/>
  <c r="G30" i="1"/>
  <c r="P30" i="1"/>
  <c r="I30" i="1"/>
  <c r="Q30" i="1"/>
  <c r="K30" i="1"/>
  <c r="R30" i="1"/>
  <c r="S30" i="1"/>
  <c r="G31" i="1"/>
  <c r="P31" i="1"/>
  <c r="I31" i="1"/>
  <c r="Q31" i="1"/>
  <c r="K31" i="1"/>
  <c r="R31" i="1"/>
  <c r="S31" i="1"/>
  <c r="G32" i="1"/>
  <c r="P32" i="1"/>
  <c r="I32" i="1"/>
  <c r="Q32" i="1"/>
  <c r="K32" i="1"/>
  <c r="R32" i="1"/>
  <c r="S32" i="1"/>
  <c r="G33" i="1"/>
  <c r="P33" i="1"/>
  <c r="I33" i="1"/>
  <c r="Q33" i="1"/>
  <c r="K33" i="1"/>
  <c r="R33" i="1"/>
  <c r="S33" i="1"/>
  <c r="G34" i="1"/>
  <c r="P34" i="1"/>
  <c r="I34" i="1"/>
  <c r="Q34" i="1"/>
  <c r="K34" i="1"/>
  <c r="R34" i="1"/>
  <c r="S34" i="1"/>
  <c r="G35" i="1"/>
  <c r="P35" i="1"/>
  <c r="I35" i="1"/>
  <c r="Q35" i="1"/>
  <c r="K35" i="1"/>
  <c r="R35" i="1"/>
  <c r="S35" i="1"/>
  <c r="G36" i="1"/>
  <c r="P36" i="1"/>
  <c r="I36" i="1"/>
  <c r="Q36" i="1"/>
  <c r="K36" i="1"/>
  <c r="R36" i="1"/>
  <c r="S36" i="1"/>
  <c r="G37" i="1"/>
  <c r="P37" i="1"/>
  <c r="I37" i="1"/>
  <c r="Q37" i="1"/>
  <c r="K37" i="1"/>
  <c r="R37" i="1"/>
  <c r="S37" i="1"/>
  <c r="G38" i="1"/>
  <c r="P38" i="1"/>
  <c r="I38" i="1"/>
  <c r="Q38" i="1"/>
  <c r="K38" i="1"/>
  <c r="R38" i="1"/>
  <c r="S38" i="1"/>
  <c r="G39" i="1"/>
  <c r="P39" i="1"/>
  <c r="I39" i="1"/>
  <c r="Q39" i="1"/>
  <c r="K39" i="1"/>
  <c r="R39" i="1"/>
  <c r="S39" i="1"/>
  <c r="G40" i="1"/>
  <c r="P40" i="1"/>
  <c r="I40" i="1"/>
  <c r="Q40" i="1"/>
  <c r="K40" i="1"/>
  <c r="R40" i="1"/>
  <c r="S40" i="1"/>
  <c r="G41" i="1"/>
  <c r="P41" i="1"/>
  <c r="I41" i="1"/>
  <c r="Q41" i="1"/>
  <c r="K41" i="1"/>
  <c r="R41" i="1"/>
  <c r="S41" i="1"/>
  <c r="G42" i="1"/>
  <c r="P42" i="1"/>
  <c r="I42" i="1"/>
  <c r="Q42" i="1"/>
  <c r="K42" i="1"/>
  <c r="R42" i="1"/>
  <c r="S42" i="1"/>
  <c r="G43" i="1"/>
  <c r="P43" i="1"/>
  <c r="I43" i="1"/>
  <c r="Q43" i="1"/>
  <c r="K43" i="1"/>
  <c r="R43" i="1"/>
  <c r="S43" i="1"/>
  <c r="G44" i="1"/>
  <c r="P44" i="1"/>
  <c r="I44" i="1"/>
  <c r="Q44" i="1"/>
  <c r="K44" i="1"/>
  <c r="R44" i="1"/>
  <c r="S44" i="1"/>
  <c r="G45" i="1"/>
  <c r="P45" i="1"/>
  <c r="I45" i="1"/>
  <c r="Q45" i="1"/>
  <c r="K45" i="1"/>
  <c r="R45" i="1"/>
  <c r="S45" i="1"/>
  <c r="G46" i="1"/>
  <c r="P46" i="1"/>
  <c r="I46" i="1"/>
  <c r="Q46" i="1"/>
  <c r="K46" i="1"/>
  <c r="R46" i="1"/>
  <c r="S46" i="1"/>
  <c r="G47" i="1"/>
  <c r="P47" i="1"/>
  <c r="I47" i="1"/>
  <c r="Q47" i="1"/>
  <c r="K47" i="1"/>
  <c r="R47" i="1"/>
  <c r="S47" i="1"/>
  <c r="G48" i="1"/>
  <c r="P48" i="1"/>
  <c r="I48" i="1"/>
  <c r="Q48" i="1"/>
  <c r="K48" i="1"/>
  <c r="R48" i="1"/>
  <c r="S48" i="1"/>
  <c r="G49" i="1"/>
  <c r="P49" i="1"/>
  <c r="I49" i="1"/>
  <c r="Q49" i="1"/>
  <c r="K49" i="1"/>
  <c r="R49" i="1"/>
  <c r="S49" i="1"/>
  <c r="G50" i="1"/>
  <c r="P50" i="1"/>
  <c r="I50" i="1"/>
  <c r="Q50" i="1"/>
  <c r="K50" i="1"/>
  <c r="R50" i="1"/>
  <c r="S50" i="1"/>
  <c r="G51" i="1"/>
  <c r="P51" i="1"/>
  <c r="I51" i="1"/>
  <c r="Q51" i="1"/>
  <c r="K51" i="1"/>
  <c r="R51" i="1"/>
  <c r="S51" i="1"/>
  <c r="G52" i="1"/>
  <c r="P52" i="1"/>
  <c r="I52" i="1"/>
  <c r="Q52" i="1"/>
  <c r="K52" i="1"/>
  <c r="R52" i="1"/>
  <c r="S52" i="1"/>
  <c r="G53" i="1"/>
  <c r="P53" i="1"/>
  <c r="I53" i="1"/>
  <c r="Q53" i="1"/>
  <c r="K53" i="1"/>
  <c r="R53" i="1"/>
  <c r="S53" i="1"/>
  <c r="G54" i="1"/>
  <c r="P54" i="1"/>
  <c r="I54" i="1"/>
  <c r="Q54" i="1"/>
  <c r="K54" i="1"/>
  <c r="R54" i="1"/>
  <c r="S54" i="1"/>
  <c r="G55" i="1"/>
  <c r="P55" i="1"/>
  <c r="I55" i="1"/>
  <c r="Q55" i="1"/>
  <c r="K55" i="1"/>
  <c r="R55" i="1"/>
  <c r="S55" i="1"/>
  <c r="G56" i="1"/>
  <c r="P56" i="1"/>
  <c r="I56" i="1"/>
  <c r="Q56" i="1"/>
  <c r="K56" i="1"/>
  <c r="R56" i="1"/>
  <c r="S56" i="1"/>
  <c r="G57" i="1"/>
  <c r="P57" i="1"/>
  <c r="I57" i="1"/>
  <c r="Q57" i="1"/>
  <c r="K57" i="1"/>
  <c r="R57" i="1"/>
  <c r="S57" i="1"/>
  <c r="G58" i="1"/>
  <c r="P58" i="1"/>
  <c r="I58" i="1"/>
  <c r="Q58" i="1"/>
  <c r="K58" i="1"/>
  <c r="R58" i="1"/>
  <c r="S58" i="1"/>
  <c r="G59" i="1"/>
  <c r="P59" i="1"/>
  <c r="I59" i="1"/>
  <c r="Q59" i="1"/>
  <c r="K59" i="1"/>
  <c r="R59" i="1"/>
  <c r="S59" i="1"/>
  <c r="G60" i="1"/>
  <c r="P60" i="1"/>
  <c r="I60" i="1"/>
  <c r="Q60" i="1"/>
  <c r="K60" i="1"/>
  <c r="R60" i="1"/>
  <c r="S60" i="1"/>
  <c r="G61" i="1"/>
  <c r="P61" i="1"/>
  <c r="I61" i="1"/>
  <c r="Q61" i="1"/>
  <c r="K61" i="1"/>
  <c r="R61" i="1"/>
  <c r="S61" i="1"/>
  <c r="G62" i="1"/>
  <c r="P62" i="1"/>
  <c r="I62" i="1"/>
  <c r="Q62" i="1"/>
  <c r="K62" i="1"/>
  <c r="R62" i="1"/>
  <c r="S62" i="1"/>
  <c r="G63" i="1"/>
  <c r="P63" i="1"/>
  <c r="I63" i="1"/>
  <c r="Q63" i="1"/>
  <c r="K63" i="1"/>
  <c r="R63" i="1"/>
  <c r="S63" i="1"/>
  <c r="G64" i="1"/>
  <c r="P64" i="1"/>
  <c r="I64" i="1"/>
  <c r="Q64" i="1"/>
  <c r="K64" i="1"/>
  <c r="R64" i="1"/>
  <c r="S64" i="1"/>
  <c r="G65" i="1"/>
  <c r="P65" i="1"/>
  <c r="I65" i="1"/>
  <c r="Q65" i="1"/>
  <c r="K65" i="1"/>
  <c r="R65" i="1"/>
  <c r="S65" i="1"/>
  <c r="G66" i="1"/>
  <c r="P66" i="1"/>
  <c r="I66" i="1"/>
  <c r="Q66" i="1"/>
  <c r="K66" i="1"/>
  <c r="R66" i="1"/>
  <c r="S66" i="1"/>
  <c r="G67" i="1"/>
  <c r="P67" i="1"/>
  <c r="I67" i="1"/>
  <c r="Q67" i="1"/>
  <c r="K67" i="1"/>
  <c r="R67" i="1"/>
  <c r="S67" i="1"/>
  <c r="G68" i="1"/>
  <c r="P68" i="1"/>
  <c r="I68" i="1"/>
  <c r="Q68" i="1"/>
  <c r="K68" i="1"/>
  <c r="R68" i="1"/>
  <c r="S68" i="1"/>
  <c r="G69" i="1"/>
  <c r="P69" i="1"/>
  <c r="I69" i="1"/>
  <c r="Q69" i="1"/>
  <c r="K69" i="1"/>
  <c r="R69" i="1"/>
  <c r="S69" i="1"/>
  <c r="G70" i="1"/>
  <c r="P70" i="1"/>
  <c r="I70" i="1"/>
  <c r="Q70" i="1"/>
  <c r="K70" i="1"/>
  <c r="R70" i="1"/>
  <c r="S70" i="1"/>
  <c r="G71" i="1"/>
  <c r="P71" i="1"/>
  <c r="I71" i="1"/>
  <c r="Q71" i="1"/>
  <c r="K71" i="1"/>
  <c r="R71" i="1"/>
  <c r="S71" i="1"/>
  <c r="G72" i="1"/>
  <c r="P72" i="1"/>
  <c r="I72" i="1"/>
  <c r="Q72" i="1"/>
  <c r="K72" i="1"/>
  <c r="R72" i="1"/>
  <c r="S72" i="1"/>
  <c r="G73" i="1"/>
  <c r="P73" i="1"/>
  <c r="I73" i="1"/>
  <c r="Q73" i="1"/>
  <c r="K73" i="1"/>
  <c r="R73" i="1"/>
  <c r="S73" i="1"/>
  <c r="G74" i="1"/>
  <c r="P74" i="1"/>
  <c r="I74" i="1"/>
  <c r="Q74" i="1"/>
  <c r="K74" i="1"/>
  <c r="R74" i="1"/>
  <c r="S74" i="1"/>
  <c r="G75" i="1"/>
  <c r="P75" i="1"/>
  <c r="I75" i="1"/>
  <c r="Q75" i="1"/>
  <c r="K75" i="1"/>
  <c r="R75" i="1"/>
  <c r="S75" i="1"/>
  <c r="G76" i="1"/>
  <c r="P76" i="1"/>
  <c r="I76" i="1"/>
  <c r="Q76" i="1"/>
  <c r="K76" i="1"/>
  <c r="R76" i="1"/>
  <c r="S76" i="1"/>
  <c r="G77" i="1"/>
  <c r="P77" i="1"/>
  <c r="I77" i="1"/>
  <c r="Q77" i="1"/>
  <c r="K77" i="1"/>
  <c r="R77" i="1"/>
  <c r="S77" i="1"/>
  <c r="G78" i="1"/>
  <c r="P78" i="1"/>
  <c r="I78" i="1"/>
  <c r="Q78" i="1"/>
  <c r="K78" i="1"/>
  <c r="R78" i="1"/>
  <c r="S78" i="1"/>
  <c r="G79" i="1"/>
  <c r="P79" i="1"/>
  <c r="I79" i="1"/>
  <c r="Q79" i="1"/>
  <c r="K79" i="1"/>
  <c r="R79" i="1"/>
  <c r="S79" i="1"/>
  <c r="G80" i="1"/>
  <c r="P80" i="1"/>
  <c r="I80" i="1"/>
  <c r="Q80" i="1"/>
  <c r="K80" i="1"/>
  <c r="R80" i="1"/>
  <c r="S80" i="1"/>
  <c r="G81" i="1"/>
  <c r="P81" i="1"/>
  <c r="I81" i="1"/>
  <c r="Q81" i="1"/>
  <c r="K81" i="1"/>
  <c r="R81" i="1"/>
  <c r="S81" i="1"/>
  <c r="G82" i="1"/>
  <c r="P82" i="1"/>
  <c r="I82" i="1"/>
  <c r="Q82" i="1"/>
  <c r="K82" i="1"/>
  <c r="R82" i="1"/>
  <c r="S82" i="1"/>
  <c r="G83" i="1"/>
  <c r="P83" i="1"/>
  <c r="I83" i="1"/>
  <c r="Q83" i="1"/>
  <c r="K83" i="1"/>
  <c r="R83" i="1"/>
  <c r="S83" i="1"/>
  <c r="G84" i="1"/>
  <c r="P84" i="1"/>
  <c r="I84" i="1"/>
  <c r="Q84" i="1"/>
  <c r="K84" i="1"/>
  <c r="R84" i="1"/>
  <c r="S84" i="1"/>
  <c r="G85" i="1"/>
  <c r="P85" i="1"/>
  <c r="I85" i="1"/>
  <c r="Q85" i="1"/>
  <c r="K85" i="1"/>
  <c r="R85" i="1"/>
  <c r="S85" i="1"/>
  <c r="G86" i="1"/>
  <c r="P86" i="1"/>
  <c r="I86" i="1"/>
  <c r="Q86" i="1"/>
  <c r="K86" i="1"/>
  <c r="R86" i="1"/>
  <c r="S86" i="1"/>
  <c r="G87" i="1"/>
  <c r="P87" i="1"/>
  <c r="I87" i="1"/>
  <c r="Q87" i="1"/>
  <c r="K87" i="1"/>
  <c r="R87" i="1"/>
  <c r="S87" i="1"/>
  <c r="G88" i="1"/>
  <c r="P88" i="1"/>
  <c r="I88" i="1"/>
  <c r="Q88" i="1"/>
  <c r="K88" i="1"/>
  <c r="R88" i="1"/>
  <c r="S88" i="1"/>
  <c r="G89" i="1"/>
  <c r="P89" i="1"/>
  <c r="I89" i="1"/>
  <c r="Q89" i="1"/>
  <c r="K89" i="1"/>
  <c r="R89" i="1"/>
  <c r="S89" i="1"/>
  <c r="G90" i="1"/>
  <c r="P90" i="1"/>
  <c r="I90" i="1"/>
  <c r="Q90" i="1"/>
  <c r="K90" i="1"/>
  <c r="R90" i="1"/>
  <c r="S90" i="1"/>
  <c r="G91" i="1"/>
  <c r="P91" i="1"/>
  <c r="I91" i="1"/>
  <c r="Q91" i="1"/>
  <c r="K91" i="1"/>
  <c r="R91" i="1"/>
  <c r="S91" i="1"/>
  <c r="G92" i="1"/>
  <c r="P92" i="1"/>
  <c r="I92" i="1"/>
  <c r="Q92" i="1"/>
  <c r="K92" i="1"/>
  <c r="R92" i="1"/>
  <c r="S92" i="1"/>
  <c r="G93" i="1"/>
  <c r="P93" i="1"/>
  <c r="I93" i="1"/>
  <c r="Q93" i="1"/>
  <c r="K93" i="1"/>
  <c r="R93" i="1"/>
  <c r="S93" i="1"/>
  <c r="G94" i="1"/>
  <c r="P94" i="1"/>
  <c r="I94" i="1"/>
  <c r="Q94" i="1"/>
  <c r="K94" i="1"/>
  <c r="R94" i="1"/>
  <c r="S94" i="1"/>
  <c r="G95" i="1"/>
  <c r="P95" i="1"/>
  <c r="I95" i="1"/>
  <c r="Q95" i="1"/>
  <c r="K95" i="1"/>
  <c r="R95" i="1"/>
  <c r="S95" i="1"/>
  <c r="G96" i="1"/>
  <c r="P96" i="1"/>
  <c r="I96" i="1"/>
  <c r="Q96" i="1"/>
  <c r="K96" i="1"/>
  <c r="R96" i="1"/>
  <c r="S96" i="1"/>
  <c r="G97" i="1"/>
  <c r="P97" i="1"/>
  <c r="I97" i="1"/>
  <c r="Q97" i="1"/>
  <c r="K97" i="1"/>
  <c r="R97" i="1"/>
  <c r="S97" i="1"/>
  <c r="G98" i="1"/>
  <c r="P98" i="1"/>
  <c r="I98" i="1"/>
  <c r="Q98" i="1"/>
  <c r="K98" i="1"/>
  <c r="R98" i="1"/>
  <c r="S98" i="1"/>
  <c r="G99" i="1"/>
  <c r="P99" i="1"/>
  <c r="I99" i="1"/>
  <c r="Q99" i="1"/>
  <c r="K99" i="1"/>
  <c r="R99" i="1"/>
  <c r="S99" i="1"/>
  <c r="G100" i="1"/>
  <c r="P100" i="1"/>
  <c r="I100" i="1"/>
  <c r="Q100" i="1"/>
  <c r="K100" i="1"/>
  <c r="R100" i="1"/>
  <c r="S100" i="1"/>
  <c r="G101" i="1"/>
  <c r="P101" i="1"/>
  <c r="I101" i="1"/>
  <c r="Q101" i="1"/>
  <c r="K101" i="1"/>
  <c r="R101" i="1"/>
  <c r="S101" i="1"/>
  <c r="G102" i="1"/>
  <c r="P102" i="1"/>
  <c r="I102" i="1"/>
  <c r="Q102" i="1"/>
  <c r="K102" i="1"/>
  <c r="R102" i="1"/>
  <c r="S102" i="1"/>
  <c r="G103" i="1"/>
  <c r="P103" i="1"/>
  <c r="I103" i="1"/>
  <c r="Q103" i="1"/>
  <c r="K103" i="1"/>
  <c r="R103" i="1"/>
  <c r="S103" i="1"/>
  <c r="G104" i="1"/>
  <c r="P104" i="1"/>
  <c r="I104" i="1"/>
  <c r="Q104" i="1"/>
  <c r="K104" i="1"/>
  <c r="R104" i="1"/>
  <c r="S104" i="1"/>
  <c r="G105" i="1"/>
  <c r="P105" i="1"/>
  <c r="I105" i="1"/>
  <c r="Q105" i="1"/>
  <c r="K105" i="1"/>
  <c r="R105" i="1"/>
  <c r="S105" i="1"/>
  <c r="G106" i="1"/>
  <c r="P106" i="1"/>
  <c r="I106" i="1"/>
  <c r="Q106" i="1"/>
  <c r="K106" i="1"/>
  <c r="R106" i="1"/>
  <c r="S106" i="1"/>
  <c r="G107" i="1"/>
  <c r="P107" i="1"/>
  <c r="I107" i="1"/>
  <c r="Q107" i="1"/>
  <c r="K107" i="1"/>
  <c r="R107" i="1"/>
  <c r="S107" i="1"/>
  <c r="G108" i="1"/>
  <c r="P108" i="1"/>
  <c r="I108" i="1"/>
  <c r="Q108" i="1"/>
  <c r="K108" i="1"/>
  <c r="R108" i="1"/>
  <c r="S108" i="1"/>
  <c r="G109" i="1"/>
  <c r="P109" i="1"/>
  <c r="I109" i="1"/>
  <c r="Q109" i="1"/>
  <c r="K109" i="1"/>
  <c r="R109" i="1"/>
  <c r="S109" i="1"/>
  <c r="G110" i="1"/>
  <c r="P110" i="1"/>
  <c r="I110" i="1"/>
  <c r="Q110" i="1"/>
  <c r="K110" i="1"/>
  <c r="R110" i="1"/>
  <c r="S110" i="1"/>
  <c r="G111" i="1"/>
  <c r="P111" i="1"/>
  <c r="I111" i="1"/>
  <c r="Q111" i="1"/>
  <c r="K111" i="1"/>
  <c r="R111" i="1"/>
  <c r="S111" i="1"/>
  <c r="G112" i="1"/>
  <c r="P112" i="1"/>
  <c r="I112" i="1"/>
  <c r="Q112" i="1"/>
  <c r="K112" i="1"/>
  <c r="R112" i="1"/>
  <c r="S112" i="1"/>
  <c r="K497" i="1"/>
  <c r="R497" i="1"/>
  <c r="G113" i="1"/>
  <c r="P113" i="1"/>
  <c r="I113" i="1"/>
  <c r="Q113" i="1"/>
  <c r="K113" i="1"/>
  <c r="R113" i="1"/>
  <c r="S113" i="1"/>
  <c r="G114" i="1"/>
  <c r="P114" i="1"/>
  <c r="I114" i="1"/>
  <c r="Q114" i="1"/>
  <c r="K114" i="1"/>
  <c r="R114" i="1"/>
  <c r="S114" i="1"/>
  <c r="G115" i="1"/>
  <c r="P115" i="1"/>
  <c r="I115" i="1"/>
  <c r="Q115" i="1"/>
  <c r="K115" i="1"/>
  <c r="R115" i="1"/>
  <c r="S115" i="1"/>
  <c r="G116" i="1"/>
  <c r="P116" i="1"/>
  <c r="I116" i="1"/>
  <c r="Q116" i="1"/>
  <c r="K116" i="1"/>
  <c r="R116" i="1"/>
  <c r="S116" i="1"/>
  <c r="G117" i="1"/>
  <c r="P117" i="1"/>
  <c r="I117" i="1"/>
  <c r="Q117" i="1"/>
  <c r="K117" i="1"/>
  <c r="R117" i="1"/>
  <c r="S117" i="1"/>
  <c r="G118" i="1"/>
  <c r="P118" i="1"/>
  <c r="I118" i="1"/>
  <c r="Q118" i="1"/>
  <c r="K118" i="1"/>
  <c r="R118" i="1"/>
  <c r="S118" i="1"/>
  <c r="G119" i="1"/>
  <c r="P119" i="1"/>
  <c r="I119" i="1"/>
  <c r="Q119" i="1"/>
  <c r="K119" i="1"/>
  <c r="R119" i="1"/>
  <c r="S119" i="1"/>
  <c r="G120" i="1"/>
  <c r="P120" i="1"/>
  <c r="I120" i="1"/>
  <c r="Q120" i="1"/>
  <c r="K120" i="1"/>
  <c r="R120" i="1"/>
  <c r="S120" i="1"/>
  <c r="G121" i="1"/>
  <c r="P121" i="1"/>
  <c r="I121" i="1"/>
  <c r="Q121" i="1"/>
  <c r="K121" i="1"/>
  <c r="R121" i="1"/>
  <c r="S121" i="1"/>
  <c r="G122" i="1"/>
  <c r="P122" i="1"/>
  <c r="I122" i="1"/>
  <c r="Q122" i="1"/>
  <c r="K122" i="1"/>
  <c r="R122" i="1"/>
  <c r="S122" i="1"/>
  <c r="G123" i="1"/>
  <c r="P123" i="1"/>
  <c r="I123" i="1"/>
  <c r="Q123" i="1"/>
  <c r="K123" i="1"/>
  <c r="R123" i="1"/>
  <c r="S123" i="1"/>
  <c r="G124" i="1"/>
  <c r="P124" i="1"/>
  <c r="I124" i="1"/>
  <c r="Q124" i="1"/>
  <c r="K124" i="1"/>
  <c r="R124" i="1"/>
  <c r="S124" i="1"/>
  <c r="G125" i="1"/>
  <c r="P125" i="1"/>
  <c r="I125" i="1"/>
  <c r="Q125" i="1"/>
  <c r="K125" i="1"/>
  <c r="R125" i="1"/>
  <c r="S125" i="1"/>
  <c r="G126" i="1"/>
  <c r="P126" i="1"/>
  <c r="I126" i="1"/>
  <c r="Q126" i="1"/>
  <c r="K126" i="1"/>
  <c r="R126" i="1"/>
  <c r="S126" i="1"/>
  <c r="G127" i="1"/>
  <c r="P127" i="1"/>
  <c r="I127" i="1"/>
  <c r="Q127" i="1"/>
  <c r="K127" i="1"/>
  <c r="R127" i="1"/>
  <c r="S127" i="1"/>
  <c r="G128" i="1"/>
  <c r="P128" i="1"/>
  <c r="I128" i="1"/>
  <c r="Q128" i="1"/>
  <c r="K128" i="1"/>
  <c r="R128" i="1"/>
  <c r="S128" i="1"/>
  <c r="G129" i="1"/>
  <c r="P129" i="1"/>
  <c r="I129" i="1"/>
  <c r="Q129" i="1"/>
  <c r="K129" i="1"/>
  <c r="R129" i="1"/>
  <c r="S129" i="1"/>
  <c r="G130" i="1"/>
  <c r="P130" i="1"/>
  <c r="I130" i="1"/>
  <c r="Q130" i="1"/>
  <c r="K130" i="1"/>
  <c r="R130" i="1"/>
  <c r="S130" i="1"/>
  <c r="G131" i="1"/>
  <c r="P131" i="1"/>
  <c r="I131" i="1"/>
  <c r="Q131" i="1"/>
  <c r="K131" i="1"/>
  <c r="R131" i="1"/>
  <c r="S131" i="1"/>
  <c r="G132" i="1"/>
  <c r="P132" i="1"/>
  <c r="I132" i="1"/>
  <c r="Q132" i="1"/>
  <c r="K132" i="1"/>
  <c r="R132" i="1"/>
  <c r="S132" i="1"/>
  <c r="G133" i="1"/>
  <c r="P133" i="1"/>
  <c r="I133" i="1"/>
  <c r="Q133" i="1"/>
  <c r="K133" i="1"/>
  <c r="R133" i="1"/>
  <c r="S133" i="1"/>
  <c r="G134" i="1"/>
  <c r="P134" i="1"/>
  <c r="I134" i="1"/>
  <c r="Q134" i="1"/>
  <c r="K134" i="1"/>
  <c r="R134" i="1"/>
  <c r="S134" i="1"/>
  <c r="G135" i="1"/>
  <c r="P135" i="1"/>
  <c r="I135" i="1"/>
  <c r="Q135" i="1"/>
  <c r="K135" i="1"/>
  <c r="R135" i="1"/>
  <c r="S135" i="1"/>
  <c r="G136" i="1"/>
  <c r="P136" i="1"/>
  <c r="I136" i="1"/>
  <c r="Q136" i="1"/>
  <c r="K136" i="1"/>
  <c r="R136" i="1"/>
  <c r="S136" i="1"/>
  <c r="G137" i="1"/>
  <c r="P137" i="1"/>
  <c r="I137" i="1"/>
  <c r="Q137" i="1"/>
  <c r="K137" i="1"/>
  <c r="R137" i="1"/>
  <c r="S137" i="1"/>
  <c r="G138" i="1"/>
  <c r="P138" i="1"/>
  <c r="I138" i="1"/>
  <c r="Q138" i="1"/>
  <c r="K138" i="1"/>
  <c r="R138" i="1"/>
  <c r="S138" i="1"/>
  <c r="G139" i="1"/>
  <c r="P139" i="1"/>
  <c r="I139" i="1"/>
  <c r="Q139" i="1"/>
  <c r="K139" i="1"/>
  <c r="R139" i="1"/>
  <c r="S139" i="1"/>
  <c r="G140" i="1"/>
  <c r="P140" i="1"/>
  <c r="I140" i="1"/>
  <c r="Q140" i="1"/>
  <c r="K140" i="1"/>
  <c r="R140" i="1"/>
  <c r="S140" i="1"/>
  <c r="G141" i="1"/>
  <c r="P141" i="1"/>
  <c r="I141" i="1"/>
  <c r="Q141" i="1"/>
  <c r="K141" i="1"/>
  <c r="R141" i="1"/>
  <c r="S141" i="1"/>
  <c r="G142" i="1"/>
  <c r="P142" i="1"/>
  <c r="I142" i="1"/>
  <c r="Q142" i="1"/>
  <c r="K142" i="1"/>
  <c r="R142" i="1"/>
  <c r="S142" i="1"/>
  <c r="G143" i="1"/>
  <c r="P143" i="1"/>
  <c r="I143" i="1"/>
  <c r="Q143" i="1"/>
  <c r="K143" i="1"/>
  <c r="R143" i="1"/>
  <c r="S143" i="1"/>
  <c r="G144" i="1"/>
  <c r="P144" i="1"/>
  <c r="I144" i="1"/>
  <c r="Q144" i="1"/>
  <c r="K144" i="1"/>
  <c r="R144" i="1"/>
  <c r="S144" i="1"/>
  <c r="G145" i="1"/>
  <c r="P145" i="1"/>
  <c r="I145" i="1"/>
  <c r="Q145" i="1"/>
  <c r="K145" i="1"/>
  <c r="R145" i="1"/>
  <c r="S145" i="1"/>
  <c r="G146" i="1"/>
  <c r="P146" i="1"/>
  <c r="I146" i="1"/>
  <c r="Q146" i="1"/>
  <c r="K146" i="1"/>
  <c r="R146" i="1"/>
  <c r="S146" i="1"/>
  <c r="G147" i="1"/>
  <c r="P147" i="1"/>
  <c r="I147" i="1"/>
  <c r="Q147" i="1"/>
  <c r="K147" i="1"/>
  <c r="R147" i="1"/>
  <c r="S147" i="1"/>
  <c r="G148" i="1"/>
  <c r="P148" i="1"/>
  <c r="I148" i="1"/>
  <c r="Q148" i="1"/>
  <c r="K148" i="1"/>
  <c r="R148" i="1"/>
  <c r="S148" i="1"/>
  <c r="G149" i="1"/>
  <c r="P149" i="1"/>
  <c r="I149" i="1"/>
  <c r="Q149" i="1"/>
  <c r="K149" i="1"/>
  <c r="R149" i="1"/>
  <c r="S149" i="1"/>
  <c r="G150" i="1"/>
  <c r="P150" i="1"/>
  <c r="I150" i="1"/>
  <c r="Q150" i="1"/>
  <c r="K150" i="1"/>
  <c r="R150" i="1"/>
  <c r="S150" i="1"/>
  <c r="G151" i="1"/>
  <c r="P151" i="1"/>
  <c r="I151" i="1"/>
  <c r="Q151" i="1"/>
  <c r="K151" i="1"/>
  <c r="R151" i="1"/>
  <c r="S151" i="1"/>
  <c r="G152" i="1"/>
  <c r="P152" i="1"/>
  <c r="I152" i="1"/>
  <c r="Q152" i="1"/>
  <c r="K152" i="1"/>
  <c r="R152" i="1"/>
  <c r="S152" i="1"/>
  <c r="G153" i="1"/>
  <c r="P153" i="1"/>
  <c r="I153" i="1"/>
  <c r="Q153" i="1"/>
  <c r="K153" i="1"/>
  <c r="R153" i="1"/>
  <c r="S153" i="1"/>
  <c r="G154" i="1"/>
  <c r="P154" i="1"/>
  <c r="I154" i="1"/>
  <c r="Q154" i="1"/>
  <c r="K154" i="1"/>
  <c r="R154" i="1"/>
  <c r="S154" i="1"/>
  <c r="G155" i="1"/>
  <c r="P155" i="1"/>
  <c r="I155" i="1"/>
  <c r="Q155" i="1"/>
  <c r="K155" i="1"/>
  <c r="R155" i="1"/>
  <c r="S155" i="1"/>
  <c r="G156" i="1"/>
  <c r="P156" i="1"/>
  <c r="I156" i="1"/>
  <c r="Q156" i="1"/>
  <c r="K156" i="1"/>
  <c r="R156" i="1"/>
  <c r="S156" i="1"/>
  <c r="G157" i="1"/>
  <c r="P157" i="1"/>
  <c r="I157" i="1"/>
  <c r="Q157" i="1"/>
  <c r="K157" i="1"/>
  <c r="R157" i="1"/>
  <c r="S157" i="1"/>
  <c r="G158" i="1"/>
  <c r="P158" i="1"/>
  <c r="I158" i="1"/>
  <c r="Q158" i="1"/>
  <c r="K158" i="1"/>
  <c r="R158" i="1"/>
  <c r="S158" i="1"/>
  <c r="G159" i="1"/>
  <c r="P159" i="1"/>
  <c r="I159" i="1"/>
  <c r="Q159" i="1"/>
  <c r="K159" i="1"/>
  <c r="R159" i="1"/>
  <c r="S159" i="1"/>
  <c r="G160" i="1"/>
  <c r="P160" i="1"/>
  <c r="I160" i="1"/>
  <c r="Q160" i="1"/>
  <c r="K160" i="1"/>
  <c r="R160" i="1"/>
  <c r="S160" i="1"/>
  <c r="G161" i="1"/>
  <c r="P161" i="1"/>
  <c r="I161" i="1"/>
  <c r="Q161" i="1"/>
  <c r="K161" i="1"/>
  <c r="R161" i="1"/>
  <c r="S161" i="1"/>
  <c r="G162" i="1"/>
  <c r="P162" i="1"/>
  <c r="I162" i="1"/>
  <c r="Q162" i="1"/>
  <c r="K162" i="1"/>
  <c r="R162" i="1"/>
  <c r="S162" i="1"/>
  <c r="G163" i="1"/>
  <c r="P163" i="1"/>
  <c r="I163" i="1"/>
  <c r="Q163" i="1"/>
  <c r="K163" i="1"/>
  <c r="R163" i="1"/>
  <c r="S163" i="1"/>
  <c r="G164" i="1"/>
  <c r="P164" i="1"/>
  <c r="I164" i="1"/>
  <c r="Q164" i="1"/>
  <c r="K164" i="1"/>
  <c r="R164" i="1"/>
  <c r="S164" i="1"/>
  <c r="G165" i="1"/>
  <c r="P165" i="1"/>
  <c r="I165" i="1"/>
  <c r="Q165" i="1"/>
  <c r="K165" i="1"/>
  <c r="R165" i="1"/>
  <c r="S165" i="1"/>
  <c r="G166" i="1"/>
  <c r="P166" i="1"/>
  <c r="I166" i="1"/>
  <c r="Q166" i="1"/>
  <c r="K166" i="1"/>
  <c r="R166" i="1"/>
  <c r="S166" i="1"/>
  <c r="G167" i="1"/>
  <c r="P167" i="1"/>
  <c r="I167" i="1"/>
  <c r="Q167" i="1"/>
  <c r="K167" i="1"/>
  <c r="R167" i="1"/>
  <c r="S167" i="1"/>
  <c r="G168" i="1"/>
  <c r="P168" i="1"/>
  <c r="I168" i="1"/>
  <c r="Q168" i="1"/>
  <c r="K168" i="1"/>
  <c r="R168" i="1"/>
  <c r="S168" i="1"/>
  <c r="G169" i="1"/>
  <c r="P169" i="1"/>
  <c r="I169" i="1"/>
  <c r="Q169" i="1"/>
  <c r="K169" i="1"/>
  <c r="R169" i="1"/>
  <c r="S169" i="1"/>
  <c r="G170" i="1"/>
  <c r="P170" i="1"/>
  <c r="I170" i="1"/>
  <c r="Q170" i="1"/>
  <c r="K170" i="1"/>
  <c r="R170" i="1"/>
  <c r="S170" i="1"/>
  <c r="G171" i="1"/>
  <c r="P171" i="1"/>
  <c r="I171" i="1"/>
  <c r="Q171" i="1"/>
  <c r="K171" i="1"/>
  <c r="R171" i="1"/>
  <c r="S171" i="1"/>
  <c r="G172" i="1"/>
  <c r="P172" i="1"/>
  <c r="I172" i="1"/>
  <c r="Q172" i="1"/>
  <c r="K172" i="1"/>
  <c r="R172" i="1"/>
  <c r="S172" i="1"/>
  <c r="G173" i="1"/>
  <c r="P173" i="1"/>
  <c r="I173" i="1"/>
  <c r="Q173" i="1"/>
  <c r="K173" i="1"/>
  <c r="R173" i="1"/>
  <c r="S173" i="1"/>
  <c r="G174" i="1"/>
  <c r="P174" i="1"/>
  <c r="I174" i="1"/>
  <c r="Q174" i="1"/>
  <c r="K174" i="1"/>
  <c r="R174" i="1"/>
  <c r="S174" i="1"/>
  <c r="G175" i="1"/>
  <c r="P175" i="1"/>
  <c r="I175" i="1"/>
  <c r="Q175" i="1"/>
  <c r="K175" i="1"/>
  <c r="R175" i="1"/>
  <c r="S175" i="1"/>
  <c r="G176" i="1"/>
  <c r="P176" i="1"/>
  <c r="I176" i="1"/>
  <c r="Q176" i="1"/>
  <c r="K176" i="1"/>
  <c r="R176" i="1"/>
  <c r="S176" i="1"/>
  <c r="G177" i="1"/>
  <c r="P177" i="1"/>
  <c r="I177" i="1"/>
  <c r="Q177" i="1"/>
  <c r="K177" i="1"/>
  <c r="R177" i="1"/>
  <c r="S177" i="1"/>
  <c r="G178" i="1"/>
  <c r="P178" i="1"/>
  <c r="I178" i="1"/>
  <c r="Q178" i="1"/>
  <c r="K178" i="1"/>
  <c r="R178" i="1"/>
  <c r="S178" i="1"/>
  <c r="G179" i="1"/>
  <c r="P179" i="1"/>
  <c r="I179" i="1"/>
  <c r="Q179" i="1"/>
  <c r="K179" i="1"/>
  <c r="R179" i="1"/>
  <c r="S179" i="1"/>
  <c r="G180" i="1"/>
  <c r="P180" i="1"/>
  <c r="I180" i="1"/>
  <c r="Q180" i="1"/>
  <c r="K180" i="1"/>
  <c r="R180" i="1"/>
  <c r="S180" i="1"/>
  <c r="G181" i="1"/>
  <c r="P181" i="1"/>
  <c r="I181" i="1"/>
  <c r="Q181" i="1"/>
  <c r="K181" i="1"/>
  <c r="R181" i="1"/>
  <c r="S181" i="1"/>
  <c r="G182" i="1"/>
  <c r="P182" i="1"/>
  <c r="I182" i="1"/>
  <c r="Q182" i="1"/>
  <c r="K182" i="1"/>
  <c r="R182" i="1"/>
  <c r="S182" i="1"/>
  <c r="G183" i="1"/>
  <c r="P183" i="1"/>
  <c r="I183" i="1"/>
  <c r="Q183" i="1"/>
  <c r="K183" i="1"/>
  <c r="R183" i="1"/>
  <c r="S183" i="1"/>
  <c r="G184" i="1"/>
  <c r="P184" i="1"/>
  <c r="I184" i="1"/>
  <c r="Q184" i="1"/>
  <c r="K184" i="1"/>
  <c r="R184" i="1"/>
  <c r="S184" i="1"/>
  <c r="G185" i="1"/>
  <c r="P185" i="1"/>
  <c r="I185" i="1"/>
  <c r="Q185" i="1"/>
  <c r="K185" i="1"/>
  <c r="R185" i="1"/>
  <c r="S185" i="1"/>
  <c r="G186" i="1"/>
  <c r="P186" i="1"/>
  <c r="I186" i="1"/>
  <c r="Q186" i="1"/>
  <c r="K186" i="1"/>
  <c r="R186" i="1"/>
  <c r="S186" i="1"/>
  <c r="G187" i="1"/>
  <c r="P187" i="1"/>
  <c r="I187" i="1"/>
  <c r="Q187" i="1"/>
  <c r="K187" i="1"/>
  <c r="R187" i="1"/>
  <c r="S187" i="1"/>
  <c r="G188" i="1"/>
  <c r="P188" i="1"/>
  <c r="I188" i="1"/>
  <c r="Q188" i="1"/>
  <c r="K188" i="1"/>
  <c r="R188" i="1"/>
  <c r="S188" i="1"/>
  <c r="G189" i="1"/>
  <c r="P189" i="1"/>
  <c r="I189" i="1"/>
  <c r="Q189" i="1"/>
  <c r="K189" i="1"/>
  <c r="R189" i="1"/>
  <c r="S189" i="1"/>
  <c r="G190" i="1"/>
  <c r="P190" i="1"/>
  <c r="I190" i="1"/>
  <c r="Q190" i="1"/>
  <c r="K190" i="1"/>
  <c r="R190" i="1"/>
  <c r="S190" i="1"/>
  <c r="G191" i="1"/>
  <c r="P191" i="1"/>
  <c r="I191" i="1"/>
  <c r="Q191" i="1"/>
  <c r="K191" i="1"/>
  <c r="R191" i="1"/>
  <c r="S191" i="1"/>
  <c r="G192" i="1"/>
  <c r="P192" i="1"/>
  <c r="I192" i="1"/>
  <c r="Q192" i="1"/>
  <c r="K192" i="1"/>
  <c r="R192" i="1"/>
  <c r="S192" i="1"/>
  <c r="G193" i="1"/>
  <c r="P193" i="1"/>
  <c r="I193" i="1"/>
  <c r="Q193" i="1"/>
  <c r="K193" i="1"/>
  <c r="R193" i="1"/>
  <c r="S193" i="1"/>
  <c r="G194" i="1"/>
  <c r="P194" i="1"/>
  <c r="I194" i="1"/>
  <c r="Q194" i="1"/>
  <c r="K194" i="1"/>
  <c r="R194" i="1"/>
  <c r="S194" i="1"/>
  <c r="G195" i="1"/>
  <c r="P195" i="1"/>
  <c r="I195" i="1"/>
  <c r="Q195" i="1"/>
  <c r="K195" i="1"/>
  <c r="R195" i="1"/>
  <c r="S195" i="1"/>
  <c r="G196" i="1"/>
  <c r="P196" i="1"/>
  <c r="I196" i="1"/>
  <c r="Q196" i="1"/>
  <c r="K196" i="1"/>
  <c r="R196" i="1"/>
  <c r="S196" i="1"/>
  <c r="G197" i="1"/>
  <c r="P197" i="1"/>
  <c r="I197" i="1"/>
  <c r="Q197" i="1"/>
  <c r="K197" i="1"/>
  <c r="R197" i="1"/>
  <c r="S197" i="1"/>
  <c r="G198" i="1"/>
  <c r="P198" i="1"/>
  <c r="I198" i="1"/>
  <c r="Q198" i="1"/>
  <c r="K198" i="1"/>
  <c r="R198" i="1"/>
  <c r="S198" i="1"/>
  <c r="G199" i="1"/>
  <c r="P199" i="1"/>
  <c r="I199" i="1"/>
  <c r="Q199" i="1"/>
  <c r="K199" i="1"/>
  <c r="R199" i="1"/>
  <c r="S199" i="1"/>
  <c r="G200" i="1"/>
  <c r="P200" i="1"/>
  <c r="I200" i="1"/>
  <c r="Q200" i="1"/>
  <c r="K200" i="1"/>
  <c r="R200" i="1"/>
  <c r="S200" i="1"/>
  <c r="G201" i="1"/>
  <c r="P201" i="1"/>
  <c r="I201" i="1"/>
  <c r="Q201" i="1"/>
  <c r="K201" i="1"/>
  <c r="R201" i="1"/>
  <c r="S201" i="1"/>
  <c r="G202" i="1"/>
  <c r="P202" i="1"/>
  <c r="I202" i="1"/>
  <c r="Q202" i="1"/>
  <c r="K202" i="1"/>
  <c r="R202" i="1"/>
  <c r="S202" i="1"/>
  <c r="G203" i="1"/>
  <c r="P203" i="1"/>
  <c r="I203" i="1"/>
  <c r="Q203" i="1"/>
  <c r="K203" i="1"/>
  <c r="R203" i="1"/>
  <c r="S203" i="1"/>
  <c r="G204" i="1"/>
  <c r="P204" i="1"/>
  <c r="I204" i="1"/>
  <c r="Q204" i="1"/>
  <c r="K204" i="1"/>
  <c r="R204" i="1"/>
  <c r="S204" i="1"/>
  <c r="G205" i="1"/>
  <c r="P205" i="1"/>
  <c r="I205" i="1"/>
  <c r="Q205" i="1"/>
  <c r="K205" i="1"/>
  <c r="R205" i="1"/>
  <c r="S205" i="1"/>
  <c r="G206" i="1"/>
  <c r="P206" i="1"/>
  <c r="I206" i="1"/>
  <c r="Q206" i="1"/>
  <c r="K206" i="1"/>
  <c r="R206" i="1"/>
  <c r="S206" i="1"/>
  <c r="G207" i="1"/>
  <c r="P207" i="1"/>
  <c r="I207" i="1"/>
  <c r="Q207" i="1"/>
  <c r="K207" i="1"/>
  <c r="R207" i="1"/>
  <c r="S207" i="1"/>
  <c r="G208" i="1"/>
  <c r="P208" i="1"/>
  <c r="I208" i="1"/>
  <c r="Q208" i="1"/>
  <c r="K208" i="1"/>
  <c r="R208" i="1"/>
  <c r="S208" i="1"/>
  <c r="G209" i="1"/>
  <c r="P209" i="1"/>
  <c r="I209" i="1"/>
  <c r="Q209" i="1"/>
  <c r="K209" i="1"/>
  <c r="R209" i="1"/>
  <c r="S209" i="1"/>
  <c r="G210" i="1"/>
  <c r="P210" i="1"/>
  <c r="I210" i="1"/>
  <c r="Q210" i="1"/>
  <c r="K210" i="1"/>
  <c r="R210" i="1"/>
  <c r="S210" i="1"/>
  <c r="G211" i="1"/>
  <c r="P211" i="1"/>
  <c r="I211" i="1"/>
  <c r="Q211" i="1"/>
  <c r="K211" i="1"/>
  <c r="R211" i="1"/>
  <c r="S211" i="1"/>
  <c r="G212" i="1"/>
  <c r="P212" i="1"/>
  <c r="I212" i="1"/>
  <c r="Q212" i="1"/>
  <c r="K212" i="1"/>
  <c r="R212" i="1"/>
  <c r="S212" i="1"/>
  <c r="G213" i="1"/>
  <c r="P213" i="1"/>
  <c r="I213" i="1"/>
  <c r="Q213" i="1"/>
  <c r="K213" i="1"/>
  <c r="R213" i="1"/>
  <c r="S213" i="1"/>
  <c r="G214" i="1"/>
  <c r="P214" i="1"/>
  <c r="I214" i="1"/>
  <c r="Q214" i="1"/>
  <c r="K214" i="1"/>
  <c r="R214" i="1"/>
  <c r="S214" i="1"/>
  <c r="G215" i="1"/>
  <c r="P215" i="1"/>
  <c r="I215" i="1"/>
  <c r="Q215" i="1"/>
  <c r="K215" i="1"/>
  <c r="R215" i="1"/>
  <c r="S215" i="1"/>
  <c r="G216" i="1"/>
  <c r="P216" i="1"/>
  <c r="I216" i="1"/>
  <c r="Q216" i="1"/>
  <c r="K216" i="1"/>
  <c r="R216" i="1"/>
  <c r="S216" i="1"/>
  <c r="G217" i="1"/>
  <c r="P217" i="1"/>
  <c r="I217" i="1"/>
  <c r="Q217" i="1"/>
  <c r="K217" i="1"/>
  <c r="R217" i="1"/>
  <c r="S217" i="1"/>
  <c r="G218" i="1"/>
  <c r="P218" i="1"/>
  <c r="I218" i="1"/>
  <c r="Q218" i="1"/>
  <c r="K218" i="1"/>
  <c r="R218" i="1"/>
  <c r="S218" i="1"/>
  <c r="G219" i="1"/>
  <c r="P219" i="1"/>
  <c r="I219" i="1"/>
  <c r="Q219" i="1"/>
  <c r="K219" i="1"/>
  <c r="R219" i="1"/>
  <c r="S219" i="1"/>
  <c r="G220" i="1"/>
  <c r="P220" i="1"/>
  <c r="I220" i="1"/>
  <c r="Q220" i="1"/>
  <c r="K220" i="1"/>
  <c r="R220" i="1"/>
  <c r="S220" i="1"/>
  <c r="G221" i="1"/>
  <c r="P221" i="1"/>
  <c r="I221" i="1"/>
  <c r="Q221" i="1"/>
  <c r="K221" i="1"/>
  <c r="R221" i="1"/>
  <c r="S221" i="1"/>
  <c r="G222" i="1"/>
  <c r="P222" i="1"/>
  <c r="I222" i="1"/>
  <c r="Q222" i="1"/>
  <c r="K222" i="1"/>
  <c r="R222" i="1"/>
  <c r="S222" i="1"/>
  <c r="G223" i="1"/>
  <c r="P223" i="1"/>
  <c r="I223" i="1"/>
  <c r="Q223" i="1"/>
  <c r="K223" i="1"/>
  <c r="R223" i="1"/>
  <c r="S223" i="1"/>
  <c r="G224" i="1"/>
  <c r="P224" i="1"/>
  <c r="I224" i="1"/>
  <c r="Q224" i="1"/>
  <c r="K224" i="1"/>
  <c r="R224" i="1"/>
  <c r="S224" i="1"/>
  <c r="G225" i="1"/>
  <c r="P225" i="1"/>
  <c r="I225" i="1"/>
  <c r="Q225" i="1"/>
  <c r="K225" i="1"/>
  <c r="R225" i="1"/>
  <c r="S225" i="1"/>
  <c r="G226" i="1"/>
  <c r="P226" i="1"/>
  <c r="I226" i="1"/>
  <c r="Q226" i="1"/>
  <c r="K226" i="1"/>
  <c r="R226" i="1"/>
  <c r="S226" i="1"/>
  <c r="G227" i="1"/>
  <c r="P227" i="1"/>
  <c r="I227" i="1"/>
  <c r="Q227" i="1"/>
  <c r="K227" i="1"/>
  <c r="R227" i="1"/>
  <c r="S227" i="1"/>
  <c r="G228" i="1"/>
  <c r="P228" i="1"/>
  <c r="I228" i="1"/>
  <c r="Q228" i="1"/>
  <c r="K228" i="1"/>
  <c r="R228" i="1"/>
  <c r="S228" i="1"/>
  <c r="G229" i="1"/>
  <c r="P229" i="1"/>
  <c r="I229" i="1"/>
  <c r="Q229" i="1"/>
  <c r="K229" i="1"/>
  <c r="R229" i="1"/>
  <c r="S229" i="1"/>
  <c r="G230" i="1"/>
  <c r="P230" i="1"/>
  <c r="I230" i="1"/>
  <c r="Q230" i="1"/>
  <c r="K230" i="1"/>
  <c r="R230" i="1"/>
  <c r="S230" i="1"/>
  <c r="G231" i="1"/>
  <c r="P231" i="1"/>
  <c r="I231" i="1"/>
  <c r="Q231" i="1"/>
  <c r="K231" i="1"/>
  <c r="R231" i="1"/>
  <c r="S231" i="1"/>
  <c r="G232" i="1"/>
  <c r="P232" i="1"/>
  <c r="I232" i="1"/>
  <c r="Q232" i="1"/>
  <c r="K232" i="1"/>
  <c r="R232" i="1"/>
  <c r="S232" i="1"/>
  <c r="G233" i="1"/>
  <c r="P233" i="1"/>
  <c r="I233" i="1"/>
  <c r="Q233" i="1"/>
  <c r="K233" i="1"/>
  <c r="R233" i="1"/>
  <c r="S233" i="1"/>
  <c r="G234" i="1"/>
  <c r="P234" i="1"/>
  <c r="I234" i="1"/>
  <c r="Q234" i="1"/>
  <c r="K234" i="1"/>
  <c r="R234" i="1"/>
  <c r="S234" i="1"/>
  <c r="G235" i="1"/>
  <c r="P235" i="1"/>
  <c r="I235" i="1"/>
  <c r="Q235" i="1"/>
  <c r="K235" i="1"/>
  <c r="R235" i="1"/>
  <c r="S235" i="1"/>
  <c r="G236" i="1"/>
  <c r="P236" i="1"/>
  <c r="I236" i="1"/>
  <c r="Q236" i="1"/>
  <c r="K236" i="1"/>
  <c r="R236" i="1"/>
  <c r="S236" i="1"/>
  <c r="G237" i="1"/>
  <c r="P237" i="1"/>
  <c r="I237" i="1"/>
  <c r="Q237" i="1"/>
  <c r="K237" i="1"/>
  <c r="R237" i="1"/>
  <c r="S237" i="1"/>
  <c r="G238" i="1"/>
  <c r="P238" i="1"/>
  <c r="I238" i="1"/>
  <c r="Q238" i="1"/>
  <c r="K238" i="1"/>
  <c r="R238" i="1"/>
  <c r="S238" i="1"/>
  <c r="G239" i="1"/>
  <c r="P239" i="1"/>
  <c r="I239" i="1"/>
  <c r="Q239" i="1"/>
  <c r="K239" i="1"/>
  <c r="R239" i="1"/>
  <c r="S239" i="1"/>
  <c r="G240" i="1"/>
  <c r="P240" i="1"/>
  <c r="I240" i="1"/>
  <c r="Q240" i="1"/>
  <c r="K240" i="1"/>
  <c r="R240" i="1"/>
  <c r="S240" i="1"/>
  <c r="G241" i="1"/>
  <c r="P241" i="1"/>
  <c r="I241" i="1"/>
  <c r="Q241" i="1"/>
  <c r="K241" i="1"/>
  <c r="R241" i="1"/>
  <c r="S241" i="1"/>
  <c r="G242" i="1"/>
  <c r="P242" i="1"/>
  <c r="I242" i="1"/>
  <c r="Q242" i="1"/>
  <c r="K242" i="1"/>
  <c r="R242" i="1"/>
  <c r="S242" i="1"/>
  <c r="G243" i="1"/>
  <c r="P243" i="1"/>
  <c r="I243" i="1"/>
  <c r="Q243" i="1"/>
  <c r="K243" i="1"/>
  <c r="R243" i="1"/>
  <c r="S243" i="1"/>
  <c r="G244" i="1"/>
  <c r="P244" i="1"/>
  <c r="I244" i="1"/>
  <c r="Q244" i="1"/>
  <c r="K244" i="1"/>
  <c r="R244" i="1"/>
  <c r="S244" i="1"/>
  <c r="G245" i="1"/>
  <c r="P245" i="1"/>
  <c r="I245" i="1"/>
  <c r="Q245" i="1"/>
  <c r="K245" i="1"/>
  <c r="R245" i="1"/>
  <c r="S245" i="1"/>
  <c r="G246" i="1"/>
  <c r="P246" i="1"/>
  <c r="I246" i="1"/>
  <c r="Q246" i="1"/>
  <c r="K246" i="1"/>
  <c r="R246" i="1"/>
  <c r="S246" i="1"/>
  <c r="G247" i="1"/>
  <c r="P247" i="1"/>
  <c r="I247" i="1"/>
  <c r="Q247" i="1"/>
  <c r="K247" i="1"/>
  <c r="R247" i="1"/>
  <c r="S247" i="1"/>
  <c r="G248" i="1"/>
  <c r="P248" i="1"/>
  <c r="I248" i="1"/>
  <c r="Q248" i="1"/>
  <c r="K248" i="1"/>
  <c r="R248" i="1"/>
  <c r="S248" i="1"/>
  <c r="G249" i="1"/>
  <c r="P249" i="1"/>
  <c r="I249" i="1"/>
  <c r="Q249" i="1"/>
  <c r="K249" i="1"/>
  <c r="R249" i="1"/>
  <c r="S249" i="1"/>
  <c r="G250" i="1"/>
  <c r="P250" i="1"/>
  <c r="I250" i="1"/>
  <c r="Q250" i="1"/>
  <c r="K250" i="1"/>
  <c r="R250" i="1"/>
  <c r="S250" i="1"/>
  <c r="G251" i="1"/>
  <c r="P251" i="1"/>
  <c r="I251" i="1"/>
  <c r="Q251" i="1"/>
  <c r="K251" i="1"/>
  <c r="R251" i="1"/>
  <c r="S251" i="1"/>
  <c r="G252" i="1"/>
  <c r="P252" i="1"/>
  <c r="I252" i="1"/>
  <c r="Q252" i="1"/>
  <c r="K252" i="1"/>
  <c r="R252" i="1"/>
  <c r="S252" i="1"/>
  <c r="G253" i="1"/>
  <c r="P253" i="1"/>
  <c r="I253" i="1"/>
  <c r="Q253" i="1"/>
  <c r="K253" i="1"/>
  <c r="R253" i="1"/>
  <c r="S253" i="1"/>
  <c r="G254" i="1"/>
  <c r="P254" i="1"/>
  <c r="I254" i="1"/>
  <c r="Q254" i="1"/>
  <c r="K254" i="1"/>
  <c r="R254" i="1"/>
  <c r="S254" i="1"/>
  <c r="G255" i="1"/>
  <c r="P255" i="1"/>
  <c r="I255" i="1"/>
  <c r="Q255" i="1"/>
  <c r="K255" i="1"/>
  <c r="R255" i="1"/>
  <c r="S255" i="1"/>
  <c r="G256" i="1"/>
  <c r="P256" i="1"/>
  <c r="I256" i="1"/>
  <c r="Q256" i="1"/>
  <c r="K256" i="1"/>
  <c r="R256" i="1"/>
  <c r="S256" i="1"/>
  <c r="G257" i="1"/>
  <c r="P257" i="1"/>
  <c r="I257" i="1"/>
  <c r="Q257" i="1"/>
  <c r="K257" i="1"/>
  <c r="R257" i="1"/>
  <c r="S257" i="1"/>
  <c r="G258" i="1"/>
  <c r="P258" i="1"/>
  <c r="I258" i="1"/>
  <c r="Q258" i="1"/>
  <c r="K258" i="1"/>
  <c r="R258" i="1"/>
  <c r="S258" i="1"/>
  <c r="G259" i="1"/>
  <c r="P259" i="1"/>
  <c r="I259" i="1"/>
  <c r="Q259" i="1"/>
  <c r="K259" i="1"/>
  <c r="R259" i="1"/>
  <c r="S259" i="1"/>
  <c r="G260" i="1"/>
  <c r="P260" i="1"/>
  <c r="I260" i="1"/>
  <c r="Q260" i="1"/>
  <c r="K260" i="1"/>
  <c r="R260" i="1"/>
  <c r="S260" i="1"/>
  <c r="G261" i="1"/>
  <c r="P261" i="1"/>
  <c r="I261" i="1"/>
  <c r="Q261" i="1"/>
  <c r="K261" i="1"/>
  <c r="R261" i="1"/>
  <c r="S261" i="1"/>
  <c r="G262" i="1"/>
  <c r="P262" i="1"/>
  <c r="I262" i="1"/>
  <c r="Q262" i="1"/>
  <c r="K262" i="1"/>
  <c r="R262" i="1"/>
  <c r="S262" i="1"/>
  <c r="G263" i="1"/>
  <c r="P263" i="1"/>
  <c r="I263" i="1"/>
  <c r="Q263" i="1"/>
  <c r="K263" i="1"/>
  <c r="R263" i="1"/>
  <c r="S263" i="1"/>
  <c r="G264" i="1"/>
  <c r="P264" i="1"/>
  <c r="I264" i="1"/>
  <c r="Q264" i="1"/>
  <c r="K264" i="1"/>
  <c r="R264" i="1"/>
  <c r="S264" i="1"/>
  <c r="G265" i="1"/>
  <c r="P265" i="1"/>
  <c r="I265" i="1"/>
  <c r="Q265" i="1"/>
  <c r="K265" i="1"/>
  <c r="R265" i="1"/>
  <c r="S265" i="1"/>
  <c r="G266" i="1"/>
  <c r="P266" i="1"/>
  <c r="I266" i="1"/>
  <c r="Q266" i="1"/>
  <c r="K266" i="1"/>
  <c r="R266" i="1"/>
  <c r="S266" i="1"/>
  <c r="G267" i="1"/>
  <c r="P267" i="1"/>
  <c r="I267" i="1"/>
  <c r="Q267" i="1"/>
  <c r="K267" i="1"/>
  <c r="R267" i="1"/>
  <c r="S267" i="1"/>
  <c r="G268" i="1"/>
  <c r="P268" i="1"/>
  <c r="I268" i="1"/>
  <c r="Q268" i="1"/>
  <c r="K268" i="1"/>
  <c r="R268" i="1"/>
  <c r="S268" i="1"/>
  <c r="G269" i="1"/>
  <c r="P269" i="1"/>
  <c r="I269" i="1"/>
  <c r="Q269" i="1"/>
  <c r="K269" i="1"/>
  <c r="R269" i="1"/>
  <c r="S269" i="1"/>
  <c r="G270" i="1"/>
  <c r="P270" i="1"/>
  <c r="I270" i="1"/>
  <c r="Q270" i="1"/>
  <c r="K270" i="1"/>
  <c r="R270" i="1"/>
  <c r="S270" i="1"/>
  <c r="G271" i="1"/>
  <c r="P271" i="1"/>
  <c r="I271" i="1"/>
  <c r="Q271" i="1"/>
  <c r="K271" i="1"/>
  <c r="R271" i="1"/>
  <c r="S271" i="1"/>
  <c r="G272" i="1"/>
  <c r="P272" i="1"/>
  <c r="I272" i="1"/>
  <c r="Q272" i="1"/>
  <c r="K272" i="1"/>
  <c r="R272" i="1"/>
  <c r="S272" i="1"/>
  <c r="G273" i="1"/>
  <c r="P273" i="1"/>
  <c r="I273" i="1"/>
  <c r="Q273" i="1"/>
  <c r="K273" i="1"/>
  <c r="R273" i="1"/>
  <c r="S273" i="1"/>
  <c r="G274" i="1"/>
  <c r="P274" i="1"/>
  <c r="I274" i="1"/>
  <c r="Q274" i="1"/>
  <c r="K274" i="1"/>
  <c r="R274" i="1"/>
  <c r="S274" i="1"/>
  <c r="G275" i="1"/>
  <c r="P275" i="1"/>
  <c r="I275" i="1"/>
  <c r="Q275" i="1"/>
  <c r="K275" i="1"/>
  <c r="R275" i="1"/>
  <c r="S275" i="1"/>
  <c r="G276" i="1"/>
  <c r="P276" i="1"/>
  <c r="I276" i="1"/>
  <c r="Q276" i="1"/>
  <c r="K276" i="1"/>
  <c r="R276" i="1"/>
  <c r="S276" i="1"/>
  <c r="G277" i="1"/>
  <c r="P277" i="1"/>
  <c r="I277" i="1"/>
  <c r="Q277" i="1"/>
  <c r="K277" i="1"/>
  <c r="R277" i="1"/>
  <c r="S277" i="1"/>
  <c r="G278" i="1"/>
  <c r="P278" i="1"/>
  <c r="I278" i="1"/>
  <c r="Q278" i="1"/>
  <c r="K278" i="1"/>
  <c r="R278" i="1"/>
  <c r="S278" i="1"/>
  <c r="G279" i="1"/>
  <c r="P279" i="1"/>
  <c r="I279" i="1"/>
  <c r="Q279" i="1"/>
  <c r="K279" i="1"/>
  <c r="R279" i="1"/>
  <c r="S279" i="1"/>
  <c r="G280" i="1"/>
  <c r="P280" i="1"/>
  <c r="I280" i="1"/>
  <c r="Q280" i="1"/>
  <c r="K280" i="1"/>
  <c r="R280" i="1"/>
  <c r="S280" i="1"/>
  <c r="G281" i="1"/>
  <c r="P281" i="1"/>
  <c r="I281" i="1"/>
  <c r="Q281" i="1"/>
  <c r="K281" i="1"/>
  <c r="R281" i="1"/>
  <c r="S281" i="1"/>
  <c r="G282" i="1"/>
  <c r="P282" i="1"/>
  <c r="I282" i="1"/>
  <c r="Q282" i="1"/>
  <c r="K282" i="1"/>
  <c r="R282" i="1"/>
  <c r="S282" i="1"/>
  <c r="G283" i="1"/>
  <c r="P283" i="1"/>
  <c r="I283" i="1"/>
  <c r="Q283" i="1"/>
  <c r="K283" i="1"/>
  <c r="R283" i="1"/>
  <c r="S283" i="1"/>
  <c r="G284" i="1"/>
  <c r="P284" i="1"/>
  <c r="I284" i="1"/>
  <c r="Q284" i="1"/>
  <c r="K284" i="1"/>
  <c r="R284" i="1"/>
  <c r="S284" i="1"/>
  <c r="G285" i="1"/>
  <c r="P285" i="1"/>
  <c r="I285" i="1"/>
  <c r="Q285" i="1"/>
  <c r="K285" i="1"/>
  <c r="R285" i="1"/>
  <c r="S285" i="1"/>
  <c r="G286" i="1"/>
  <c r="P286" i="1"/>
  <c r="I286" i="1"/>
  <c r="Q286" i="1"/>
  <c r="K286" i="1"/>
  <c r="R286" i="1"/>
  <c r="S286" i="1"/>
  <c r="G287" i="1"/>
  <c r="P287" i="1"/>
  <c r="I287" i="1"/>
  <c r="Q287" i="1"/>
  <c r="K287" i="1"/>
  <c r="R287" i="1"/>
  <c r="S287" i="1"/>
  <c r="G288" i="1"/>
  <c r="P288" i="1"/>
  <c r="I288" i="1"/>
  <c r="Q288" i="1"/>
  <c r="K288" i="1"/>
  <c r="R288" i="1"/>
  <c r="S288" i="1"/>
  <c r="G289" i="1"/>
  <c r="P289" i="1"/>
  <c r="I289" i="1"/>
  <c r="Q289" i="1"/>
  <c r="K289" i="1"/>
  <c r="R289" i="1"/>
  <c r="S289" i="1"/>
  <c r="G290" i="1"/>
  <c r="P290" i="1"/>
  <c r="I290" i="1"/>
  <c r="Q290" i="1"/>
  <c r="K290" i="1"/>
  <c r="R290" i="1"/>
  <c r="S290" i="1"/>
  <c r="G291" i="1"/>
  <c r="P291" i="1"/>
  <c r="I291" i="1"/>
  <c r="Q291" i="1"/>
  <c r="K291" i="1"/>
  <c r="R291" i="1"/>
  <c r="S291" i="1"/>
  <c r="G292" i="1"/>
  <c r="P292" i="1"/>
  <c r="I292" i="1"/>
  <c r="Q292" i="1"/>
  <c r="K292" i="1"/>
  <c r="R292" i="1"/>
  <c r="S292" i="1"/>
  <c r="G293" i="1"/>
  <c r="P293" i="1"/>
  <c r="I293" i="1"/>
  <c r="Q293" i="1"/>
  <c r="K293" i="1"/>
  <c r="R293" i="1"/>
  <c r="S293" i="1"/>
  <c r="G294" i="1"/>
  <c r="P294" i="1"/>
  <c r="I294" i="1"/>
  <c r="Q294" i="1"/>
  <c r="K294" i="1"/>
  <c r="R294" i="1"/>
  <c r="S294" i="1"/>
  <c r="G295" i="1"/>
  <c r="P295" i="1"/>
  <c r="I295" i="1"/>
  <c r="Q295" i="1"/>
  <c r="K295" i="1"/>
  <c r="R295" i="1"/>
  <c r="S295" i="1"/>
  <c r="G296" i="1"/>
  <c r="P296" i="1"/>
  <c r="I296" i="1"/>
  <c r="Q296" i="1"/>
  <c r="K296" i="1"/>
  <c r="R296" i="1"/>
  <c r="S296" i="1"/>
  <c r="G297" i="1"/>
  <c r="P297" i="1"/>
  <c r="I297" i="1"/>
  <c r="Q297" i="1"/>
  <c r="K297" i="1"/>
  <c r="R297" i="1"/>
  <c r="S297" i="1"/>
  <c r="G298" i="1"/>
  <c r="P298" i="1"/>
  <c r="I298" i="1"/>
  <c r="Q298" i="1"/>
  <c r="K298" i="1"/>
  <c r="R298" i="1"/>
  <c r="S298" i="1"/>
  <c r="G299" i="1"/>
  <c r="P299" i="1"/>
  <c r="I299" i="1"/>
  <c r="Q299" i="1"/>
  <c r="K299" i="1"/>
  <c r="R299" i="1"/>
  <c r="S299" i="1"/>
  <c r="G300" i="1"/>
  <c r="P300" i="1"/>
  <c r="I300" i="1"/>
  <c r="Q300" i="1"/>
  <c r="K300" i="1"/>
  <c r="R300" i="1"/>
  <c r="S300" i="1"/>
  <c r="G301" i="1"/>
  <c r="P301" i="1"/>
  <c r="I301" i="1"/>
  <c r="Q301" i="1"/>
  <c r="K301" i="1"/>
  <c r="R301" i="1"/>
  <c r="S301" i="1"/>
  <c r="G302" i="1"/>
  <c r="P302" i="1"/>
  <c r="I302" i="1"/>
  <c r="Q302" i="1"/>
  <c r="K302" i="1"/>
  <c r="R302" i="1"/>
  <c r="S302" i="1"/>
  <c r="G303" i="1"/>
  <c r="P303" i="1"/>
  <c r="I303" i="1"/>
  <c r="Q303" i="1"/>
  <c r="K303" i="1"/>
  <c r="R303" i="1"/>
  <c r="S303" i="1"/>
  <c r="G304" i="1"/>
  <c r="P304" i="1"/>
  <c r="I304" i="1"/>
  <c r="Q304" i="1"/>
  <c r="K304" i="1"/>
  <c r="R304" i="1"/>
  <c r="S304" i="1"/>
  <c r="G305" i="1"/>
  <c r="P305" i="1"/>
  <c r="I305" i="1"/>
  <c r="Q305" i="1"/>
  <c r="K305" i="1"/>
  <c r="R305" i="1"/>
  <c r="S305" i="1"/>
  <c r="G306" i="1"/>
  <c r="P306" i="1"/>
  <c r="I306" i="1"/>
  <c r="Q306" i="1"/>
  <c r="K306" i="1"/>
  <c r="R306" i="1"/>
  <c r="S306" i="1"/>
  <c r="G307" i="1"/>
  <c r="P307" i="1"/>
  <c r="I307" i="1"/>
  <c r="Q307" i="1"/>
  <c r="K307" i="1"/>
  <c r="R307" i="1"/>
  <c r="S307" i="1"/>
  <c r="G308" i="1"/>
  <c r="P308" i="1"/>
  <c r="I308" i="1"/>
  <c r="Q308" i="1"/>
  <c r="K308" i="1"/>
  <c r="R308" i="1"/>
  <c r="S308" i="1"/>
  <c r="G309" i="1"/>
  <c r="P309" i="1"/>
  <c r="I309" i="1"/>
  <c r="Q309" i="1"/>
  <c r="K309" i="1"/>
  <c r="R309" i="1"/>
  <c r="S309" i="1"/>
  <c r="G310" i="1"/>
  <c r="P310" i="1"/>
  <c r="I310" i="1"/>
  <c r="Q310" i="1"/>
  <c r="K310" i="1"/>
  <c r="R310" i="1"/>
  <c r="S310" i="1"/>
  <c r="G311" i="1"/>
  <c r="P311" i="1"/>
  <c r="I311" i="1"/>
  <c r="Q311" i="1"/>
  <c r="K311" i="1"/>
  <c r="R311" i="1"/>
  <c r="S311" i="1"/>
  <c r="G312" i="1"/>
  <c r="P312" i="1"/>
  <c r="I312" i="1"/>
  <c r="Q312" i="1"/>
  <c r="K312" i="1"/>
  <c r="R312" i="1"/>
  <c r="S312" i="1"/>
  <c r="G313" i="1"/>
  <c r="P313" i="1"/>
  <c r="I313" i="1"/>
  <c r="Q313" i="1"/>
  <c r="K313" i="1"/>
  <c r="R313" i="1"/>
  <c r="S313" i="1"/>
  <c r="G314" i="1"/>
  <c r="P314" i="1"/>
  <c r="I314" i="1"/>
  <c r="Q314" i="1"/>
  <c r="K314" i="1"/>
  <c r="R314" i="1"/>
  <c r="S314" i="1"/>
  <c r="G315" i="1"/>
  <c r="P315" i="1"/>
  <c r="I315" i="1"/>
  <c r="Q315" i="1"/>
  <c r="K315" i="1"/>
  <c r="R315" i="1"/>
  <c r="S315" i="1"/>
  <c r="G316" i="1"/>
  <c r="P316" i="1"/>
  <c r="I316" i="1"/>
  <c r="Q316" i="1"/>
  <c r="K316" i="1"/>
  <c r="R316" i="1"/>
  <c r="S316" i="1"/>
  <c r="G317" i="1"/>
  <c r="P317" i="1"/>
  <c r="I317" i="1"/>
  <c r="Q317" i="1"/>
  <c r="K317" i="1"/>
  <c r="R317" i="1"/>
  <c r="S317" i="1"/>
  <c r="G318" i="1"/>
  <c r="P318" i="1"/>
  <c r="I318" i="1"/>
  <c r="Q318" i="1"/>
  <c r="K318" i="1"/>
  <c r="R318" i="1"/>
  <c r="S318" i="1"/>
  <c r="G319" i="1"/>
  <c r="P319" i="1"/>
  <c r="I319" i="1"/>
  <c r="Q319" i="1"/>
  <c r="K319" i="1"/>
  <c r="R319" i="1"/>
  <c r="S319" i="1"/>
  <c r="G320" i="1"/>
  <c r="P320" i="1"/>
  <c r="I320" i="1"/>
  <c r="Q320" i="1"/>
  <c r="K320" i="1"/>
  <c r="R320" i="1"/>
  <c r="S320" i="1"/>
  <c r="G321" i="1"/>
  <c r="P321" i="1"/>
  <c r="I321" i="1"/>
  <c r="Q321" i="1"/>
  <c r="K321" i="1"/>
  <c r="R321" i="1"/>
  <c r="S321" i="1"/>
  <c r="G322" i="1"/>
  <c r="P322" i="1"/>
  <c r="I322" i="1"/>
  <c r="Q322" i="1"/>
  <c r="K322" i="1"/>
  <c r="R322" i="1"/>
  <c r="S322" i="1"/>
  <c r="G323" i="1"/>
  <c r="P323" i="1"/>
  <c r="I323" i="1"/>
  <c r="Q323" i="1"/>
  <c r="K323" i="1"/>
  <c r="R323" i="1"/>
  <c r="S323" i="1"/>
  <c r="G324" i="1"/>
  <c r="P324" i="1"/>
  <c r="I324" i="1"/>
  <c r="Q324" i="1"/>
  <c r="K324" i="1"/>
  <c r="R324" i="1"/>
  <c r="S324" i="1"/>
  <c r="G325" i="1"/>
  <c r="P325" i="1"/>
  <c r="I325" i="1"/>
  <c r="Q325" i="1"/>
  <c r="K325" i="1"/>
  <c r="R325" i="1"/>
  <c r="S325" i="1"/>
  <c r="G326" i="1"/>
  <c r="P326" i="1"/>
  <c r="I326" i="1"/>
  <c r="Q326" i="1"/>
  <c r="K326" i="1"/>
  <c r="R326" i="1"/>
  <c r="S326" i="1"/>
  <c r="G327" i="1"/>
  <c r="P327" i="1"/>
  <c r="I327" i="1"/>
  <c r="Q327" i="1"/>
  <c r="K327" i="1"/>
  <c r="R327" i="1"/>
  <c r="S327" i="1"/>
  <c r="G328" i="1"/>
  <c r="P328" i="1"/>
  <c r="I328" i="1"/>
  <c r="Q328" i="1"/>
  <c r="K328" i="1"/>
  <c r="R328" i="1"/>
  <c r="S328" i="1"/>
  <c r="G329" i="1"/>
  <c r="P329" i="1"/>
  <c r="I329" i="1"/>
  <c r="Q329" i="1"/>
  <c r="K329" i="1"/>
  <c r="R329" i="1"/>
  <c r="S329" i="1"/>
  <c r="G330" i="1"/>
  <c r="P330" i="1"/>
  <c r="I330" i="1"/>
  <c r="Q330" i="1"/>
  <c r="K330" i="1"/>
  <c r="R330" i="1"/>
  <c r="S330" i="1"/>
  <c r="G331" i="1"/>
  <c r="P331" i="1"/>
  <c r="I331" i="1"/>
  <c r="Q331" i="1"/>
  <c r="K331" i="1"/>
  <c r="R331" i="1"/>
  <c r="S331" i="1"/>
  <c r="G332" i="1"/>
  <c r="P332" i="1"/>
  <c r="I332" i="1"/>
  <c r="Q332" i="1"/>
  <c r="K332" i="1"/>
  <c r="R332" i="1"/>
  <c r="S332" i="1"/>
  <c r="G333" i="1"/>
  <c r="P333" i="1"/>
  <c r="I333" i="1"/>
  <c r="Q333" i="1"/>
  <c r="K333" i="1"/>
  <c r="R333" i="1"/>
  <c r="S333" i="1"/>
  <c r="G334" i="1"/>
  <c r="P334" i="1"/>
  <c r="I334" i="1"/>
  <c r="Q334" i="1"/>
  <c r="K334" i="1"/>
  <c r="R334" i="1"/>
  <c r="S334" i="1"/>
  <c r="G335" i="1"/>
  <c r="P335" i="1"/>
  <c r="I335" i="1"/>
  <c r="Q335" i="1"/>
  <c r="K335" i="1"/>
  <c r="R335" i="1"/>
  <c r="S335" i="1"/>
  <c r="G336" i="1"/>
  <c r="P336" i="1"/>
  <c r="I336" i="1"/>
  <c r="Q336" i="1"/>
  <c r="K336" i="1"/>
  <c r="R336" i="1"/>
  <c r="S336" i="1"/>
  <c r="G337" i="1"/>
  <c r="P337" i="1"/>
  <c r="I337" i="1"/>
  <c r="Q337" i="1"/>
  <c r="K337" i="1"/>
  <c r="R337" i="1"/>
  <c r="S337" i="1"/>
  <c r="G338" i="1"/>
  <c r="P338" i="1"/>
  <c r="I338" i="1"/>
  <c r="Q338" i="1"/>
  <c r="K338" i="1"/>
  <c r="R338" i="1"/>
  <c r="S338" i="1"/>
  <c r="G339" i="1"/>
  <c r="P339" i="1"/>
  <c r="I339" i="1"/>
  <c r="Q339" i="1"/>
  <c r="K339" i="1"/>
  <c r="R339" i="1"/>
  <c r="S339" i="1"/>
  <c r="G340" i="1"/>
  <c r="P340" i="1"/>
  <c r="I340" i="1"/>
  <c r="Q340" i="1"/>
  <c r="K340" i="1"/>
  <c r="R340" i="1"/>
  <c r="S340" i="1"/>
  <c r="G341" i="1"/>
  <c r="P341" i="1"/>
  <c r="I341" i="1"/>
  <c r="Q341" i="1"/>
  <c r="K341" i="1"/>
  <c r="R341" i="1"/>
  <c r="S341" i="1"/>
  <c r="G342" i="1"/>
  <c r="P342" i="1"/>
  <c r="I342" i="1"/>
  <c r="Q342" i="1"/>
  <c r="K342" i="1"/>
  <c r="R342" i="1"/>
  <c r="S342" i="1"/>
  <c r="G343" i="1"/>
  <c r="P343" i="1"/>
  <c r="I343" i="1"/>
  <c r="Q343" i="1"/>
  <c r="K343" i="1"/>
  <c r="R343" i="1"/>
  <c r="S343" i="1"/>
  <c r="G344" i="1"/>
  <c r="P344" i="1"/>
  <c r="I344" i="1"/>
  <c r="Q344" i="1"/>
  <c r="K344" i="1"/>
  <c r="R344" i="1"/>
  <c r="S344" i="1"/>
  <c r="G345" i="1"/>
  <c r="P345" i="1"/>
  <c r="I345" i="1"/>
  <c r="Q345" i="1"/>
  <c r="K345" i="1"/>
  <c r="R345" i="1"/>
  <c r="S345" i="1"/>
  <c r="G346" i="1"/>
  <c r="P346" i="1"/>
  <c r="I346" i="1"/>
  <c r="Q346" i="1"/>
  <c r="K346" i="1"/>
  <c r="R346" i="1"/>
  <c r="S346" i="1"/>
  <c r="G347" i="1"/>
  <c r="P347" i="1"/>
  <c r="I347" i="1"/>
  <c r="Q347" i="1"/>
  <c r="K347" i="1"/>
  <c r="R347" i="1"/>
  <c r="S347" i="1"/>
  <c r="G348" i="1"/>
  <c r="P348" i="1"/>
  <c r="I348" i="1"/>
  <c r="Q348" i="1"/>
  <c r="K348" i="1"/>
  <c r="R348" i="1"/>
  <c r="S348" i="1"/>
  <c r="G349" i="1"/>
  <c r="P349" i="1"/>
  <c r="I349" i="1"/>
  <c r="Q349" i="1"/>
  <c r="K349" i="1"/>
  <c r="R349" i="1"/>
  <c r="S349" i="1"/>
  <c r="G350" i="1"/>
  <c r="P350" i="1"/>
  <c r="I350" i="1"/>
  <c r="Q350" i="1"/>
  <c r="K350" i="1"/>
  <c r="R350" i="1"/>
  <c r="S350" i="1"/>
  <c r="G351" i="1"/>
  <c r="P351" i="1"/>
  <c r="I351" i="1"/>
  <c r="Q351" i="1"/>
  <c r="K351" i="1"/>
  <c r="R351" i="1"/>
  <c r="S351" i="1"/>
  <c r="G352" i="1"/>
  <c r="P352" i="1"/>
  <c r="I352" i="1"/>
  <c r="Q352" i="1"/>
  <c r="K352" i="1"/>
  <c r="R352" i="1"/>
  <c r="S352" i="1"/>
  <c r="G353" i="1"/>
  <c r="P353" i="1"/>
  <c r="I353" i="1"/>
  <c r="Q353" i="1"/>
  <c r="K353" i="1"/>
  <c r="R353" i="1"/>
  <c r="S353" i="1"/>
  <c r="G354" i="1"/>
  <c r="P354" i="1"/>
  <c r="I354" i="1"/>
  <c r="Q354" i="1"/>
  <c r="K354" i="1"/>
  <c r="R354" i="1"/>
  <c r="S354" i="1"/>
  <c r="G355" i="1"/>
  <c r="P355" i="1"/>
  <c r="I355" i="1"/>
  <c r="Q355" i="1"/>
  <c r="K355" i="1"/>
  <c r="R355" i="1"/>
  <c r="S355" i="1"/>
  <c r="G356" i="1"/>
  <c r="P356" i="1"/>
  <c r="I356" i="1"/>
  <c r="Q356" i="1"/>
  <c r="K356" i="1"/>
  <c r="R356" i="1"/>
  <c r="S356" i="1"/>
  <c r="G357" i="1"/>
  <c r="P357" i="1"/>
  <c r="I357" i="1"/>
  <c r="Q357" i="1"/>
  <c r="K357" i="1"/>
  <c r="R357" i="1"/>
  <c r="S357" i="1"/>
  <c r="G358" i="1"/>
  <c r="P358" i="1"/>
  <c r="I358" i="1"/>
  <c r="Q358" i="1"/>
  <c r="K358" i="1"/>
  <c r="R358" i="1"/>
  <c r="S358" i="1"/>
  <c r="G359" i="1"/>
  <c r="P359" i="1"/>
  <c r="I359" i="1"/>
  <c r="Q359" i="1"/>
  <c r="K359" i="1"/>
  <c r="R359" i="1"/>
  <c r="S359" i="1"/>
  <c r="G360" i="1"/>
  <c r="P360" i="1"/>
  <c r="I360" i="1"/>
  <c r="Q360" i="1"/>
  <c r="K360" i="1"/>
  <c r="R360" i="1"/>
  <c r="S360" i="1"/>
  <c r="G361" i="1"/>
  <c r="P361" i="1"/>
  <c r="I361" i="1"/>
  <c r="Q361" i="1"/>
  <c r="K361" i="1"/>
  <c r="R361" i="1"/>
  <c r="S361" i="1"/>
  <c r="G362" i="1"/>
  <c r="P362" i="1"/>
  <c r="I362" i="1"/>
  <c r="Q362" i="1"/>
  <c r="K362" i="1"/>
  <c r="R362" i="1"/>
  <c r="S362" i="1"/>
  <c r="G363" i="1"/>
  <c r="P363" i="1"/>
  <c r="I363" i="1"/>
  <c r="Q363" i="1"/>
  <c r="K363" i="1"/>
  <c r="R363" i="1"/>
  <c r="S363" i="1"/>
  <c r="G364" i="1"/>
  <c r="P364" i="1"/>
  <c r="I364" i="1"/>
  <c r="Q364" i="1"/>
  <c r="K364" i="1"/>
  <c r="R364" i="1"/>
  <c r="S364" i="1"/>
  <c r="G365" i="1"/>
  <c r="P365" i="1"/>
  <c r="I365" i="1"/>
  <c r="Q365" i="1"/>
  <c r="K365" i="1"/>
  <c r="R365" i="1"/>
  <c r="S365" i="1"/>
  <c r="G366" i="1"/>
  <c r="P366" i="1"/>
  <c r="I366" i="1"/>
  <c r="Q366" i="1"/>
  <c r="K366" i="1"/>
  <c r="R366" i="1"/>
  <c r="S366" i="1"/>
  <c r="G367" i="1"/>
  <c r="P367" i="1"/>
  <c r="I367" i="1"/>
  <c r="Q367" i="1"/>
  <c r="K367" i="1"/>
  <c r="R367" i="1"/>
  <c r="S367" i="1"/>
  <c r="G368" i="1"/>
  <c r="P368" i="1"/>
  <c r="I368" i="1"/>
  <c r="Q368" i="1"/>
  <c r="K368" i="1"/>
  <c r="R368" i="1"/>
  <c r="S368" i="1"/>
  <c r="G369" i="1"/>
  <c r="P369" i="1"/>
  <c r="I369" i="1"/>
  <c r="Q369" i="1"/>
  <c r="K369" i="1"/>
  <c r="R369" i="1"/>
  <c r="S369" i="1"/>
  <c r="G370" i="1"/>
  <c r="P370" i="1"/>
  <c r="I370" i="1"/>
  <c r="Q370" i="1"/>
  <c r="K370" i="1"/>
  <c r="R370" i="1"/>
  <c r="S370" i="1"/>
  <c r="G371" i="1"/>
  <c r="P371" i="1"/>
  <c r="I371" i="1"/>
  <c r="Q371" i="1"/>
  <c r="K371" i="1"/>
  <c r="R371" i="1"/>
  <c r="S371" i="1"/>
  <c r="G372" i="1"/>
  <c r="P372" i="1"/>
  <c r="I372" i="1"/>
  <c r="Q372" i="1"/>
  <c r="K372" i="1"/>
  <c r="R372" i="1"/>
  <c r="S372" i="1"/>
  <c r="G373" i="1"/>
  <c r="P373" i="1"/>
  <c r="I373" i="1"/>
  <c r="Q373" i="1"/>
  <c r="K373" i="1"/>
  <c r="R373" i="1"/>
  <c r="S373" i="1"/>
  <c r="G374" i="1"/>
  <c r="P374" i="1"/>
  <c r="I374" i="1"/>
  <c r="Q374" i="1"/>
  <c r="K374" i="1"/>
  <c r="R374" i="1"/>
  <c r="S374" i="1"/>
  <c r="G375" i="1"/>
  <c r="P375" i="1"/>
  <c r="I375" i="1"/>
  <c r="Q375" i="1"/>
  <c r="K375" i="1"/>
  <c r="R375" i="1"/>
  <c r="S375" i="1"/>
  <c r="G376" i="1"/>
  <c r="P376" i="1"/>
  <c r="I376" i="1"/>
  <c r="Q376" i="1"/>
  <c r="K376" i="1"/>
  <c r="R376" i="1"/>
  <c r="S376" i="1"/>
  <c r="G377" i="1"/>
  <c r="P377" i="1"/>
  <c r="I377" i="1"/>
  <c r="Q377" i="1"/>
  <c r="K377" i="1"/>
  <c r="R377" i="1"/>
  <c r="S377" i="1"/>
  <c r="G378" i="1"/>
  <c r="P378" i="1"/>
  <c r="I378" i="1"/>
  <c r="Q378" i="1"/>
  <c r="K378" i="1"/>
  <c r="R378" i="1"/>
  <c r="S378" i="1"/>
  <c r="G379" i="1"/>
  <c r="P379" i="1"/>
  <c r="I379" i="1"/>
  <c r="Q379" i="1"/>
  <c r="K379" i="1"/>
  <c r="R379" i="1"/>
  <c r="S379" i="1"/>
  <c r="G380" i="1"/>
  <c r="P380" i="1"/>
  <c r="I380" i="1"/>
  <c r="Q380" i="1"/>
  <c r="K380" i="1"/>
  <c r="R380" i="1"/>
  <c r="S380" i="1"/>
  <c r="G381" i="1"/>
  <c r="P381" i="1"/>
  <c r="I381" i="1"/>
  <c r="Q381" i="1"/>
  <c r="K381" i="1"/>
  <c r="R381" i="1"/>
  <c r="S381" i="1"/>
  <c r="G382" i="1"/>
  <c r="P382" i="1"/>
  <c r="I382" i="1"/>
  <c r="Q382" i="1"/>
  <c r="K382" i="1"/>
  <c r="R382" i="1"/>
  <c r="S382" i="1"/>
  <c r="G383" i="1"/>
  <c r="P383" i="1"/>
  <c r="I383" i="1"/>
  <c r="Q383" i="1"/>
  <c r="K383" i="1"/>
  <c r="R383" i="1"/>
  <c r="S383" i="1"/>
  <c r="G384" i="1"/>
  <c r="P384" i="1"/>
  <c r="I384" i="1"/>
  <c r="Q384" i="1"/>
  <c r="K384" i="1"/>
  <c r="R384" i="1"/>
  <c r="S384" i="1"/>
  <c r="G385" i="1"/>
  <c r="P385" i="1"/>
  <c r="I385" i="1"/>
  <c r="Q385" i="1"/>
  <c r="K385" i="1"/>
  <c r="R385" i="1"/>
  <c r="S385" i="1"/>
  <c r="G386" i="1"/>
  <c r="P386" i="1"/>
  <c r="I386" i="1"/>
  <c r="Q386" i="1"/>
  <c r="K386" i="1"/>
  <c r="R386" i="1"/>
  <c r="S386" i="1"/>
  <c r="G387" i="1"/>
  <c r="P387" i="1"/>
  <c r="I387" i="1"/>
  <c r="Q387" i="1"/>
  <c r="K387" i="1"/>
  <c r="R387" i="1"/>
  <c r="S387" i="1"/>
  <c r="G388" i="1"/>
  <c r="P388" i="1"/>
  <c r="I388" i="1"/>
  <c r="Q388" i="1"/>
  <c r="K388" i="1"/>
  <c r="R388" i="1"/>
  <c r="S388" i="1"/>
  <c r="G389" i="1"/>
  <c r="P389" i="1"/>
  <c r="I389" i="1"/>
  <c r="Q389" i="1"/>
  <c r="K389" i="1"/>
  <c r="R389" i="1"/>
  <c r="S389" i="1"/>
  <c r="G390" i="1"/>
  <c r="P390" i="1"/>
  <c r="I390" i="1"/>
  <c r="Q390" i="1"/>
  <c r="K390" i="1"/>
  <c r="R390" i="1"/>
  <c r="S390" i="1"/>
  <c r="G391" i="1"/>
  <c r="P391" i="1"/>
  <c r="I391" i="1"/>
  <c r="Q391" i="1"/>
  <c r="K391" i="1"/>
  <c r="R391" i="1"/>
  <c r="S391" i="1"/>
  <c r="G392" i="1"/>
  <c r="P392" i="1"/>
  <c r="I392" i="1"/>
  <c r="Q392" i="1"/>
  <c r="K392" i="1"/>
  <c r="R392" i="1"/>
  <c r="S392" i="1"/>
  <c r="G393" i="1"/>
  <c r="P393" i="1"/>
  <c r="I393" i="1"/>
  <c r="Q393" i="1"/>
  <c r="K393" i="1"/>
  <c r="R393" i="1"/>
  <c r="S393" i="1"/>
  <c r="G394" i="1"/>
  <c r="P394" i="1"/>
  <c r="I394" i="1"/>
  <c r="Q394" i="1"/>
  <c r="K394" i="1"/>
  <c r="R394" i="1"/>
  <c r="S394" i="1"/>
  <c r="G395" i="1"/>
  <c r="P395" i="1"/>
  <c r="I395" i="1"/>
  <c r="Q395" i="1"/>
  <c r="K395" i="1"/>
  <c r="R395" i="1"/>
  <c r="S395" i="1"/>
  <c r="G396" i="1"/>
  <c r="P396" i="1"/>
  <c r="I396" i="1"/>
  <c r="Q396" i="1"/>
  <c r="K396" i="1"/>
  <c r="R396" i="1"/>
  <c r="S396" i="1"/>
  <c r="G397" i="1"/>
  <c r="P397" i="1"/>
  <c r="I397" i="1"/>
  <c r="Q397" i="1"/>
  <c r="K397" i="1"/>
  <c r="R397" i="1"/>
  <c r="S397" i="1"/>
  <c r="G398" i="1"/>
  <c r="P398" i="1"/>
  <c r="I398" i="1"/>
  <c r="Q398" i="1"/>
  <c r="K398" i="1"/>
  <c r="R398" i="1"/>
  <c r="S398" i="1"/>
  <c r="G399" i="1"/>
  <c r="P399" i="1"/>
  <c r="I399" i="1"/>
  <c r="Q399" i="1"/>
  <c r="K399" i="1"/>
  <c r="R399" i="1"/>
  <c r="S399" i="1"/>
  <c r="G400" i="1"/>
  <c r="P400" i="1"/>
  <c r="I400" i="1"/>
  <c r="Q400" i="1"/>
  <c r="K400" i="1"/>
  <c r="R400" i="1"/>
  <c r="S400" i="1"/>
  <c r="G401" i="1"/>
  <c r="P401" i="1"/>
  <c r="I401" i="1"/>
  <c r="Q401" i="1"/>
  <c r="K401" i="1"/>
  <c r="R401" i="1"/>
  <c r="S401" i="1"/>
  <c r="G402" i="1"/>
  <c r="P402" i="1"/>
  <c r="I402" i="1"/>
  <c r="Q402" i="1"/>
  <c r="K402" i="1"/>
  <c r="R402" i="1"/>
  <c r="S402" i="1"/>
  <c r="G403" i="1"/>
  <c r="P403" i="1"/>
  <c r="I403" i="1"/>
  <c r="Q403" i="1"/>
  <c r="K403" i="1"/>
  <c r="R403" i="1"/>
  <c r="S403" i="1"/>
  <c r="G404" i="1"/>
  <c r="P404" i="1"/>
  <c r="I404" i="1"/>
  <c r="Q404" i="1"/>
  <c r="K404" i="1"/>
  <c r="R404" i="1"/>
  <c r="S404" i="1"/>
  <c r="G405" i="1"/>
  <c r="P405" i="1"/>
  <c r="I405" i="1"/>
  <c r="Q405" i="1"/>
  <c r="K405" i="1"/>
  <c r="R405" i="1"/>
  <c r="S405" i="1"/>
  <c r="G406" i="1"/>
  <c r="P406" i="1"/>
  <c r="I406" i="1"/>
  <c r="Q406" i="1"/>
  <c r="K406" i="1"/>
  <c r="R406" i="1"/>
  <c r="S406" i="1"/>
  <c r="G407" i="1"/>
  <c r="P407" i="1"/>
  <c r="I407" i="1"/>
  <c r="Q407" i="1"/>
  <c r="K407" i="1"/>
  <c r="R407" i="1"/>
  <c r="S407" i="1"/>
  <c r="G408" i="1"/>
  <c r="P408" i="1"/>
  <c r="I408" i="1"/>
  <c r="Q408" i="1"/>
  <c r="K408" i="1"/>
  <c r="R408" i="1"/>
  <c r="S408" i="1"/>
  <c r="G409" i="1"/>
  <c r="P409" i="1"/>
  <c r="I409" i="1"/>
  <c r="Q409" i="1"/>
  <c r="K409" i="1"/>
  <c r="R409" i="1"/>
  <c r="S409" i="1"/>
  <c r="G410" i="1"/>
  <c r="P410" i="1"/>
  <c r="I410" i="1"/>
  <c r="Q410" i="1"/>
  <c r="K410" i="1"/>
  <c r="R410" i="1"/>
  <c r="S410" i="1"/>
  <c r="G411" i="1"/>
  <c r="P411" i="1"/>
  <c r="I411" i="1"/>
  <c r="Q411" i="1"/>
  <c r="K411" i="1"/>
  <c r="R411" i="1"/>
  <c r="S411" i="1"/>
  <c r="G412" i="1"/>
  <c r="P412" i="1"/>
  <c r="I412" i="1"/>
  <c r="Q412" i="1"/>
  <c r="K412" i="1"/>
  <c r="R412" i="1"/>
  <c r="S412" i="1"/>
  <c r="G413" i="1"/>
  <c r="P413" i="1"/>
  <c r="I413" i="1"/>
  <c r="Q413" i="1"/>
  <c r="K413" i="1"/>
  <c r="R413" i="1"/>
  <c r="S413" i="1"/>
  <c r="G414" i="1"/>
  <c r="P414" i="1"/>
  <c r="I414" i="1"/>
  <c r="Q414" i="1"/>
  <c r="K414" i="1"/>
  <c r="R414" i="1"/>
  <c r="S414" i="1"/>
  <c r="G415" i="1"/>
  <c r="P415" i="1"/>
  <c r="I415" i="1"/>
  <c r="Q415" i="1"/>
  <c r="K415" i="1"/>
  <c r="R415" i="1"/>
  <c r="S415" i="1"/>
  <c r="G416" i="1"/>
  <c r="P416" i="1"/>
  <c r="I416" i="1"/>
  <c r="Q416" i="1"/>
  <c r="K416" i="1"/>
  <c r="R416" i="1"/>
  <c r="S416" i="1"/>
  <c r="G417" i="1"/>
  <c r="P417" i="1"/>
  <c r="I417" i="1"/>
  <c r="Q417" i="1"/>
  <c r="K417" i="1"/>
  <c r="R417" i="1"/>
  <c r="S417" i="1"/>
  <c r="G418" i="1"/>
  <c r="P418" i="1"/>
  <c r="I418" i="1"/>
  <c r="Q418" i="1"/>
  <c r="K418" i="1"/>
  <c r="R418" i="1"/>
  <c r="S418" i="1"/>
  <c r="G419" i="1"/>
  <c r="P419" i="1"/>
  <c r="I419" i="1"/>
  <c r="Q419" i="1"/>
  <c r="K419" i="1"/>
  <c r="R419" i="1"/>
  <c r="S419" i="1"/>
  <c r="G420" i="1"/>
  <c r="P420" i="1"/>
  <c r="I420" i="1"/>
  <c r="Q420" i="1"/>
  <c r="K420" i="1"/>
  <c r="R420" i="1"/>
  <c r="S420" i="1"/>
  <c r="G421" i="1"/>
  <c r="P421" i="1"/>
  <c r="I421" i="1"/>
  <c r="Q421" i="1"/>
  <c r="K421" i="1"/>
  <c r="R421" i="1"/>
  <c r="S421" i="1"/>
  <c r="G422" i="1"/>
  <c r="P422" i="1"/>
  <c r="I422" i="1"/>
  <c r="Q422" i="1"/>
  <c r="K422" i="1"/>
  <c r="R422" i="1"/>
  <c r="S422" i="1"/>
  <c r="G423" i="1"/>
  <c r="P423" i="1"/>
  <c r="I423" i="1"/>
  <c r="Q423" i="1"/>
  <c r="K423" i="1"/>
  <c r="R423" i="1"/>
  <c r="S423" i="1"/>
  <c r="G424" i="1"/>
  <c r="P424" i="1"/>
  <c r="I424" i="1"/>
  <c r="Q424" i="1"/>
  <c r="K424" i="1"/>
  <c r="R424" i="1"/>
  <c r="S424" i="1"/>
  <c r="G425" i="1"/>
  <c r="P425" i="1"/>
  <c r="I425" i="1"/>
  <c r="Q425" i="1"/>
  <c r="K425" i="1"/>
  <c r="R425" i="1"/>
  <c r="S425" i="1"/>
  <c r="G426" i="1"/>
  <c r="P426" i="1"/>
  <c r="I426" i="1"/>
  <c r="Q426" i="1"/>
  <c r="K426" i="1"/>
  <c r="R426" i="1"/>
  <c r="S426" i="1"/>
  <c r="G427" i="1"/>
  <c r="P427" i="1"/>
  <c r="I427" i="1"/>
  <c r="Q427" i="1"/>
  <c r="K427" i="1"/>
  <c r="R427" i="1"/>
  <c r="S427" i="1"/>
  <c r="G428" i="1"/>
  <c r="P428" i="1"/>
  <c r="I428" i="1"/>
  <c r="Q428" i="1"/>
  <c r="K428" i="1"/>
  <c r="R428" i="1"/>
  <c r="S428" i="1"/>
  <c r="G429" i="1"/>
  <c r="P429" i="1"/>
  <c r="I429" i="1"/>
  <c r="Q429" i="1"/>
  <c r="K429" i="1"/>
  <c r="R429" i="1"/>
  <c r="S429" i="1"/>
  <c r="G430" i="1"/>
  <c r="P430" i="1"/>
  <c r="I430" i="1"/>
  <c r="Q430" i="1"/>
  <c r="K430" i="1"/>
  <c r="R430" i="1"/>
  <c r="S430" i="1"/>
  <c r="G431" i="1"/>
  <c r="P431" i="1"/>
  <c r="I431" i="1"/>
  <c r="Q431" i="1"/>
  <c r="K431" i="1"/>
  <c r="R431" i="1"/>
  <c r="S431" i="1"/>
  <c r="G432" i="1"/>
  <c r="P432" i="1"/>
  <c r="I432" i="1"/>
  <c r="Q432" i="1"/>
  <c r="K432" i="1"/>
  <c r="R432" i="1"/>
  <c r="S432" i="1"/>
  <c r="G433" i="1"/>
  <c r="P433" i="1"/>
  <c r="I433" i="1"/>
  <c r="Q433" i="1"/>
  <c r="K433" i="1"/>
  <c r="R433" i="1"/>
  <c r="S433" i="1"/>
  <c r="G434" i="1"/>
  <c r="P434" i="1"/>
  <c r="I434" i="1"/>
  <c r="Q434" i="1"/>
  <c r="K434" i="1"/>
  <c r="R434" i="1"/>
  <c r="S434" i="1"/>
  <c r="G435" i="1"/>
  <c r="P435" i="1"/>
  <c r="I435" i="1"/>
  <c r="Q435" i="1"/>
  <c r="K435" i="1"/>
  <c r="R435" i="1"/>
  <c r="S435" i="1"/>
  <c r="G436" i="1"/>
  <c r="P436" i="1"/>
  <c r="I436" i="1"/>
  <c r="Q436" i="1"/>
  <c r="K436" i="1"/>
  <c r="R436" i="1"/>
  <c r="S436" i="1"/>
  <c r="G437" i="1"/>
  <c r="P437" i="1"/>
  <c r="I437" i="1"/>
  <c r="Q437" i="1"/>
  <c r="K437" i="1"/>
  <c r="R437" i="1"/>
  <c r="S437" i="1"/>
  <c r="G438" i="1"/>
  <c r="P438" i="1"/>
  <c r="I438" i="1"/>
  <c r="Q438" i="1"/>
  <c r="K438" i="1"/>
  <c r="R438" i="1"/>
  <c r="S438" i="1"/>
  <c r="G439" i="1"/>
  <c r="P439" i="1"/>
  <c r="I439" i="1"/>
  <c r="Q439" i="1"/>
  <c r="K439" i="1"/>
  <c r="R439" i="1"/>
  <c r="S439" i="1"/>
  <c r="G440" i="1"/>
  <c r="P440" i="1"/>
  <c r="I440" i="1"/>
  <c r="Q440" i="1"/>
  <c r="K440" i="1"/>
  <c r="R440" i="1"/>
  <c r="S440" i="1"/>
  <c r="G441" i="1"/>
  <c r="P441" i="1"/>
  <c r="I441" i="1"/>
  <c r="Q441" i="1"/>
  <c r="K441" i="1"/>
  <c r="R441" i="1"/>
  <c r="S441" i="1"/>
  <c r="G442" i="1"/>
  <c r="P442" i="1"/>
  <c r="I442" i="1"/>
  <c r="Q442" i="1"/>
  <c r="K442" i="1"/>
  <c r="R442" i="1"/>
  <c r="S442" i="1"/>
  <c r="G443" i="1"/>
  <c r="P443" i="1"/>
  <c r="I443" i="1"/>
  <c r="Q443" i="1"/>
  <c r="K443" i="1"/>
  <c r="R443" i="1"/>
  <c r="S443" i="1"/>
  <c r="G444" i="1"/>
  <c r="P444" i="1"/>
  <c r="I444" i="1"/>
  <c r="Q444" i="1"/>
  <c r="K444" i="1"/>
  <c r="R444" i="1"/>
  <c r="S444" i="1"/>
  <c r="G445" i="1"/>
  <c r="P445" i="1"/>
  <c r="I445" i="1"/>
  <c r="Q445" i="1"/>
  <c r="K445" i="1"/>
  <c r="R445" i="1"/>
  <c r="S445" i="1"/>
  <c r="G446" i="1"/>
  <c r="P446" i="1"/>
  <c r="I446" i="1"/>
  <c r="Q446" i="1"/>
  <c r="K446" i="1"/>
  <c r="R446" i="1"/>
  <c r="S446" i="1"/>
  <c r="G447" i="1"/>
  <c r="P447" i="1"/>
  <c r="I447" i="1"/>
  <c r="Q447" i="1"/>
  <c r="K447" i="1"/>
  <c r="R447" i="1"/>
  <c r="S447" i="1"/>
  <c r="G448" i="1"/>
  <c r="P448" i="1"/>
  <c r="I448" i="1"/>
  <c r="Q448" i="1"/>
  <c r="K448" i="1"/>
  <c r="R448" i="1"/>
  <c r="S448" i="1"/>
  <c r="G449" i="1"/>
  <c r="P449" i="1"/>
  <c r="I449" i="1"/>
  <c r="Q449" i="1"/>
  <c r="K449" i="1"/>
  <c r="R449" i="1"/>
  <c r="S449" i="1"/>
  <c r="G450" i="1"/>
  <c r="P450" i="1"/>
  <c r="I450" i="1"/>
  <c r="Q450" i="1"/>
  <c r="K450" i="1"/>
  <c r="R450" i="1"/>
  <c r="S450" i="1"/>
  <c r="G451" i="1"/>
  <c r="P451" i="1"/>
  <c r="I451" i="1"/>
  <c r="Q451" i="1"/>
  <c r="K451" i="1"/>
  <c r="R451" i="1"/>
  <c r="S451" i="1"/>
  <c r="G452" i="1"/>
  <c r="P452" i="1"/>
  <c r="I452" i="1"/>
  <c r="Q452" i="1"/>
  <c r="K452" i="1"/>
  <c r="R452" i="1"/>
  <c r="S452" i="1"/>
  <c r="G453" i="1"/>
  <c r="P453" i="1"/>
  <c r="I453" i="1"/>
  <c r="Q453" i="1"/>
  <c r="K453" i="1"/>
  <c r="R453" i="1"/>
  <c r="S453" i="1"/>
  <c r="G454" i="1"/>
  <c r="P454" i="1"/>
  <c r="I454" i="1"/>
  <c r="Q454" i="1"/>
  <c r="K454" i="1"/>
  <c r="R454" i="1"/>
  <c r="S454" i="1"/>
  <c r="G455" i="1"/>
  <c r="P455" i="1"/>
  <c r="I455" i="1"/>
  <c r="Q455" i="1"/>
  <c r="K455" i="1"/>
  <c r="R455" i="1"/>
  <c r="S455" i="1"/>
  <c r="G456" i="1"/>
  <c r="P456" i="1"/>
  <c r="I456" i="1"/>
  <c r="Q456" i="1"/>
  <c r="K456" i="1"/>
  <c r="R456" i="1"/>
  <c r="S456" i="1"/>
  <c r="G457" i="1"/>
  <c r="P457" i="1"/>
  <c r="I457" i="1"/>
  <c r="Q457" i="1"/>
  <c r="K457" i="1"/>
  <c r="R457" i="1"/>
  <c r="S457" i="1"/>
  <c r="G458" i="1"/>
  <c r="P458" i="1"/>
  <c r="I458" i="1"/>
  <c r="Q458" i="1"/>
  <c r="K458" i="1"/>
  <c r="R458" i="1"/>
  <c r="S458" i="1"/>
  <c r="G459" i="1"/>
  <c r="P459" i="1"/>
  <c r="I459" i="1"/>
  <c r="Q459" i="1"/>
  <c r="K459" i="1"/>
  <c r="R459" i="1"/>
  <c r="S459" i="1"/>
  <c r="G460" i="1"/>
  <c r="P460" i="1"/>
  <c r="I460" i="1"/>
  <c r="Q460" i="1"/>
  <c r="K460" i="1"/>
  <c r="R460" i="1"/>
  <c r="S460" i="1"/>
  <c r="G461" i="1"/>
  <c r="P461" i="1"/>
  <c r="I461" i="1"/>
  <c r="Q461" i="1"/>
  <c r="K461" i="1"/>
  <c r="R461" i="1"/>
  <c r="S461" i="1"/>
  <c r="G462" i="1"/>
  <c r="P462" i="1"/>
  <c r="I462" i="1"/>
  <c r="Q462" i="1"/>
  <c r="K462" i="1"/>
  <c r="R462" i="1"/>
  <c r="S462" i="1"/>
  <c r="G463" i="1"/>
  <c r="P463" i="1"/>
  <c r="I463" i="1"/>
  <c r="Q463" i="1"/>
  <c r="K463" i="1"/>
  <c r="R463" i="1"/>
  <c r="S463" i="1"/>
  <c r="G464" i="1"/>
  <c r="P464" i="1"/>
  <c r="I464" i="1"/>
  <c r="Q464" i="1"/>
  <c r="K464" i="1"/>
  <c r="R464" i="1"/>
  <c r="S464" i="1"/>
  <c r="G465" i="1"/>
  <c r="P465" i="1"/>
  <c r="I465" i="1"/>
  <c r="Q465" i="1"/>
  <c r="K465" i="1"/>
  <c r="R465" i="1"/>
  <c r="S465" i="1"/>
  <c r="G466" i="1"/>
  <c r="P466" i="1"/>
  <c r="I466" i="1"/>
  <c r="Q466" i="1"/>
  <c r="K466" i="1"/>
  <c r="R466" i="1"/>
  <c r="S466" i="1"/>
  <c r="G467" i="1"/>
  <c r="P467" i="1"/>
  <c r="I467" i="1"/>
  <c r="Q467" i="1"/>
  <c r="K467" i="1"/>
  <c r="R467" i="1"/>
  <c r="S467" i="1"/>
  <c r="G468" i="1"/>
  <c r="P468" i="1"/>
  <c r="I468" i="1"/>
  <c r="Q468" i="1"/>
  <c r="K468" i="1"/>
  <c r="R468" i="1"/>
  <c r="S468" i="1"/>
  <c r="G469" i="1"/>
  <c r="P469" i="1"/>
  <c r="I469" i="1"/>
  <c r="Q469" i="1"/>
  <c r="K469" i="1"/>
  <c r="R469" i="1"/>
  <c r="S469" i="1"/>
  <c r="G470" i="1"/>
  <c r="P470" i="1"/>
  <c r="I470" i="1"/>
  <c r="Q470" i="1"/>
  <c r="K470" i="1"/>
  <c r="R470" i="1"/>
  <c r="S470" i="1"/>
  <c r="G471" i="1"/>
  <c r="P471" i="1"/>
  <c r="I471" i="1"/>
  <c r="Q471" i="1"/>
  <c r="K471" i="1"/>
  <c r="R471" i="1"/>
  <c r="S471" i="1"/>
  <c r="G472" i="1"/>
  <c r="P472" i="1"/>
  <c r="I472" i="1"/>
  <c r="Q472" i="1"/>
  <c r="K472" i="1"/>
  <c r="R472" i="1"/>
  <c r="S472" i="1"/>
  <c r="G473" i="1"/>
  <c r="P473" i="1"/>
  <c r="I473" i="1"/>
  <c r="Q473" i="1"/>
  <c r="K473" i="1"/>
  <c r="R473" i="1"/>
  <c r="S473" i="1"/>
  <c r="G474" i="1"/>
  <c r="P474" i="1"/>
  <c r="I474" i="1"/>
  <c r="Q474" i="1"/>
  <c r="K474" i="1"/>
  <c r="R474" i="1"/>
  <c r="S474" i="1"/>
  <c r="G475" i="1"/>
  <c r="P475" i="1"/>
  <c r="I475" i="1"/>
  <c r="Q475" i="1"/>
  <c r="K475" i="1"/>
  <c r="R475" i="1"/>
  <c r="S475" i="1"/>
  <c r="G476" i="1"/>
  <c r="P476" i="1"/>
  <c r="I476" i="1"/>
  <c r="Q476" i="1"/>
  <c r="K476" i="1"/>
  <c r="R476" i="1"/>
  <c r="S476" i="1"/>
  <c r="G477" i="1"/>
  <c r="P477" i="1"/>
  <c r="I477" i="1"/>
  <c r="Q477" i="1"/>
  <c r="K477" i="1"/>
  <c r="R477" i="1"/>
  <c r="S477" i="1"/>
  <c r="G478" i="1"/>
  <c r="P478" i="1"/>
  <c r="I478" i="1"/>
  <c r="Q478" i="1"/>
  <c r="K478" i="1"/>
  <c r="R478" i="1"/>
  <c r="S478" i="1"/>
  <c r="G479" i="1"/>
  <c r="P479" i="1"/>
  <c r="I479" i="1"/>
  <c r="Q479" i="1"/>
  <c r="K479" i="1"/>
  <c r="R479" i="1"/>
  <c r="S479" i="1"/>
  <c r="G480" i="1"/>
  <c r="P480" i="1"/>
  <c r="I480" i="1"/>
  <c r="Q480" i="1"/>
  <c r="K480" i="1"/>
  <c r="R480" i="1"/>
  <c r="S480" i="1"/>
  <c r="G481" i="1"/>
  <c r="P481" i="1"/>
  <c r="I481" i="1"/>
  <c r="Q481" i="1"/>
  <c r="K481" i="1"/>
  <c r="R481" i="1"/>
  <c r="S481" i="1"/>
  <c r="G482" i="1"/>
  <c r="P482" i="1"/>
  <c r="I482" i="1"/>
  <c r="Q482" i="1"/>
  <c r="K482" i="1"/>
  <c r="R482" i="1"/>
  <c r="S482" i="1"/>
  <c r="G483" i="1"/>
  <c r="P483" i="1"/>
  <c r="I483" i="1"/>
  <c r="Q483" i="1"/>
  <c r="K483" i="1"/>
  <c r="R483" i="1"/>
  <c r="S483" i="1"/>
  <c r="G484" i="1"/>
  <c r="P484" i="1"/>
  <c r="I484" i="1"/>
  <c r="Q484" i="1"/>
  <c r="K484" i="1"/>
  <c r="R484" i="1"/>
  <c r="S484" i="1"/>
  <c r="G485" i="1"/>
  <c r="P485" i="1"/>
  <c r="I485" i="1"/>
  <c r="Q485" i="1"/>
  <c r="K485" i="1"/>
  <c r="R485" i="1"/>
  <c r="S485" i="1"/>
  <c r="G486" i="1"/>
  <c r="P486" i="1"/>
  <c r="I486" i="1"/>
  <c r="Q486" i="1"/>
  <c r="K486" i="1"/>
  <c r="R486" i="1"/>
  <c r="S486" i="1"/>
  <c r="G487" i="1"/>
  <c r="P487" i="1"/>
  <c r="I487" i="1"/>
  <c r="Q487" i="1"/>
  <c r="K487" i="1"/>
  <c r="R487" i="1"/>
  <c r="S487" i="1"/>
  <c r="G488" i="1"/>
  <c r="P488" i="1"/>
  <c r="I488" i="1"/>
  <c r="Q488" i="1"/>
  <c r="K488" i="1"/>
  <c r="R488" i="1"/>
  <c r="S488" i="1"/>
  <c r="G489" i="1"/>
  <c r="P489" i="1"/>
  <c r="I489" i="1"/>
  <c r="Q489" i="1"/>
  <c r="K489" i="1"/>
  <c r="R489" i="1"/>
  <c r="S489" i="1"/>
  <c r="G490" i="1"/>
  <c r="P490" i="1"/>
  <c r="I490" i="1"/>
  <c r="Q490" i="1"/>
  <c r="K490" i="1"/>
  <c r="R490" i="1"/>
  <c r="S490" i="1"/>
  <c r="G491" i="1"/>
  <c r="P491" i="1"/>
  <c r="I491" i="1"/>
  <c r="Q491" i="1"/>
  <c r="K491" i="1"/>
  <c r="R491" i="1"/>
  <c r="S491" i="1"/>
  <c r="G492" i="1"/>
  <c r="P492" i="1"/>
  <c r="I492" i="1"/>
  <c r="Q492" i="1"/>
  <c r="K492" i="1"/>
  <c r="R492" i="1"/>
  <c r="S492" i="1"/>
  <c r="G493" i="1"/>
  <c r="P493" i="1"/>
  <c r="I493" i="1"/>
  <c r="Q493" i="1"/>
  <c r="K493" i="1"/>
  <c r="R493" i="1"/>
  <c r="S493" i="1"/>
  <c r="G494" i="1"/>
  <c r="P494" i="1"/>
  <c r="I494" i="1"/>
  <c r="Q494" i="1"/>
  <c r="K494" i="1"/>
  <c r="R494" i="1"/>
  <c r="S494" i="1"/>
  <c r="G495" i="1"/>
  <c r="P495" i="1"/>
  <c r="I495" i="1"/>
  <c r="Q495" i="1"/>
  <c r="K495" i="1"/>
  <c r="R495" i="1"/>
  <c r="S495" i="1"/>
  <c r="G496" i="1"/>
  <c r="P496" i="1"/>
  <c r="I496" i="1"/>
  <c r="Q496" i="1"/>
  <c r="K496" i="1"/>
  <c r="R496" i="1"/>
  <c r="S496" i="1"/>
  <c r="G497" i="1"/>
  <c r="P497" i="1"/>
  <c r="I497" i="1"/>
  <c r="Q497" i="1"/>
  <c r="S497" i="1"/>
  <c r="G498" i="1"/>
  <c r="P498" i="1"/>
  <c r="I498" i="1"/>
  <c r="Q498" i="1"/>
  <c r="K498" i="1"/>
  <c r="R498" i="1"/>
  <c r="S498" i="1"/>
  <c r="G499" i="1"/>
  <c r="P499" i="1"/>
  <c r="I499" i="1"/>
  <c r="Q499" i="1"/>
  <c r="K499" i="1"/>
  <c r="R499" i="1"/>
  <c r="S499" i="1"/>
  <c r="G500" i="1"/>
  <c r="P500" i="1"/>
  <c r="I500" i="1"/>
  <c r="Q500" i="1"/>
  <c r="K500" i="1"/>
  <c r="R500" i="1"/>
  <c r="S500" i="1"/>
  <c r="G501" i="1"/>
  <c r="P501" i="1"/>
  <c r="I501" i="1"/>
  <c r="Q501" i="1"/>
  <c r="K501" i="1"/>
  <c r="R501" i="1"/>
  <c r="S501" i="1"/>
  <c r="G502" i="1"/>
  <c r="P502" i="1"/>
  <c r="I502" i="1"/>
  <c r="Q502" i="1"/>
  <c r="K502" i="1"/>
  <c r="R502" i="1"/>
  <c r="S502" i="1"/>
  <c r="G503" i="1"/>
  <c r="P503" i="1"/>
  <c r="I503" i="1"/>
  <c r="Q503" i="1"/>
  <c r="K503" i="1"/>
  <c r="R503" i="1"/>
  <c r="S503" i="1"/>
  <c r="G504" i="1"/>
  <c r="P504" i="1"/>
  <c r="I504" i="1"/>
  <c r="Q504" i="1"/>
  <c r="K504" i="1"/>
  <c r="R504" i="1"/>
  <c r="S504" i="1"/>
  <c r="G505" i="1"/>
  <c r="P505" i="1"/>
  <c r="I505" i="1"/>
  <c r="Q505" i="1"/>
  <c r="K505" i="1"/>
  <c r="R505" i="1"/>
  <c r="S505" i="1"/>
  <c r="G506" i="1"/>
  <c r="P506" i="1"/>
  <c r="I506" i="1"/>
  <c r="Q506" i="1"/>
  <c r="K506" i="1"/>
  <c r="R506" i="1"/>
  <c r="S506" i="1"/>
  <c r="G507" i="1"/>
  <c r="P507" i="1"/>
  <c r="I507" i="1"/>
  <c r="Q507" i="1"/>
  <c r="K507" i="1"/>
  <c r="R507" i="1"/>
  <c r="S507" i="1"/>
  <c r="G508" i="1"/>
  <c r="P508" i="1"/>
  <c r="I508" i="1"/>
  <c r="Q508" i="1"/>
  <c r="K508" i="1"/>
  <c r="R508" i="1"/>
  <c r="S508" i="1"/>
  <c r="G509" i="1"/>
  <c r="P509" i="1"/>
  <c r="I509" i="1"/>
  <c r="Q509" i="1"/>
  <c r="K509" i="1"/>
  <c r="R509" i="1"/>
  <c r="S509" i="1"/>
  <c r="G510" i="1"/>
  <c r="P510" i="1"/>
  <c r="I510" i="1"/>
  <c r="Q510" i="1"/>
  <c r="K510" i="1"/>
  <c r="R510" i="1"/>
  <c r="S510" i="1"/>
  <c r="G511" i="1"/>
  <c r="P511" i="1"/>
  <c r="I511" i="1"/>
  <c r="Q511" i="1"/>
  <c r="K511" i="1"/>
  <c r="R511" i="1"/>
  <c r="S511" i="1"/>
  <c r="G512" i="1"/>
  <c r="P512" i="1"/>
  <c r="I512" i="1"/>
  <c r="Q512" i="1"/>
  <c r="K512" i="1"/>
  <c r="R512" i="1"/>
  <c r="S512" i="1"/>
  <c r="G513" i="1"/>
  <c r="P513" i="1"/>
  <c r="I513" i="1"/>
  <c r="Q513" i="1"/>
  <c r="K513" i="1"/>
  <c r="R513" i="1"/>
  <c r="S513" i="1"/>
  <c r="G514" i="1"/>
  <c r="P514" i="1"/>
  <c r="I514" i="1"/>
  <c r="Q514" i="1"/>
  <c r="K514" i="1"/>
  <c r="R514" i="1"/>
  <c r="S514" i="1"/>
  <c r="G515" i="1"/>
  <c r="P515" i="1"/>
  <c r="I515" i="1"/>
  <c r="Q515" i="1"/>
  <c r="K515" i="1"/>
  <c r="R515" i="1"/>
  <c r="S515" i="1"/>
  <c r="G516" i="1"/>
  <c r="P516" i="1"/>
  <c r="I516" i="1"/>
  <c r="Q516" i="1"/>
  <c r="K516" i="1"/>
  <c r="R516" i="1"/>
  <c r="S516" i="1"/>
  <c r="G517" i="1"/>
  <c r="P517" i="1"/>
  <c r="I517" i="1"/>
  <c r="Q517" i="1"/>
  <c r="K517" i="1"/>
  <c r="R517" i="1"/>
  <c r="S517" i="1"/>
  <c r="G518" i="1"/>
  <c r="P518" i="1"/>
  <c r="I518" i="1"/>
  <c r="Q518" i="1"/>
  <c r="K518" i="1"/>
  <c r="R518" i="1"/>
  <c r="S518" i="1"/>
  <c r="G519" i="1"/>
  <c r="P519" i="1"/>
  <c r="I519" i="1"/>
  <c r="Q519" i="1"/>
  <c r="K519" i="1"/>
  <c r="R519" i="1"/>
  <c r="S519" i="1"/>
  <c r="G520" i="1"/>
  <c r="P520" i="1"/>
  <c r="I520" i="1"/>
  <c r="Q520" i="1"/>
  <c r="K520" i="1"/>
  <c r="R520" i="1"/>
  <c r="S520" i="1"/>
  <c r="G521" i="1"/>
  <c r="P521" i="1"/>
  <c r="I521" i="1"/>
  <c r="Q521" i="1"/>
  <c r="K521" i="1"/>
  <c r="R521" i="1"/>
  <c r="S521" i="1"/>
  <c r="G522" i="1"/>
  <c r="P522" i="1"/>
  <c r="I522" i="1"/>
  <c r="Q522" i="1"/>
  <c r="K522" i="1"/>
  <c r="R522" i="1"/>
  <c r="S522" i="1"/>
  <c r="G523" i="1"/>
  <c r="P523" i="1"/>
  <c r="I523" i="1"/>
  <c r="Q523" i="1"/>
  <c r="K523" i="1"/>
  <c r="R523" i="1"/>
  <c r="S523" i="1"/>
  <c r="G524" i="1"/>
  <c r="P524" i="1"/>
  <c r="I524" i="1"/>
  <c r="Q524" i="1"/>
  <c r="K524" i="1"/>
  <c r="R524" i="1"/>
  <c r="S524" i="1"/>
  <c r="G525" i="1"/>
  <c r="P525" i="1"/>
  <c r="I525" i="1"/>
  <c r="Q525" i="1"/>
  <c r="K525" i="1"/>
  <c r="R525" i="1"/>
  <c r="S525" i="1"/>
  <c r="G526" i="1"/>
  <c r="P526" i="1"/>
  <c r="I526" i="1"/>
  <c r="Q526" i="1"/>
  <c r="K526" i="1"/>
  <c r="R526" i="1"/>
  <c r="S526" i="1"/>
  <c r="G527" i="1"/>
  <c r="P527" i="1"/>
  <c r="I527" i="1"/>
  <c r="Q527" i="1"/>
  <c r="K527" i="1"/>
  <c r="R527" i="1"/>
  <c r="S527" i="1"/>
  <c r="G528" i="1"/>
  <c r="P528" i="1"/>
  <c r="I528" i="1"/>
  <c r="Q528" i="1"/>
  <c r="K528" i="1"/>
  <c r="R528" i="1"/>
  <c r="S528" i="1"/>
  <c r="G529" i="1"/>
  <c r="P529" i="1"/>
  <c r="I529" i="1"/>
  <c r="Q529" i="1"/>
  <c r="K529" i="1"/>
  <c r="R529" i="1"/>
  <c r="S529" i="1"/>
  <c r="G530" i="1"/>
  <c r="P530" i="1"/>
  <c r="I530" i="1"/>
  <c r="Q530" i="1"/>
  <c r="K530" i="1"/>
  <c r="R530" i="1"/>
  <c r="S530" i="1"/>
  <c r="G531" i="1"/>
  <c r="P531" i="1"/>
  <c r="I531" i="1"/>
  <c r="Q531" i="1"/>
  <c r="K531" i="1"/>
  <c r="R531" i="1"/>
  <c r="S531" i="1"/>
  <c r="G532" i="1"/>
  <c r="P532" i="1"/>
  <c r="I532" i="1"/>
  <c r="Q532" i="1"/>
  <c r="K532" i="1"/>
  <c r="R532" i="1"/>
  <c r="S532" i="1"/>
  <c r="G533" i="1"/>
  <c r="P533" i="1"/>
  <c r="I533" i="1"/>
  <c r="Q533" i="1"/>
  <c r="K533" i="1"/>
  <c r="R533" i="1"/>
  <c r="S533" i="1"/>
  <c r="G534" i="1"/>
  <c r="P534" i="1"/>
  <c r="I534" i="1"/>
  <c r="Q534" i="1"/>
  <c r="K534" i="1"/>
  <c r="R534" i="1"/>
  <c r="S534" i="1"/>
  <c r="G535" i="1"/>
  <c r="P535" i="1"/>
  <c r="I535" i="1"/>
  <c r="Q535" i="1"/>
  <c r="K535" i="1"/>
  <c r="R535" i="1"/>
  <c r="S535" i="1"/>
  <c r="G536" i="1"/>
  <c r="P536" i="1"/>
  <c r="I536" i="1"/>
  <c r="Q536" i="1"/>
  <c r="K536" i="1"/>
  <c r="R536" i="1"/>
  <c r="S536" i="1"/>
  <c r="G537" i="1"/>
  <c r="P537" i="1"/>
  <c r="I537" i="1"/>
  <c r="Q537" i="1"/>
  <c r="K537" i="1"/>
  <c r="R537" i="1"/>
  <c r="S537" i="1"/>
  <c r="G538" i="1"/>
  <c r="P538" i="1"/>
  <c r="I538" i="1"/>
  <c r="Q538" i="1"/>
  <c r="K538" i="1"/>
  <c r="R538" i="1"/>
  <c r="S538" i="1"/>
  <c r="G539" i="1"/>
  <c r="P539" i="1"/>
  <c r="I539" i="1"/>
  <c r="Q539" i="1"/>
  <c r="K539" i="1"/>
  <c r="R539" i="1"/>
  <c r="S539" i="1"/>
  <c r="G540" i="1"/>
  <c r="P540" i="1"/>
  <c r="I540" i="1"/>
  <c r="Q540" i="1"/>
  <c r="K540" i="1"/>
  <c r="R540" i="1"/>
  <c r="S540" i="1"/>
  <c r="G541" i="1"/>
  <c r="P541" i="1"/>
  <c r="I541" i="1"/>
  <c r="Q541" i="1"/>
  <c r="K541" i="1"/>
  <c r="R541" i="1"/>
  <c r="S541" i="1"/>
  <c r="G542" i="1"/>
  <c r="P542" i="1"/>
  <c r="I542" i="1"/>
  <c r="Q542" i="1"/>
  <c r="K542" i="1"/>
  <c r="R542" i="1"/>
  <c r="S542" i="1"/>
  <c r="G543" i="1"/>
  <c r="P543" i="1"/>
  <c r="I543" i="1"/>
  <c r="Q543" i="1"/>
  <c r="K543" i="1"/>
  <c r="R543" i="1"/>
  <c r="S543" i="1"/>
  <c r="G544" i="1"/>
  <c r="P544" i="1"/>
  <c r="I544" i="1"/>
  <c r="Q544" i="1"/>
  <c r="K544" i="1"/>
  <c r="R544" i="1"/>
  <c r="S544" i="1"/>
  <c r="G545" i="1"/>
  <c r="P545" i="1"/>
  <c r="I545" i="1"/>
  <c r="Q545" i="1"/>
  <c r="K545" i="1"/>
  <c r="R545" i="1"/>
  <c r="S545" i="1"/>
  <c r="G546" i="1"/>
  <c r="P546" i="1"/>
  <c r="I546" i="1"/>
  <c r="Q546" i="1"/>
  <c r="K546" i="1"/>
  <c r="R546" i="1"/>
  <c r="S546" i="1"/>
  <c r="G547" i="1"/>
  <c r="P547" i="1"/>
  <c r="I547" i="1"/>
  <c r="Q547" i="1"/>
  <c r="K547" i="1"/>
  <c r="R547" i="1"/>
  <c r="S547" i="1"/>
  <c r="G548" i="1"/>
  <c r="P548" i="1"/>
  <c r="I548" i="1"/>
  <c r="Q548" i="1"/>
  <c r="K548" i="1"/>
  <c r="R548" i="1"/>
  <c r="S548" i="1"/>
  <c r="G549" i="1"/>
  <c r="P549" i="1"/>
  <c r="I549" i="1"/>
  <c r="Q549" i="1"/>
  <c r="K549" i="1"/>
  <c r="R549" i="1"/>
  <c r="S549" i="1"/>
  <c r="G550" i="1"/>
  <c r="P550" i="1"/>
  <c r="I550" i="1"/>
  <c r="Q550" i="1"/>
  <c r="K550" i="1"/>
  <c r="R550" i="1"/>
  <c r="S550" i="1"/>
  <c r="G551" i="1"/>
  <c r="P551" i="1"/>
  <c r="I551" i="1"/>
  <c r="Q551" i="1"/>
  <c r="K551" i="1"/>
  <c r="R551" i="1"/>
  <c r="S551" i="1"/>
  <c r="G552" i="1"/>
  <c r="P552" i="1"/>
  <c r="I552" i="1"/>
  <c r="Q552" i="1"/>
  <c r="K552" i="1"/>
  <c r="R552" i="1"/>
  <c r="S552" i="1"/>
  <c r="G553" i="1"/>
  <c r="P553" i="1"/>
  <c r="I553" i="1"/>
  <c r="Q553" i="1"/>
  <c r="K553" i="1"/>
  <c r="R553" i="1"/>
  <c r="S553" i="1"/>
  <c r="G554" i="1"/>
  <c r="P554" i="1"/>
  <c r="I554" i="1"/>
  <c r="Q554" i="1"/>
  <c r="K554" i="1"/>
  <c r="R554" i="1"/>
  <c r="S554" i="1"/>
  <c r="G555" i="1"/>
  <c r="P555" i="1"/>
  <c r="I555" i="1"/>
  <c r="Q555" i="1"/>
  <c r="K555" i="1"/>
  <c r="R555" i="1"/>
  <c r="S555" i="1"/>
  <c r="G556" i="1"/>
  <c r="P556" i="1"/>
  <c r="I556" i="1"/>
  <c r="Q556" i="1"/>
  <c r="K556" i="1"/>
  <c r="R556" i="1"/>
  <c r="S556" i="1"/>
  <c r="G557" i="1"/>
  <c r="P557" i="1"/>
  <c r="I557" i="1"/>
  <c r="Q557" i="1"/>
  <c r="K557" i="1"/>
  <c r="R557" i="1"/>
  <c r="S557" i="1"/>
  <c r="G558" i="1"/>
  <c r="P558" i="1"/>
  <c r="I558" i="1"/>
  <c r="Q558" i="1"/>
  <c r="K558" i="1"/>
  <c r="R558" i="1"/>
  <c r="S558" i="1"/>
  <c r="G559" i="1"/>
  <c r="P559" i="1"/>
  <c r="I559" i="1"/>
  <c r="Q559" i="1"/>
  <c r="K559" i="1"/>
  <c r="R559" i="1"/>
  <c r="S559" i="1"/>
  <c r="G560" i="1"/>
  <c r="P560" i="1"/>
  <c r="I560" i="1"/>
  <c r="Q560" i="1"/>
  <c r="K560" i="1"/>
  <c r="R560" i="1"/>
  <c r="S560" i="1"/>
  <c r="G561" i="1"/>
  <c r="P561" i="1"/>
  <c r="I561" i="1"/>
  <c r="Q561" i="1"/>
  <c r="K561" i="1"/>
  <c r="R561" i="1"/>
  <c r="S561" i="1"/>
  <c r="G562" i="1"/>
  <c r="P562" i="1"/>
  <c r="I562" i="1"/>
  <c r="Q562" i="1"/>
  <c r="K562" i="1"/>
  <c r="R562" i="1"/>
  <c r="S562" i="1"/>
  <c r="G563" i="1"/>
  <c r="P563" i="1"/>
  <c r="I563" i="1"/>
  <c r="Q563" i="1"/>
  <c r="K563" i="1"/>
  <c r="R563" i="1"/>
  <c r="S563" i="1"/>
  <c r="G564" i="1"/>
  <c r="P564" i="1"/>
  <c r="I564" i="1"/>
  <c r="Q564" i="1"/>
  <c r="K564" i="1"/>
  <c r="R564" i="1"/>
  <c r="S564" i="1"/>
  <c r="G565" i="1"/>
  <c r="P565" i="1"/>
  <c r="I565" i="1"/>
  <c r="Q565" i="1"/>
  <c r="K565" i="1"/>
  <c r="R565" i="1"/>
  <c r="S565" i="1"/>
  <c r="G566" i="1"/>
  <c r="P566" i="1"/>
  <c r="I566" i="1"/>
  <c r="Q566" i="1"/>
  <c r="K566" i="1"/>
  <c r="R566" i="1"/>
  <c r="S566" i="1"/>
  <c r="G567" i="1"/>
  <c r="P567" i="1"/>
  <c r="I567" i="1"/>
  <c r="Q567" i="1"/>
  <c r="K567" i="1"/>
  <c r="R567" i="1"/>
  <c r="S567" i="1"/>
  <c r="G568" i="1"/>
  <c r="P568" i="1"/>
  <c r="I568" i="1"/>
  <c r="Q568" i="1"/>
  <c r="K568" i="1"/>
  <c r="R568" i="1"/>
  <c r="S568" i="1"/>
  <c r="G569" i="1"/>
  <c r="P569" i="1"/>
  <c r="I569" i="1"/>
  <c r="Q569" i="1"/>
  <c r="K569" i="1"/>
  <c r="R569" i="1"/>
  <c r="S569" i="1"/>
  <c r="G570" i="1"/>
  <c r="P570" i="1"/>
  <c r="I570" i="1"/>
  <c r="Q570" i="1"/>
  <c r="K570" i="1"/>
  <c r="R570" i="1"/>
  <c r="S570" i="1"/>
  <c r="G571" i="1"/>
  <c r="P571" i="1"/>
  <c r="I571" i="1"/>
  <c r="Q571" i="1"/>
  <c r="K571" i="1"/>
  <c r="R571" i="1"/>
  <c r="S571" i="1"/>
  <c r="G572" i="1"/>
  <c r="P572" i="1"/>
  <c r="I572" i="1"/>
  <c r="Q572" i="1"/>
  <c r="K572" i="1"/>
  <c r="R572" i="1"/>
  <c r="S572" i="1"/>
  <c r="G573" i="1"/>
  <c r="P573" i="1"/>
  <c r="I573" i="1"/>
  <c r="Q573" i="1"/>
  <c r="K573" i="1"/>
  <c r="R573" i="1"/>
  <c r="S573" i="1"/>
  <c r="G574" i="1"/>
  <c r="P574" i="1"/>
  <c r="I574" i="1"/>
  <c r="Q574" i="1"/>
  <c r="K574" i="1"/>
  <c r="R574" i="1"/>
  <c r="S574" i="1"/>
  <c r="G575" i="1"/>
  <c r="P575" i="1"/>
  <c r="I575" i="1"/>
  <c r="Q575" i="1"/>
  <c r="K575" i="1"/>
  <c r="R575" i="1"/>
  <c r="S575" i="1"/>
  <c r="G576" i="1"/>
  <c r="P576" i="1"/>
  <c r="I576" i="1"/>
  <c r="Q576" i="1"/>
  <c r="K576" i="1"/>
  <c r="R576" i="1"/>
  <c r="S576" i="1"/>
  <c r="G577" i="1"/>
  <c r="P577" i="1"/>
  <c r="I577" i="1"/>
  <c r="Q577" i="1"/>
  <c r="K577" i="1"/>
  <c r="R577" i="1"/>
  <c r="S577" i="1"/>
  <c r="G578" i="1"/>
  <c r="P578" i="1"/>
  <c r="I578" i="1"/>
  <c r="Q578" i="1"/>
  <c r="K578" i="1"/>
  <c r="R578" i="1"/>
  <c r="S578" i="1"/>
  <c r="G579" i="1"/>
  <c r="P579" i="1"/>
  <c r="I579" i="1"/>
  <c r="Q579" i="1"/>
  <c r="K579" i="1"/>
  <c r="R579" i="1"/>
  <c r="S579" i="1"/>
  <c r="G580" i="1"/>
  <c r="P580" i="1"/>
  <c r="I580" i="1"/>
  <c r="Q580" i="1"/>
  <c r="K580" i="1"/>
  <c r="R580" i="1"/>
  <c r="S580" i="1"/>
  <c r="G581" i="1"/>
  <c r="P581" i="1"/>
  <c r="I581" i="1"/>
  <c r="Q581" i="1"/>
  <c r="K581" i="1"/>
  <c r="R581" i="1"/>
  <c r="S581" i="1"/>
  <c r="G582" i="1"/>
  <c r="P582" i="1"/>
  <c r="I582" i="1"/>
  <c r="Q582" i="1"/>
  <c r="K582" i="1"/>
  <c r="R582" i="1"/>
  <c r="S582" i="1"/>
  <c r="G583" i="1"/>
  <c r="P583" i="1"/>
  <c r="I583" i="1"/>
  <c r="Q583" i="1"/>
  <c r="K583" i="1"/>
  <c r="R583" i="1"/>
  <c r="S583" i="1"/>
  <c r="G584" i="1"/>
  <c r="P584" i="1"/>
  <c r="I584" i="1"/>
  <c r="Q584" i="1"/>
  <c r="K584" i="1"/>
  <c r="R584" i="1"/>
  <c r="S584" i="1"/>
  <c r="G585" i="1"/>
  <c r="P585" i="1"/>
  <c r="I585" i="1"/>
  <c r="Q585" i="1"/>
  <c r="K585" i="1"/>
  <c r="R585" i="1"/>
  <c r="S585" i="1"/>
  <c r="G586" i="1"/>
  <c r="P586" i="1"/>
  <c r="I586" i="1"/>
  <c r="Q586" i="1"/>
  <c r="K586" i="1"/>
  <c r="R586" i="1"/>
  <c r="S586" i="1"/>
  <c r="G587" i="1"/>
  <c r="P587" i="1"/>
  <c r="I587" i="1"/>
  <c r="Q587" i="1"/>
  <c r="K587" i="1"/>
  <c r="R587" i="1"/>
  <c r="S587" i="1"/>
  <c r="G588" i="1"/>
  <c r="P588" i="1"/>
  <c r="I588" i="1"/>
  <c r="Q588" i="1"/>
  <c r="K588" i="1"/>
  <c r="R588" i="1"/>
  <c r="S588" i="1"/>
  <c r="G589" i="1"/>
  <c r="P589" i="1"/>
  <c r="I589" i="1"/>
  <c r="Q589" i="1"/>
  <c r="K589" i="1"/>
  <c r="R589" i="1"/>
  <c r="S589" i="1"/>
  <c r="G590" i="1"/>
  <c r="P590" i="1"/>
  <c r="I590" i="1"/>
  <c r="Q590" i="1"/>
  <c r="K590" i="1"/>
  <c r="R590" i="1"/>
  <c r="S590" i="1"/>
  <c r="G591" i="1"/>
  <c r="P591" i="1"/>
  <c r="I591" i="1"/>
  <c r="Q591" i="1"/>
  <c r="K591" i="1"/>
  <c r="R591" i="1"/>
  <c r="S591" i="1"/>
  <c r="G592" i="1"/>
  <c r="P592" i="1"/>
  <c r="I592" i="1"/>
  <c r="Q592" i="1"/>
  <c r="K592" i="1"/>
  <c r="R592" i="1"/>
  <c r="S592" i="1"/>
  <c r="G593" i="1"/>
  <c r="P593" i="1"/>
  <c r="I593" i="1"/>
  <c r="Q593" i="1"/>
  <c r="K593" i="1"/>
  <c r="R593" i="1"/>
  <c r="S593" i="1"/>
  <c r="G594" i="1"/>
  <c r="P594" i="1"/>
  <c r="I594" i="1"/>
  <c r="Q594" i="1"/>
  <c r="K594" i="1"/>
  <c r="R594" i="1"/>
  <c r="S594" i="1"/>
  <c r="G595" i="1"/>
  <c r="P595" i="1"/>
  <c r="I595" i="1"/>
  <c r="Q595" i="1"/>
  <c r="K595" i="1"/>
  <c r="R595" i="1"/>
  <c r="S595" i="1"/>
  <c r="G596" i="1"/>
  <c r="P596" i="1"/>
  <c r="I596" i="1"/>
  <c r="Q596" i="1"/>
  <c r="K596" i="1"/>
  <c r="R596" i="1"/>
  <c r="S596" i="1"/>
  <c r="G597" i="1"/>
  <c r="P597" i="1"/>
  <c r="I597" i="1"/>
  <c r="Q597" i="1"/>
  <c r="K597" i="1"/>
  <c r="R597" i="1"/>
  <c r="S597" i="1"/>
  <c r="G598" i="1"/>
  <c r="P598" i="1"/>
  <c r="I598" i="1"/>
  <c r="Q598" i="1"/>
  <c r="K598" i="1"/>
  <c r="R598" i="1"/>
  <c r="S598" i="1"/>
  <c r="G599" i="1"/>
  <c r="P599" i="1"/>
  <c r="I599" i="1"/>
  <c r="Q599" i="1"/>
  <c r="K599" i="1"/>
  <c r="R599" i="1"/>
  <c r="S599" i="1"/>
  <c r="G600" i="1"/>
  <c r="P600" i="1"/>
  <c r="I600" i="1"/>
  <c r="Q600" i="1"/>
  <c r="K600" i="1"/>
  <c r="R600" i="1"/>
  <c r="S600" i="1"/>
  <c r="G601" i="1"/>
  <c r="P601" i="1"/>
  <c r="I601" i="1"/>
  <c r="Q601" i="1"/>
  <c r="K601" i="1"/>
  <c r="R601" i="1"/>
  <c r="S601" i="1"/>
  <c r="G602" i="1"/>
  <c r="P602" i="1"/>
  <c r="I602" i="1"/>
  <c r="Q602" i="1"/>
  <c r="K602" i="1"/>
  <c r="R602" i="1"/>
  <c r="S602" i="1"/>
  <c r="G603" i="1"/>
  <c r="P603" i="1"/>
  <c r="I603" i="1"/>
  <c r="Q603" i="1"/>
  <c r="K603" i="1"/>
  <c r="R603" i="1"/>
  <c r="S603" i="1"/>
  <c r="G604" i="1"/>
  <c r="P604" i="1"/>
  <c r="I604" i="1"/>
  <c r="Q604" i="1"/>
  <c r="K604" i="1"/>
  <c r="R604" i="1"/>
  <c r="S604" i="1"/>
  <c r="G605" i="1"/>
  <c r="P605" i="1"/>
  <c r="I605" i="1"/>
  <c r="Q605" i="1"/>
  <c r="K605" i="1"/>
  <c r="R605" i="1"/>
  <c r="S605" i="1"/>
  <c r="G606" i="1"/>
  <c r="P606" i="1"/>
  <c r="I606" i="1"/>
  <c r="Q606" i="1"/>
  <c r="K606" i="1"/>
  <c r="R606" i="1"/>
  <c r="S606" i="1"/>
  <c r="G607" i="1"/>
  <c r="P607" i="1"/>
  <c r="I607" i="1"/>
  <c r="Q607" i="1"/>
  <c r="K607" i="1"/>
  <c r="R607" i="1"/>
  <c r="S607" i="1"/>
  <c r="G608" i="1"/>
  <c r="P608" i="1"/>
  <c r="I608" i="1"/>
  <c r="Q608" i="1"/>
  <c r="K608" i="1"/>
  <c r="R608" i="1"/>
  <c r="S608" i="1"/>
  <c r="G609" i="1"/>
  <c r="P609" i="1"/>
  <c r="I609" i="1"/>
  <c r="Q609" i="1"/>
  <c r="K609" i="1"/>
  <c r="R609" i="1"/>
  <c r="S609" i="1"/>
  <c r="G610" i="1"/>
  <c r="P610" i="1"/>
  <c r="I610" i="1"/>
  <c r="Q610" i="1"/>
  <c r="K610" i="1"/>
  <c r="R610" i="1"/>
  <c r="S610" i="1"/>
  <c r="G611" i="1"/>
  <c r="P611" i="1"/>
  <c r="I611" i="1"/>
  <c r="Q611" i="1"/>
  <c r="K611" i="1"/>
  <c r="R611" i="1"/>
  <c r="S611" i="1"/>
  <c r="G612" i="1"/>
  <c r="P612" i="1"/>
  <c r="I612" i="1"/>
  <c r="Q612" i="1"/>
  <c r="K612" i="1"/>
  <c r="R612" i="1"/>
  <c r="S612" i="1"/>
  <c r="G613" i="1"/>
  <c r="P613" i="1"/>
  <c r="I613" i="1"/>
  <c r="Q613" i="1"/>
  <c r="K613" i="1"/>
  <c r="R613" i="1"/>
  <c r="S613" i="1"/>
  <c r="G614" i="1"/>
  <c r="P614" i="1"/>
  <c r="I614" i="1"/>
  <c r="Q614" i="1"/>
  <c r="K614" i="1"/>
  <c r="R614" i="1"/>
  <c r="S614" i="1"/>
  <c r="G615" i="1"/>
  <c r="P615" i="1"/>
  <c r="I615" i="1"/>
  <c r="Q615" i="1"/>
  <c r="K615" i="1"/>
  <c r="R615" i="1"/>
  <c r="S615" i="1"/>
  <c r="G616" i="1"/>
  <c r="P616" i="1"/>
  <c r="I616" i="1"/>
  <c r="Q616" i="1"/>
  <c r="K616" i="1"/>
  <c r="R616" i="1"/>
  <c r="S616" i="1"/>
  <c r="G617" i="1"/>
  <c r="P617" i="1"/>
  <c r="I617" i="1"/>
  <c r="Q617" i="1"/>
  <c r="K617" i="1"/>
  <c r="R617" i="1"/>
  <c r="S617" i="1"/>
  <c r="G618" i="1"/>
  <c r="P618" i="1"/>
  <c r="I618" i="1"/>
  <c r="Q618" i="1"/>
  <c r="K618" i="1"/>
  <c r="R618" i="1"/>
  <c r="S618" i="1"/>
  <c r="G619" i="1"/>
  <c r="P619" i="1"/>
  <c r="I619" i="1"/>
  <c r="Q619" i="1"/>
  <c r="K619" i="1"/>
  <c r="R619" i="1"/>
  <c r="S619" i="1"/>
  <c r="G620" i="1"/>
  <c r="P620" i="1"/>
  <c r="I620" i="1"/>
  <c r="Q620" i="1"/>
  <c r="K620" i="1"/>
  <c r="R620" i="1"/>
  <c r="S620" i="1"/>
  <c r="G621" i="1"/>
  <c r="P621" i="1"/>
  <c r="I621" i="1"/>
  <c r="Q621" i="1"/>
  <c r="K621" i="1"/>
  <c r="R621" i="1"/>
  <c r="S621" i="1"/>
  <c r="G622" i="1"/>
  <c r="P622" i="1"/>
  <c r="I622" i="1"/>
  <c r="Q622" i="1"/>
  <c r="K622" i="1"/>
  <c r="R622" i="1"/>
  <c r="S622" i="1"/>
  <c r="G623" i="1"/>
  <c r="P623" i="1"/>
  <c r="I623" i="1"/>
  <c r="Q623" i="1"/>
  <c r="K623" i="1"/>
  <c r="R623" i="1"/>
  <c r="S623" i="1"/>
  <c r="G624" i="1"/>
  <c r="P624" i="1"/>
  <c r="I624" i="1"/>
  <c r="Q624" i="1"/>
  <c r="K624" i="1"/>
  <c r="R624" i="1"/>
  <c r="S624" i="1"/>
  <c r="G625" i="1"/>
  <c r="P625" i="1"/>
  <c r="I625" i="1"/>
  <c r="Q625" i="1"/>
  <c r="K625" i="1"/>
  <c r="R625" i="1"/>
  <c r="S625" i="1"/>
  <c r="G626" i="1"/>
  <c r="P626" i="1"/>
  <c r="I626" i="1"/>
  <c r="Q626" i="1"/>
  <c r="K626" i="1"/>
  <c r="R626" i="1"/>
  <c r="S626" i="1"/>
  <c r="G627" i="1"/>
  <c r="P627" i="1"/>
  <c r="I627" i="1"/>
  <c r="Q627" i="1"/>
  <c r="K627" i="1"/>
  <c r="R627" i="1"/>
  <c r="S627" i="1"/>
  <c r="G628" i="1"/>
  <c r="P628" i="1"/>
  <c r="I628" i="1"/>
  <c r="Q628" i="1"/>
  <c r="K628" i="1"/>
  <c r="R628" i="1"/>
  <c r="S628" i="1"/>
  <c r="G629" i="1"/>
  <c r="P629" i="1"/>
  <c r="I629" i="1"/>
  <c r="Q629" i="1"/>
  <c r="K629" i="1"/>
  <c r="R629" i="1"/>
  <c r="S629" i="1"/>
  <c r="G630" i="1"/>
  <c r="P630" i="1"/>
  <c r="I630" i="1"/>
  <c r="Q630" i="1"/>
  <c r="K630" i="1"/>
  <c r="R630" i="1"/>
  <c r="S630" i="1"/>
  <c r="G631" i="1"/>
  <c r="P631" i="1"/>
  <c r="I631" i="1"/>
  <c r="Q631" i="1"/>
  <c r="K631" i="1"/>
  <c r="R631" i="1"/>
  <c r="S631" i="1"/>
  <c r="G632" i="1"/>
  <c r="P632" i="1"/>
  <c r="I632" i="1"/>
  <c r="Q632" i="1"/>
  <c r="K632" i="1"/>
  <c r="R632" i="1"/>
  <c r="S632" i="1"/>
  <c r="G633" i="1"/>
  <c r="P633" i="1"/>
  <c r="I633" i="1"/>
  <c r="Q633" i="1"/>
  <c r="K633" i="1"/>
  <c r="R633" i="1"/>
  <c r="S633" i="1"/>
  <c r="G634" i="1"/>
  <c r="P634" i="1"/>
  <c r="I634" i="1"/>
  <c r="Q634" i="1"/>
  <c r="K634" i="1"/>
  <c r="R634" i="1"/>
  <c r="S634" i="1"/>
  <c r="G635" i="1"/>
  <c r="P635" i="1"/>
  <c r="I635" i="1"/>
  <c r="Q635" i="1"/>
  <c r="K635" i="1"/>
  <c r="R635" i="1"/>
  <c r="S635" i="1"/>
  <c r="G636" i="1"/>
  <c r="P636" i="1"/>
  <c r="I636" i="1"/>
  <c r="Q636" i="1"/>
  <c r="K636" i="1"/>
  <c r="R636" i="1"/>
  <c r="S636" i="1"/>
  <c r="G637" i="1"/>
  <c r="P637" i="1"/>
  <c r="I637" i="1"/>
  <c r="Q637" i="1"/>
  <c r="K637" i="1"/>
  <c r="R637" i="1"/>
  <c r="S637" i="1"/>
  <c r="G638" i="1"/>
  <c r="P638" i="1"/>
  <c r="I638" i="1"/>
  <c r="Q638" i="1"/>
  <c r="K638" i="1"/>
  <c r="R638" i="1"/>
  <c r="S638" i="1"/>
  <c r="G639" i="1"/>
  <c r="P639" i="1"/>
  <c r="I639" i="1"/>
  <c r="Q639" i="1"/>
  <c r="K639" i="1"/>
  <c r="R639" i="1"/>
  <c r="S639" i="1"/>
  <c r="G640" i="1"/>
  <c r="P640" i="1"/>
  <c r="I640" i="1"/>
  <c r="Q640" i="1"/>
  <c r="K640" i="1"/>
  <c r="R640" i="1"/>
  <c r="S640" i="1"/>
  <c r="G641" i="1"/>
  <c r="P641" i="1"/>
  <c r="I641" i="1"/>
  <c r="Q641" i="1"/>
  <c r="K641" i="1"/>
  <c r="R641" i="1"/>
  <c r="S641" i="1"/>
  <c r="G642" i="1"/>
  <c r="P642" i="1"/>
  <c r="I642" i="1"/>
  <c r="Q642" i="1"/>
  <c r="K642" i="1"/>
  <c r="R642" i="1"/>
  <c r="S642" i="1"/>
  <c r="G643" i="1"/>
  <c r="P643" i="1"/>
  <c r="I643" i="1"/>
  <c r="Q643" i="1"/>
  <c r="K643" i="1"/>
  <c r="R643" i="1"/>
  <c r="S643" i="1"/>
  <c r="G644" i="1"/>
  <c r="P644" i="1"/>
  <c r="I644" i="1"/>
  <c r="Q644" i="1"/>
  <c r="K644" i="1"/>
  <c r="R644" i="1"/>
  <c r="S644" i="1"/>
  <c r="G645" i="1"/>
  <c r="P645" i="1"/>
  <c r="I645" i="1"/>
  <c r="Q645" i="1"/>
  <c r="K645" i="1"/>
  <c r="R645" i="1"/>
  <c r="S645" i="1"/>
  <c r="G646" i="1"/>
  <c r="P646" i="1"/>
  <c r="I646" i="1"/>
  <c r="Q646" i="1"/>
  <c r="K646" i="1"/>
  <c r="R646" i="1"/>
  <c r="S646" i="1"/>
  <c r="G647" i="1"/>
  <c r="P647" i="1"/>
  <c r="I647" i="1"/>
  <c r="Q647" i="1"/>
  <c r="K647" i="1"/>
  <c r="R647" i="1"/>
  <c r="S647" i="1"/>
  <c r="G648" i="1"/>
  <c r="P648" i="1"/>
  <c r="I648" i="1"/>
  <c r="Q648" i="1"/>
  <c r="K648" i="1"/>
  <c r="R648" i="1"/>
  <c r="S648" i="1"/>
  <c r="G649" i="1"/>
  <c r="P649" i="1"/>
  <c r="I649" i="1"/>
  <c r="Q649" i="1"/>
  <c r="K649" i="1"/>
  <c r="R649" i="1"/>
  <c r="S649" i="1"/>
  <c r="G650" i="1"/>
  <c r="P650" i="1"/>
  <c r="I650" i="1"/>
  <c r="Q650" i="1"/>
  <c r="K650" i="1"/>
  <c r="R650" i="1"/>
  <c r="S650" i="1"/>
  <c r="G651" i="1"/>
  <c r="P651" i="1"/>
  <c r="I651" i="1"/>
  <c r="Q651" i="1"/>
  <c r="K651" i="1"/>
  <c r="R651" i="1"/>
  <c r="S651" i="1"/>
  <c r="G652" i="1"/>
  <c r="P652" i="1"/>
  <c r="I652" i="1"/>
  <c r="Q652" i="1"/>
  <c r="K652" i="1"/>
  <c r="R652" i="1"/>
  <c r="S652" i="1"/>
  <c r="G653" i="1"/>
  <c r="P653" i="1"/>
  <c r="I653" i="1"/>
  <c r="Q653" i="1"/>
  <c r="K653" i="1"/>
  <c r="R653" i="1"/>
  <c r="S653" i="1"/>
  <c r="G654" i="1"/>
  <c r="P654" i="1"/>
  <c r="I654" i="1"/>
  <c r="Q654" i="1"/>
  <c r="K654" i="1"/>
  <c r="R654" i="1"/>
  <c r="S654" i="1"/>
  <c r="G655" i="1"/>
  <c r="P655" i="1"/>
  <c r="I655" i="1"/>
  <c r="Q655" i="1"/>
  <c r="K655" i="1"/>
  <c r="R655" i="1"/>
  <c r="S655" i="1"/>
  <c r="G4" i="1"/>
  <c r="P4" i="1"/>
  <c r="I4" i="1"/>
  <c r="Q4" i="1"/>
  <c r="K4" i="1"/>
  <c r="R4" i="1"/>
  <c r="S4" i="1"/>
  <c r="A4" i="8"/>
  <c r="F4" i="8"/>
  <c r="G5" i="1"/>
  <c r="P5" i="1"/>
  <c r="I5" i="1"/>
  <c r="Q5" i="1"/>
  <c r="K5" i="1"/>
  <c r="R5" i="1"/>
  <c r="S5" i="1"/>
  <c r="A5" i="8"/>
  <c r="F5" i="8"/>
  <c r="G6" i="1"/>
  <c r="P6" i="1"/>
  <c r="I6" i="1"/>
  <c r="Q6" i="1"/>
  <c r="K6" i="1"/>
  <c r="R6" i="1"/>
  <c r="S6" i="1"/>
  <c r="A6" i="8"/>
  <c r="F6" i="8"/>
  <c r="G7" i="1"/>
  <c r="P7" i="1"/>
  <c r="I7" i="1"/>
  <c r="Q7" i="1"/>
  <c r="K7" i="1"/>
  <c r="R7" i="1"/>
  <c r="S7" i="1"/>
  <c r="A7" i="8"/>
  <c r="F7" i="8"/>
  <c r="G8" i="1"/>
  <c r="P8" i="1"/>
  <c r="I8" i="1"/>
  <c r="Q8" i="1"/>
  <c r="K8" i="1"/>
  <c r="R8" i="1"/>
  <c r="S8" i="1"/>
  <c r="A8" i="8"/>
  <c r="F8" i="8"/>
  <c r="G9" i="1"/>
  <c r="P9" i="1"/>
  <c r="I9" i="1"/>
  <c r="Q9" i="1"/>
  <c r="K9" i="1"/>
  <c r="R9" i="1"/>
  <c r="S9" i="1"/>
  <c r="A9" i="8"/>
  <c r="F9" i="8"/>
  <c r="G10" i="1"/>
  <c r="P10" i="1"/>
  <c r="I10" i="1"/>
  <c r="Q10" i="1"/>
  <c r="K10" i="1"/>
  <c r="R10" i="1"/>
  <c r="S10" i="1"/>
  <c r="A10" i="8"/>
  <c r="F10" i="8"/>
  <c r="G11" i="1"/>
  <c r="P11" i="1"/>
  <c r="I11" i="1"/>
  <c r="Q11" i="1"/>
  <c r="K11" i="1"/>
  <c r="R11" i="1"/>
  <c r="S11" i="1"/>
  <c r="A11" i="8"/>
  <c r="F11" i="8"/>
  <c r="G12" i="1"/>
  <c r="P12" i="1"/>
  <c r="I12" i="1"/>
  <c r="Q12" i="1"/>
  <c r="K12" i="1"/>
  <c r="R12" i="1"/>
  <c r="S12" i="1"/>
  <c r="A12" i="8"/>
  <c r="F12" i="8"/>
  <c r="G13" i="1"/>
  <c r="P13" i="1"/>
  <c r="I13" i="1"/>
  <c r="Q13" i="1"/>
  <c r="K13" i="1"/>
  <c r="R13" i="1"/>
  <c r="S13" i="1"/>
  <c r="A13" i="8"/>
  <c r="F13" i="8"/>
  <c r="G14" i="1"/>
  <c r="P14" i="1"/>
  <c r="I14" i="1"/>
  <c r="Q14" i="1"/>
  <c r="K14" i="1"/>
  <c r="R14" i="1"/>
  <c r="S14" i="1"/>
  <c r="A14" i="8"/>
  <c r="F14" i="8"/>
  <c r="G15" i="1"/>
  <c r="P15" i="1"/>
  <c r="I15" i="1"/>
  <c r="Q15" i="1"/>
  <c r="K15" i="1"/>
  <c r="R15" i="1"/>
  <c r="S15" i="1"/>
  <c r="A15" i="8"/>
  <c r="F15" i="8"/>
  <c r="G16" i="1"/>
  <c r="P16" i="1"/>
  <c r="I16" i="1"/>
  <c r="Q16" i="1"/>
  <c r="K16" i="1"/>
  <c r="R16" i="1"/>
  <c r="S16" i="1"/>
  <c r="A16" i="8"/>
  <c r="F16" i="8"/>
  <c r="G17" i="1"/>
  <c r="P17" i="1"/>
  <c r="I17" i="1"/>
  <c r="Q17" i="1"/>
  <c r="K17" i="1"/>
  <c r="R17" i="1"/>
  <c r="S17" i="1"/>
  <c r="A17" i="8"/>
  <c r="F17" i="8"/>
  <c r="G18" i="1"/>
  <c r="P18" i="1"/>
  <c r="I18" i="1"/>
  <c r="Q18" i="1"/>
  <c r="K18" i="1"/>
  <c r="R18" i="1"/>
  <c r="S18" i="1"/>
  <c r="A18" i="8"/>
  <c r="F18" i="8"/>
  <c r="G19" i="1"/>
  <c r="P19" i="1"/>
  <c r="I19" i="1"/>
  <c r="Q19" i="1"/>
  <c r="K19" i="1"/>
  <c r="R19" i="1"/>
  <c r="S19" i="1"/>
  <c r="A19" i="8"/>
  <c r="F19" i="8"/>
  <c r="G20" i="1"/>
  <c r="P20" i="1"/>
  <c r="I20" i="1"/>
  <c r="Q20" i="1"/>
  <c r="K20" i="1"/>
  <c r="R20" i="1"/>
  <c r="S20" i="1"/>
  <c r="A20" i="8"/>
  <c r="F20" i="8"/>
  <c r="G21" i="1"/>
  <c r="P21" i="1"/>
  <c r="I21" i="1"/>
  <c r="Q21" i="1"/>
  <c r="K21" i="1"/>
  <c r="R21" i="1"/>
  <c r="S21" i="1"/>
  <c r="G3" i="1"/>
  <c r="P3" i="1"/>
  <c r="I3" i="1"/>
  <c r="Q3" i="1"/>
  <c r="K3" i="1"/>
  <c r="R3" i="1"/>
  <c r="S3" i="1"/>
  <c r="A3" i="8"/>
  <c r="F3" i="8"/>
  <c r="D3" i="8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B3" i="8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M4" i="1"/>
  <c r="N4" i="1"/>
  <c r="O4" i="1"/>
  <c r="M5" i="1"/>
  <c r="N5" i="1"/>
  <c r="O5" i="1"/>
  <c r="M6" i="1"/>
  <c r="N6" i="1"/>
  <c r="O6" i="1"/>
  <c r="M7" i="1"/>
  <c r="N7" i="1"/>
  <c r="O7" i="1"/>
  <c r="M8" i="1"/>
  <c r="N8" i="1"/>
  <c r="O8" i="1"/>
  <c r="M9" i="1"/>
  <c r="N9" i="1"/>
  <c r="O9" i="1"/>
  <c r="M10" i="1"/>
  <c r="N10" i="1"/>
  <c r="O10" i="1"/>
  <c r="M11" i="1"/>
  <c r="N11" i="1"/>
  <c r="O11" i="1"/>
  <c r="M12" i="1"/>
  <c r="N12" i="1"/>
  <c r="O12" i="1"/>
  <c r="M13" i="1"/>
  <c r="N13" i="1"/>
  <c r="O13" i="1"/>
  <c r="M14" i="1"/>
  <c r="N14" i="1"/>
  <c r="O14" i="1"/>
  <c r="M15" i="1"/>
  <c r="N15" i="1"/>
  <c r="O15" i="1"/>
  <c r="M16" i="1"/>
  <c r="N16" i="1"/>
  <c r="O16" i="1"/>
  <c r="M17" i="1"/>
  <c r="N17" i="1"/>
  <c r="O17" i="1"/>
  <c r="M18" i="1"/>
  <c r="N18" i="1"/>
  <c r="O18" i="1"/>
  <c r="M19" i="1"/>
  <c r="N19" i="1"/>
  <c r="O19" i="1"/>
  <c r="M20" i="1"/>
  <c r="N20" i="1"/>
  <c r="O20" i="1"/>
  <c r="M21" i="1"/>
  <c r="N21" i="1"/>
  <c r="O21" i="1"/>
  <c r="M22" i="1"/>
  <c r="N22" i="1"/>
  <c r="O22" i="1"/>
  <c r="M23" i="1"/>
  <c r="N23" i="1"/>
  <c r="O23" i="1"/>
  <c r="M24" i="1"/>
  <c r="N24" i="1"/>
  <c r="O24" i="1"/>
  <c r="M25" i="1"/>
  <c r="N25" i="1"/>
  <c r="O25" i="1"/>
  <c r="M26" i="1"/>
  <c r="N26" i="1"/>
  <c r="O26" i="1"/>
  <c r="M27" i="1"/>
  <c r="N27" i="1"/>
  <c r="O27" i="1"/>
  <c r="M28" i="1"/>
  <c r="N28" i="1"/>
  <c r="O28" i="1"/>
  <c r="M29" i="1"/>
  <c r="N29" i="1"/>
  <c r="O29" i="1"/>
  <c r="M30" i="1"/>
  <c r="N30" i="1"/>
  <c r="O30" i="1"/>
  <c r="M31" i="1"/>
  <c r="N31" i="1"/>
  <c r="O31" i="1"/>
  <c r="M32" i="1"/>
  <c r="N32" i="1"/>
  <c r="O32" i="1"/>
  <c r="M33" i="1"/>
  <c r="N33" i="1"/>
  <c r="O33" i="1"/>
  <c r="M34" i="1"/>
  <c r="N34" i="1"/>
  <c r="O34" i="1"/>
  <c r="M35" i="1"/>
  <c r="N35" i="1"/>
  <c r="O35" i="1"/>
  <c r="M36" i="1"/>
  <c r="N36" i="1"/>
  <c r="O36" i="1"/>
  <c r="M37" i="1"/>
  <c r="N37" i="1"/>
  <c r="O37" i="1"/>
  <c r="M38" i="1"/>
  <c r="N38" i="1"/>
  <c r="O38" i="1"/>
  <c r="M39" i="1"/>
  <c r="N39" i="1"/>
  <c r="O39" i="1"/>
  <c r="M40" i="1"/>
  <c r="N40" i="1"/>
  <c r="O40" i="1"/>
  <c r="M41" i="1"/>
  <c r="N41" i="1"/>
  <c r="O41" i="1"/>
  <c r="M42" i="1"/>
  <c r="N42" i="1"/>
  <c r="O42" i="1"/>
  <c r="M43" i="1"/>
  <c r="N43" i="1"/>
  <c r="O43" i="1"/>
  <c r="M44" i="1"/>
  <c r="N44" i="1"/>
  <c r="O44" i="1"/>
  <c r="M45" i="1"/>
  <c r="N45" i="1"/>
  <c r="O45" i="1"/>
  <c r="M46" i="1"/>
  <c r="N46" i="1"/>
  <c r="O46" i="1"/>
  <c r="M47" i="1"/>
  <c r="N47" i="1"/>
  <c r="O47" i="1"/>
  <c r="M48" i="1"/>
  <c r="N48" i="1"/>
  <c r="O48" i="1"/>
  <c r="M49" i="1"/>
  <c r="N49" i="1"/>
  <c r="O49" i="1"/>
  <c r="M50" i="1"/>
  <c r="N50" i="1"/>
  <c r="O50" i="1"/>
  <c r="M51" i="1"/>
  <c r="N51" i="1"/>
  <c r="O51" i="1"/>
  <c r="M52" i="1"/>
  <c r="N52" i="1"/>
  <c r="O52" i="1"/>
  <c r="M53" i="1"/>
  <c r="N53" i="1"/>
  <c r="O53" i="1"/>
  <c r="M54" i="1"/>
  <c r="N54" i="1"/>
  <c r="O54" i="1"/>
  <c r="M55" i="1"/>
  <c r="N55" i="1"/>
  <c r="O55" i="1"/>
  <c r="M56" i="1"/>
  <c r="N56" i="1"/>
  <c r="O56" i="1"/>
  <c r="M57" i="1"/>
  <c r="N57" i="1"/>
  <c r="O57" i="1"/>
  <c r="M58" i="1"/>
  <c r="N58" i="1"/>
  <c r="O58" i="1"/>
  <c r="M59" i="1"/>
  <c r="N59" i="1"/>
  <c r="O59" i="1"/>
  <c r="M60" i="1"/>
  <c r="N60" i="1"/>
  <c r="O60" i="1"/>
  <c r="M61" i="1"/>
  <c r="N61" i="1"/>
  <c r="O61" i="1"/>
  <c r="M62" i="1"/>
  <c r="N62" i="1"/>
  <c r="O62" i="1"/>
  <c r="M63" i="1"/>
  <c r="N63" i="1"/>
  <c r="O63" i="1"/>
  <c r="M64" i="1"/>
  <c r="N64" i="1"/>
  <c r="O64" i="1"/>
  <c r="M65" i="1"/>
  <c r="N65" i="1"/>
  <c r="O65" i="1"/>
  <c r="M66" i="1"/>
  <c r="N66" i="1"/>
  <c r="O66" i="1"/>
  <c r="M67" i="1"/>
  <c r="N67" i="1"/>
  <c r="O67" i="1"/>
  <c r="M68" i="1"/>
  <c r="N68" i="1"/>
  <c r="O68" i="1"/>
  <c r="M69" i="1"/>
  <c r="N69" i="1"/>
  <c r="O69" i="1"/>
  <c r="M70" i="1"/>
  <c r="N70" i="1"/>
  <c r="O70" i="1"/>
  <c r="M71" i="1"/>
  <c r="N71" i="1"/>
  <c r="O71" i="1"/>
  <c r="M72" i="1"/>
  <c r="N72" i="1"/>
  <c r="O72" i="1"/>
  <c r="M73" i="1"/>
  <c r="N73" i="1"/>
  <c r="O73" i="1"/>
  <c r="M74" i="1"/>
  <c r="N74" i="1"/>
  <c r="O74" i="1"/>
  <c r="M75" i="1"/>
  <c r="N75" i="1"/>
  <c r="O75" i="1"/>
  <c r="M76" i="1"/>
  <c r="N76" i="1"/>
  <c r="O76" i="1"/>
  <c r="M77" i="1"/>
  <c r="N77" i="1"/>
  <c r="O77" i="1"/>
  <c r="M78" i="1"/>
  <c r="N78" i="1"/>
  <c r="O78" i="1"/>
  <c r="M79" i="1"/>
  <c r="N79" i="1"/>
  <c r="O79" i="1"/>
  <c r="M80" i="1"/>
  <c r="N80" i="1"/>
  <c r="O80" i="1"/>
  <c r="M81" i="1"/>
  <c r="N81" i="1"/>
  <c r="O81" i="1"/>
  <c r="M82" i="1"/>
  <c r="N82" i="1"/>
  <c r="O82" i="1"/>
  <c r="M83" i="1"/>
  <c r="N83" i="1"/>
  <c r="O83" i="1"/>
  <c r="M84" i="1"/>
  <c r="N84" i="1"/>
  <c r="O84" i="1"/>
  <c r="M85" i="1"/>
  <c r="N85" i="1"/>
  <c r="O85" i="1"/>
  <c r="M86" i="1"/>
  <c r="N86" i="1"/>
  <c r="O86" i="1"/>
  <c r="M87" i="1"/>
  <c r="N87" i="1"/>
  <c r="O87" i="1"/>
  <c r="M88" i="1"/>
  <c r="N88" i="1"/>
  <c r="O88" i="1"/>
  <c r="M89" i="1"/>
  <c r="N89" i="1"/>
  <c r="O89" i="1"/>
  <c r="M90" i="1"/>
  <c r="N90" i="1"/>
  <c r="O90" i="1"/>
  <c r="M91" i="1"/>
  <c r="N91" i="1"/>
  <c r="O91" i="1"/>
  <c r="M92" i="1"/>
  <c r="N92" i="1"/>
  <c r="O92" i="1"/>
  <c r="M93" i="1"/>
  <c r="N93" i="1"/>
  <c r="O93" i="1"/>
  <c r="M94" i="1"/>
  <c r="N94" i="1"/>
  <c r="O94" i="1"/>
  <c r="M95" i="1"/>
  <c r="N95" i="1"/>
  <c r="O95" i="1"/>
  <c r="M96" i="1"/>
  <c r="N96" i="1"/>
  <c r="O96" i="1"/>
  <c r="M97" i="1"/>
  <c r="N97" i="1"/>
  <c r="O97" i="1"/>
  <c r="M98" i="1"/>
  <c r="N98" i="1"/>
  <c r="O98" i="1"/>
  <c r="M99" i="1"/>
  <c r="N99" i="1"/>
  <c r="O99" i="1"/>
  <c r="M100" i="1"/>
  <c r="N100" i="1"/>
  <c r="O100" i="1"/>
  <c r="M101" i="1"/>
  <c r="N101" i="1"/>
  <c r="O101" i="1"/>
  <c r="M102" i="1"/>
  <c r="N102" i="1"/>
  <c r="O102" i="1"/>
  <c r="M103" i="1"/>
  <c r="N103" i="1"/>
  <c r="O103" i="1"/>
  <c r="M104" i="1"/>
  <c r="N104" i="1"/>
  <c r="O104" i="1"/>
  <c r="M105" i="1"/>
  <c r="N105" i="1"/>
  <c r="O105" i="1"/>
  <c r="M106" i="1"/>
  <c r="N106" i="1"/>
  <c r="O106" i="1"/>
  <c r="M107" i="1"/>
  <c r="N107" i="1"/>
  <c r="O107" i="1"/>
  <c r="M108" i="1"/>
  <c r="N108" i="1"/>
  <c r="O108" i="1"/>
  <c r="M109" i="1"/>
  <c r="N109" i="1"/>
  <c r="O109" i="1"/>
  <c r="M110" i="1"/>
  <c r="N110" i="1"/>
  <c r="O110" i="1"/>
  <c r="M111" i="1"/>
  <c r="N111" i="1"/>
  <c r="O111" i="1"/>
  <c r="M112" i="1"/>
  <c r="N112" i="1"/>
  <c r="O112" i="1"/>
  <c r="M113" i="1"/>
  <c r="N113" i="1"/>
  <c r="O113" i="1"/>
  <c r="M114" i="1"/>
  <c r="N114" i="1"/>
  <c r="O114" i="1"/>
  <c r="M115" i="1"/>
  <c r="N115" i="1"/>
  <c r="O115" i="1"/>
  <c r="M116" i="1"/>
  <c r="N116" i="1"/>
  <c r="O116" i="1"/>
  <c r="M117" i="1"/>
  <c r="N117" i="1"/>
  <c r="O117" i="1"/>
  <c r="M118" i="1"/>
  <c r="N118" i="1"/>
  <c r="O118" i="1"/>
  <c r="M119" i="1"/>
  <c r="N119" i="1"/>
  <c r="O119" i="1"/>
  <c r="M120" i="1"/>
  <c r="N120" i="1"/>
  <c r="O120" i="1"/>
  <c r="M121" i="1"/>
  <c r="N121" i="1"/>
  <c r="O121" i="1"/>
  <c r="M122" i="1"/>
  <c r="N122" i="1"/>
  <c r="O122" i="1"/>
  <c r="M123" i="1"/>
  <c r="N123" i="1"/>
  <c r="O123" i="1"/>
  <c r="M124" i="1"/>
  <c r="N124" i="1"/>
  <c r="O124" i="1"/>
  <c r="M125" i="1"/>
  <c r="N125" i="1"/>
  <c r="O125" i="1"/>
  <c r="M126" i="1"/>
  <c r="N126" i="1"/>
  <c r="O126" i="1"/>
  <c r="M127" i="1"/>
  <c r="N127" i="1"/>
  <c r="O127" i="1"/>
  <c r="M128" i="1"/>
  <c r="N128" i="1"/>
  <c r="O128" i="1"/>
  <c r="M129" i="1"/>
  <c r="N129" i="1"/>
  <c r="O129" i="1"/>
  <c r="M130" i="1"/>
  <c r="N130" i="1"/>
  <c r="O130" i="1"/>
  <c r="M131" i="1"/>
  <c r="N131" i="1"/>
  <c r="O131" i="1"/>
  <c r="M132" i="1"/>
  <c r="N132" i="1"/>
  <c r="O132" i="1"/>
  <c r="M133" i="1"/>
  <c r="N133" i="1"/>
  <c r="O133" i="1"/>
  <c r="M134" i="1"/>
  <c r="N134" i="1"/>
  <c r="O134" i="1"/>
  <c r="M135" i="1"/>
  <c r="N135" i="1"/>
  <c r="O135" i="1"/>
  <c r="M136" i="1"/>
  <c r="N136" i="1"/>
  <c r="O136" i="1"/>
  <c r="M137" i="1"/>
  <c r="N137" i="1"/>
  <c r="O137" i="1"/>
  <c r="M138" i="1"/>
  <c r="N138" i="1"/>
  <c r="O138" i="1"/>
  <c r="M139" i="1"/>
  <c r="N139" i="1"/>
  <c r="O139" i="1"/>
  <c r="M140" i="1"/>
  <c r="N140" i="1"/>
  <c r="O140" i="1"/>
  <c r="M141" i="1"/>
  <c r="N141" i="1"/>
  <c r="O141" i="1"/>
  <c r="M142" i="1"/>
  <c r="N142" i="1"/>
  <c r="O142" i="1"/>
  <c r="M143" i="1"/>
  <c r="N143" i="1"/>
  <c r="O143" i="1"/>
  <c r="M144" i="1"/>
  <c r="N144" i="1"/>
  <c r="O144" i="1"/>
  <c r="M145" i="1"/>
  <c r="N145" i="1"/>
  <c r="O145" i="1"/>
  <c r="M146" i="1"/>
  <c r="N146" i="1"/>
  <c r="O146" i="1"/>
  <c r="M147" i="1"/>
  <c r="N147" i="1"/>
  <c r="O147" i="1"/>
  <c r="M148" i="1"/>
  <c r="N148" i="1"/>
  <c r="O148" i="1"/>
  <c r="M149" i="1"/>
  <c r="N149" i="1"/>
  <c r="O149" i="1"/>
  <c r="M150" i="1"/>
  <c r="N150" i="1"/>
  <c r="O150" i="1"/>
  <c r="M151" i="1"/>
  <c r="N151" i="1"/>
  <c r="O151" i="1"/>
  <c r="M152" i="1"/>
  <c r="N152" i="1"/>
  <c r="O152" i="1"/>
  <c r="M153" i="1"/>
  <c r="N153" i="1"/>
  <c r="O153" i="1"/>
  <c r="M154" i="1"/>
  <c r="N154" i="1"/>
  <c r="O154" i="1"/>
  <c r="M155" i="1"/>
  <c r="N155" i="1"/>
  <c r="O155" i="1"/>
  <c r="M156" i="1"/>
  <c r="N156" i="1"/>
  <c r="O156" i="1"/>
  <c r="M157" i="1"/>
  <c r="N157" i="1"/>
  <c r="O157" i="1"/>
  <c r="M158" i="1"/>
  <c r="N158" i="1"/>
  <c r="O158" i="1"/>
  <c r="M159" i="1"/>
  <c r="N159" i="1"/>
  <c r="O159" i="1"/>
  <c r="M160" i="1"/>
  <c r="N160" i="1"/>
  <c r="O160" i="1"/>
  <c r="M161" i="1"/>
  <c r="N161" i="1"/>
  <c r="O161" i="1"/>
  <c r="M162" i="1"/>
  <c r="N162" i="1"/>
  <c r="O162" i="1"/>
  <c r="M163" i="1"/>
  <c r="N163" i="1"/>
  <c r="O163" i="1"/>
  <c r="M164" i="1"/>
  <c r="N164" i="1"/>
  <c r="O164" i="1"/>
  <c r="M165" i="1"/>
  <c r="N165" i="1"/>
  <c r="O165" i="1"/>
  <c r="M166" i="1"/>
  <c r="N166" i="1"/>
  <c r="O166" i="1"/>
  <c r="M167" i="1"/>
  <c r="N167" i="1"/>
  <c r="O167" i="1"/>
  <c r="M168" i="1"/>
  <c r="N168" i="1"/>
  <c r="O168" i="1"/>
  <c r="M169" i="1"/>
  <c r="N169" i="1"/>
  <c r="O169" i="1"/>
  <c r="M170" i="1"/>
  <c r="N170" i="1"/>
  <c r="O170" i="1"/>
  <c r="M171" i="1"/>
  <c r="N171" i="1"/>
  <c r="O171" i="1"/>
  <c r="M172" i="1"/>
  <c r="N172" i="1"/>
  <c r="O172" i="1"/>
  <c r="M173" i="1"/>
  <c r="N173" i="1"/>
  <c r="O173" i="1"/>
  <c r="M174" i="1"/>
  <c r="N174" i="1"/>
  <c r="O174" i="1"/>
  <c r="M175" i="1"/>
  <c r="N175" i="1"/>
  <c r="O175" i="1"/>
  <c r="M176" i="1"/>
  <c r="N176" i="1"/>
  <c r="O176" i="1"/>
  <c r="M177" i="1"/>
  <c r="N177" i="1"/>
  <c r="O177" i="1"/>
  <c r="M178" i="1"/>
  <c r="N178" i="1"/>
  <c r="O178" i="1"/>
  <c r="M179" i="1"/>
  <c r="N179" i="1"/>
  <c r="O179" i="1"/>
  <c r="M180" i="1"/>
  <c r="N180" i="1"/>
  <c r="O180" i="1"/>
  <c r="M181" i="1"/>
  <c r="N181" i="1"/>
  <c r="O181" i="1"/>
  <c r="M182" i="1"/>
  <c r="N182" i="1"/>
  <c r="O182" i="1"/>
  <c r="M183" i="1"/>
  <c r="N183" i="1"/>
  <c r="O183" i="1"/>
  <c r="M184" i="1"/>
  <c r="N184" i="1"/>
  <c r="O184" i="1"/>
  <c r="M185" i="1"/>
  <c r="N185" i="1"/>
  <c r="O185" i="1"/>
  <c r="M186" i="1"/>
  <c r="N186" i="1"/>
  <c r="O186" i="1"/>
  <c r="M187" i="1"/>
  <c r="N187" i="1"/>
  <c r="O187" i="1"/>
  <c r="M188" i="1"/>
  <c r="N188" i="1"/>
  <c r="O188" i="1"/>
  <c r="M189" i="1"/>
  <c r="N189" i="1"/>
  <c r="O189" i="1"/>
  <c r="M190" i="1"/>
  <c r="N190" i="1"/>
  <c r="O190" i="1"/>
  <c r="M191" i="1"/>
  <c r="N191" i="1"/>
  <c r="O191" i="1"/>
  <c r="M192" i="1"/>
  <c r="N192" i="1"/>
  <c r="O192" i="1"/>
  <c r="M193" i="1"/>
  <c r="N193" i="1"/>
  <c r="O193" i="1"/>
  <c r="M194" i="1"/>
  <c r="N194" i="1"/>
  <c r="O194" i="1"/>
  <c r="M195" i="1"/>
  <c r="N195" i="1"/>
  <c r="O195" i="1"/>
  <c r="M196" i="1"/>
  <c r="N196" i="1"/>
  <c r="O196" i="1"/>
  <c r="M197" i="1"/>
  <c r="N197" i="1"/>
  <c r="O197" i="1"/>
  <c r="M198" i="1"/>
  <c r="N198" i="1"/>
  <c r="O198" i="1"/>
  <c r="M199" i="1"/>
  <c r="N199" i="1"/>
  <c r="O199" i="1"/>
  <c r="M200" i="1"/>
  <c r="N200" i="1"/>
  <c r="O200" i="1"/>
  <c r="M201" i="1"/>
  <c r="N201" i="1"/>
  <c r="O201" i="1"/>
  <c r="M202" i="1"/>
  <c r="N202" i="1"/>
  <c r="O202" i="1"/>
  <c r="M203" i="1"/>
  <c r="N203" i="1"/>
  <c r="O203" i="1"/>
  <c r="M204" i="1"/>
  <c r="N204" i="1"/>
  <c r="O204" i="1"/>
  <c r="M205" i="1"/>
  <c r="N205" i="1"/>
  <c r="O205" i="1"/>
  <c r="M206" i="1"/>
  <c r="N206" i="1"/>
  <c r="O206" i="1"/>
  <c r="M207" i="1"/>
  <c r="N207" i="1"/>
  <c r="O207" i="1"/>
  <c r="M208" i="1"/>
  <c r="N208" i="1"/>
  <c r="O208" i="1"/>
  <c r="M209" i="1"/>
  <c r="N209" i="1"/>
  <c r="O209" i="1"/>
  <c r="M210" i="1"/>
  <c r="N210" i="1"/>
  <c r="O210" i="1"/>
  <c r="M211" i="1"/>
  <c r="N211" i="1"/>
  <c r="O211" i="1"/>
  <c r="M212" i="1"/>
  <c r="N212" i="1"/>
  <c r="O212" i="1"/>
  <c r="M213" i="1"/>
  <c r="N213" i="1"/>
  <c r="O213" i="1"/>
  <c r="M214" i="1"/>
  <c r="N214" i="1"/>
  <c r="O214" i="1"/>
  <c r="M215" i="1"/>
  <c r="N215" i="1"/>
  <c r="O215" i="1"/>
  <c r="M216" i="1"/>
  <c r="N216" i="1"/>
  <c r="O216" i="1"/>
  <c r="M217" i="1"/>
  <c r="N217" i="1"/>
  <c r="O217" i="1"/>
  <c r="M218" i="1"/>
  <c r="N218" i="1"/>
  <c r="O218" i="1"/>
  <c r="M219" i="1"/>
  <c r="N219" i="1"/>
  <c r="O219" i="1"/>
  <c r="M220" i="1"/>
  <c r="N220" i="1"/>
  <c r="O220" i="1"/>
  <c r="M221" i="1"/>
  <c r="N221" i="1"/>
  <c r="O221" i="1"/>
  <c r="M222" i="1"/>
  <c r="N222" i="1"/>
  <c r="O222" i="1"/>
  <c r="M223" i="1"/>
  <c r="N223" i="1"/>
  <c r="O223" i="1"/>
  <c r="M224" i="1"/>
  <c r="N224" i="1"/>
  <c r="O224" i="1"/>
  <c r="M225" i="1"/>
  <c r="N225" i="1"/>
  <c r="O225" i="1"/>
  <c r="M226" i="1"/>
  <c r="N226" i="1"/>
  <c r="O226" i="1"/>
  <c r="M227" i="1"/>
  <c r="N227" i="1"/>
  <c r="O227" i="1"/>
  <c r="M228" i="1"/>
  <c r="N228" i="1"/>
  <c r="O228" i="1"/>
  <c r="M229" i="1"/>
  <c r="N229" i="1"/>
  <c r="O229" i="1"/>
  <c r="M230" i="1"/>
  <c r="N230" i="1"/>
  <c r="O230" i="1"/>
  <c r="M231" i="1"/>
  <c r="N231" i="1"/>
  <c r="O231" i="1"/>
  <c r="M232" i="1"/>
  <c r="N232" i="1"/>
  <c r="O232" i="1"/>
  <c r="M233" i="1"/>
  <c r="N233" i="1"/>
  <c r="O233" i="1"/>
  <c r="M234" i="1"/>
  <c r="N234" i="1"/>
  <c r="O234" i="1"/>
  <c r="M235" i="1"/>
  <c r="N235" i="1"/>
  <c r="O235" i="1"/>
  <c r="M236" i="1"/>
  <c r="N236" i="1"/>
  <c r="O236" i="1"/>
  <c r="M237" i="1"/>
  <c r="N237" i="1"/>
  <c r="O237" i="1"/>
  <c r="M238" i="1"/>
  <c r="N238" i="1"/>
  <c r="O238" i="1"/>
  <c r="M239" i="1"/>
  <c r="N239" i="1"/>
  <c r="O239" i="1"/>
  <c r="M240" i="1"/>
  <c r="N240" i="1"/>
  <c r="O240" i="1"/>
  <c r="M241" i="1"/>
  <c r="N241" i="1"/>
  <c r="O241" i="1"/>
  <c r="M242" i="1"/>
  <c r="N242" i="1"/>
  <c r="O242" i="1"/>
  <c r="M243" i="1"/>
  <c r="N243" i="1"/>
  <c r="O243" i="1"/>
  <c r="M244" i="1"/>
  <c r="N244" i="1"/>
  <c r="O244" i="1"/>
  <c r="M245" i="1"/>
  <c r="N245" i="1"/>
  <c r="O245" i="1"/>
  <c r="M246" i="1"/>
  <c r="N246" i="1"/>
  <c r="O246" i="1"/>
  <c r="M247" i="1"/>
  <c r="N247" i="1"/>
  <c r="O247" i="1"/>
  <c r="M248" i="1"/>
  <c r="N248" i="1"/>
  <c r="O248" i="1"/>
  <c r="M249" i="1"/>
  <c r="N249" i="1"/>
  <c r="O249" i="1"/>
  <c r="M250" i="1"/>
  <c r="N250" i="1"/>
  <c r="O250" i="1"/>
  <c r="M251" i="1"/>
  <c r="N251" i="1"/>
  <c r="O251" i="1"/>
  <c r="M252" i="1"/>
  <c r="N252" i="1"/>
  <c r="O252" i="1"/>
  <c r="M253" i="1"/>
  <c r="N253" i="1"/>
  <c r="O253" i="1"/>
  <c r="M254" i="1"/>
  <c r="N254" i="1"/>
  <c r="O254" i="1"/>
  <c r="M255" i="1"/>
  <c r="N255" i="1"/>
  <c r="O255" i="1"/>
  <c r="M256" i="1"/>
  <c r="N256" i="1"/>
  <c r="O256" i="1"/>
  <c r="M257" i="1"/>
  <c r="N257" i="1"/>
  <c r="O257" i="1"/>
  <c r="M258" i="1"/>
  <c r="N258" i="1"/>
  <c r="O258" i="1"/>
  <c r="M259" i="1"/>
  <c r="N259" i="1"/>
  <c r="O259" i="1"/>
  <c r="M260" i="1"/>
  <c r="N260" i="1"/>
  <c r="O260" i="1"/>
  <c r="M261" i="1"/>
  <c r="N261" i="1"/>
  <c r="O261" i="1"/>
  <c r="M262" i="1"/>
  <c r="N262" i="1"/>
  <c r="O262" i="1"/>
  <c r="M263" i="1"/>
  <c r="N263" i="1"/>
  <c r="O263" i="1"/>
  <c r="M264" i="1"/>
  <c r="N264" i="1"/>
  <c r="O264" i="1"/>
  <c r="M265" i="1"/>
  <c r="N265" i="1"/>
  <c r="O265" i="1"/>
  <c r="M266" i="1"/>
  <c r="N266" i="1"/>
  <c r="O266" i="1"/>
  <c r="M267" i="1"/>
  <c r="N267" i="1"/>
  <c r="O267" i="1"/>
  <c r="M268" i="1"/>
  <c r="N268" i="1"/>
  <c r="O268" i="1"/>
  <c r="M269" i="1"/>
  <c r="N269" i="1"/>
  <c r="O269" i="1"/>
  <c r="M270" i="1"/>
  <c r="N270" i="1"/>
  <c r="O270" i="1"/>
  <c r="M271" i="1"/>
  <c r="N271" i="1"/>
  <c r="O271" i="1"/>
  <c r="M272" i="1"/>
  <c r="N272" i="1"/>
  <c r="O272" i="1"/>
  <c r="M273" i="1"/>
  <c r="N273" i="1"/>
  <c r="O273" i="1"/>
  <c r="M274" i="1"/>
  <c r="N274" i="1"/>
  <c r="O274" i="1"/>
  <c r="M275" i="1"/>
  <c r="N275" i="1"/>
  <c r="O275" i="1"/>
  <c r="M276" i="1"/>
  <c r="N276" i="1"/>
  <c r="O276" i="1"/>
  <c r="M277" i="1"/>
  <c r="N277" i="1"/>
  <c r="O277" i="1"/>
  <c r="M278" i="1"/>
  <c r="N278" i="1"/>
  <c r="O278" i="1"/>
  <c r="M279" i="1"/>
  <c r="N279" i="1"/>
  <c r="O279" i="1"/>
  <c r="M280" i="1"/>
  <c r="N280" i="1"/>
  <c r="O280" i="1"/>
  <c r="M281" i="1"/>
  <c r="N281" i="1"/>
  <c r="O281" i="1"/>
  <c r="M282" i="1"/>
  <c r="N282" i="1"/>
  <c r="O282" i="1"/>
  <c r="M283" i="1"/>
  <c r="N283" i="1"/>
  <c r="O283" i="1"/>
  <c r="M284" i="1"/>
  <c r="N284" i="1"/>
  <c r="O284" i="1"/>
  <c r="M285" i="1"/>
  <c r="N285" i="1"/>
  <c r="O285" i="1"/>
  <c r="M286" i="1"/>
  <c r="N286" i="1"/>
  <c r="O286" i="1"/>
  <c r="M287" i="1"/>
  <c r="N287" i="1"/>
  <c r="O287" i="1"/>
  <c r="M288" i="1"/>
  <c r="N288" i="1"/>
  <c r="O288" i="1"/>
  <c r="M289" i="1"/>
  <c r="N289" i="1"/>
  <c r="O289" i="1"/>
  <c r="M290" i="1"/>
  <c r="N290" i="1"/>
  <c r="O290" i="1"/>
  <c r="M291" i="1"/>
  <c r="N291" i="1"/>
  <c r="O291" i="1"/>
  <c r="M292" i="1"/>
  <c r="N292" i="1"/>
  <c r="O292" i="1"/>
  <c r="M293" i="1"/>
  <c r="N293" i="1"/>
  <c r="O293" i="1"/>
  <c r="M294" i="1"/>
  <c r="N294" i="1"/>
  <c r="O294" i="1"/>
  <c r="M295" i="1"/>
  <c r="N295" i="1"/>
  <c r="O295" i="1"/>
  <c r="M296" i="1"/>
  <c r="N296" i="1"/>
  <c r="O296" i="1"/>
  <c r="M297" i="1"/>
  <c r="N297" i="1"/>
  <c r="O297" i="1"/>
  <c r="M298" i="1"/>
  <c r="N298" i="1"/>
  <c r="O298" i="1"/>
  <c r="M299" i="1"/>
  <c r="N299" i="1"/>
  <c r="O299" i="1"/>
  <c r="M300" i="1"/>
  <c r="N300" i="1"/>
  <c r="O300" i="1"/>
  <c r="M301" i="1"/>
  <c r="N301" i="1"/>
  <c r="O301" i="1"/>
  <c r="M302" i="1"/>
  <c r="N302" i="1"/>
  <c r="O302" i="1"/>
  <c r="M303" i="1"/>
  <c r="N303" i="1"/>
  <c r="O303" i="1"/>
  <c r="M304" i="1"/>
  <c r="N304" i="1"/>
  <c r="O304" i="1"/>
  <c r="M305" i="1"/>
  <c r="N305" i="1"/>
  <c r="O305" i="1"/>
  <c r="M306" i="1"/>
  <c r="N306" i="1"/>
  <c r="O306" i="1"/>
  <c r="M307" i="1"/>
  <c r="N307" i="1"/>
  <c r="O307" i="1"/>
  <c r="M308" i="1"/>
  <c r="N308" i="1"/>
  <c r="O308" i="1"/>
  <c r="M309" i="1"/>
  <c r="N309" i="1"/>
  <c r="O309" i="1"/>
  <c r="M310" i="1"/>
  <c r="N310" i="1"/>
  <c r="O310" i="1"/>
  <c r="M311" i="1"/>
  <c r="N311" i="1"/>
  <c r="O311" i="1"/>
  <c r="M312" i="1"/>
  <c r="N312" i="1"/>
  <c r="O312" i="1"/>
  <c r="M313" i="1"/>
  <c r="N313" i="1"/>
  <c r="O313" i="1"/>
  <c r="M314" i="1"/>
  <c r="N314" i="1"/>
  <c r="O314" i="1"/>
  <c r="M315" i="1"/>
  <c r="N315" i="1"/>
  <c r="O315" i="1"/>
  <c r="M316" i="1"/>
  <c r="N316" i="1"/>
  <c r="O316" i="1"/>
  <c r="M317" i="1"/>
  <c r="N317" i="1"/>
  <c r="O317" i="1"/>
  <c r="M318" i="1"/>
  <c r="N318" i="1"/>
  <c r="O318" i="1"/>
  <c r="M319" i="1"/>
  <c r="N319" i="1"/>
  <c r="O319" i="1"/>
  <c r="M320" i="1"/>
  <c r="N320" i="1"/>
  <c r="O320" i="1"/>
  <c r="M321" i="1"/>
  <c r="N321" i="1"/>
  <c r="O321" i="1"/>
  <c r="M322" i="1"/>
  <c r="N322" i="1"/>
  <c r="O322" i="1"/>
  <c r="M323" i="1"/>
  <c r="N323" i="1"/>
  <c r="O323" i="1"/>
  <c r="M324" i="1"/>
  <c r="N324" i="1"/>
  <c r="O324" i="1"/>
  <c r="M325" i="1"/>
  <c r="N325" i="1"/>
  <c r="O325" i="1"/>
  <c r="M326" i="1"/>
  <c r="N326" i="1"/>
  <c r="O326" i="1"/>
  <c r="M327" i="1"/>
  <c r="N327" i="1"/>
  <c r="O327" i="1"/>
  <c r="M328" i="1"/>
  <c r="N328" i="1"/>
  <c r="O328" i="1"/>
  <c r="M329" i="1"/>
  <c r="N329" i="1"/>
  <c r="O329" i="1"/>
  <c r="M330" i="1"/>
  <c r="N330" i="1"/>
  <c r="O330" i="1"/>
  <c r="M331" i="1"/>
  <c r="N331" i="1"/>
  <c r="O331" i="1"/>
  <c r="M332" i="1"/>
  <c r="N332" i="1"/>
  <c r="O332" i="1"/>
  <c r="M333" i="1"/>
  <c r="N333" i="1"/>
  <c r="O333" i="1"/>
  <c r="M334" i="1"/>
  <c r="N334" i="1"/>
  <c r="O334" i="1"/>
  <c r="M335" i="1"/>
  <c r="N335" i="1"/>
  <c r="O335" i="1"/>
  <c r="M336" i="1"/>
  <c r="N336" i="1"/>
  <c r="O336" i="1"/>
  <c r="M337" i="1"/>
  <c r="N337" i="1"/>
  <c r="O337" i="1"/>
  <c r="M338" i="1"/>
  <c r="N338" i="1"/>
  <c r="O338" i="1"/>
  <c r="M339" i="1"/>
  <c r="N339" i="1"/>
  <c r="O339" i="1"/>
  <c r="M340" i="1"/>
  <c r="N340" i="1"/>
  <c r="O340" i="1"/>
  <c r="M341" i="1"/>
  <c r="N341" i="1"/>
  <c r="O341" i="1"/>
  <c r="M342" i="1"/>
  <c r="N342" i="1"/>
  <c r="O342" i="1"/>
  <c r="M343" i="1"/>
  <c r="N343" i="1"/>
  <c r="O343" i="1"/>
  <c r="M344" i="1"/>
  <c r="N344" i="1"/>
  <c r="O344" i="1"/>
  <c r="M345" i="1"/>
  <c r="N345" i="1"/>
  <c r="O345" i="1"/>
  <c r="M346" i="1"/>
  <c r="N346" i="1"/>
  <c r="O346" i="1"/>
  <c r="M347" i="1"/>
  <c r="N347" i="1"/>
  <c r="O347" i="1"/>
  <c r="M348" i="1"/>
  <c r="N348" i="1"/>
  <c r="O348" i="1"/>
  <c r="M349" i="1"/>
  <c r="N349" i="1"/>
  <c r="O349" i="1"/>
  <c r="M350" i="1"/>
  <c r="N350" i="1"/>
  <c r="O350" i="1"/>
  <c r="M351" i="1"/>
  <c r="N351" i="1"/>
  <c r="O351" i="1"/>
  <c r="M352" i="1"/>
  <c r="N352" i="1"/>
  <c r="O352" i="1"/>
  <c r="M353" i="1"/>
  <c r="N353" i="1"/>
  <c r="O353" i="1"/>
  <c r="M354" i="1"/>
  <c r="N354" i="1"/>
  <c r="O354" i="1"/>
  <c r="M355" i="1"/>
  <c r="N355" i="1"/>
  <c r="O355" i="1"/>
  <c r="M356" i="1"/>
  <c r="N356" i="1"/>
  <c r="O356" i="1"/>
  <c r="M357" i="1"/>
  <c r="N357" i="1"/>
  <c r="O357" i="1"/>
  <c r="M358" i="1"/>
  <c r="N358" i="1"/>
  <c r="O358" i="1"/>
  <c r="M359" i="1"/>
  <c r="N359" i="1"/>
  <c r="O359" i="1"/>
  <c r="M360" i="1"/>
  <c r="N360" i="1"/>
  <c r="O360" i="1"/>
  <c r="M361" i="1"/>
  <c r="N361" i="1"/>
  <c r="O361" i="1"/>
  <c r="M362" i="1"/>
  <c r="N362" i="1"/>
  <c r="O362" i="1"/>
  <c r="M363" i="1"/>
  <c r="N363" i="1"/>
  <c r="O363" i="1"/>
  <c r="M364" i="1"/>
  <c r="N364" i="1"/>
  <c r="O364" i="1"/>
  <c r="M365" i="1"/>
  <c r="N365" i="1"/>
  <c r="O365" i="1"/>
  <c r="M366" i="1"/>
  <c r="N366" i="1"/>
  <c r="O366" i="1"/>
  <c r="M367" i="1"/>
  <c r="N367" i="1"/>
  <c r="O367" i="1"/>
  <c r="M368" i="1"/>
  <c r="N368" i="1"/>
  <c r="O368" i="1"/>
  <c r="M369" i="1"/>
  <c r="N369" i="1"/>
  <c r="O369" i="1"/>
  <c r="M370" i="1"/>
  <c r="N370" i="1"/>
  <c r="O370" i="1"/>
  <c r="M371" i="1"/>
  <c r="N371" i="1"/>
  <c r="O371" i="1"/>
  <c r="M372" i="1"/>
  <c r="N372" i="1"/>
  <c r="O372" i="1"/>
  <c r="M373" i="1"/>
  <c r="N373" i="1"/>
  <c r="O373" i="1"/>
  <c r="M374" i="1"/>
  <c r="N374" i="1"/>
  <c r="O374" i="1"/>
  <c r="M375" i="1"/>
  <c r="N375" i="1"/>
  <c r="O375" i="1"/>
  <c r="M376" i="1"/>
  <c r="N376" i="1"/>
  <c r="O376" i="1"/>
  <c r="M377" i="1"/>
  <c r="N377" i="1"/>
  <c r="O377" i="1"/>
  <c r="M378" i="1"/>
  <c r="N378" i="1"/>
  <c r="O378" i="1"/>
  <c r="M379" i="1"/>
  <c r="N379" i="1"/>
  <c r="O379" i="1"/>
  <c r="M380" i="1"/>
  <c r="N380" i="1"/>
  <c r="O380" i="1"/>
  <c r="M381" i="1"/>
  <c r="N381" i="1"/>
  <c r="O381" i="1"/>
  <c r="M382" i="1"/>
  <c r="N382" i="1"/>
  <c r="O382" i="1"/>
  <c r="M383" i="1"/>
  <c r="N383" i="1"/>
  <c r="O383" i="1"/>
  <c r="M384" i="1"/>
  <c r="N384" i="1"/>
  <c r="O384" i="1"/>
  <c r="M385" i="1"/>
  <c r="N385" i="1"/>
  <c r="O385" i="1"/>
  <c r="M386" i="1"/>
  <c r="N386" i="1"/>
  <c r="O386" i="1"/>
  <c r="M387" i="1"/>
  <c r="N387" i="1"/>
  <c r="O387" i="1"/>
  <c r="M388" i="1"/>
  <c r="N388" i="1"/>
  <c r="O388" i="1"/>
  <c r="M389" i="1"/>
  <c r="N389" i="1"/>
  <c r="O389" i="1"/>
  <c r="M390" i="1"/>
  <c r="N390" i="1"/>
  <c r="O390" i="1"/>
  <c r="M391" i="1"/>
  <c r="N391" i="1"/>
  <c r="O391" i="1"/>
  <c r="M392" i="1"/>
  <c r="N392" i="1"/>
  <c r="O392" i="1"/>
  <c r="M393" i="1"/>
  <c r="N393" i="1"/>
  <c r="O393" i="1"/>
  <c r="M394" i="1"/>
  <c r="N394" i="1"/>
  <c r="O394" i="1"/>
  <c r="M395" i="1"/>
  <c r="N395" i="1"/>
  <c r="O395" i="1"/>
  <c r="M396" i="1"/>
  <c r="N396" i="1"/>
  <c r="O396" i="1"/>
  <c r="M397" i="1"/>
  <c r="N397" i="1"/>
  <c r="O397" i="1"/>
  <c r="M398" i="1"/>
  <c r="N398" i="1"/>
  <c r="O398" i="1"/>
  <c r="M399" i="1"/>
  <c r="N399" i="1"/>
  <c r="O399" i="1"/>
  <c r="M400" i="1"/>
  <c r="N400" i="1"/>
  <c r="O400" i="1"/>
  <c r="M401" i="1"/>
  <c r="N401" i="1"/>
  <c r="O401" i="1"/>
  <c r="M402" i="1"/>
  <c r="N402" i="1"/>
  <c r="O402" i="1"/>
  <c r="M403" i="1"/>
  <c r="N403" i="1"/>
  <c r="O403" i="1"/>
  <c r="M404" i="1"/>
  <c r="N404" i="1"/>
  <c r="O404" i="1"/>
  <c r="M405" i="1"/>
  <c r="N405" i="1"/>
  <c r="O405" i="1"/>
  <c r="M406" i="1"/>
  <c r="N406" i="1"/>
  <c r="O406" i="1"/>
  <c r="M407" i="1"/>
  <c r="N407" i="1"/>
  <c r="O407" i="1"/>
  <c r="M408" i="1"/>
  <c r="N408" i="1"/>
  <c r="O408" i="1"/>
  <c r="M409" i="1"/>
  <c r="N409" i="1"/>
  <c r="O409" i="1"/>
  <c r="M410" i="1"/>
  <c r="N410" i="1"/>
  <c r="O410" i="1"/>
  <c r="M411" i="1"/>
  <c r="N411" i="1"/>
  <c r="O411" i="1"/>
  <c r="M412" i="1"/>
  <c r="N412" i="1"/>
  <c r="O412" i="1"/>
  <c r="M413" i="1"/>
  <c r="N413" i="1"/>
  <c r="O413" i="1"/>
  <c r="M414" i="1"/>
  <c r="N414" i="1"/>
  <c r="O414" i="1"/>
  <c r="M415" i="1"/>
  <c r="N415" i="1"/>
  <c r="O415" i="1"/>
  <c r="M416" i="1"/>
  <c r="N416" i="1"/>
  <c r="O416" i="1"/>
  <c r="M417" i="1"/>
  <c r="N417" i="1"/>
  <c r="O417" i="1"/>
  <c r="M418" i="1"/>
  <c r="N418" i="1"/>
  <c r="O418" i="1"/>
  <c r="M419" i="1"/>
  <c r="N419" i="1"/>
  <c r="O419" i="1"/>
  <c r="M420" i="1"/>
  <c r="N420" i="1"/>
  <c r="O420" i="1"/>
  <c r="M421" i="1"/>
  <c r="N421" i="1"/>
  <c r="O421" i="1"/>
  <c r="M422" i="1"/>
  <c r="N422" i="1"/>
  <c r="O422" i="1"/>
  <c r="M423" i="1"/>
  <c r="N423" i="1"/>
  <c r="O423" i="1"/>
  <c r="M424" i="1"/>
  <c r="N424" i="1"/>
  <c r="O424" i="1"/>
  <c r="M425" i="1"/>
  <c r="N425" i="1"/>
  <c r="O425" i="1"/>
  <c r="M426" i="1"/>
  <c r="N426" i="1"/>
  <c r="O426" i="1"/>
  <c r="M427" i="1"/>
  <c r="N427" i="1"/>
  <c r="O427" i="1"/>
  <c r="M428" i="1"/>
  <c r="N428" i="1"/>
  <c r="O428" i="1"/>
  <c r="M429" i="1"/>
  <c r="N429" i="1"/>
  <c r="O429" i="1"/>
  <c r="M430" i="1"/>
  <c r="N430" i="1"/>
  <c r="O430" i="1"/>
  <c r="M431" i="1"/>
  <c r="N431" i="1"/>
  <c r="O431" i="1"/>
  <c r="M432" i="1"/>
  <c r="N432" i="1"/>
  <c r="O432" i="1"/>
  <c r="M433" i="1"/>
  <c r="N433" i="1"/>
  <c r="O433" i="1"/>
  <c r="M434" i="1"/>
  <c r="N434" i="1"/>
  <c r="O434" i="1"/>
  <c r="M435" i="1"/>
  <c r="N435" i="1"/>
  <c r="O435" i="1"/>
  <c r="M436" i="1"/>
  <c r="N436" i="1"/>
  <c r="O436" i="1"/>
  <c r="M437" i="1"/>
  <c r="N437" i="1"/>
  <c r="O437" i="1"/>
  <c r="M438" i="1"/>
  <c r="N438" i="1"/>
  <c r="O438" i="1"/>
  <c r="M439" i="1"/>
  <c r="N439" i="1"/>
  <c r="O439" i="1"/>
  <c r="M440" i="1"/>
  <c r="N440" i="1"/>
  <c r="O440" i="1"/>
  <c r="M441" i="1"/>
  <c r="N441" i="1"/>
  <c r="O441" i="1"/>
  <c r="M442" i="1"/>
  <c r="N442" i="1"/>
  <c r="O442" i="1"/>
  <c r="M443" i="1"/>
  <c r="N443" i="1"/>
  <c r="O443" i="1"/>
  <c r="M444" i="1"/>
  <c r="N444" i="1"/>
  <c r="O444" i="1"/>
  <c r="M445" i="1"/>
  <c r="N445" i="1"/>
  <c r="O445" i="1"/>
  <c r="M446" i="1"/>
  <c r="N446" i="1"/>
  <c r="O446" i="1"/>
  <c r="M447" i="1"/>
  <c r="N447" i="1"/>
  <c r="O447" i="1"/>
  <c r="M448" i="1"/>
  <c r="N448" i="1"/>
  <c r="O448" i="1"/>
  <c r="M449" i="1"/>
  <c r="N449" i="1"/>
  <c r="O449" i="1"/>
  <c r="M450" i="1"/>
  <c r="N450" i="1"/>
  <c r="O450" i="1"/>
  <c r="M451" i="1"/>
  <c r="N451" i="1"/>
  <c r="O451" i="1"/>
  <c r="M452" i="1"/>
  <c r="N452" i="1"/>
  <c r="O452" i="1"/>
  <c r="M453" i="1"/>
  <c r="N453" i="1"/>
  <c r="O453" i="1"/>
  <c r="M454" i="1"/>
  <c r="N454" i="1"/>
  <c r="O454" i="1"/>
  <c r="M455" i="1"/>
  <c r="N455" i="1"/>
  <c r="O455" i="1"/>
  <c r="M456" i="1"/>
  <c r="N456" i="1"/>
  <c r="O456" i="1"/>
  <c r="M457" i="1"/>
  <c r="N457" i="1"/>
  <c r="O457" i="1"/>
  <c r="M458" i="1"/>
  <c r="N458" i="1"/>
  <c r="O458" i="1"/>
  <c r="M459" i="1"/>
  <c r="N459" i="1"/>
  <c r="O459" i="1"/>
  <c r="M460" i="1"/>
  <c r="N460" i="1"/>
  <c r="O460" i="1"/>
  <c r="M461" i="1"/>
  <c r="N461" i="1"/>
  <c r="O461" i="1"/>
  <c r="M462" i="1"/>
  <c r="N462" i="1"/>
  <c r="O462" i="1"/>
  <c r="M463" i="1"/>
  <c r="N463" i="1"/>
  <c r="O463" i="1"/>
  <c r="M464" i="1"/>
  <c r="N464" i="1"/>
  <c r="O464" i="1"/>
  <c r="M465" i="1"/>
  <c r="N465" i="1"/>
  <c r="O465" i="1"/>
  <c r="M466" i="1"/>
  <c r="N466" i="1"/>
  <c r="O466" i="1"/>
  <c r="M467" i="1"/>
  <c r="N467" i="1"/>
  <c r="O467" i="1"/>
  <c r="M468" i="1"/>
  <c r="N468" i="1"/>
  <c r="O468" i="1"/>
  <c r="M469" i="1"/>
  <c r="N469" i="1"/>
  <c r="O469" i="1"/>
  <c r="M470" i="1"/>
  <c r="N470" i="1"/>
  <c r="O470" i="1"/>
  <c r="M471" i="1"/>
  <c r="N471" i="1"/>
  <c r="O471" i="1"/>
  <c r="M472" i="1"/>
  <c r="N472" i="1"/>
  <c r="O472" i="1"/>
  <c r="M473" i="1"/>
  <c r="N473" i="1"/>
  <c r="O473" i="1"/>
  <c r="M474" i="1"/>
  <c r="N474" i="1"/>
  <c r="O474" i="1"/>
  <c r="M475" i="1"/>
  <c r="N475" i="1"/>
  <c r="O475" i="1"/>
  <c r="M476" i="1"/>
  <c r="N476" i="1"/>
  <c r="O476" i="1"/>
  <c r="M477" i="1"/>
  <c r="N477" i="1"/>
  <c r="O477" i="1"/>
  <c r="M478" i="1"/>
  <c r="N478" i="1"/>
  <c r="O478" i="1"/>
  <c r="M479" i="1"/>
  <c r="N479" i="1"/>
  <c r="O479" i="1"/>
  <c r="M480" i="1"/>
  <c r="N480" i="1"/>
  <c r="O480" i="1"/>
  <c r="M481" i="1"/>
  <c r="N481" i="1"/>
  <c r="O481" i="1"/>
  <c r="M482" i="1"/>
  <c r="N482" i="1"/>
  <c r="O482" i="1"/>
  <c r="M483" i="1"/>
  <c r="N483" i="1"/>
  <c r="O483" i="1"/>
  <c r="M484" i="1"/>
  <c r="N484" i="1"/>
  <c r="O484" i="1"/>
  <c r="M485" i="1"/>
  <c r="N485" i="1"/>
  <c r="O485" i="1"/>
  <c r="M486" i="1"/>
  <c r="N486" i="1"/>
  <c r="O486" i="1"/>
  <c r="M487" i="1"/>
  <c r="N487" i="1"/>
  <c r="O487" i="1"/>
  <c r="M488" i="1"/>
  <c r="N488" i="1"/>
  <c r="O488" i="1"/>
  <c r="M489" i="1"/>
  <c r="N489" i="1"/>
  <c r="O489" i="1"/>
  <c r="M490" i="1"/>
  <c r="N490" i="1"/>
  <c r="O490" i="1"/>
  <c r="M491" i="1"/>
  <c r="N491" i="1"/>
  <c r="O491" i="1"/>
  <c r="M492" i="1"/>
  <c r="N492" i="1"/>
  <c r="O492" i="1"/>
  <c r="M493" i="1"/>
  <c r="N493" i="1"/>
  <c r="O493" i="1"/>
  <c r="M494" i="1"/>
  <c r="N494" i="1"/>
  <c r="O494" i="1"/>
  <c r="M495" i="1"/>
  <c r="N495" i="1"/>
  <c r="O495" i="1"/>
  <c r="M496" i="1"/>
  <c r="N496" i="1"/>
  <c r="O496" i="1"/>
  <c r="M497" i="1"/>
  <c r="N497" i="1"/>
  <c r="O497" i="1"/>
  <c r="M498" i="1"/>
  <c r="N498" i="1"/>
  <c r="O498" i="1"/>
  <c r="M499" i="1"/>
  <c r="N499" i="1"/>
  <c r="O499" i="1"/>
  <c r="M500" i="1"/>
  <c r="N500" i="1"/>
  <c r="O500" i="1"/>
  <c r="M501" i="1"/>
  <c r="N501" i="1"/>
  <c r="O501" i="1"/>
  <c r="M502" i="1"/>
  <c r="N502" i="1"/>
  <c r="O502" i="1"/>
  <c r="M503" i="1"/>
  <c r="N503" i="1"/>
  <c r="O503" i="1"/>
  <c r="M504" i="1"/>
  <c r="N504" i="1"/>
  <c r="O504" i="1"/>
  <c r="M505" i="1"/>
  <c r="N505" i="1"/>
  <c r="O505" i="1"/>
  <c r="M506" i="1"/>
  <c r="N506" i="1"/>
  <c r="O506" i="1"/>
  <c r="M507" i="1"/>
  <c r="N507" i="1"/>
  <c r="O507" i="1"/>
  <c r="M508" i="1"/>
  <c r="N508" i="1"/>
  <c r="O508" i="1"/>
  <c r="M509" i="1"/>
  <c r="N509" i="1"/>
  <c r="O509" i="1"/>
  <c r="M510" i="1"/>
  <c r="N510" i="1"/>
  <c r="O510" i="1"/>
  <c r="M511" i="1"/>
  <c r="N511" i="1"/>
  <c r="O511" i="1"/>
  <c r="M512" i="1"/>
  <c r="N512" i="1"/>
  <c r="O512" i="1"/>
  <c r="M513" i="1"/>
  <c r="N513" i="1"/>
  <c r="O513" i="1"/>
  <c r="M514" i="1"/>
  <c r="N514" i="1"/>
  <c r="O514" i="1"/>
  <c r="M515" i="1"/>
  <c r="N515" i="1"/>
  <c r="O515" i="1"/>
  <c r="M516" i="1"/>
  <c r="N516" i="1"/>
  <c r="O516" i="1"/>
  <c r="M517" i="1"/>
  <c r="N517" i="1"/>
  <c r="O517" i="1"/>
  <c r="M518" i="1"/>
  <c r="N518" i="1"/>
  <c r="O518" i="1"/>
  <c r="M519" i="1"/>
  <c r="N519" i="1"/>
  <c r="O519" i="1"/>
  <c r="M520" i="1"/>
  <c r="N520" i="1"/>
  <c r="O520" i="1"/>
  <c r="M521" i="1"/>
  <c r="N521" i="1"/>
  <c r="O521" i="1"/>
  <c r="M522" i="1"/>
  <c r="N522" i="1"/>
  <c r="O522" i="1"/>
  <c r="M523" i="1"/>
  <c r="N523" i="1"/>
  <c r="O523" i="1"/>
  <c r="M524" i="1"/>
  <c r="N524" i="1"/>
  <c r="O524" i="1"/>
  <c r="M525" i="1"/>
  <c r="N525" i="1"/>
  <c r="O525" i="1"/>
  <c r="M526" i="1"/>
  <c r="N526" i="1"/>
  <c r="O526" i="1"/>
  <c r="M527" i="1"/>
  <c r="N527" i="1"/>
  <c r="O527" i="1"/>
  <c r="M528" i="1"/>
  <c r="N528" i="1"/>
  <c r="O528" i="1"/>
  <c r="M529" i="1"/>
  <c r="N529" i="1"/>
  <c r="O529" i="1"/>
  <c r="M530" i="1"/>
  <c r="N530" i="1"/>
  <c r="O530" i="1"/>
  <c r="M531" i="1"/>
  <c r="N531" i="1"/>
  <c r="O531" i="1"/>
  <c r="M532" i="1"/>
  <c r="N532" i="1"/>
  <c r="O532" i="1"/>
  <c r="M533" i="1"/>
  <c r="N533" i="1"/>
  <c r="O533" i="1"/>
  <c r="M534" i="1"/>
  <c r="N534" i="1"/>
  <c r="O534" i="1"/>
  <c r="M535" i="1"/>
  <c r="N535" i="1"/>
  <c r="O535" i="1"/>
  <c r="M536" i="1"/>
  <c r="N536" i="1"/>
  <c r="O536" i="1"/>
  <c r="M537" i="1"/>
  <c r="N537" i="1"/>
  <c r="O537" i="1"/>
  <c r="M538" i="1"/>
  <c r="N538" i="1"/>
  <c r="O538" i="1"/>
  <c r="M539" i="1"/>
  <c r="N539" i="1"/>
  <c r="O539" i="1"/>
  <c r="M540" i="1"/>
  <c r="N540" i="1"/>
  <c r="O540" i="1"/>
  <c r="M541" i="1"/>
  <c r="N541" i="1"/>
  <c r="O541" i="1"/>
  <c r="M542" i="1"/>
  <c r="N542" i="1"/>
  <c r="O542" i="1"/>
  <c r="M543" i="1"/>
  <c r="N543" i="1"/>
  <c r="O543" i="1"/>
  <c r="M544" i="1"/>
  <c r="N544" i="1"/>
  <c r="O544" i="1"/>
  <c r="M545" i="1"/>
  <c r="N545" i="1"/>
  <c r="O545" i="1"/>
  <c r="M546" i="1"/>
  <c r="N546" i="1"/>
  <c r="O546" i="1"/>
  <c r="M547" i="1"/>
  <c r="N547" i="1"/>
  <c r="O547" i="1"/>
  <c r="M548" i="1"/>
  <c r="N548" i="1"/>
  <c r="O548" i="1"/>
  <c r="M549" i="1"/>
  <c r="N549" i="1"/>
  <c r="O549" i="1"/>
  <c r="M550" i="1"/>
  <c r="N550" i="1"/>
  <c r="O550" i="1"/>
  <c r="M551" i="1"/>
  <c r="N551" i="1"/>
  <c r="O551" i="1"/>
  <c r="M552" i="1"/>
  <c r="N552" i="1"/>
  <c r="O552" i="1"/>
  <c r="M553" i="1"/>
  <c r="N553" i="1"/>
  <c r="O553" i="1"/>
  <c r="M554" i="1"/>
  <c r="N554" i="1"/>
  <c r="O554" i="1"/>
  <c r="M555" i="1"/>
  <c r="N555" i="1"/>
  <c r="O555" i="1"/>
  <c r="M556" i="1"/>
  <c r="N556" i="1"/>
  <c r="O556" i="1"/>
  <c r="M557" i="1"/>
  <c r="N557" i="1"/>
  <c r="O557" i="1"/>
  <c r="M558" i="1"/>
  <c r="N558" i="1"/>
  <c r="O558" i="1"/>
  <c r="M559" i="1"/>
  <c r="N559" i="1"/>
  <c r="O559" i="1"/>
  <c r="M560" i="1"/>
  <c r="N560" i="1"/>
  <c r="O560" i="1"/>
  <c r="M561" i="1"/>
  <c r="N561" i="1"/>
  <c r="O561" i="1"/>
  <c r="M562" i="1"/>
  <c r="N562" i="1"/>
  <c r="O562" i="1"/>
  <c r="M563" i="1"/>
  <c r="N563" i="1"/>
  <c r="O563" i="1"/>
  <c r="M564" i="1"/>
  <c r="N564" i="1"/>
  <c r="O564" i="1"/>
  <c r="M565" i="1"/>
  <c r="N565" i="1"/>
  <c r="O565" i="1"/>
  <c r="M566" i="1"/>
  <c r="N566" i="1"/>
  <c r="O566" i="1"/>
  <c r="M567" i="1"/>
  <c r="N567" i="1"/>
  <c r="O567" i="1"/>
  <c r="M568" i="1"/>
  <c r="N568" i="1"/>
  <c r="O568" i="1"/>
  <c r="M569" i="1"/>
  <c r="N569" i="1"/>
  <c r="O569" i="1"/>
  <c r="M570" i="1"/>
  <c r="N570" i="1"/>
  <c r="O570" i="1"/>
  <c r="M571" i="1"/>
  <c r="N571" i="1"/>
  <c r="O571" i="1"/>
  <c r="M572" i="1"/>
  <c r="N572" i="1"/>
  <c r="O572" i="1"/>
  <c r="M573" i="1"/>
  <c r="N573" i="1"/>
  <c r="O573" i="1"/>
  <c r="M574" i="1"/>
  <c r="N574" i="1"/>
  <c r="O574" i="1"/>
  <c r="M575" i="1"/>
  <c r="N575" i="1"/>
  <c r="O575" i="1"/>
  <c r="M576" i="1"/>
  <c r="N576" i="1"/>
  <c r="O576" i="1"/>
  <c r="M577" i="1"/>
  <c r="N577" i="1"/>
  <c r="O577" i="1"/>
  <c r="M578" i="1"/>
  <c r="N578" i="1"/>
  <c r="O578" i="1"/>
  <c r="M579" i="1"/>
  <c r="N579" i="1"/>
  <c r="O579" i="1"/>
  <c r="M580" i="1"/>
  <c r="N580" i="1"/>
  <c r="O580" i="1"/>
  <c r="M581" i="1"/>
  <c r="N581" i="1"/>
  <c r="O581" i="1"/>
  <c r="M582" i="1"/>
  <c r="N582" i="1"/>
  <c r="O582" i="1"/>
  <c r="M583" i="1"/>
  <c r="N583" i="1"/>
  <c r="O583" i="1"/>
  <c r="M584" i="1"/>
  <c r="N584" i="1"/>
  <c r="O584" i="1"/>
  <c r="M585" i="1"/>
  <c r="N585" i="1"/>
  <c r="O585" i="1"/>
  <c r="M586" i="1"/>
  <c r="N586" i="1"/>
  <c r="O586" i="1"/>
  <c r="M587" i="1"/>
  <c r="N587" i="1"/>
  <c r="O587" i="1"/>
  <c r="M588" i="1"/>
  <c r="N588" i="1"/>
  <c r="O588" i="1"/>
  <c r="M589" i="1"/>
  <c r="N589" i="1"/>
  <c r="O589" i="1"/>
  <c r="M590" i="1"/>
  <c r="N590" i="1"/>
  <c r="O590" i="1"/>
  <c r="M591" i="1"/>
  <c r="N591" i="1"/>
  <c r="O591" i="1"/>
  <c r="M592" i="1"/>
  <c r="N592" i="1"/>
  <c r="O592" i="1"/>
  <c r="M593" i="1"/>
  <c r="N593" i="1"/>
  <c r="O593" i="1"/>
  <c r="M594" i="1"/>
  <c r="N594" i="1"/>
  <c r="O594" i="1"/>
  <c r="M595" i="1"/>
  <c r="N595" i="1"/>
  <c r="O595" i="1"/>
  <c r="M596" i="1"/>
  <c r="N596" i="1"/>
  <c r="O596" i="1"/>
  <c r="M597" i="1"/>
  <c r="N597" i="1"/>
  <c r="O597" i="1"/>
  <c r="M598" i="1"/>
  <c r="N598" i="1"/>
  <c r="O598" i="1"/>
  <c r="M599" i="1"/>
  <c r="N599" i="1"/>
  <c r="O599" i="1"/>
  <c r="M600" i="1"/>
  <c r="N600" i="1"/>
  <c r="O600" i="1"/>
  <c r="M601" i="1"/>
  <c r="N601" i="1"/>
  <c r="O601" i="1"/>
  <c r="M602" i="1"/>
  <c r="N602" i="1"/>
  <c r="O602" i="1"/>
  <c r="M603" i="1"/>
  <c r="N603" i="1"/>
  <c r="O603" i="1"/>
  <c r="M604" i="1"/>
  <c r="N604" i="1"/>
  <c r="O604" i="1"/>
  <c r="M605" i="1"/>
  <c r="N605" i="1"/>
  <c r="O605" i="1"/>
  <c r="M606" i="1"/>
  <c r="N606" i="1"/>
  <c r="O606" i="1"/>
  <c r="M607" i="1"/>
  <c r="N607" i="1"/>
  <c r="O607" i="1"/>
  <c r="M608" i="1"/>
  <c r="N608" i="1"/>
  <c r="O608" i="1"/>
  <c r="M609" i="1"/>
  <c r="N609" i="1"/>
  <c r="O609" i="1"/>
  <c r="M610" i="1"/>
  <c r="N610" i="1"/>
  <c r="O610" i="1"/>
  <c r="M611" i="1"/>
  <c r="N611" i="1"/>
  <c r="O611" i="1"/>
  <c r="M612" i="1"/>
  <c r="N612" i="1"/>
  <c r="O612" i="1"/>
  <c r="M613" i="1"/>
  <c r="N613" i="1"/>
  <c r="O613" i="1"/>
  <c r="M614" i="1"/>
  <c r="N614" i="1"/>
  <c r="O614" i="1"/>
  <c r="M615" i="1"/>
  <c r="N615" i="1"/>
  <c r="O615" i="1"/>
  <c r="M616" i="1"/>
  <c r="N616" i="1"/>
  <c r="O616" i="1"/>
  <c r="M617" i="1"/>
  <c r="N617" i="1"/>
  <c r="O617" i="1"/>
  <c r="M618" i="1"/>
  <c r="N618" i="1"/>
  <c r="O618" i="1"/>
  <c r="M619" i="1"/>
  <c r="N619" i="1"/>
  <c r="O619" i="1"/>
  <c r="M620" i="1"/>
  <c r="N620" i="1"/>
  <c r="O620" i="1"/>
  <c r="M621" i="1"/>
  <c r="N621" i="1"/>
  <c r="O621" i="1"/>
  <c r="M622" i="1"/>
  <c r="N622" i="1"/>
  <c r="O622" i="1"/>
  <c r="M623" i="1"/>
  <c r="N623" i="1"/>
  <c r="O623" i="1"/>
  <c r="M624" i="1"/>
  <c r="N624" i="1"/>
  <c r="O624" i="1"/>
  <c r="M625" i="1"/>
  <c r="N625" i="1"/>
  <c r="O625" i="1"/>
  <c r="M626" i="1"/>
  <c r="N626" i="1"/>
  <c r="O626" i="1"/>
  <c r="M627" i="1"/>
  <c r="N627" i="1"/>
  <c r="O627" i="1"/>
  <c r="M628" i="1"/>
  <c r="N628" i="1"/>
  <c r="O628" i="1"/>
  <c r="M629" i="1"/>
  <c r="N629" i="1"/>
  <c r="O629" i="1"/>
  <c r="M630" i="1"/>
  <c r="N630" i="1"/>
  <c r="O630" i="1"/>
  <c r="M631" i="1"/>
  <c r="N631" i="1"/>
  <c r="O631" i="1"/>
  <c r="M632" i="1"/>
  <c r="N632" i="1"/>
  <c r="O632" i="1"/>
  <c r="M633" i="1"/>
  <c r="N633" i="1"/>
  <c r="O633" i="1"/>
  <c r="M634" i="1"/>
  <c r="N634" i="1"/>
  <c r="O634" i="1"/>
  <c r="M635" i="1"/>
  <c r="N635" i="1"/>
  <c r="O635" i="1"/>
  <c r="M636" i="1"/>
  <c r="N636" i="1"/>
  <c r="O636" i="1"/>
  <c r="M637" i="1"/>
  <c r="N637" i="1"/>
  <c r="O637" i="1"/>
  <c r="M638" i="1"/>
  <c r="N638" i="1"/>
  <c r="O638" i="1"/>
  <c r="M639" i="1"/>
  <c r="N639" i="1"/>
  <c r="O639" i="1"/>
  <c r="M640" i="1"/>
  <c r="N640" i="1"/>
  <c r="O640" i="1"/>
  <c r="M641" i="1"/>
  <c r="N641" i="1"/>
  <c r="O641" i="1"/>
  <c r="M642" i="1"/>
  <c r="N642" i="1"/>
  <c r="O642" i="1"/>
  <c r="M643" i="1"/>
  <c r="N643" i="1"/>
  <c r="O643" i="1"/>
  <c r="M644" i="1"/>
  <c r="N644" i="1"/>
  <c r="O644" i="1"/>
  <c r="M645" i="1"/>
  <c r="N645" i="1"/>
  <c r="O645" i="1"/>
  <c r="M646" i="1"/>
  <c r="N646" i="1"/>
  <c r="O646" i="1"/>
  <c r="M647" i="1"/>
  <c r="N647" i="1"/>
  <c r="O647" i="1"/>
  <c r="M648" i="1"/>
  <c r="N648" i="1"/>
  <c r="O648" i="1"/>
  <c r="M649" i="1"/>
  <c r="N649" i="1"/>
  <c r="O649" i="1"/>
  <c r="M650" i="1"/>
  <c r="N650" i="1"/>
  <c r="O650" i="1"/>
  <c r="M651" i="1"/>
  <c r="N651" i="1"/>
  <c r="O651" i="1"/>
  <c r="M652" i="1"/>
  <c r="N652" i="1"/>
  <c r="O652" i="1"/>
  <c r="M653" i="1"/>
  <c r="N653" i="1"/>
  <c r="O653" i="1"/>
  <c r="M654" i="1"/>
  <c r="N654" i="1"/>
  <c r="O654" i="1"/>
  <c r="M655" i="1"/>
  <c r="N655" i="1"/>
  <c r="O655" i="1"/>
  <c r="O3" i="1"/>
  <c r="N3" i="1"/>
  <c r="M3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4" i="1"/>
  <c r="L5" i="1"/>
  <c r="L6" i="1"/>
  <c r="L7" i="1"/>
  <c r="L8" i="1"/>
  <c r="L9" i="1"/>
  <c r="L10" i="1"/>
  <c r="L11" i="1"/>
  <c r="L12" i="1"/>
  <c r="L3" i="1"/>
  <c r="Y5" i="1"/>
  <c r="R17" i="6"/>
  <c r="R18" i="6"/>
  <c r="R19" i="6"/>
  <c r="R20" i="6"/>
  <c r="R21" i="6"/>
  <c r="R22" i="6"/>
  <c r="R23" i="6"/>
  <c r="R24" i="6"/>
  <c r="R25" i="6"/>
  <c r="R26" i="6"/>
  <c r="R27" i="6"/>
  <c r="R28" i="6"/>
  <c r="R16" i="6"/>
  <c r="H3" i="2"/>
  <c r="I3" i="2"/>
  <c r="H4" i="2"/>
  <c r="I4" i="2"/>
  <c r="H5" i="2"/>
  <c r="I5" i="2"/>
  <c r="H6" i="2"/>
  <c r="I6" i="2"/>
  <c r="H7" i="2"/>
  <c r="I7" i="2"/>
  <c r="H8" i="2"/>
  <c r="I8" i="2"/>
  <c r="H9" i="2"/>
  <c r="I9" i="2"/>
  <c r="H10" i="2"/>
  <c r="I10" i="2"/>
  <c r="H11" i="2"/>
  <c r="I11" i="2"/>
  <c r="H12" i="2"/>
  <c r="I12" i="2"/>
  <c r="H13" i="2"/>
  <c r="I13" i="2"/>
  <c r="H14" i="2"/>
  <c r="I14" i="2"/>
  <c r="H15" i="2"/>
  <c r="I15" i="2"/>
  <c r="H16" i="2"/>
  <c r="I16" i="2"/>
  <c r="H17" i="2"/>
  <c r="I17" i="2"/>
  <c r="H18" i="2"/>
  <c r="I18" i="2"/>
  <c r="H19" i="2"/>
  <c r="I19" i="2"/>
  <c r="H20" i="2"/>
  <c r="I20" i="2"/>
  <c r="H21" i="2"/>
  <c r="I21" i="2"/>
  <c r="H22" i="2"/>
  <c r="I22" i="2"/>
  <c r="H23" i="2"/>
  <c r="I23" i="2"/>
  <c r="H24" i="2"/>
  <c r="I24" i="2"/>
  <c r="H25" i="2"/>
  <c r="I25" i="2"/>
  <c r="H26" i="2"/>
  <c r="I26" i="2"/>
  <c r="H27" i="2"/>
  <c r="I27" i="2"/>
  <c r="H28" i="2"/>
  <c r="I28" i="2"/>
  <c r="H29" i="2"/>
  <c r="I29" i="2"/>
  <c r="H30" i="2"/>
  <c r="I30" i="2"/>
  <c r="H31" i="2"/>
  <c r="I31" i="2"/>
  <c r="H32" i="2"/>
  <c r="I32" i="2"/>
  <c r="H33" i="2"/>
  <c r="I33" i="2"/>
  <c r="H34" i="2"/>
  <c r="I34" i="2"/>
  <c r="H35" i="2"/>
  <c r="I35" i="2"/>
  <c r="H36" i="2"/>
  <c r="I36" i="2"/>
  <c r="H37" i="2"/>
  <c r="I37" i="2"/>
  <c r="H38" i="2"/>
  <c r="I38" i="2"/>
  <c r="H39" i="2"/>
  <c r="I39" i="2"/>
  <c r="H40" i="2"/>
  <c r="I40" i="2"/>
  <c r="H41" i="2"/>
  <c r="I41" i="2"/>
  <c r="H42" i="2"/>
  <c r="I42" i="2"/>
  <c r="H43" i="2"/>
  <c r="I43" i="2"/>
  <c r="H44" i="2"/>
  <c r="I44" i="2"/>
  <c r="H45" i="2"/>
  <c r="I45" i="2"/>
  <c r="H46" i="2"/>
  <c r="I46" i="2"/>
  <c r="H47" i="2"/>
  <c r="I47" i="2"/>
  <c r="H48" i="2"/>
  <c r="I48" i="2"/>
  <c r="H49" i="2"/>
  <c r="I49" i="2"/>
  <c r="H50" i="2"/>
  <c r="I50" i="2"/>
  <c r="H51" i="2"/>
  <c r="I51" i="2"/>
  <c r="H52" i="2"/>
  <c r="I52" i="2"/>
  <c r="H53" i="2"/>
  <c r="I53" i="2"/>
  <c r="H54" i="2"/>
  <c r="I54" i="2"/>
  <c r="H55" i="2"/>
  <c r="I55" i="2"/>
  <c r="H56" i="2"/>
  <c r="I56" i="2"/>
  <c r="H57" i="2"/>
  <c r="I57" i="2"/>
  <c r="H58" i="2"/>
  <c r="I58" i="2"/>
  <c r="H59" i="2"/>
  <c r="I59" i="2"/>
  <c r="H60" i="2"/>
  <c r="I60" i="2"/>
  <c r="H61" i="2"/>
  <c r="I61" i="2"/>
  <c r="H62" i="2"/>
  <c r="I62" i="2"/>
  <c r="H63" i="2"/>
  <c r="I63" i="2"/>
  <c r="H64" i="2"/>
  <c r="I64" i="2"/>
  <c r="H65" i="2"/>
  <c r="I65" i="2"/>
  <c r="H66" i="2"/>
  <c r="I66" i="2"/>
  <c r="H67" i="2"/>
  <c r="I67" i="2"/>
  <c r="H68" i="2"/>
  <c r="I68" i="2"/>
  <c r="H69" i="2"/>
  <c r="I69" i="2"/>
  <c r="H70" i="2"/>
  <c r="I70" i="2"/>
  <c r="H71" i="2"/>
  <c r="I71" i="2"/>
  <c r="H72" i="2"/>
  <c r="I72" i="2"/>
  <c r="H73" i="2"/>
  <c r="I73" i="2"/>
  <c r="H74" i="2"/>
  <c r="I74" i="2"/>
  <c r="H75" i="2"/>
  <c r="I75" i="2"/>
  <c r="H76" i="2"/>
  <c r="I76" i="2"/>
  <c r="H77" i="2"/>
  <c r="I77" i="2"/>
  <c r="H78" i="2"/>
  <c r="I78" i="2"/>
  <c r="H79" i="2"/>
  <c r="I79" i="2"/>
  <c r="H80" i="2"/>
  <c r="I80" i="2"/>
  <c r="H81" i="2"/>
  <c r="I81" i="2"/>
  <c r="H82" i="2"/>
  <c r="I82" i="2"/>
  <c r="H83" i="2"/>
  <c r="I83" i="2"/>
  <c r="H84" i="2"/>
  <c r="I84" i="2"/>
  <c r="H85" i="2"/>
  <c r="I85" i="2"/>
  <c r="H86" i="2"/>
  <c r="I86" i="2"/>
  <c r="H87" i="2"/>
  <c r="I87" i="2"/>
  <c r="H88" i="2"/>
  <c r="I88" i="2"/>
  <c r="H89" i="2"/>
  <c r="I89" i="2"/>
  <c r="H90" i="2"/>
  <c r="I90" i="2"/>
  <c r="H91" i="2"/>
  <c r="I91" i="2"/>
  <c r="H92" i="2"/>
  <c r="I92" i="2"/>
  <c r="H93" i="2"/>
  <c r="I93" i="2"/>
  <c r="H94" i="2"/>
  <c r="I94" i="2"/>
  <c r="H95" i="2"/>
  <c r="I95" i="2"/>
  <c r="H96" i="2"/>
  <c r="I96" i="2"/>
  <c r="H97" i="2"/>
  <c r="I97" i="2"/>
  <c r="H98" i="2"/>
  <c r="I98" i="2"/>
  <c r="H99" i="2"/>
  <c r="I99" i="2"/>
  <c r="H100" i="2"/>
  <c r="I100" i="2"/>
  <c r="H101" i="2"/>
  <c r="I101" i="2"/>
  <c r="H102" i="2"/>
  <c r="I102" i="2"/>
  <c r="H103" i="2"/>
  <c r="I103" i="2"/>
  <c r="H104" i="2"/>
  <c r="I104" i="2"/>
  <c r="H105" i="2"/>
  <c r="I105" i="2"/>
  <c r="H106" i="2"/>
  <c r="I106" i="2"/>
  <c r="H107" i="2"/>
  <c r="I107" i="2"/>
  <c r="H108" i="2"/>
  <c r="I108" i="2"/>
  <c r="H109" i="2"/>
  <c r="I109" i="2"/>
  <c r="H110" i="2"/>
  <c r="I110" i="2"/>
  <c r="H111" i="2"/>
  <c r="I111" i="2"/>
  <c r="H112" i="2"/>
  <c r="I112" i="2"/>
  <c r="H113" i="2"/>
  <c r="I113" i="2"/>
  <c r="H114" i="2"/>
  <c r="I114" i="2"/>
  <c r="H115" i="2"/>
  <c r="I115" i="2"/>
  <c r="H116" i="2"/>
  <c r="I116" i="2"/>
  <c r="H117" i="2"/>
  <c r="I117" i="2"/>
  <c r="H118" i="2"/>
  <c r="I118" i="2"/>
  <c r="H119" i="2"/>
  <c r="I119" i="2"/>
  <c r="H120" i="2"/>
  <c r="I120" i="2"/>
  <c r="H121" i="2"/>
  <c r="I121" i="2"/>
  <c r="H122" i="2"/>
  <c r="I122" i="2"/>
  <c r="H123" i="2"/>
  <c r="I123" i="2"/>
  <c r="H124" i="2"/>
  <c r="I124" i="2"/>
  <c r="H125" i="2"/>
  <c r="I125" i="2"/>
  <c r="H126" i="2"/>
  <c r="I126" i="2"/>
  <c r="H127" i="2"/>
  <c r="I127" i="2"/>
  <c r="H128" i="2"/>
  <c r="I128" i="2"/>
  <c r="H129" i="2"/>
  <c r="I129" i="2"/>
  <c r="H130" i="2"/>
  <c r="I130" i="2"/>
  <c r="H131" i="2"/>
  <c r="I131" i="2"/>
  <c r="H132" i="2"/>
  <c r="I132" i="2"/>
  <c r="H133" i="2"/>
  <c r="I133" i="2"/>
  <c r="H134" i="2"/>
  <c r="I134" i="2"/>
  <c r="H135" i="2"/>
  <c r="I135" i="2"/>
  <c r="H136" i="2"/>
  <c r="I136" i="2"/>
  <c r="H137" i="2"/>
  <c r="I137" i="2"/>
  <c r="H138" i="2"/>
  <c r="I138" i="2"/>
  <c r="H139" i="2"/>
  <c r="I139" i="2"/>
  <c r="H140" i="2"/>
  <c r="I140" i="2"/>
  <c r="H141" i="2"/>
  <c r="I141" i="2"/>
  <c r="H142" i="2"/>
  <c r="I142" i="2"/>
  <c r="H143" i="2"/>
  <c r="I143" i="2"/>
  <c r="H144" i="2"/>
  <c r="I144" i="2"/>
  <c r="H145" i="2"/>
  <c r="I145" i="2"/>
  <c r="H146" i="2"/>
  <c r="I146" i="2"/>
  <c r="H147" i="2"/>
  <c r="I147" i="2"/>
  <c r="H148" i="2"/>
  <c r="I148" i="2"/>
  <c r="H149" i="2"/>
  <c r="I149" i="2"/>
  <c r="H150" i="2"/>
  <c r="I150" i="2"/>
  <c r="H151" i="2"/>
  <c r="I151" i="2"/>
  <c r="H152" i="2"/>
  <c r="I152" i="2"/>
  <c r="H153" i="2"/>
  <c r="I153" i="2"/>
  <c r="H154" i="2"/>
  <c r="I154" i="2"/>
  <c r="H155" i="2"/>
  <c r="I155" i="2"/>
  <c r="H156" i="2"/>
  <c r="I156" i="2"/>
  <c r="H157" i="2"/>
  <c r="I157" i="2"/>
  <c r="H158" i="2"/>
  <c r="I158" i="2"/>
  <c r="H159" i="2"/>
  <c r="I159" i="2"/>
  <c r="H160" i="2"/>
  <c r="I160" i="2"/>
  <c r="H161" i="2"/>
  <c r="I161" i="2"/>
  <c r="H162" i="2"/>
  <c r="I162" i="2"/>
  <c r="H163" i="2"/>
  <c r="I163" i="2"/>
  <c r="H164" i="2"/>
  <c r="I164" i="2"/>
  <c r="H165" i="2"/>
  <c r="I165" i="2"/>
  <c r="H166" i="2"/>
  <c r="I166" i="2"/>
  <c r="H167" i="2"/>
  <c r="I167" i="2"/>
  <c r="H168" i="2"/>
  <c r="I168" i="2"/>
  <c r="H169" i="2"/>
  <c r="I169" i="2"/>
  <c r="H170" i="2"/>
  <c r="I170" i="2"/>
  <c r="H171" i="2"/>
  <c r="I171" i="2"/>
  <c r="H172" i="2"/>
  <c r="I172" i="2"/>
  <c r="H173" i="2"/>
  <c r="I173" i="2"/>
  <c r="H174" i="2"/>
  <c r="I174" i="2"/>
  <c r="H175" i="2"/>
  <c r="I175" i="2"/>
  <c r="H176" i="2"/>
  <c r="I176" i="2"/>
  <c r="H177" i="2"/>
  <c r="I177" i="2"/>
  <c r="H178" i="2"/>
  <c r="I178" i="2"/>
  <c r="H179" i="2"/>
  <c r="I179" i="2"/>
  <c r="H180" i="2"/>
  <c r="I180" i="2"/>
  <c r="H181" i="2"/>
  <c r="I181" i="2"/>
  <c r="H182" i="2"/>
  <c r="I182" i="2"/>
  <c r="H183" i="2"/>
  <c r="I183" i="2"/>
  <c r="H184" i="2"/>
  <c r="I184" i="2"/>
  <c r="H185" i="2"/>
  <c r="I185" i="2"/>
  <c r="H186" i="2"/>
  <c r="I186" i="2"/>
  <c r="H187" i="2"/>
  <c r="I187" i="2"/>
  <c r="H188" i="2"/>
  <c r="I188" i="2"/>
  <c r="H189" i="2"/>
  <c r="I189" i="2"/>
  <c r="H190" i="2"/>
  <c r="I190" i="2"/>
  <c r="H191" i="2"/>
  <c r="I191" i="2"/>
  <c r="H192" i="2"/>
  <c r="I192" i="2"/>
  <c r="H193" i="2"/>
  <c r="I193" i="2"/>
  <c r="H194" i="2"/>
  <c r="I194" i="2"/>
  <c r="H195" i="2"/>
  <c r="I195" i="2"/>
  <c r="H196" i="2"/>
  <c r="I196" i="2"/>
  <c r="H197" i="2"/>
  <c r="I197" i="2"/>
  <c r="H198" i="2"/>
  <c r="I198" i="2"/>
  <c r="H199" i="2"/>
  <c r="I199" i="2"/>
  <c r="H200" i="2"/>
  <c r="I200" i="2"/>
  <c r="H201" i="2"/>
  <c r="I201" i="2"/>
  <c r="H202" i="2"/>
  <c r="I202" i="2"/>
  <c r="H203" i="2"/>
  <c r="I203" i="2"/>
  <c r="H204" i="2"/>
  <c r="I204" i="2"/>
  <c r="H205" i="2"/>
  <c r="I205" i="2"/>
  <c r="H206" i="2"/>
  <c r="I206" i="2"/>
  <c r="H207" i="2"/>
  <c r="I207" i="2"/>
  <c r="H208" i="2"/>
  <c r="I208" i="2"/>
  <c r="H209" i="2"/>
  <c r="I209" i="2"/>
  <c r="H210" i="2"/>
  <c r="I210" i="2"/>
  <c r="H211" i="2"/>
  <c r="I211" i="2"/>
  <c r="H212" i="2"/>
  <c r="I212" i="2"/>
  <c r="H213" i="2"/>
  <c r="I213" i="2"/>
  <c r="H214" i="2"/>
  <c r="I214" i="2"/>
  <c r="H215" i="2"/>
  <c r="I215" i="2"/>
  <c r="H216" i="2"/>
  <c r="I216" i="2"/>
  <c r="H217" i="2"/>
  <c r="I217" i="2"/>
  <c r="H218" i="2"/>
  <c r="I218" i="2"/>
  <c r="H219" i="2"/>
  <c r="I219" i="2"/>
  <c r="H220" i="2"/>
  <c r="I220" i="2"/>
  <c r="H221" i="2"/>
  <c r="I221" i="2"/>
  <c r="H222" i="2"/>
  <c r="I222" i="2"/>
  <c r="H223" i="2"/>
  <c r="I223" i="2"/>
  <c r="H224" i="2"/>
  <c r="I224" i="2"/>
  <c r="H225" i="2"/>
  <c r="I225" i="2"/>
  <c r="H226" i="2"/>
  <c r="I226" i="2"/>
  <c r="H227" i="2"/>
  <c r="I227" i="2"/>
  <c r="H228" i="2"/>
  <c r="I228" i="2"/>
  <c r="H229" i="2"/>
  <c r="I229" i="2"/>
  <c r="H230" i="2"/>
  <c r="I230" i="2"/>
  <c r="H231" i="2"/>
  <c r="I231" i="2"/>
  <c r="H232" i="2"/>
  <c r="I232" i="2"/>
  <c r="H233" i="2"/>
  <c r="I233" i="2"/>
  <c r="H234" i="2"/>
  <c r="I234" i="2"/>
  <c r="H235" i="2"/>
  <c r="I235" i="2"/>
  <c r="H236" i="2"/>
  <c r="I236" i="2"/>
  <c r="H237" i="2"/>
  <c r="I237" i="2"/>
  <c r="H238" i="2"/>
  <c r="I238" i="2"/>
  <c r="H239" i="2"/>
  <c r="I239" i="2"/>
  <c r="H240" i="2"/>
  <c r="I240" i="2"/>
  <c r="H241" i="2"/>
  <c r="I241" i="2"/>
  <c r="H242" i="2"/>
  <c r="I242" i="2"/>
  <c r="H243" i="2"/>
  <c r="I243" i="2"/>
  <c r="H244" i="2"/>
  <c r="I244" i="2"/>
  <c r="H245" i="2"/>
  <c r="I245" i="2"/>
  <c r="H246" i="2"/>
  <c r="I246" i="2"/>
  <c r="H247" i="2"/>
  <c r="I247" i="2"/>
  <c r="H248" i="2"/>
  <c r="I248" i="2"/>
  <c r="H249" i="2"/>
  <c r="I249" i="2"/>
  <c r="H250" i="2"/>
  <c r="I250" i="2"/>
  <c r="H251" i="2"/>
  <c r="I251" i="2"/>
  <c r="H252" i="2"/>
  <c r="I252" i="2"/>
  <c r="H253" i="2"/>
  <c r="I253" i="2"/>
  <c r="H254" i="2"/>
  <c r="I254" i="2"/>
  <c r="H255" i="2"/>
  <c r="I255" i="2"/>
  <c r="H256" i="2"/>
  <c r="I256" i="2"/>
  <c r="H257" i="2"/>
  <c r="I257" i="2"/>
  <c r="H258" i="2"/>
  <c r="I258" i="2"/>
  <c r="H259" i="2"/>
  <c r="I259" i="2"/>
  <c r="H260" i="2"/>
  <c r="I260" i="2"/>
  <c r="H261" i="2"/>
  <c r="I261" i="2"/>
  <c r="H262" i="2"/>
  <c r="I262" i="2"/>
  <c r="H263" i="2"/>
  <c r="I263" i="2"/>
  <c r="H264" i="2"/>
  <c r="I264" i="2"/>
  <c r="H265" i="2"/>
  <c r="I265" i="2"/>
  <c r="H266" i="2"/>
  <c r="I266" i="2"/>
  <c r="H267" i="2"/>
  <c r="I267" i="2"/>
  <c r="H268" i="2"/>
  <c r="I268" i="2"/>
  <c r="H269" i="2"/>
  <c r="I269" i="2"/>
  <c r="H270" i="2"/>
  <c r="I270" i="2"/>
  <c r="H271" i="2"/>
  <c r="I271" i="2"/>
  <c r="H272" i="2"/>
  <c r="I272" i="2"/>
  <c r="H273" i="2"/>
  <c r="I273" i="2"/>
  <c r="H274" i="2"/>
  <c r="I274" i="2"/>
  <c r="H275" i="2"/>
  <c r="I275" i="2"/>
  <c r="H276" i="2"/>
  <c r="I276" i="2"/>
  <c r="H277" i="2"/>
  <c r="I277" i="2"/>
  <c r="H278" i="2"/>
  <c r="I278" i="2"/>
  <c r="H279" i="2"/>
  <c r="I279" i="2"/>
  <c r="H280" i="2"/>
  <c r="I280" i="2"/>
  <c r="H281" i="2"/>
  <c r="I281" i="2"/>
  <c r="H282" i="2"/>
  <c r="I282" i="2"/>
  <c r="H283" i="2"/>
  <c r="I283" i="2"/>
  <c r="H284" i="2"/>
  <c r="I284" i="2"/>
  <c r="H285" i="2"/>
  <c r="I285" i="2"/>
  <c r="H286" i="2"/>
  <c r="I286" i="2"/>
  <c r="H287" i="2"/>
  <c r="I287" i="2"/>
  <c r="H288" i="2"/>
  <c r="I288" i="2"/>
  <c r="H289" i="2"/>
  <c r="I289" i="2"/>
  <c r="H290" i="2"/>
  <c r="I290" i="2"/>
  <c r="H291" i="2"/>
  <c r="I291" i="2"/>
  <c r="H292" i="2"/>
  <c r="I292" i="2"/>
  <c r="H293" i="2"/>
  <c r="I293" i="2"/>
  <c r="H294" i="2"/>
  <c r="I294" i="2"/>
  <c r="H295" i="2"/>
  <c r="I295" i="2"/>
  <c r="H296" i="2"/>
  <c r="I296" i="2"/>
  <c r="H297" i="2"/>
  <c r="I297" i="2"/>
  <c r="H298" i="2"/>
  <c r="I298" i="2"/>
  <c r="H299" i="2"/>
  <c r="I299" i="2"/>
  <c r="H300" i="2"/>
  <c r="I300" i="2"/>
  <c r="H301" i="2"/>
  <c r="I301" i="2"/>
  <c r="H302" i="2"/>
  <c r="I302" i="2"/>
  <c r="H303" i="2"/>
  <c r="I303" i="2"/>
  <c r="H304" i="2"/>
  <c r="I304" i="2"/>
  <c r="H305" i="2"/>
  <c r="I305" i="2"/>
  <c r="H306" i="2"/>
  <c r="I306" i="2"/>
  <c r="H307" i="2"/>
  <c r="I307" i="2"/>
  <c r="H308" i="2"/>
  <c r="I308" i="2"/>
  <c r="H309" i="2"/>
  <c r="I309" i="2"/>
  <c r="H310" i="2"/>
  <c r="I310" i="2"/>
  <c r="H311" i="2"/>
  <c r="I311" i="2"/>
  <c r="H312" i="2"/>
  <c r="I312" i="2"/>
  <c r="H313" i="2"/>
  <c r="I313" i="2"/>
  <c r="H314" i="2"/>
  <c r="I314" i="2"/>
  <c r="H315" i="2"/>
  <c r="I315" i="2"/>
  <c r="H316" i="2"/>
  <c r="I316" i="2"/>
  <c r="H317" i="2"/>
  <c r="I317" i="2"/>
  <c r="H318" i="2"/>
  <c r="I318" i="2"/>
  <c r="H319" i="2"/>
  <c r="I319" i="2"/>
  <c r="H320" i="2"/>
  <c r="I320" i="2"/>
  <c r="H321" i="2"/>
  <c r="I321" i="2"/>
  <c r="H322" i="2"/>
  <c r="I322" i="2"/>
  <c r="H323" i="2"/>
  <c r="I323" i="2"/>
  <c r="H324" i="2"/>
  <c r="I324" i="2"/>
  <c r="H325" i="2"/>
  <c r="I325" i="2"/>
  <c r="H326" i="2"/>
  <c r="I326" i="2"/>
  <c r="H327" i="2"/>
  <c r="I327" i="2"/>
  <c r="H328" i="2"/>
  <c r="I328" i="2"/>
  <c r="H329" i="2"/>
  <c r="I329" i="2"/>
  <c r="H330" i="2"/>
  <c r="I330" i="2"/>
  <c r="H331" i="2"/>
  <c r="I331" i="2"/>
  <c r="H332" i="2"/>
  <c r="I332" i="2"/>
  <c r="H333" i="2"/>
  <c r="I333" i="2"/>
  <c r="H334" i="2"/>
  <c r="I334" i="2"/>
  <c r="H335" i="2"/>
  <c r="I335" i="2"/>
  <c r="H336" i="2"/>
  <c r="I336" i="2"/>
  <c r="H337" i="2"/>
  <c r="I337" i="2"/>
  <c r="H338" i="2"/>
  <c r="I338" i="2"/>
  <c r="H339" i="2"/>
  <c r="I339" i="2"/>
  <c r="H340" i="2"/>
  <c r="I340" i="2"/>
  <c r="H341" i="2"/>
  <c r="I341" i="2"/>
  <c r="H342" i="2"/>
  <c r="I342" i="2"/>
  <c r="H343" i="2"/>
  <c r="I343" i="2"/>
  <c r="H344" i="2"/>
  <c r="I344" i="2"/>
  <c r="H345" i="2"/>
  <c r="I345" i="2"/>
  <c r="H346" i="2"/>
  <c r="I346" i="2"/>
  <c r="H347" i="2"/>
  <c r="I347" i="2"/>
  <c r="H348" i="2"/>
  <c r="I348" i="2"/>
  <c r="H349" i="2"/>
  <c r="I349" i="2"/>
  <c r="H350" i="2"/>
  <c r="I350" i="2"/>
  <c r="H351" i="2"/>
  <c r="I351" i="2"/>
  <c r="H352" i="2"/>
  <c r="I352" i="2"/>
  <c r="H353" i="2"/>
  <c r="I353" i="2"/>
  <c r="H354" i="2"/>
  <c r="I354" i="2"/>
  <c r="H355" i="2"/>
  <c r="I355" i="2"/>
  <c r="H356" i="2"/>
  <c r="I356" i="2"/>
  <c r="H357" i="2"/>
  <c r="I357" i="2"/>
  <c r="H358" i="2"/>
  <c r="I358" i="2"/>
  <c r="H359" i="2"/>
  <c r="I359" i="2"/>
  <c r="H360" i="2"/>
  <c r="I360" i="2"/>
  <c r="H361" i="2"/>
  <c r="I361" i="2"/>
  <c r="H362" i="2"/>
  <c r="I362" i="2"/>
  <c r="H363" i="2"/>
  <c r="I363" i="2"/>
  <c r="H364" i="2"/>
  <c r="I364" i="2"/>
  <c r="H365" i="2"/>
  <c r="I365" i="2"/>
  <c r="H366" i="2"/>
  <c r="I366" i="2"/>
  <c r="H367" i="2"/>
  <c r="I367" i="2"/>
  <c r="H368" i="2"/>
  <c r="I368" i="2"/>
  <c r="H369" i="2"/>
  <c r="I369" i="2"/>
  <c r="H370" i="2"/>
  <c r="I370" i="2"/>
  <c r="H371" i="2"/>
  <c r="I371" i="2"/>
  <c r="H372" i="2"/>
  <c r="I372" i="2"/>
  <c r="H373" i="2"/>
  <c r="I373" i="2"/>
  <c r="H374" i="2"/>
  <c r="I374" i="2"/>
  <c r="H375" i="2"/>
  <c r="I375" i="2"/>
  <c r="H376" i="2"/>
  <c r="I376" i="2"/>
  <c r="H377" i="2"/>
  <c r="I377" i="2"/>
  <c r="H378" i="2"/>
  <c r="I378" i="2"/>
  <c r="H379" i="2"/>
  <c r="I379" i="2"/>
  <c r="H380" i="2"/>
  <c r="I380" i="2"/>
  <c r="H381" i="2"/>
  <c r="I381" i="2"/>
  <c r="H382" i="2"/>
  <c r="I382" i="2"/>
  <c r="H383" i="2"/>
  <c r="I383" i="2"/>
  <c r="H384" i="2"/>
  <c r="I384" i="2"/>
  <c r="H385" i="2"/>
  <c r="I385" i="2"/>
  <c r="H386" i="2"/>
  <c r="I386" i="2"/>
  <c r="H387" i="2"/>
  <c r="I387" i="2"/>
  <c r="H388" i="2"/>
  <c r="I388" i="2"/>
  <c r="H389" i="2"/>
  <c r="I389" i="2"/>
  <c r="H390" i="2"/>
  <c r="I390" i="2"/>
  <c r="H391" i="2"/>
  <c r="I391" i="2"/>
  <c r="H392" i="2"/>
  <c r="I392" i="2"/>
  <c r="H393" i="2"/>
  <c r="I393" i="2"/>
  <c r="H394" i="2"/>
  <c r="I394" i="2"/>
  <c r="H395" i="2"/>
  <c r="I395" i="2"/>
  <c r="H396" i="2"/>
  <c r="I396" i="2"/>
  <c r="H397" i="2"/>
  <c r="I397" i="2"/>
  <c r="H398" i="2"/>
  <c r="I398" i="2"/>
  <c r="H399" i="2"/>
  <c r="I399" i="2"/>
  <c r="H400" i="2"/>
  <c r="I400" i="2"/>
  <c r="H401" i="2"/>
  <c r="I401" i="2"/>
  <c r="H402" i="2"/>
  <c r="I402" i="2"/>
  <c r="H403" i="2"/>
  <c r="I403" i="2"/>
  <c r="H404" i="2"/>
  <c r="I404" i="2"/>
  <c r="H405" i="2"/>
  <c r="I405" i="2"/>
  <c r="H406" i="2"/>
  <c r="I406" i="2"/>
  <c r="H407" i="2"/>
  <c r="I407" i="2"/>
  <c r="H408" i="2"/>
  <c r="I408" i="2"/>
  <c r="H409" i="2"/>
  <c r="I409" i="2"/>
  <c r="H410" i="2"/>
  <c r="I410" i="2"/>
  <c r="H411" i="2"/>
  <c r="I411" i="2"/>
  <c r="H412" i="2"/>
  <c r="I412" i="2"/>
  <c r="H413" i="2"/>
  <c r="I413" i="2"/>
  <c r="H414" i="2"/>
  <c r="I414" i="2"/>
  <c r="H415" i="2"/>
  <c r="I415" i="2"/>
  <c r="H416" i="2"/>
  <c r="I416" i="2"/>
  <c r="H417" i="2"/>
  <c r="I417" i="2"/>
  <c r="H418" i="2"/>
  <c r="I418" i="2"/>
  <c r="H419" i="2"/>
  <c r="I419" i="2"/>
  <c r="H420" i="2"/>
  <c r="I420" i="2"/>
  <c r="H421" i="2"/>
  <c r="I421" i="2"/>
  <c r="H422" i="2"/>
  <c r="I422" i="2"/>
  <c r="H423" i="2"/>
  <c r="I423" i="2"/>
  <c r="H424" i="2"/>
  <c r="I424" i="2"/>
  <c r="H425" i="2"/>
  <c r="I425" i="2"/>
  <c r="H426" i="2"/>
  <c r="I426" i="2"/>
  <c r="H427" i="2"/>
  <c r="I427" i="2"/>
  <c r="H428" i="2"/>
  <c r="I428" i="2"/>
  <c r="H429" i="2"/>
  <c r="I429" i="2"/>
  <c r="H430" i="2"/>
  <c r="I430" i="2"/>
  <c r="H431" i="2"/>
  <c r="I431" i="2"/>
  <c r="H432" i="2"/>
  <c r="I432" i="2"/>
  <c r="H433" i="2"/>
  <c r="I433" i="2"/>
  <c r="H434" i="2"/>
  <c r="I434" i="2"/>
  <c r="H435" i="2"/>
  <c r="I435" i="2"/>
  <c r="H436" i="2"/>
  <c r="I436" i="2"/>
  <c r="H437" i="2"/>
  <c r="I437" i="2"/>
  <c r="H438" i="2"/>
  <c r="I438" i="2"/>
  <c r="H439" i="2"/>
  <c r="I439" i="2"/>
  <c r="H440" i="2"/>
  <c r="I440" i="2"/>
  <c r="H441" i="2"/>
  <c r="I441" i="2"/>
  <c r="H442" i="2"/>
  <c r="I442" i="2"/>
  <c r="H443" i="2"/>
  <c r="I443" i="2"/>
  <c r="H444" i="2"/>
  <c r="I444" i="2"/>
  <c r="H445" i="2"/>
  <c r="I445" i="2"/>
  <c r="H446" i="2"/>
  <c r="I446" i="2"/>
  <c r="H447" i="2"/>
  <c r="I447" i="2"/>
  <c r="H448" i="2"/>
  <c r="I448" i="2"/>
  <c r="H449" i="2"/>
  <c r="I449" i="2"/>
  <c r="H450" i="2"/>
  <c r="I450" i="2"/>
  <c r="H451" i="2"/>
  <c r="I451" i="2"/>
  <c r="H452" i="2"/>
  <c r="I452" i="2"/>
  <c r="H453" i="2"/>
  <c r="I453" i="2"/>
  <c r="H454" i="2"/>
  <c r="I454" i="2"/>
  <c r="H455" i="2"/>
  <c r="I455" i="2"/>
  <c r="H456" i="2"/>
  <c r="I456" i="2"/>
  <c r="H457" i="2"/>
  <c r="I457" i="2"/>
  <c r="H458" i="2"/>
  <c r="I458" i="2"/>
  <c r="H459" i="2"/>
  <c r="I459" i="2"/>
  <c r="H460" i="2"/>
  <c r="I460" i="2"/>
  <c r="H461" i="2"/>
  <c r="I461" i="2"/>
  <c r="H462" i="2"/>
  <c r="I462" i="2"/>
  <c r="H463" i="2"/>
  <c r="I463" i="2"/>
  <c r="H464" i="2"/>
  <c r="I464" i="2"/>
  <c r="H465" i="2"/>
  <c r="I465" i="2"/>
  <c r="H466" i="2"/>
  <c r="I466" i="2"/>
  <c r="H467" i="2"/>
  <c r="I467" i="2"/>
  <c r="H468" i="2"/>
  <c r="I468" i="2"/>
  <c r="H469" i="2"/>
  <c r="I469" i="2"/>
  <c r="H470" i="2"/>
  <c r="I470" i="2"/>
  <c r="H471" i="2"/>
  <c r="I471" i="2"/>
  <c r="H472" i="2"/>
  <c r="I472" i="2"/>
  <c r="H473" i="2"/>
  <c r="I473" i="2"/>
  <c r="H474" i="2"/>
  <c r="I474" i="2"/>
  <c r="H475" i="2"/>
  <c r="I475" i="2"/>
  <c r="H476" i="2"/>
  <c r="I476" i="2"/>
  <c r="H477" i="2"/>
  <c r="I477" i="2"/>
  <c r="H478" i="2"/>
  <c r="I478" i="2"/>
  <c r="H479" i="2"/>
  <c r="I479" i="2"/>
  <c r="H480" i="2"/>
  <c r="I480" i="2"/>
  <c r="H481" i="2"/>
  <c r="I481" i="2"/>
  <c r="H482" i="2"/>
  <c r="I482" i="2"/>
  <c r="H483" i="2"/>
  <c r="I483" i="2"/>
  <c r="H484" i="2"/>
  <c r="I484" i="2"/>
  <c r="H485" i="2"/>
  <c r="I485" i="2"/>
  <c r="H486" i="2"/>
  <c r="I486" i="2"/>
  <c r="H487" i="2"/>
  <c r="I487" i="2"/>
  <c r="H488" i="2"/>
  <c r="I488" i="2"/>
  <c r="H489" i="2"/>
  <c r="I489" i="2"/>
  <c r="H490" i="2"/>
  <c r="I490" i="2"/>
  <c r="H491" i="2"/>
  <c r="I491" i="2"/>
  <c r="H492" i="2"/>
  <c r="I492" i="2"/>
  <c r="H493" i="2"/>
  <c r="I493" i="2"/>
  <c r="H494" i="2"/>
  <c r="I494" i="2"/>
  <c r="H495" i="2"/>
  <c r="I495" i="2"/>
  <c r="H496" i="2"/>
  <c r="I496" i="2"/>
  <c r="H497" i="2"/>
  <c r="I497" i="2"/>
  <c r="H498" i="2"/>
  <c r="I498" i="2"/>
  <c r="H499" i="2"/>
  <c r="I499" i="2"/>
  <c r="H500" i="2"/>
  <c r="I500" i="2"/>
  <c r="H501" i="2"/>
  <c r="I501" i="2"/>
  <c r="H502" i="2"/>
  <c r="I502" i="2"/>
  <c r="H503" i="2"/>
  <c r="I503" i="2"/>
  <c r="H504" i="2"/>
  <c r="I504" i="2"/>
  <c r="H505" i="2"/>
  <c r="I505" i="2"/>
  <c r="H506" i="2"/>
  <c r="I506" i="2"/>
  <c r="H507" i="2"/>
  <c r="I507" i="2"/>
  <c r="H508" i="2"/>
  <c r="I508" i="2"/>
  <c r="H509" i="2"/>
  <c r="I509" i="2"/>
  <c r="H510" i="2"/>
  <c r="I510" i="2"/>
  <c r="H511" i="2"/>
  <c r="I511" i="2"/>
  <c r="H512" i="2"/>
  <c r="I512" i="2"/>
  <c r="H513" i="2"/>
  <c r="I513" i="2"/>
  <c r="H514" i="2"/>
  <c r="I514" i="2"/>
  <c r="H515" i="2"/>
  <c r="I515" i="2"/>
  <c r="H516" i="2"/>
  <c r="I516" i="2"/>
  <c r="H517" i="2"/>
  <c r="I517" i="2"/>
  <c r="H518" i="2"/>
  <c r="I518" i="2"/>
  <c r="H519" i="2"/>
  <c r="I519" i="2"/>
  <c r="H520" i="2"/>
  <c r="I520" i="2"/>
  <c r="H521" i="2"/>
  <c r="I521" i="2"/>
  <c r="H522" i="2"/>
  <c r="I522" i="2"/>
  <c r="H523" i="2"/>
  <c r="I523" i="2"/>
  <c r="H524" i="2"/>
  <c r="I524" i="2"/>
  <c r="H525" i="2"/>
  <c r="I525" i="2"/>
  <c r="H526" i="2"/>
  <c r="I526" i="2"/>
  <c r="H527" i="2"/>
  <c r="I527" i="2"/>
  <c r="H528" i="2"/>
  <c r="I528" i="2"/>
  <c r="H529" i="2"/>
  <c r="I529" i="2"/>
  <c r="H530" i="2"/>
  <c r="I530" i="2"/>
  <c r="H531" i="2"/>
  <c r="I531" i="2"/>
  <c r="H532" i="2"/>
  <c r="I532" i="2"/>
  <c r="H533" i="2"/>
  <c r="I533" i="2"/>
  <c r="H534" i="2"/>
  <c r="I534" i="2"/>
  <c r="H535" i="2"/>
  <c r="I535" i="2"/>
  <c r="H536" i="2"/>
  <c r="I536" i="2"/>
  <c r="H537" i="2"/>
  <c r="I537" i="2"/>
  <c r="H538" i="2"/>
  <c r="I538" i="2"/>
  <c r="H539" i="2"/>
  <c r="I539" i="2"/>
  <c r="H540" i="2"/>
  <c r="I540" i="2"/>
  <c r="H541" i="2"/>
  <c r="I541" i="2"/>
  <c r="H542" i="2"/>
  <c r="I542" i="2"/>
  <c r="H543" i="2"/>
  <c r="I543" i="2"/>
  <c r="H544" i="2"/>
  <c r="I544" i="2"/>
  <c r="H545" i="2"/>
  <c r="I545" i="2"/>
  <c r="H546" i="2"/>
  <c r="I546" i="2"/>
  <c r="H547" i="2"/>
  <c r="I547" i="2"/>
  <c r="H548" i="2"/>
  <c r="I548" i="2"/>
  <c r="H549" i="2"/>
  <c r="I549" i="2"/>
  <c r="H550" i="2"/>
  <c r="I550" i="2"/>
  <c r="H551" i="2"/>
  <c r="I551" i="2"/>
  <c r="H552" i="2"/>
  <c r="I552" i="2"/>
  <c r="H553" i="2"/>
  <c r="I553" i="2"/>
  <c r="H554" i="2"/>
  <c r="I554" i="2"/>
  <c r="H555" i="2"/>
  <c r="I555" i="2"/>
  <c r="H556" i="2"/>
  <c r="I556" i="2"/>
  <c r="H557" i="2"/>
  <c r="I557" i="2"/>
  <c r="H558" i="2"/>
  <c r="I558" i="2"/>
  <c r="H559" i="2"/>
  <c r="I559" i="2"/>
  <c r="H560" i="2"/>
  <c r="I560" i="2"/>
  <c r="H561" i="2"/>
  <c r="I561" i="2"/>
  <c r="H562" i="2"/>
  <c r="I562" i="2"/>
  <c r="H563" i="2"/>
  <c r="I563" i="2"/>
  <c r="H564" i="2"/>
  <c r="I564" i="2"/>
  <c r="H565" i="2"/>
  <c r="I565" i="2"/>
  <c r="H566" i="2"/>
  <c r="I566" i="2"/>
  <c r="H567" i="2"/>
  <c r="I567" i="2"/>
  <c r="H568" i="2"/>
  <c r="I568" i="2"/>
  <c r="H569" i="2"/>
  <c r="I569" i="2"/>
  <c r="H570" i="2"/>
  <c r="I570" i="2"/>
  <c r="H571" i="2"/>
  <c r="I571" i="2"/>
  <c r="H572" i="2"/>
  <c r="I572" i="2"/>
  <c r="H573" i="2"/>
  <c r="I573" i="2"/>
  <c r="H574" i="2"/>
  <c r="I574" i="2"/>
  <c r="H575" i="2"/>
  <c r="I575" i="2"/>
  <c r="H576" i="2"/>
  <c r="I576" i="2"/>
  <c r="H577" i="2"/>
  <c r="I577" i="2"/>
  <c r="H578" i="2"/>
  <c r="I578" i="2"/>
  <c r="H579" i="2"/>
  <c r="I579" i="2"/>
  <c r="H580" i="2"/>
  <c r="I580" i="2"/>
  <c r="H581" i="2"/>
  <c r="I581" i="2"/>
  <c r="H582" i="2"/>
  <c r="I582" i="2"/>
  <c r="H583" i="2"/>
  <c r="I583" i="2"/>
  <c r="H584" i="2"/>
  <c r="I584" i="2"/>
  <c r="H585" i="2"/>
  <c r="I585" i="2"/>
  <c r="H586" i="2"/>
  <c r="I586" i="2"/>
  <c r="H587" i="2"/>
  <c r="I587" i="2"/>
  <c r="H588" i="2"/>
  <c r="I588" i="2"/>
  <c r="H589" i="2"/>
  <c r="I589" i="2"/>
  <c r="H590" i="2"/>
  <c r="I590" i="2"/>
  <c r="H591" i="2"/>
  <c r="I591" i="2"/>
  <c r="H592" i="2"/>
  <c r="I592" i="2"/>
  <c r="H593" i="2"/>
  <c r="I593" i="2"/>
  <c r="H594" i="2"/>
  <c r="I594" i="2"/>
  <c r="H595" i="2"/>
  <c r="I595" i="2"/>
  <c r="H596" i="2"/>
  <c r="I596" i="2"/>
  <c r="H597" i="2"/>
  <c r="I597" i="2"/>
  <c r="H598" i="2"/>
  <c r="I598" i="2"/>
  <c r="H599" i="2"/>
  <c r="I599" i="2"/>
  <c r="H600" i="2"/>
  <c r="I600" i="2"/>
  <c r="H601" i="2"/>
  <c r="I601" i="2"/>
  <c r="H602" i="2"/>
  <c r="I602" i="2"/>
  <c r="H603" i="2"/>
  <c r="I603" i="2"/>
  <c r="H604" i="2"/>
  <c r="I604" i="2"/>
  <c r="H605" i="2"/>
  <c r="I605" i="2"/>
  <c r="H606" i="2"/>
  <c r="I606" i="2"/>
  <c r="H607" i="2"/>
  <c r="I607" i="2"/>
  <c r="H608" i="2"/>
  <c r="I608" i="2"/>
  <c r="H609" i="2"/>
  <c r="I609" i="2"/>
  <c r="H610" i="2"/>
  <c r="I610" i="2"/>
  <c r="H611" i="2"/>
  <c r="I611" i="2"/>
  <c r="H612" i="2"/>
  <c r="I612" i="2"/>
  <c r="H613" i="2"/>
  <c r="I613" i="2"/>
  <c r="H614" i="2"/>
  <c r="I614" i="2"/>
  <c r="H615" i="2"/>
  <c r="I615" i="2"/>
  <c r="H616" i="2"/>
  <c r="I616" i="2"/>
  <c r="H617" i="2"/>
  <c r="I617" i="2"/>
  <c r="H618" i="2"/>
  <c r="I618" i="2"/>
  <c r="H619" i="2"/>
  <c r="I619" i="2"/>
  <c r="H620" i="2"/>
  <c r="I620" i="2"/>
  <c r="H621" i="2"/>
  <c r="I621" i="2"/>
  <c r="H622" i="2"/>
  <c r="I622" i="2"/>
  <c r="H623" i="2"/>
  <c r="I623" i="2"/>
  <c r="H624" i="2"/>
  <c r="I624" i="2"/>
  <c r="H625" i="2"/>
  <c r="I625" i="2"/>
  <c r="H626" i="2"/>
  <c r="I626" i="2"/>
  <c r="H627" i="2"/>
  <c r="I627" i="2"/>
  <c r="H628" i="2"/>
  <c r="I628" i="2"/>
  <c r="H629" i="2"/>
  <c r="I629" i="2"/>
  <c r="H630" i="2"/>
  <c r="I630" i="2"/>
  <c r="H631" i="2"/>
  <c r="I631" i="2"/>
  <c r="H632" i="2"/>
  <c r="I632" i="2"/>
  <c r="H633" i="2"/>
  <c r="I633" i="2"/>
  <c r="H634" i="2"/>
  <c r="I634" i="2"/>
  <c r="H635" i="2"/>
  <c r="I635" i="2"/>
  <c r="H636" i="2"/>
  <c r="I636" i="2"/>
  <c r="H637" i="2"/>
  <c r="I637" i="2"/>
  <c r="H638" i="2"/>
  <c r="I638" i="2"/>
  <c r="H639" i="2"/>
  <c r="I639" i="2"/>
  <c r="H640" i="2"/>
  <c r="I640" i="2"/>
  <c r="H641" i="2"/>
  <c r="I641" i="2"/>
  <c r="H642" i="2"/>
  <c r="I642" i="2"/>
  <c r="H643" i="2"/>
  <c r="I643" i="2"/>
  <c r="H644" i="2"/>
  <c r="I644" i="2"/>
  <c r="H645" i="2"/>
  <c r="I645" i="2"/>
  <c r="H646" i="2"/>
  <c r="I646" i="2"/>
  <c r="H647" i="2"/>
  <c r="I647" i="2"/>
  <c r="H648" i="2"/>
  <c r="I648" i="2"/>
  <c r="H649" i="2"/>
  <c r="I649" i="2"/>
  <c r="H650" i="2"/>
  <c r="I650" i="2"/>
  <c r="H651" i="2"/>
  <c r="I651" i="2"/>
  <c r="H652" i="2"/>
  <c r="I652" i="2"/>
  <c r="H653" i="2"/>
  <c r="I653" i="2"/>
  <c r="H654" i="2"/>
  <c r="I654" i="2"/>
  <c r="H655" i="2"/>
  <c r="I655" i="2"/>
  <c r="H656" i="2"/>
  <c r="I656" i="2"/>
  <c r="H657" i="2"/>
  <c r="I657" i="2"/>
  <c r="H658" i="2"/>
  <c r="I658" i="2"/>
  <c r="H659" i="2"/>
  <c r="I659" i="2"/>
  <c r="H660" i="2"/>
  <c r="I660" i="2"/>
  <c r="H661" i="2"/>
  <c r="I661" i="2"/>
  <c r="H662" i="2"/>
  <c r="I662" i="2"/>
  <c r="H663" i="2"/>
  <c r="I663" i="2"/>
  <c r="H664" i="2"/>
  <c r="I664" i="2"/>
  <c r="H665" i="2"/>
  <c r="I665" i="2"/>
  <c r="H666" i="2"/>
  <c r="I666" i="2"/>
  <c r="H667" i="2"/>
  <c r="I667" i="2"/>
  <c r="H668" i="2"/>
  <c r="I668" i="2"/>
  <c r="H669" i="2"/>
  <c r="I669" i="2"/>
  <c r="H670" i="2"/>
  <c r="I670" i="2"/>
  <c r="H671" i="2"/>
  <c r="I671" i="2"/>
  <c r="H672" i="2"/>
  <c r="I672" i="2"/>
  <c r="H673" i="2"/>
  <c r="I673" i="2"/>
  <c r="H674" i="2"/>
  <c r="I674" i="2"/>
  <c r="H675" i="2"/>
  <c r="I675" i="2"/>
  <c r="H676" i="2"/>
  <c r="I676" i="2"/>
  <c r="H677" i="2"/>
  <c r="I677" i="2"/>
  <c r="H678" i="2"/>
  <c r="I678" i="2"/>
  <c r="H679" i="2"/>
  <c r="I679" i="2"/>
  <c r="H680" i="2"/>
  <c r="I680" i="2"/>
  <c r="H681" i="2"/>
  <c r="I681" i="2"/>
  <c r="H682" i="2"/>
  <c r="I682" i="2"/>
  <c r="H683" i="2"/>
  <c r="I683" i="2"/>
  <c r="H684" i="2"/>
  <c r="I684" i="2"/>
  <c r="H685" i="2"/>
  <c r="I685" i="2"/>
  <c r="H686" i="2"/>
  <c r="I686" i="2"/>
  <c r="H687" i="2"/>
  <c r="I687" i="2"/>
  <c r="H688" i="2"/>
  <c r="I688" i="2"/>
  <c r="H689" i="2"/>
  <c r="I689" i="2"/>
  <c r="H690" i="2"/>
  <c r="I690" i="2"/>
  <c r="H691" i="2"/>
  <c r="I691" i="2"/>
  <c r="H692" i="2"/>
  <c r="I692" i="2"/>
  <c r="H693" i="2"/>
  <c r="I693" i="2"/>
  <c r="H694" i="2"/>
  <c r="I694" i="2"/>
  <c r="H695" i="2"/>
  <c r="I695" i="2"/>
  <c r="H696" i="2"/>
  <c r="I696" i="2"/>
  <c r="H697" i="2"/>
  <c r="I697" i="2"/>
  <c r="H698" i="2"/>
  <c r="I698" i="2"/>
  <c r="H699" i="2"/>
  <c r="I699" i="2"/>
  <c r="H700" i="2"/>
  <c r="I700" i="2"/>
  <c r="H701" i="2"/>
  <c r="I701" i="2"/>
  <c r="H702" i="2"/>
  <c r="I702" i="2"/>
  <c r="H703" i="2"/>
  <c r="I703" i="2"/>
  <c r="H704" i="2"/>
  <c r="I704" i="2"/>
  <c r="H705" i="2"/>
  <c r="I705" i="2"/>
  <c r="H706" i="2"/>
  <c r="I706" i="2"/>
  <c r="H707" i="2"/>
  <c r="I707" i="2"/>
  <c r="H708" i="2"/>
  <c r="I708" i="2"/>
  <c r="H709" i="2"/>
  <c r="I709" i="2"/>
  <c r="H710" i="2"/>
  <c r="I710" i="2"/>
  <c r="H711" i="2"/>
  <c r="I711" i="2"/>
  <c r="H712" i="2"/>
  <c r="I712" i="2"/>
  <c r="H713" i="2"/>
  <c r="I713" i="2"/>
  <c r="H714" i="2"/>
  <c r="I714" i="2"/>
  <c r="H715" i="2"/>
  <c r="I715" i="2"/>
  <c r="H716" i="2"/>
  <c r="I716" i="2"/>
  <c r="H717" i="2"/>
  <c r="I717" i="2"/>
  <c r="H718" i="2"/>
  <c r="I718" i="2"/>
  <c r="H719" i="2"/>
  <c r="I719" i="2"/>
  <c r="H720" i="2"/>
  <c r="I720" i="2"/>
  <c r="H721" i="2"/>
  <c r="I721" i="2"/>
  <c r="H722" i="2"/>
  <c r="I722" i="2"/>
  <c r="H723" i="2"/>
  <c r="I723" i="2"/>
  <c r="H724" i="2"/>
  <c r="I724" i="2"/>
  <c r="H725" i="2"/>
  <c r="I725" i="2"/>
  <c r="H726" i="2"/>
  <c r="I726" i="2"/>
  <c r="H727" i="2"/>
  <c r="I727" i="2"/>
  <c r="H728" i="2"/>
  <c r="I728" i="2"/>
  <c r="H729" i="2"/>
  <c r="I729" i="2"/>
  <c r="H730" i="2"/>
  <c r="I730" i="2"/>
  <c r="H731" i="2"/>
  <c r="I731" i="2"/>
  <c r="H732" i="2"/>
  <c r="I732" i="2"/>
  <c r="H733" i="2"/>
  <c r="I733" i="2"/>
  <c r="H734" i="2"/>
  <c r="I734" i="2"/>
  <c r="H735" i="2"/>
  <c r="I735" i="2"/>
  <c r="H736" i="2"/>
  <c r="I736" i="2"/>
  <c r="H737" i="2"/>
  <c r="I737" i="2"/>
  <c r="H738" i="2"/>
  <c r="I738" i="2"/>
  <c r="H739" i="2"/>
  <c r="I739" i="2"/>
  <c r="H740" i="2"/>
  <c r="I740" i="2"/>
  <c r="H741" i="2"/>
  <c r="I741" i="2"/>
  <c r="H742" i="2"/>
  <c r="I742" i="2"/>
  <c r="H743" i="2"/>
  <c r="I743" i="2"/>
  <c r="H744" i="2"/>
  <c r="I744" i="2"/>
  <c r="H745" i="2"/>
  <c r="I745" i="2"/>
  <c r="H746" i="2"/>
  <c r="I746" i="2"/>
  <c r="H747" i="2"/>
  <c r="I747" i="2"/>
  <c r="H748" i="2"/>
  <c r="I748" i="2"/>
  <c r="H749" i="2"/>
  <c r="I749" i="2"/>
  <c r="H750" i="2"/>
  <c r="I750" i="2"/>
  <c r="H751" i="2"/>
  <c r="I751" i="2"/>
  <c r="H752" i="2"/>
  <c r="I752" i="2"/>
  <c r="H753" i="2"/>
  <c r="I753" i="2"/>
  <c r="H754" i="2"/>
  <c r="I754" i="2"/>
  <c r="H755" i="2"/>
  <c r="I755" i="2"/>
  <c r="H756" i="2"/>
  <c r="I756" i="2"/>
  <c r="H757" i="2"/>
  <c r="I757" i="2"/>
  <c r="H758" i="2"/>
  <c r="I758" i="2"/>
  <c r="H759" i="2"/>
  <c r="I759" i="2"/>
  <c r="H760" i="2"/>
  <c r="I760" i="2"/>
  <c r="H761" i="2"/>
  <c r="I761" i="2"/>
  <c r="H762" i="2"/>
  <c r="I762" i="2"/>
  <c r="H763" i="2"/>
  <c r="I763" i="2"/>
  <c r="H764" i="2"/>
  <c r="I764" i="2"/>
  <c r="H765" i="2"/>
  <c r="I765" i="2"/>
  <c r="H766" i="2"/>
  <c r="I766" i="2"/>
  <c r="H767" i="2"/>
  <c r="I767" i="2"/>
  <c r="H768" i="2"/>
  <c r="I768" i="2"/>
  <c r="H769" i="2"/>
  <c r="I769" i="2"/>
  <c r="H770" i="2"/>
  <c r="I770" i="2"/>
  <c r="H771" i="2"/>
  <c r="I771" i="2"/>
  <c r="H772" i="2"/>
  <c r="I772" i="2"/>
  <c r="H773" i="2"/>
  <c r="I773" i="2"/>
  <c r="H774" i="2"/>
  <c r="I774" i="2"/>
  <c r="H775" i="2"/>
  <c r="I775" i="2"/>
  <c r="H776" i="2"/>
  <c r="I776" i="2"/>
  <c r="H777" i="2"/>
  <c r="I777" i="2"/>
  <c r="H778" i="2"/>
  <c r="I778" i="2"/>
  <c r="H779" i="2"/>
  <c r="I779" i="2"/>
  <c r="H780" i="2"/>
  <c r="I780" i="2"/>
  <c r="H781" i="2"/>
  <c r="I781" i="2"/>
  <c r="H782" i="2"/>
  <c r="I782" i="2"/>
  <c r="H783" i="2"/>
  <c r="I783" i="2"/>
  <c r="H784" i="2"/>
  <c r="I784" i="2"/>
  <c r="H785" i="2"/>
  <c r="I785" i="2"/>
  <c r="H786" i="2"/>
  <c r="I786" i="2"/>
  <c r="H787" i="2"/>
  <c r="I787" i="2"/>
  <c r="H788" i="2"/>
  <c r="I788" i="2"/>
  <c r="H789" i="2"/>
  <c r="I789" i="2"/>
  <c r="H790" i="2"/>
  <c r="I790" i="2"/>
  <c r="H791" i="2"/>
  <c r="I791" i="2"/>
  <c r="H792" i="2"/>
  <c r="I792" i="2"/>
  <c r="H793" i="2"/>
  <c r="I793" i="2"/>
  <c r="H794" i="2"/>
  <c r="I794" i="2"/>
  <c r="H795" i="2"/>
  <c r="I795" i="2"/>
  <c r="H796" i="2"/>
  <c r="I796" i="2"/>
  <c r="H797" i="2"/>
  <c r="I797" i="2"/>
  <c r="H798" i="2"/>
  <c r="I798" i="2"/>
  <c r="H799" i="2"/>
  <c r="I799" i="2"/>
  <c r="H800" i="2"/>
  <c r="I800" i="2"/>
  <c r="H801" i="2"/>
  <c r="I801" i="2"/>
  <c r="H802" i="2"/>
  <c r="I802" i="2"/>
  <c r="H803" i="2"/>
  <c r="I803" i="2"/>
  <c r="H804" i="2"/>
  <c r="I804" i="2"/>
  <c r="H805" i="2"/>
  <c r="I805" i="2"/>
  <c r="H806" i="2"/>
  <c r="I806" i="2"/>
  <c r="H807" i="2"/>
  <c r="I807" i="2"/>
  <c r="H808" i="2"/>
  <c r="I808" i="2"/>
  <c r="H809" i="2"/>
  <c r="I809" i="2"/>
  <c r="H810" i="2"/>
  <c r="I810" i="2"/>
  <c r="H811" i="2"/>
  <c r="I811" i="2"/>
  <c r="H812" i="2"/>
  <c r="I812" i="2"/>
  <c r="H813" i="2"/>
  <c r="I813" i="2"/>
  <c r="H814" i="2"/>
  <c r="I814" i="2"/>
  <c r="H815" i="2"/>
  <c r="I815" i="2"/>
  <c r="H816" i="2"/>
  <c r="I816" i="2"/>
  <c r="H817" i="2"/>
  <c r="I817" i="2"/>
  <c r="H818" i="2"/>
  <c r="I818" i="2"/>
  <c r="H819" i="2"/>
  <c r="I819" i="2"/>
  <c r="H820" i="2"/>
  <c r="I820" i="2"/>
  <c r="H821" i="2"/>
  <c r="I821" i="2"/>
  <c r="H822" i="2"/>
  <c r="I822" i="2"/>
  <c r="H823" i="2"/>
  <c r="I823" i="2"/>
  <c r="H824" i="2"/>
  <c r="I824" i="2"/>
  <c r="H825" i="2"/>
  <c r="I825" i="2"/>
  <c r="H826" i="2"/>
  <c r="I826" i="2"/>
  <c r="H827" i="2"/>
  <c r="I827" i="2"/>
  <c r="H828" i="2"/>
  <c r="I828" i="2"/>
  <c r="H829" i="2"/>
  <c r="I829" i="2"/>
  <c r="H830" i="2"/>
  <c r="I830" i="2"/>
  <c r="H831" i="2"/>
  <c r="I831" i="2"/>
  <c r="H832" i="2"/>
  <c r="I832" i="2"/>
  <c r="H833" i="2"/>
  <c r="I833" i="2"/>
  <c r="H834" i="2"/>
  <c r="I834" i="2"/>
  <c r="H835" i="2"/>
  <c r="I835" i="2"/>
  <c r="H836" i="2"/>
  <c r="I836" i="2"/>
  <c r="H837" i="2"/>
  <c r="I837" i="2"/>
  <c r="H838" i="2"/>
  <c r="I838" i="2"/>
  <c r="H839" i="2"/>
  <c r="I839" i="2"/>
  <c r="H840" i="2"/>
  <c r="I840" i="2"/>
  <c r="H841" i="2"/>
  <c r="I841" i="2"/>
  <c r="H842" i="2"/>
  <c r="I842" i="2"/>
  <c r="H843" i="2"/>
  <c r="I843" i="2"/>
  <c r="H844" i="2"/>
  <c r="I844" i="2"/>
  <c r="H845" i="2"/>
  <c r="I845" i="2"/>
  <c r="H846" i="2"/>
  <c r="I846" i="2"/>
  <c r="H847" i="2"/>
  <c r="I847" i="2"/>
  <c r="H848" i="2"/>
  <c r="I848" i="2"/>
  <c r="H849" i="2"/>
  <c r="I849" i="2"/>
  <c r="H850" i="2"/>
  <c r="I850" i="2"/>
  <c r="H851" i="2"/>
  <c r="I851" i="2"/>
  <c r="H852" i="2"/>
  <c r="I852" i="2"/>
  <c r="H853" i="2"/>
  <c r="I853" i="2"/>
  <c r="H854" i="2"/>
  <c r="I854" i="2"/>
  <c r="H855" i="2"/>
  <c r="I855" i="2"/>
  <c r="H856" i="2"/>
  <c r="I856" i="2"/>
  <c r="H857" i="2"/>
  <c r="I857" i="2"/>
  <c r="H858" i="2"/>
  <c r="I858" i="2"/>
  <c r="H859" i="2"/>
  <c r="I859" i="2"/>
  <c r="H860" i="2"/>
  <c r="I860" i="2"/>
  <c r="H861" i="2"/>
  <c r="I861" i="2"/>
  <c r="H862" i="2"/>
  <c r="I862" i="2"/>
  <c r="H863" i="2"/>
  <c r="I863" i="2"/>
  <c r="H864" i="2"/>
  <c r="I864" i="2"/>
  <c r="H865" i="2"/>
  <c r="I865" i="2"/>
  <c r="H866" i="2"/>
  <c r="I866" i="2"/>
  <c r="H867" i="2"/>
  <c r="I867" i="2"/>
  <c r="H868" i="2"/>
  <c r="I868" i="2"/>
  <c r="H869" i="2"/>
  <c r="I869" i="2"/>
  <c r="H870" i="2"/>
  <c r="I870" i="2"/>
  <c r="H871" i="2"/>
  <c r="I871" i="2"/>
  <c r="H872" i="2"/>
  <c r="I872" i="2"/>
  <c r="H873" i="2"/>
  <c r="I873" i="2"/>
  <c r="H874" i="2"/>
  <c r="I874" i="2"/>
  <c r="H875" i="2"/>
  <c r="I875" i="2"/>
  <c r="H876" i="2"/>
  <c r="I876" i="2"/>
  <c r="H877" i="2"/>
  <c r="I877" i="2"/>
  <c r="H878" i="2"/>
  <c r="I878" i="2"/>
  <c r="H879" i="2"/>
  <c r="I879" i="2"/>
  <c r="H880" i="2"/>
  <c r="I880" i="2"/>
  <c r="H881" i="2"/>
  <c r="I881" i="2"/>
  <c r="H882" i="2"/>
  <c r="I882" i="2"/>
  <c r="H883" i="2"/>
  <c r="I883" i="2"/>
  <c r="H884" i="2"/>
  <c r="I884" i="2"/>
  <c r="H885" i="2"/>
  <c r="I885" i="2"/>
  <c r="H886" i="2"/>
  <c r="I886" i="2"/>
  <c r="H887" i="2"/>
  <c r="I887" i="2"/>
  <c r="H888" i="2"/>
  <c r="I888" i="2"/>
  <c r="H889" i="2"/>
  <c r="I889" i="2"/>
  <c r="H890" i="2"/>
  <c r="I890" i="2"/>
  <c r="H891" i="2"/>
  <c r="I891" i="2"/>
  <c r="H892" i="2"/>
  <c r="I892" i="2"/>
  <c r="H893" i="2"/>
  <c r="I893" i="2"/>
  <c r="H894" i="2"/>
  <c r="I894" i="2"/>
  <c r="H895" i="2"/>
  <c r="I895" i="2"/>
  <c r="H896" i="2"/>
  <c r="I896" i="2"/>
  <c r="H897" i="2"/>
  <c r="I897" i="2"/>
  <c r="H898" i="2"/>
  <c r="I898" i="2"/>
  <c r="H899" i="2"/>
  <c r="I899" i="2"/>
  <c r="H900" i="2"/>
  <c r="I900" i="2"/>
  <c r="H901" i="2"/>
  <c r="I901" i="2"/>
  <c r="H902" i="2"/>
  <c r="I902" i="2"/>
  <c r="H903" i="2"/>
  <c r="I903" i="2"/>
  <c r="H904" i="2"/>
  <c r="I904" i="2"/>
  <c r="H905" i="2"/>
  <c r="I905" i="2"/>
  <c r="H906" i="2"/>
  <c r="I906" i="2"/>
  <c r="H907" i="2"/>
  <c r="I907" i="2"/>
  <c r="H908" i="2"/>
  <c r="I908" i="2"/>
  <c r="H909" i="2"/>
  <c r="I909" i="2"/>
  <c r="H910" i="2"/>
  <c r="I910" i="2"/>
  <c r="H911" i="2"/>
  <c r="I911" i="2"/>
  <c r="H912" i="2"/>
  <c r="I912" i="2"/>
  <c r="H913" i="2"/>
  <c r="I913" i="2"/>
  <c r="H914" i="2"/>
  <c r="I914" i="2"/>
  <c r="H915" i="2"/>
  <c r="I915" i="2"/>
  <c r="H916" i="2"/>
  <c r="I916" i="2"/>
  <c r="H917" i="2"/>
  <c r="I917" i="2"/>
  <c r="H918" i="2"/>
  <c r="I918" i="2"/>
  <c r="H919" i="2"/>
  <c r="I919" i="2"/>
  <c r="H920" i="2"/>
  <c r="I920" i="2"/>
  <c r="H921" i="2"/>
  <c r="I921" i="2"/>
  <c r="H922" i="2"/>
  <c r="I922" i="2"/>
  <c r="H923" i="2"/>
  <c r="I923" i="2"/>
  <c r="H924" i="2"/>
  <c r="I924" i="2"/>
  <c r="H925" i="2"/>
  <c r="I925" i="2"/>
  <c r="H926" i="2"/>
  <c r="I926" i="2"/>
  <c r="H927" i="2"/>
  <c r="I927" i="2"/>
  <c r="H928" i="2"/>
  <c r="I928" i="2"/>
  <c r="H929" i="2"/>
  <c r="I929" i="2"/>
  <c r="H930" i="2"/>
  <c r="I930" i="2"/>
  <c r="H931" i="2"/>
  <c r="I931" i="2"/>
  <c r="H932" i="2"/>
  <c r="I932" i="2"/>
  <c r="H933" i="2"/>
  <c r="I933" i="2"/>
  <c r="H934" i="2"/>
  <c r="I934" i="2"/>
  <c r="H935" i="2"/>
  <c r="I935" i="2"/>
  <c r="H936" i="2"/>
  <c r="I936" i="2"/>
  <c r="H937" i="2"/>
  <c r="I937" i="2"/>
  <c r="H938" i="2"/>
  <c r="I938" i="2"/>
  <c r="H939" i="2"/>
  <c r="I939" i="2"/>
  <c r="H940" i="2"/>
  <c r="I940" i="2"/>
  <c r="H941" i="2"/>
  <c r="I941" i="2"/>
  <c r="H942" i="2"/>
  <c r="I942" i="2"/>
  <c r="H943" i="2"/>
  <c r="I943" i="2"/>
  <c r="H944" i="2"/>
  <c r="I944" i="2"/>
  <c r="H945" i="2"/>
  <c r="I945" i="2"/>
  <c r="H946" i="2"/>
  <c r="I946" i="2"/>
  <c r="H947" i="2"/>
  <c r="I947" i="2"/>
  <c r="H948" i="2"/>
  <c r="I948" i="2"/>
  <c r="H949" i="2"/>
  <c r="I949" i="2"/>
  <c r="H950" i="2"/>
  <c r="I950" i="2"/>
  <c r="H951" i="2"/>
  <c r="I951" i="2"/>
  <c r="H952" i="2"/>
  <c r="I952" i="2"/>
  <c r="H953" i="2"/>
  <c r="I953" i="2"/>
  <c r="H954" i="2"/>
  <c r="I954" i="2"/>
  <c r="H955" i="2"/>
  <c r="I955" i="2"/>
  <c r="H956" i="2"/>
  <c r="I956" i="2"/>
  <c r="H957" i="2"/>
  <c r="I957" i="2"/>
  <c r="H958" i="2"/>
  <c r="I958" i="2"/>
  <c r="H959" i="2"/>
  <c r="I959" i="2"/>
  <c r="H960" i="2"/>
  <c r="I960" i="2"/>
  <c r="H961" i="2"/>
  <c r="I961" i="2"/>
  <c r="H962" i="2"/>
  <c r="I962" i="2"/>
  <c r="H963" i="2"/>
  <c r="I963" i="2"/>
  <c r="H964" i="2"/>
  <c r="I964" i="2"/>
  <c r="H965" i="2"/>
  <c r="I965" i="2"/>
  <c r="H966" i="2"/>
  <c r="I966" i="2"/>
  <c r="H967" i="2"/>
  <c r="I967" i="2"/>
  <c r="H968" i="2"/>
  <c r="I968" i="2"/>
  <c r="H969" i="2"/>
  <c r="I969" i="2"/>
  <c r="H970" i="2"/>
  <c r="I970" i="2"/>
  <c r="H971" i="2"/>
  <c r="I971" i="2"/>
  <c r="H972" i="2"/>
  <c r="I972" i="2"/>
  <c r="H973" i="2"/>
  <c r="I973" i="2"/>
  <c r="H974" i="2"/>
  <c r="I974" i="2"/>
  <c r="H975" i="2"/>
  <c r="I975" i="2"/>
  <c r="H976" i="2"/>
  <c r="I976" i="2"/>
  <c r="H977" i="2"/>
  <c r="I977" i="2"/>
  <c r="H978" i="2"/>
  <c r="I978" i="2"/>
  <c r="H979" i="2"/>
  <c r="I979" i="2"/>
  <c r="H980" i="2"/>
  <c r="I980" i="2"/>
  <c r="H981" i="2"/>
  <c r="I981" i="2"/>
  <c r="H982" i="2"/>
  <c r="I982" i="2"/>
  <c r="H983" i="2"/>
  <c r="I983" i="2"/>
  <c r="H984" i="2"/>
  <c r="I984" i="2"/>
  <c r="H985" i="2"/>
  <c r="I985" i="2"/>
  <c r="H986" i="2"/>
  <c r="I986" i="2"/>
  <c r="H987" i="2"/>
  <c r="I987" i="2"/>
  <c r="H988" i="2"/>
  <c r="I988" i="2"/>
  <c r="H989" i="2"/>
  <c r="I989" i="2"/>
  <c r="H990" i="2"/>
  <c r="I990" i="2"/>
  <c r="H991" i="2"/>
  <c r="I991" i="2"/>
  <c r="H992" i="2"/>
  <c r="I992" i="2"/>
  <c r="H993" i="2"/>
  <c r="I993" i="2"/>
  <c r="H994" i="2"/>
  <c r="I994" i="2"/>
  <c r="H995" i="2"/>
  <c r="I995" i="2"/>
  <c r="H996" i="2"/>
  <c r="I996" i="2"/>
  <c r="H997" i="2"/>
  <c r="I997" i="2"/>
  <c r="H998" i="2"/>
  <c r="I998" i="2"/>
  <c r="H999" i="2"/>
  <c r="I999" i="2"/>
  <c r="H1000" i="2"/>
  <c r="I1000" i="2"/>
  <c r="H1001" i="2"/>
  <c r="I1001" i="2"/>
  <c r="H1002" i="2"/>
  <c r="I1002" i="2"/>
  <c r="H1003" i="2"/>
  <c r="I1003" i="2"/>
  <c r="H1004" i="2"/>
  <c r="I1004" i="2"/>
  <c r="H1005" i="2"/>
  <c r="I1005" i="2"/>
  <c r="H1006" i="2"/>
  <c r="I1006" i="2"/>
  <c r="H1007" i="2"/>
  <c r="I1007" i="2"/>
  <c r="H1008" i="2"/>
  <c r="I1008" i="2"/>
  <c r="H1009" i="2"/>
  <c r="I1009" i="2"/>
  <c r="H1010" i="2"/>
  <c r="I1010" i="2"/>
  <c r="H1011" i="2"/>
  <c r="I1011" i="2"/>
  <c r="H1012" i="2"/>
  <c r="I1012" i="2"/>
  <c r="H1013" i="2"/>
  <c r="I1013" i="2"/>
  <c r="H1014" i="2"/>
  <c r="I1014" i="2"/>
  <c r="H1015" i="2"/>
  <c r="I1015" i="2"/>
  <c r="H1016" i="2"/>
  <c r="I1016" i="2"/>
  <c r="H1017" i="2"/>
  <c r="I1017" i="2"/>
  <c r="H1018" i="2"/>
  <c r="I1018" i="2"/>
  <c r="H1019" i="2"/>
  <c r="I1019" i="2"/>
  <c r="H1020" i="2"/>
  <c r="I1020" i="2"/>
  <c r="H1021" i="2"/>
  <c r="I1021" i="2"/>
  <c r="H1022" i="2"/>
  <c r="I1022" i="2"/>
  <c r="H1023" i="2"/>
  <c r="I1023" i="2"/>
  <c r="H1024" i="2"/>
  <c r="I1024" i="2"/>
  <c r="H1025" i="2"/>
  <c r="I1025" i="2"/>
  <c r="H1026" i="2"/>
  <c r="I1026" i="2"/>
  <c r="H1027" i="2"/>
  <c r="I1027" i="2"/>
  <c r="H1028" i="2"/>
  <c r="I1028" i="2"/>
  <c r="H1029" i="2"/>
  <c r="I1029" i="2"/>
  <c r="H1030" i="2"/>
  <c r="I1030" i="2"/>
  <c r="H1031" i="2"/>
  <c r="I1031" i="2"/>
  <c r="H1032" i="2"/>
  <c r="I1032" i="2"/>
  <c r="H1033" i="2"/>
  <c r="I1033" i="2"/>
  <c r="H1034" i="2"/>
  <c r="I1034" i="2"/>
  <c r="H1035" i="2"/>
  <c r="I1035" i="2"/>
  <c r="H1036" i="2"/>
  <c r="I1036" i="2"/>
  <c r="H1037" i="2"/>
  <c r="I1037" i="2"/>
  <c r="H1038" i="2"/>
  <c r="I1038" i="2"/>
  <c r="H1039" i="2"/>
  <c r="I1039" i="2"/>
  <c r="H1040" i="2"/>
  <c r="I1040" i="2"/>
  <c r="H1041" i="2"/>
  <c r="I1041" i="2"/>
  <c r="H1042" i="2"/>
  <c r="I1042" i="2"/>
  <c r="H1043" i="2"/>
  <c r="I1043" i="2"/>
  <c r="H1044" i="2"/>
  <c r="I1044" i="2"/>
  <c r="H1045" i="2"/>
  <c r="I1045" i="2"/>
  <c r="H1046" i="2"/>
  <c r="I1046" i="2"/>
  <c r="H1047" i="2"/>
  <c r="I1047" i="2"/>
  <c r="H1048" i="2"/>
  <c r="I1048" i="2"/>
  <c r="H1049" i="2"/>
  <c r="I1049" i="2"/>
  <c r="H1050" i="2"/>
  <c r="I1050" i="2"/>
  <c r="H1051" i="2"/>
  <c r="I1051" i="2"/>
  <c r="H1052" i="2"/>
  <c r="I1052" i="2"/>
  <c r="H1053" i="2"/>
  <c r="I1053" i="2"/>
  <c r="H1054" i="2"/>
  <c r="I1054" i="2"/>
  <c r="H1055" i="2"/>
  <c r="I1055" i="2"/>
  <c r="H1056" i="2"/>
  <c r="I1056" i="2"/>
  <c r="H1057" i="2"/>
  <c r="I1057" i="2"/>
  <c r="H1058" i="2"/>
  <c r="I1058" i="2"/>
  <c r="H1059" i="2"/>
  <c r="I1059" i="2"/>
  <c r="H1060" i="2"/>
  <c r="I1060" i="2"/>
  <c r="H1061" i="2"/>
  <c r="I1061" i="2"/>
  <c r="H1062" i="2"/>
  <c r="I1062" i="2"/>
  <c r="H1063" i="2"/>
  <c r="I1063" i="2"/>
  <c r="H1064" i="2"/>
  <c r="I1064" i="2"/>
  <c r="H1065" i="2"/>
  <c r="I1065" i="2"/>
  <c r="H1066" i="2"/>
  <c r="I1066" i="2"/>
  <c r="H1067" i="2"/>
  <c r="I1067" i="2"/>
  <c r="H1068" i="2"/>
  <c r="I1068" i="2"/>
  <c r="H1069" i="2"/>
  <c r="I1069" i="2"/>
  <c r="H1070" i="2"/>
  <c r="I1070" i="2"/>
  <c r="H1071" i="2"/>
  <c r="I1071" i="2"/>
  <c r="H1072" i="2"/>
  <c r="I1072" i="2"/>
  <c r="H1073" i="2"/>
  <c r="I1073" i="2"/>
  <c r="H1074" i="2"/>
  <c r="I1074" i="2"/>
  <c r="H1075" i="2"/>
  <c r="I1075" i="2"/>
  <c r="H1076" i="2"/>
  <c r="I1076" i="2"/>
  <c r="H1077" i="2"/>
  <c r="I1077" i="2"/>
  <c r="H1078" i="2"/>
  <c r="I1078" i="2"/>
  <c r="H1079" i="2"/>
  <c r="I1079" i="2"/>
  <c r="H1080" i="2"/>
  <c r="I1080" i="2"/>
  <c r="H1081" i="2"/>
  <c r="I1081" i="2"/>
  <c r="H1082" i="2"/>
  <c r="I1082" i="2"/>
  <c r="H1083" i="2"/>
  <c r="I1083" i="2"/>
  <c r="H1084" i="2"/>
  <c r="I1084" i="2"/>
  <c r="H1085" i="2"/>
  <c r="I1085" i="2"/>
  <c r="H1086" i="2"/>
  <c r="I1086" i="2"/>
  <c r="H1087" i="2"/>
  <c r="I1087" i="2"/>
  <c r="H1088" i="2"/>
  <c r="I1088" i="2"/>
  <c r="H1089" i="2"/>
  <c r="I1089" i="2"/>
  <c r="H1090" i="2"/>
  <c r="I1090" i="2"/>
  <c r="H1091" i="2"/>
  <c r="I1091" i="2"/>
  <c r="H1092" i="2"/>
  <c r="I1092" i="2"/>
  <c r="H1093" i="2"/>
  <c r="I1093" i="2"/>
  <c r="H1094" i="2"/>
  <c r="I1094" i="2"/>
  <c r="H1095" i="2"/>
  <c r="I1095" i="2"/>
  <c r="H1096" i="2"/>
  <c r="I1096" i="2"/>
  <c r="H1097" i="2"/>
  <c r="I1097" i="2"/>
  <c r="H1098" i="2"/>
  <c r="I1098" i="2"/>
  <c r="H1099" i="2"/>
  <c r="I1099" i="2"/>
  <c r="H1100" i="2"/>
  <c r="I1100" i="2"/>
  <c r="H1101" i="2"/>
  <c r="I1101" i="2"/>
  <c r="H1102" i="2"/>
  <c r="I1102" i="2"/>
  <c r="H1103" i="2"/>
  <c r="I1103" i="2"/>
  <c r="H1104" i="2"/>
  <c r="I1104" i="2"/>
  <c r="H1105" i="2"/>
  <c r="I1105" i="2"/>
  <c r="H1106" i="2"/>
  <c r="I1106" i="2"/>
  <c r="H1107" i="2"/>
  <c r="I1107" i="2"/>
  <c r="H1108" i="2"/>
  <c r="I1108" i="2"/>
  <c r="H1109" i="2"/>
  <c r="I1109" i="2"/>
  <c r="H1110" i="2"/>
  <c r="I1110" i="2"/>
  <c r="H1111" i="2"/>
  <c r="I1111" i="2"/>
  <c r="H1112" i="2"/>
  <c r="I1112" i="2"/>
  <c r="H1113" i="2"/>
  <c r="I1113" i="2"/>
  <c r="H1114" i="2"/>
  <c r="I1114" i="2"/>
  <c r="H1115" i="2"/>
  <c r="I1115" i="2"/>
  <c r="H1116" i="2"/>
  <c r="I1116" i="2"/>
  <c r="H1117" i="2"/>
  <c r="I1117" i="2"/>
  <c r="H1118" i="2"/>
  <c r="I1118" i="2"/>
  <c r="H1119" i="2"/>
  <c r="I1119" i="2"/>
  <c r="H1120" i="2"/>
  <c r="I1120" i="2"/>
  <c r="H1121" i="2"/>
  <c r="I1121" i="2"/>
  <c r="H1122" i="2"/>
  <c r="I1122" i="2"/>
  <c r="H1123" i="2"/>
  <c r="I1123" i="2"/>
  <c r="H1124" i="2"/>
  <c r="I1124" i="2"/>
  <c r="H1125" i="2"/>
  <c r="I1125" i="2"/>
  <c r="H1126" i="2"/>
  <c r="I1126" i="2"/>
  <c r="H1127" i="2"/>
  <c r="I1127" i="2"/>
  <c r="H1128" i="2"/>
  <c r="I1128" i="2"/>
  <c r="H1129" i="2"/>
  <c r="I1129" i="2"/>
  <c r="H1130" i="2"/>
  <c r="I1130" i="2"/>
  <c r="H1131" i="2"/>
  <c r="I1131" i="2"/>
  <c r="H1132" i="2"/>
  <c r="I1132" i="2"/>
  <c r="H1133" i="2"/>
  <c r="I1133" i="2"/>
  <c r="H1134" i="2"/>
  <c r="I1134" i="2"/>
  <c r="H1135" i="2"/>
  <c r="I1135" i="2"/>
  <c r="H1136" i="2"/>
  <c r="I1136" i="2"/>
  <c r="H1137" i="2"/>
  <c r="I1137" i="2"/>
  <c r="H1138" i="2"/>
  <c r="I1138" i="2"/>
  <c r="H1139" i="2"/>
  <c r="I1139" i="2"/>
  <c r="H1140" i="2"/>
  <c r="I1140" i="2"/>
  <c r="H1141" i="2"/>
  <c r="I1141" i="2"/>
  <c r="H1142" i="2"/>
  <c r="I1142" i="2"/>
  <c r="H1143" i="2"/>
  <c r="I1143" i="2"/>
  <c r="H1144" i="2"/>
  <c r="I1144" i="2"/>
  <c r="H1145" i="2"/>
  <c r="I1145" i="2"/>
  <c r="H1146" i="2"/>
  <c r="I1146" i="2"/>
  <c r="H1147" i="2"/>
  <c r="I1147" i="2"/>
  <c r="H1148" i="2"/>
  <c r="I1148" i="2"/>
  <c r="H1149" i="2"/>
  <c r="I1149" i="2"/>
  <c r="H1150" i="2"/>
  <c r="I1150" i="2"/>
  <c r="H1151" i="2"/>
  <c r="I1151" i="2"/>
  <c r="H1152" i="2"/>
  <c r="I1152" i="2"/>
  <c r="H1153" i="2"/>
  <c r="I1153" i="2"/>
  <c r="H1154" i="2"/>
  <c r="I1154" i="2"/>
  <c r="H1155" i="2"/>
  <c r="I1155" i="2"/>
  <c r="H1156" i="2"/>
  <c r="I1156" i="2"/>
  <c r="H1157" i="2"/>
  <c r="I1157" i="2"/>
  <c r="H1158" i="2"/>
  <c r="I1158" i="2"/>
  <c r="H1159" i="2"/>
  <c r="I1159" i="2"/>
  <c r="H1160" i="2"/>
  <c r="I1160" i="2"/>
  <c r="H1161" i="2"/>
  <c r="I1161" i="2"/>
  <c r="H1162" i="2"/>
  <c r="I1162" i="2"/>
  <c r="H1163" i="2"/>
  <c r="I1163" i="2"/>
  <c r="H1164" i="2"/>
  <c r="I1164" i="2"/>
  <c r="H1165" i="2"/>
  <c r="I1165" i="2"/>
  <c r="H1166" i="2"/>
  <c r="I1166" i="2"/>
  <c r="H1167" i="2"/>
  <c r="I1167" i="2"/>
  <c r="H1168" i="2"/>
  <c r="I1168" i="2"/>
  <c r="H1169" i="2"/>
  <c r="I1169" i="2"/>
  <c r="H1170" i="2"/>
  <c r="I1170" i="2"/>
  <c r="H1171" i="2"/>
  <c r="I1171" i="2"/>
  <c r="H1172" i="2"/>
  <c r="I1172" i="2"/>
  <c r="H1173" i="2"/>
  <c r="I1173" i="2"/>
  <c r="H1174" i="2"/>
  <c r="I1174" i="2"/>
  <c r="H1175" i="2"/>
  <c r="I1175" i="2"/>
  <c r="H1176" i="2"/>
  <c r="I1176" i="2"/>
  <c r="H1177" i="2"/>
  <c r="I1177" i="2"/>
  <c r="H1178" i="2"/>
  <c r="I1178" i="2"/>
  <c r="H1179" i="2"/>
  <c r="I1179" i="2"/>
  <c r="H1180" i="2"/>
  <c r="I1180" i="2"/>
  <c r="H1181" i="2"/>
  <c r="I1181" i="2"/>
  <c r="H1182" i="2"/>
  <c r="I1182" i="2"/>
  <c r="H1183" i="2"/>
  <c r="I1183" i="2"/>
  <c r="H1184" i="2"/>
  <c r="I1184" i="2"/>
  <c r="H1185" i="2"/>
  <c r="I1185" i="2"/>
  <c r="H1186" i="2"/>
  <c r="I1186" i="2"/>
  <c r="H1187" i="2"/>
  <c r="I1187" i="2"/>
  <c r="H1188" i="2"/>
  <c r="I1188" i="2"/>
  <c r="H1189" i="2"/>
  <c r="I1189" i="2"/>
  <c r="H1190" i="2"/>
  <c r="I1190" i="2"/>
  <c r="H1191" i="2"/>
  <c r="I1191" i="2"/>
  <c r="H1192" i="2"/>
  <c r="I1192" i="2"/>
  <c r="H1193" i="2"/>
  <c r="I1193" i="2"/>
  <c r="H1194" i="2"/>
  <c r="I1194" i="2"/>
  <c r="H1195" i="2"/>
  <c r="I1195" i="2"/>
  <c r="H1196" i="2"/>
  <c r="I1196" i="2"/>
  <c r="H1197" i="2"/>
  <c r="I1197" i="2"/>
  <c r="H1198" i="2"/>
  <c r="I1198" i="2"/>
  <c r="H1199" i="2"/>
  <c r="I1199" i="2"/>
  <c r="H1200" i="2"/>
  <c r="I1200" i="2"/>
  <c r="H1201" i="2"/>
  <c r="I1201" i="2"/>
  <c r="H1202" i="2"/>
  <c r="I1202" i="2"/>
  <c r="H1203" i="2"/>
  <c r="I1203" i="2"/>
  <c r="H1204" i="2"/>
  <c r="I1204" i="2"/>
  <c r="H1205" i="2"/>
  <c r="I1205" i="2"/>
  <c r="H1206" i="2"/>
  <c r="I1206" i="2"/>
  <c r="H1207" i="2"/>
  <c r="I1207" i="2"/>
  <c r="H1208" i="2"/>
  <c r="I1208" i="2"/>
  <c r="H1209" i="2"/>
  <c r="I1209" i="2"/>
  <c r="H1210" i="2"/>
  <c r="I1210" i="2"/>
  <c r="H1211" i="2"/>
  <c r="I1211" i="2"/>
  <c r="H1212" i="2"/>
  <c r="I1212" i="2"/>
  <c r="H1213" i="2"/>
  <c r="I1213" i="2"/>
  <c r="H1214" i="2"/>
  <c r="I1214" i="2"/>
  <c r="H1215" i="2"/>
  <c r="I1215" i="2"/>
  <c r="H1216" i="2"/>
  <c r="I1216" i="2"/>
  <c r="H1217" i="2"/>
  <c r="I1217" i="2"/>
  <c r="H1218" i="2"/>
  <c r="I1218" i="2"/>
  <c r="H1219" i="2"/>
  <c r="I1219" i="2"/>
  <c r="H1220" i="2"/>
  <c r="I1220" i="2"/>
  <c r="H1221" i="2"/>
  <c r="I1221" i="2"/>
  <c r="H1222" i="2"/>
  <c r="I1222" i="2"/>
  <c r="H1223" i="2"/>
  <c r="I1223" i="2"/>
  <c r="H1224" i="2"/>
  <c r="I1224" i="2"/>
  <c r="H1225" i="2"/>
  <c r="I1225" i="2"/>
  <c r="H1226" i="2"/>
  <c r="I1226" i="2"/>
  <c r="H1227" i="2"/>
  <c r="I1227" i="2"/>
  <c r="H1228" i="2"/>
  <c r="I1228" i="2"/>
  <c r="H1229" i="2"/>
  <c r="I1229" i="2"/>
  <c r="H1230" i="2"/>
  <c r="I1230" i="2"/>
  <c r="H1231" i="2"/>
  <c r="I1231" i="2"/>
  <c r="H1232" i="2"/>
  <c r="I1232" i="2"/>
  <c r="H1233" i="2"/>
  <c r="I1233" i="2"/>
  <c r="H1234" i="2"/>
  <c r="I1234" i="2"/>
  <c r="H1235" i="2"/>
  <c r="I1235" i="2"/>
  <c r="H1236" i="2"/>
  <c r="I1236" i="2"/>
  <c r="H1237" i="2"/>
  <c r="I1237" i="2"/>
  <c r="H1238" i="2"/>
  <c r="I1238" i="2"/>
  <c r="H1239" i="2"/>
  <c r="I1239" i="2"/>
  <c r="H1240" i="2"/>
  <c r="I1240" i="2"/>
  <c r="H1241" i="2"/>
  <c r="I1241" i="2"/>
  <c r="H1242" i="2"/>
  <c r="I1242" i="2"/>
  <c r="H1243" i="2"/>
  <c r="I1243" i="2"/>
  <c r="H1244" i="2"/>
  <c r="I1244" i="2"/>
  <c r="H1245" i="2"/>
  <c r="I1245" i="2"/>
  <c r="H1246" i="2"/>
  <c r="I1246" i="2"/>
  <c r="H1247" i="2"/>
  <c r="I1247" i="2"/>
  <c r="H1248" i="2"/>
  <c r="I1248" i="2"/>
  <c r="H1249" i="2"/>
  <c r="I1249" i="2"/>
  <c r="H1250" i="2"/>
  <c r="I1250" i="2"/>
  <c r="H1251" i="2"/>
  <c r="I1251" i="2"/>
  <c r="H1252" i="2"/>
  <c r="I1252" i="2"/>
  <c r="H1253" i="2"/>
  <c r="I1253" i="2"/>
  <c r="H1254" i="2"/>
  <c r="I1254" i="2"/>
  <c r="H1255" i="2"/>
  <c r="I1255" i="2"/>
  <c r="H1256" i="2"/>
  <c r="I1256" i="2"/>
  <c r="H1257" i="2"/>
  <c r="I1257" i="2"/>
  <c r="H1258" i="2"/>
  <c r="I1258" i="2"/>
  <c r="H1259" i="2"/>
  <c r="I1259" i="2"/>
  <c r="H1260" i="2"/>
  <c r="I1260" i="2"/>
  <c r="H1261" i="2"/>
  <c r="I1261" i="2"/>
  <c r="H1262" i="2"/>
  <c r="I1262" i="2"/>
  <c r="H1263" i="2"/>
  <c r="I1263" i="2"/>
  <c r="H1264" i="2"/>
  <c r="I1264" i="2"/>
  <c r="H1265" i="2"/>
  <c r="I1265" i="2"/>
  <c r="H1266" i="2"/>
  <c r="I1266" i="2"/>
  <c r="H1267" i="2"/>
  <c r="I1267" i="2"/>
  <c r="H1268" i="2"/>
  <c r="I1268" i="2"/>
  <c r="H1269" i="2"/>
  <c r="I1269" i="2"/>
  <c r="H1270" i="2"/>
  <c r="I1270" i="2"/>
  <c r="H1271" i="2"/>
  <c r="I1271" i="2"/>
  <c r="H1272" i="2"/>
  <c r="I1272" i="2"/>
  <c r="H1273" i="2"/>
  <c r="I1273" i="2"/>
  <c r="H1274" i="2"/>
  <c r="I1274" i="2"/>
  <c r="H1275" i="2"/>
  <c r="I1275" i="2"/>
  <c r="H1276" i="2"/>
  <c r="I1276" i="2"/>
  <c r="H1277" i="2"/>
  <c r="I1277" i="2"/>
  <c r="H1278" i="2"/>
  <c r="I1278" i="2"/>
  <c r="H1279" i="2"/>
  <c r="I1279" i="2"/>
  <c r="H1280" i="2"/>
  <c r="I1280" i="2"/>
  <c r="H1281" i="2"/>
  <c r="I1281" i="2"/>
  <c r="H1282" i="2"/>
  <c r="I1282" i="2"/>
  <c r="H1283" i="2"/>
  <c r="I1283" i="2"/>
  <c r="H1284" i="2"/>
  <c r="I1284" i="2"/>
  <c r="H1285" i="2"/>
  <c r="I1285" i="2"/>
  <c r="H1286" i="2"/>
  <c r="I1286" i="2"/>
  <c r="H1287" i="2"/>
  <c r="I1287" i="2"/>
  <c r="H1288" i="2"/>
  <c r="I1288" i="2"/>
  <c r="H1289" i="2"/>
  <c r="I1289" i="2"/>
  <c r="H1290" i="2"/>
  <c r="I1290" i="2"/>
  <c r="H1291" i="2"/>
  <c r="I1291" i="2"/>
  <c r="H1292" i="2"/>
  <c r="I1292" i="2"/>
  <c r="H1293" i="2"/>
  <c r="I1293" i="2"/>
  <c r="H1294" i="2"/>
  <c r="I1294" i="2"/>
  <c r="H1295" i="2"/>
  <c r="I1295" i="2"/>
  <c r="H1296" i="2"/>
  <c r="I1296" i="2"/>
  <c r="H1297" i="2"/>
  <c r="I1297" i="2"/>
  <c r="H1298" i="2"/>
  <c r="I1298" i="2"/>
  <c r="H1299" i="2"/>
  <c r="I1299" i="2"/>
  <c r="H1300" i="2"/>
  <c r="I1300" i="2"/>
  <c r="H1301" i="2"/>
  <c r="I1301" i="2"/>
  <c r="H1302" i="2"/>
  <c r="I1302" i="2"/>
  <c r="H1303" i="2"/>
  <c r="I1303" i="2"/>
  <c r="H1304" i="2"/>
  <c r="I1304" i="2"/>
  <c r="H1305" i="2"/>
  <c r="I1305" i="2"/>
  <c r="H1306" i="2"/>
  <c r="I1306" i="2"/>
  <c r="H1307" i="2"/>
  <c r="I1307" i="2"/>
  <c r="H1308" i="2"/>
  <c r="I1308" i="2"/>
  <c r="H1309" i="2"/>
  <c r="I1309" i="2"/>
  <c r="H1310" i="2"/>
  <c r="I1310" i="2"/>
  <c r="H1311" i="2"/>
  <c r="I1311" i="2"/>
  <c r="H1312" i="2"/>
  <c r="I1312" i="2"/>
  <c r="H1313" i="2"/>
  <c r="I1313" i="2"/>
  <c r="H1314" i="2"/>
  <c r="I1314" i="2"/>
  <c r="H1315" i="2"/>
  <c r="I1315" i="2"/>
  <c r="H1316" i="2"/>
  <c r="I1316" i="2"/>
  <c r="H1317" i="2"/>
  <c r="I1317" i="2"/>
  <c r="H1318" i="2"/>
  <c r="I1318" i="2"/>
  <c r="H1319" i="2"/>
  <c r="I1319" i="2"/>
  <c r="H1320" i="2"/>
  <c r="I1320" i="2"/>
  <c r="H1321" i="2"/>
  <c r="I1321" i="2"/>
  <c r="H1322" i="2"/>
  <c r="I1322" i="2"/>
  <c r="H1323" i="2"/>
  <c r="I1323" i="2"/>
  <c r="H1324" i="2"/>
  <c r="I1324" i="2"/>
  <c r="H1325" i="2"/>
  <c r="I1325" i="2"/>
  <c r="H1326" i="2"/>
  <c r="I1326" i="2"/>
  <c r="H1327" i="2"/>
  <c r="I1327" i="2"/>
  <c r="H1328" i="2"/>
  <c r="I1328" i="2"/>
  <c r="H1329" i="2"/>
  <c r="I1329" i="2"/>
  <c r="H1330" i="2"/>
  <c r="I1330" i="2"/>
  <c r="H1331" i="2"/>
  <c r="I1331" i="2"/>
  <c r="H1332" i="2"/>
  <c r="I1332" i="2"/>
  <c r="H1333" i="2"/>
  <c r="I1333" i="2"/>
  <c r="H1334" i="2"/>
  <c r="I1334" i="2"/>
  <c r="H1335" i="2"/>
  <c r="I1335" i="2"/>
  <c r="H1336" i="2"/>
  <c r="I1336" i="2"/>
  <c r="H1337" i="2"/>
  <c r="I1337" i="2"/>
  <c r="H1338" i="2"/>
  <c r="I1338" i="2"/>
  <c r="H1339" i="2"/>
  <c r="I1339" i="2"/>
  <c r="H1340" i="2"/>
  <c r="I1340" i="2"/>
  <c r="H1341" i="2"/>
  <c r="I1341" i="2"/>
  <c r="H1342" i="2"/>
  <c r="I1342" i="2"/>
  <c r="H1343" i="2"/>
  <c r="I1343" i="2"/>
  <c r="H1344" i="2"/>
  <c r="I1344" i="2"/>
  <c r="H1345" i="2"/>
  <c r="I1345" i="2"/>
  <c r="H1346" i="2"/>
  <c r="I1346" i="2"/>
  <c r="H1347" i="2"/>
  <c r="I1347" i="2"/>
  <c r="H1348" i="2"/>
  <c r="I1348" i="2"/>
  <c r="H1349" i="2"/>
  <c r="I1349" i="2"/>
  <c r="H1350" i="2"/>
  <c r="I1350" i="2"/>
  <c r="H1351" i="2"/>
  <c r="I1351" i="2"/>
  <c r="H1352" i="2"/>
  <c r="I1352" i="2"/>
  <c r="H1353" i="2"/>
  <c r="I1353" i="2"/>
  <c r="H1354" i="2"/>
  <c r="I1354" i="2"/>
  <c r="H1355" i="2"/>
  <c r="I1355" i="2"/>
  <c r="H1356" i="2"/>
  <c r="I1356" i="2"/>
  <c r="H1357" i="2"/>
  <c r="I1357" i="2"/>
  <c r="H1358" i="2"/>
  <c r="I1358" i="2"/>
  <c r="H1359" i="2"/>
  <c r="I1359" i="2"/>
  <c r="H1360" i="2"/>
  <c r="I1360" i="2"/>
  <c r="H1361" i="2"/>
  <c r="I1361" i="2"/>
  <c r="H1362" i="2"/>
  <c r="I1362" i="2"/>
  <c r="H1363" i="2"/>
  <c r="I1363" i="2"/>
  <c r="H1364" i="2"/>
  <c r="I1364" i="2"/>
  <c r="H1365" i="2"/>
  <c r="I1365" i="2"/>
  <c r="H1366" i="2"/>
  <c r="I1366" i="2"/>
  <c r="H1367" i="2"/>
  <c r="I1367" i="2"/>
  <c r="H1368" i="2"/>
  <c r="I1368" i="2"/>
  <c r="H1369" i="2"/>
  <c r="I1369" i="2"/>
  <c r="H1370" i="2"/>
  <c r="I1370" i="2"/>
  <c r="H1371" i="2"/>
  <c r="I1371" i="2"/>
  <c r="H1372" i="2"/>
  <c r="I1372" i="2"/>
  <c r="H1373" i="2"/>
  <c r="I1373" i="2"/>
  <c r="H1374" i="2"/>
  <c r="I1374" i="2"/>
  <c r="H1375" i="2"/>
  <c r="I1375" i="2"/>
  <c r="H1376" i="2"/>
  <c r="I1376" i="2"/>
  <c r="H1377" i="2"/>
  <c r="I1377" i="2"/>
  <c r="H1378" i="2"/>
  <c r="I1378" i="2"/>
  <c r="H1379" i="2"/>
  <c r="I1379" i="2"/>
  <c r="H1380" i="2"/>
  <c r="I1380" i="2"/>
  <c r="H1381" i="2"/>
  <c r="I1381" i="2"/>
  <c r="H1382" i="2"/>
  <c r="I1382" i="2"/>
  <c r="H1383" i="2"/>
  <c r="I1383" i="2"/>
  <c r="H1384" i="2"/>
  <c r="I1384" i="2"/>
  <c r="H1385" i="2"/>
  <c r="I1385" i="2"/>
  <c r="H1386" i="2"/>
  <c r="I1386" i="2"/>
  <c r="H1387" i="2"/>
  <c r="I1387" i="2"/>
  <c r="H1388" i="2"/>
  <c r="I1388" i="2"/>
  <c r="H1389" i="2"/>
  <c r="I1389" i="2"/>
  <c r="H1390" i="2"/>
  <c r="I1390" i="2"/>
  <c r="H1391" i="2"/>
  <c r="I1391" i="2"/>
  <c r="H1392" i="2"/>
  <c r="I1392" i="2"/>
  <c r="H1393" i="2"/>
  <c r="I1393" i="2"/>
  <c r="H1394" i="2"/>
  <c r="I1394" i="2"/>
  <c r="H1395" i="2"/>
  <c r="I1395" i="2"/>
  <c r="H1396" i="2"/>
  <c r="I1396" i="2"/>
  <c r="H1397" i="2"/>
  <c r="I1397" i="2"/>
  <c r="H1398" i="2"/>
  <c r="I1398" i="2"/>
  <c r="H1399" i="2"/>
  <c r="I1399" i="2"/>
  <c r="H1400" i="2"/>
  <c r="I1400" i="2"/>
  <c r="H1401" i="2"/>
  <c r="I1401" i="2"/>
  <c r="H1402" i="2"/>
  <c r="I1402" i="2"/>
  <c r="H1403" i="2"/>
  <c r="I1403" i="2"/>
  <c r="H1404" i="2"/>
  <c r="I1404" i="2"/>
  <c r="H1405" i="2"/>
  <c r="I1405" i="2"/>
  <c r="H1406" i="2"/>
  <c r="I1406" i="2"/>
  <c r="H1407" i="2"/>
  <c r="I1407" i="2"/>
  <c r="H1408" i="2"/>
  <c r="I1408" i="2"/>
  <c r="H1409" i="2"/>
  <c r="I1409" i="2"/>
  <c r="H1410" i="2"/>
  <c r="I1410" i="2"/>
  <c r="H1411" i="2"/>
  <c r="I1411" i="2"/>
  <c r="H1412" i="2"/>
  <c r="I1412" i="2"/>
  <c r="H1413" i="2"/>
  <c r="I1413" i="2"/>
  <c r="H1414" i="2"/>
  <c r="I1414" i="2"/>
  <c r="H1415" i="2"/>
  <c r="I1415" i="2"/>
  <c r="H1416" i="2"/>
  <c r="I1416" i="2"/>
  <c r="H1417" i="2"/>
  <c r="I1417" i="2"/>
  <c r="H1418" i="2"/>
  <c r="I1418" i="2"/>
  <c r="H1419" i="2"/>
  <c r="I1419" i="2"/>
  <c r="H1420" i="2"/>
  <c r="I1420" i="2"/>
  <c r="H1421" i="2"/>
  <c r="I1421" i="2"/>
  <c r="H1422" i="2"/>
  <c r="I1422" i="2"/>
  <c r="H1423" i="2"/>
  <c r="I1423" i="2"/>
  <c r="H1424" i="2"/>
  <c r="I1424" i="2"/>
  <c r="H1425" i="2"/>
  <c r="I1425" i="2"/>
  <c r="H1426" i="2"/>
  <c r="I1426" i="2"/>
  <c r="H1427" i="2"/>
  <c r="I1427" i="2"/>
  <c r="H1428" i="2"/>
  <c r="I1428" i="2"/>
  <c r="H1429" i="2"/>
  <c r="I1429" i="2"/>
  <c r="H1430" i="2"/>
  <c r="I1430" i="2"/>
  <c r="H1431" i="2"/>
  <c r="I1431" i="2"/>
  <c r="H1432" i="2"/>
  <c r="I1432" i="2"/>
  <c r="H1433" i="2"/>
  <c r="I1433" i="2"/>
  <c r="H1434" i="2"/>
  <c r="I1434" i="2"/>
  <c r="H1435" i="2"/>
  <c r="I1435" i="2"/>
  <c r="H1436" i="2"/>
  <c r="I1436" i="2"/>
  <c r="H1437" i="2"/>
  <c r="I1437" i="2"/>
  <c r="H1438" i="2"/>
  <c r="I1438" i="2"/>
  <c r="H1439" i="2"/>
  <c r="I1439" i="2"/>
  <c r="H1440" i="2"/>
  <c r="I1440" i="2"/>
  <c r="H1441" i="2"/>
  <c r="I1441" i="2"/>
  <c r="H1442" i="2"/>
  <c r="I1442" i="2"/>
  <c r="H1443" i="2"/>
  <c r="I1443" i="2"/>
  <c r="H1444" i="2"/>
  <c r="I1444" i="2"/>
  <c r="H1445" i="2"/>
  <c r="I1445" i="2"/>
  <c r="H1446" i="2"/>
  <c r="I1446" i="2"/>
  <c r="H1447" i="2"/>
  <c r="I1447" i="2"/>
  <c r="H1448" i="2"/>
  <c r="I1448" i="2"/>
  <c r="H1449" i="2"/>
  <c r="I1449" i="2"/>
  <c r="H1450" i="2"/>
  <c r="I1450" i="2"/>
  <c r="H1451" i="2"/>
  <c r="I1451" i="2"/>
  <c r="H1452" i="2"/>
  <c r="I1452" i="2"/>
  <c r="H1453" i="2"/>
  <c r="I1453" i="2"/>
  <c r="H1454" i="2"/>
  <c r="I1454" i="2"/>
  <c r="H1455" i="2"/>
  <c r="I1455" i="2"/>
  <c r="H1456" i="2"/>
  <c r="I1456" i="2"/>
  <c r="H1457" i="2"/>
  <c r="I1457" i="2"/>
  <c r="H1458" i="2"/>
  <c r="I1458" i="2"/>
  <c r="H1459" i="2"/>
  <c r="I1459" i="2"/>
  <c r="H1460" i="2"/>
  <c r="I1460" i="2"/>
  <c r="H1461" i="2"/>
  <c r="I1461" i="2"/>
  <c r="H1462" i="2"/>
  <c r="I1462" i="2"/>
  <c r="H1463" i="2"/>
  <c r="I1463" i="2"/>
  <c r="H1464" i="2"/>
  <c r="I1464" i="2"/>
  <c r="H1465" i="2"/>
  <c r="I1465" i="2"/>
  <c r="H1466" i="2"/>
  <c r="I1466" i="2"/>
  <c r="H1467" i="2"/>
  <c r="I1467" i="2"/>
  <c r="H1468" i="2"/>
  <c r="I1468" i="2"/>
  <c r="H1469" i="2"/>
  <c r="I1469" i="2"/>
  <c r="H1470" i="2"/>
  <c r="I1470" i="2"/>
  <c r="H1471" i="2"/>
  <c r="I1471" i="2"/>
  <c r="H1472" i="2"/>
  <c r="I1472" i="2"/>
  <c r="H1473" i="2"/>
  <c r="I1473" i="2"/>
  <c r="H1474" i="2"/>
  <c r="I1474" i="2"/>
  <c r="H1475" i="2"/>
  <c r="I1475" i="2"/>
  <c r="H1476" i="2"/>
  <c r="I1476" i="2"/>
  <c r="H1477" i="2"/>
  <c r="I1477" i="2"/>
  <c r="H1478" i="2"/>
  <c r="I1478" i="2"/>
  <c r="H1479" i="2"/>
  <c r="I1479" i="2"/>
  <c r="H1480" i="2"/>
  <c r="I1480" i="2"/>
  <c r="H1481" i="2"/>
  <c r="I1481" i="2"/>
  <c r="H1482" i="2"/>
  <c r="I1482" i="2"/>
  <c r="H1483" i="2"/>
  <c r="I1483" i="2"/>
  <c r="H1484" i="2"/>
  <c r="I1484" i="2"/>
  <c r="H1485" i="2"/>
  <c r="I1485" i="2"/>
  <c r="H1486" i="2"/>
  <c r="I1486" i="2"/>
  <c r="H1487" i="2"/>
  <c r="I1487" i="2"/>
  <c r="H1488" i="2"/>
  <c r="I1488" i="2"/>
  <c r="H1489" i="2"/>
  <c r="I1489" i="2"/>
  <c r="H1490" i="2"/>
  <c r="I1490" i="2"/>
  <c r="H1491" i="2"/>
  <c r="I1491" i="2"/>
  <c r="H1492" i="2"/>
  <c r="I1492" i="2"/>
  <c r="H1493" i="2"/>
  <c r="I1493" i="2"/>
  <c r="H1494" i="2"/>
  <c r="I1494" i="2"/>
  <c r="H1495" i="2"/>
  <c r="I1495" i="2"/>
  <c r="H1496" i="2"/>
  <c r="I1496" i="2"/>
  <c r="H1497" i="2"/>
  <c r="I1497" i="2"/>
  <c r="H1498" i="2"/>
  <c r="I1498" i="2"/>
  <c r="H1499" i="2"/>
  <c r="I1499" i="2"/>
  <c r="H1500" i="2"/>
  <c r="I1500" i="2"/>
  <c r="H1501" i="2"/>
  <c r="I1501" i="2"/>
  <c r="H1502" i="2"/>
  <c r="I1502" i="2"/>
  <c r="H1503" i="2"/>
  <c r="I1503" i="2"/>
  <c r="H1504" i="2"/>
  <c r="I1504" i="2"/>
  <c r="H1505" i="2"/>
  <c r="I1505" i="2"/>
  <c r="H1506" i="2"/>
  <c r="I1506" i="2"/>
  <c r="H1507" i="2"/>
  <c r="I1507" i="2"/>
  <c r="H1508" i="2"/>
  <c r="I1508" i="2"/>
  <c r="H1509" i="2"/>
  <c r="I1509" i="2"/>
  <c r="H1510" i="2"/>
  <c r="I1510" i="2"/>
  <c r="H1511" i="2"/>
  <c r="I1511" i="2"/>
  <c r="H1512" i="2"/>
  <c r="I1512" i="2"/>
  <c r="H1513" i="2"/>
  <c r="I1513" i="2"/>
  <c r="H1514" i="2"/>
  <c r="I1514" i="2"/>
  <c r="H1515" i="2"/>
  <c r="I1515" i="2"/>
  <c r="H1516" i="2"/>
  <c r="I1516" i="2"/>
  <c r="H1517" i="2"/>
  <c r="I1517" i="2"/>
  <c r="H1518" i="2"/>
  <c r="I1518" i="2"/>
  <c r="H1519" i="2"/>
  <c r="I1519" i="2"/>
  <c r="H1520" i="2"/>
  <c r="I1520" i="2"/>
  <c r="H1521" i="2"/>
  <c r="I1521" i="2"/>
  <c r="H1522" i="2"/>
  <c r="I1522" i="2"/>
  <c r="H1523" i="2"/>
  <c r="I1523" i="2"/>
  <c r="H1524" i="2"/>
  <c r="I1524" i="2"/>
  <c r="H1525" i="2"/>
  <c r="I1525" i="2"/>
  <c r="H1526" i="2"/>
  <c r="I1526" i="2"/>
  <c r="H1527" i="2"/>
  <c r="I1527" i="2"/>
  <c r="H1528" i="2"/>
  <c r="I1528" i="2"/>
  <c r="H1529" i="2"/>
  <c r="I1529" i="2"/>
  <c r="H1530" i="2"/>
  <c r="I1530" i="2"/>
  <c r="H1531" i="2"/>
  <c r="I1531" i="2"/>
  <c r="H1532" i="2"/>
  <c r="I1532" i="2"/>
  <c r="H1533" i="2"/>
  <c r="I1533" i="2"/>
  <c r="H1534" i="2"/>
  <c r="I1534" i="2"/>
  <c r="H1535" i="2"/>
  <c r="I1535" i="2"/>
  <c r="H1536" i="2"/>
  <c r="I1536" i="2"/>
  <c r="H1537" i="2"/>
  <c r="I1537" i="2"/>
  <c r="H1538" i="2"/>
  <c r="I1538" i="2"/>
  <c r="H1539" i="2"/>
  <c r="I1539" i="2"/>
  <c r="H1540" i="2"/>
  <c r="I1540" i="2"/>
  <c r="H1541" i="2"/>
  <c r="I1541" i="2"/>
  <c r="H1542" i="2"/>
  <c r="I1542" i="2"/>
  <c r="H1543" i="2"/>
  <c r="I1543" i="2"/>
  <c r="H1544" i="2"/>
  <c r="I1544" i="2"/>
  <c r="H1545" i="2"/>
  <c r="I1545" i="2"/>
  <c r="H1546" i="2"/>
  <c r="I1546" i="2"/>
  <c r="H1547" i="2"/>
  <c r="I1547" i="2"/>
  <c r="H1548" i="2"/>
  <c r="I1548" i="2"/>
  <c r="H1549" i="2"/>
  <c r="I1549" i="2"/>
  <c r="H1550" i="2"/>
  <c r="I1550" i="2"/>
  <c r="H1551" i="2"/>
  <c r="I1551" i="2"/>
  <c r="H1552" i="2"/>
  <c r="I1552" i="2"/>
  <c r="H1553" i="2"/>
  <c r="I1553" i="2"/>
  <c r="H1554" i="2"/>
  <c r="I1554" i="2"/>
  <c r="H1555" i="2"/>
  <c r="I1555" i="2"/>
  <c r="H1556" i="2"/>
  <c r="I1556" i="2"/>
  <c r="H1557" i="2"/>
  <c r="I1557" i="2"/>
  <c r="H1558" i="2"/>
  <c r="I1558" i="2"/>
  <c r="H1559" i="2"/>
  <c r="I1559" i="2"/>
  <c r="H1560" i="2"/>
  <c r="I1560" i="2"/>
  <c r="H1561" i="2"/>
  <c r="I1561" i="2"/>
  <c r="H1562" i="2"/>
  <c r="I1562" i="2"/>
  <c r="H1563" i="2"/>
  <c r="I1563" i="2"/>
  <c r="H1564" i="2"/>
  <c r="I1564" i="2"/>
  <c r="H1565" i="2"/>
  <c r="I1565" i="2"/>
  <c r="H1566" i="2"/>
  <c r="I1566" i="2"/>
  <c r="H1567" i="2"/>
  <c r="I1567" i="2"/>
  <c r="H1568" i="2"/>
  <c r="I1568" i="2"/>
  <c r="H1569" i="2"/>
  <c r="I1569" i="2"/>
  <c r="H1570" i="2"/>
  <c r="I1570" i="2"/>
  <c r="H1571" i="2"/>
  <c r="I1571" i="2"/>
  <c r="H1572" i="2"/>
  <c r="I1572" i="2"/>
  <c r="H1573" i="2"/>
  <c r="I1573" i="2"/>
  <c r="H1574" i="2"/>
  <c r="I1574" i="2"/>
  <c r="H1575" i="2"/>
  <c r="I1575" i="2"/>
  <c r="H1576" i="2"/>
  <c r="I1576" i="2"/>
  <c r="H1577" i="2"/>
  <c r="I1577" i="2"/>
  <c r="H1578" i="2"/>
  <c r="I1578" i="2"/>
  <c r="H1579" i="2"/>
  <c r="I1579" i="2"/>
  <c r="H1580" i="2"/>
  <c r="I1580" i="2"/>
  <c r="H1581" i="2"/>
  <c r="I1581" i="2"/>
  <c r="H1582" i="2"/>
  <c r="I1582" i="2"/>
  <c r="H1583" i="2"/>
  <c r="I1583" i="2"/>
  <c r="H1584" i="2"/>
  <c r="I1584" i="2"/>
  <c r="H1585" i="2"/>
  <c r="I1585" i="2"/>
  <c r="H1586" i="2"/>
  <c r="I1586" i="2"/>
  <c r="H1587" i="2"/>
  <c r="I1587" i="2"/>
  <c r="H1588" i="2"/>
  <c r="I1588" i="2"/>
  <c r="H1589" i="2"/>
  <c r="I1589" i="2"/>
  <c r="H1590" i="2"/>
  <c r="I1590" i="2"/>
  <c r="H1591" i="2"/>
  <c r="I1591" i="2"/>
  <c r="H1592" i="2"/>
  <c r="I1592" i="2"/>
  <c r="H1593" i="2"/>
  <c r="I1593" i="2"/>
  <c r="H1594" i="2"/>
  <c r="I1594" i="2"/>
  <c r="H1595" i="2"/>
  <c r="I1595" i="2"/>
  <c r="H1596" i="2"/>
  <c r="I1596" i="2"/>
  <c r="H1597" i="2"/>
  <c r="I1597" i="2"/>
  <c r="H1598" i="2"/>
  <c r="I1598" i="2"/>
  <c r="H1599" i="2"/>
  <c r="I1599" i="2"/>
  <c r="H1600" i="2"/>
  <c r="I1600" i="2"/>
  <c r="H1601" i="2"/>
  <c r="I1601" i="2"/>
  <c r="H1602" i="2"/>
  <c r="I1602" i="2"/>
  <c r="H1603" i="2"/>
  <c r="I1603" i="2"/>
  <c r="H1604" i="2"/>
  <c r="I1604" i="2"/>
  <c r="H1605" i="2"/>
  <c r="I1605" i="2"/>
  <c r="H1606" i="2"/>
  <c r="I1606" i="2"/>
  <c r="H1607" i="2"/>
  <c r="I1607" i="2"/>
  <c r="H1608" i="2"/>
  <c r="I1608" i="2"/>
  <c r="H1609" i="2"/>
  <c r="I1609" i="2"/>
  <c r="H1610" i="2"/>
  <c r="I1610" i="2"/>
  <c r="H1611" i="2"/>
  <c r="I1611" i="2"/>
  <c r="H1612" i="2"/>
  <c r="I1612" i="2"/>
  <c r="H1613" i="2"/>
  <c r="I1613" i="2"/>
  <c r="H1614" i="2"/>
  <c r="I1614" i="2"/>
  <c r="H1615" i="2"/>
  <c r="I1615" i="2"/>
  <c r="H1616" i="2"/>
  <c r="I1616" i="2"/>
  <c r="H1617" i="2"/>
  <c r="I1617" i="2"/>
  <c r="H1618" i="2"/>
  <c r="I1618" i="2"/>
  <c r="H1619" i="2"/>
  <c r="I1619" i="2"/>
  <c r="H1620" i="2"/>
  <c r="I1620" i="2"/>
  <c r="H1621" i="2"/>
  <c r="I1621" i="2"/>
  <c r="H1622" i="2"/>
  <c r="I1622" i="2"/>
  <c r="H1623" i="2"/>
  <c r="I1623" i="2"/>
  <c r="H1624" i="2"/>
  <c r="I1624" i="2"/>
  <c r="H1625" i="2"/>
  <c r="I1625" i="2"/>
  <c r="H1626" i="2"/>
  <c r="I1626" i="2"/>
  <c r="H1627" i="2"/>
  <c r="I1627" i="2"/>
  <c r="H1628" i="2"/>
  <c r="I1628" i="2"/>
  <c r="H1629" i="2"/>
  <c r="I1629" i="2"/>
  <c r="H1630" i="2"/>
  <c r="I1630" i="2"/>
  <c r="H1631" i="2"/>
  <c r="I1631" i="2"/>
  <c r="H1632" i="2"/>
  <c r="I1632" i="2"/>
  <c r="H1633" i="2"/>
  <c r="I1633" i="2"/>
  <c r="H1634" i="2"/>
  <c r="I1634" i="2"/>
  <c r="H1635" i="2"/>
  <c r="I1635" i="2"/>
  <c r="H1636" i="2"/>
  <c r="I1636" i="2"/>
  <c r="H1637" i="2"/>
  <c r="I1637" i="2"/>
  <c r="H1638" i="2"/>
  <c r="I1638" i="2"/>
  <c r="H1639" i="2"/>
  <c r="I1639" i="2"/>
  <c r="H1640" i="2"/>
  <c r="I1640" i="2"/>
  <c r="H1641" i="2"/>
  <c r="I1641" i="2"/>
  <c r="H1642" i="2"/>
  <c r="I1642" i="2"/>
  <c r="H1643" i="2"/>
  <c r="I1643" i="2"/>
  <c r="H1644" i="2"/>
  <c r="I1644" i="2"/>
  <c r="H1645" i="2"/>
  <c r="I1645" i="2"/>
  <c r="H1646" i="2"/>
  <c r="I1646" i="2"/>
  <c r="H1647" i="2"/>
  <c r="I1647" i="2"/>
  <c r="H1648" i="2"/>
  <c r="I1648" i="2"/>
  <c r="H1649" i="2"/>
  <c r="I1649" i="2"/>
  <c r="H1650" i="2"/>
  <c r="I1650" i="2"/>
  <c r="H1651" i="2"/>
  <c r="I1651" i="2"/>
  <c r="H1652" i="2"/>
  <c r="I1652" i="2"/>
  <c r="H1653" i="2"/>
  <c r="I1653" i="2"/>
  <c r="H1654" i="2"/>
  <c r="I1654" i="2"/>
  <c r="H1655" i="2"/>
  <c r="I1655" i="2"/>
  <c r="H1656" i="2"/>
  <c r="I1656" i="2"/>
  <c r="H1657" i="2"/>
  <c r="I1657" i="2"/>
  <c r="H1658" i="2"/>
  <c r="I1658" i="2"/>
  <c r="H1659" i="2"/>
  <c r="I1659" i="2"/>
  <c r="H1660" i="2"/>
  <c r="I1660" i="2"/>
  <c r="H1661" i="2"/>
  <c r="I1661" i="2"/>
  <c r="H1662" i="2"/>
  <c r="I1662" i="2"/>
  <c r="H1663" i="2"/>
  <c r="I1663" i="2"/>
  <c r="H1664" i="2"/>
  <c r="I1664" i="2"/>
  <c r="H1665" i="2"/>
  <c r="I1665" i="2"/>
  <c r="H1666" i="2"/>
  <c r="I1666" i="2"/>
  <c r="H1667" i="2"/>
  <c r="I1667" i="2"/>
  <c r="H1668" i="2"/>
  <c r="I1668" i="2"/>
  <c r="H1669" i="2"/>
  <c r="I1669" i="2"/>
  <c r="H1670" i="2"/>
  <c r="I1670" i="2"/>
  <c r="H1671" i="2"/>
  <c r="I1671" i="2"/>
  <c r="H1672" i="2"/>
  <c r="I1672" i="2"/>
  <c r="H1673" i="2"/>
  <c r="I1673" i="2"/>
  <c r="H1674" i="2"/>
  <c r="I1674" i="2"/>
  <c r="H1675" i="2"/>
  <c r="I1675" i="2"/>
  <c r="H1676" i="2"/>
  <c r="I1676" i="2"/>
  <c r="H1677" i="2"/>
  <c r="I1677" i="2"/>
  <c r="H1678" i="2"/>
  <c r="I1678" i="2"/>
  <c r="H1679" i="2"/>
  <c r="I1679" i="2"/>
  <c r="H1680" i="2"/>
  <c r="I1680" i="2"/>
  <c r="H1681" i="2"/>
  <c r="I1681" i="2"/>
  <c r="H1682" i="2"/>
  <c r="I1682" i="2"/>
  <c r="H1683" i="2"/>
  <c r="I1683" i="2"/>
  <c r="H1684" i="2"/>
  <c r="I1684" i="2"/>
  <c r="H1685" i="2"/>
  <c r="I1685" i="2"/>
  <c r="H1686" i="2"/>
  <c r="I1686" i="2"/>
  <c r="H1687" i="2"/>
  <c r="I1687" i="2"/>
  <c r="H1688" i="2"/>
  <c r="I1688" i="2"/>
  <c r="H1689" i="2"/>
  <c r="I1689" i="2"/>
  <c r="H1690" i="2"/>
  <c r="I1690" i="2"/>
  <c r="H1691" i="2"/>
  <c r="I1691" i="2"/>
  <c r="H1692" i="2"/>
  <c r="I1692" i="2"/>
  <c r="H1693" i="2"/>
  <c r="I1693" i="2"/>
  <c r="H1694" i="2"/>
  <c r="I1694" i="2"/>
  <c r="H1695" i="2"/>
  <c r="I1695" i="2"/>
  <c r="H1696" i="2"/>
  <c r="I1696" i="2"/>
  <c r="H1697" i="2"/>
  <c r="I1697" i="2"/>
  <c r="H1698" i="2"/>
  <c r="I1698" i="2"/>
  <c r="H1699" i="2"/>
  <c r="I1699" i="2"/>
  <c r="H1700" i="2"/>
  <c r="I1700" i="2"/>
  <c r="H1701" i="2"/>
  <c r="I1701" i="2"/>
  <c r="H1702" i="2"/>
  <c r="I1702" i="2"/>
  <c r="H1703" i="2"/>
  <c r="I1703" i="2"/>
  <c r="H1704" i="2"/>
  <c r="I1704" i="2"/>
  <c r="H1705" i="2"/>
  <c r="I1705" i="2"/>
  <c r="H1706" i="2"/>
  <c r="I1706" i="2"/>
  <c r="H1707" i="2"/>
  <c r="I1707" i="2"/>
  <c r="H1708" i="2"/>
  <c r="I1708" i="2"/>
  <c r="H1709" i="2"/>
  <c r="I1709" i="2"/>
  <c r="H1710" i="2"/>
  <c r="I1710" i="2"/>
  <c r="H1711" i="2"/>
  <c r="I1711" i="2"/>
  <c r="H1712" i="2"/>
  <c r="I1712" i="2"/>
  <c r="H1713" i="2"/>
  <c r="I1713" i="2"/>
  <c r="H1714" i="2"/>
  <c r="I1714" i="2"/>
  <c r="H1715" i="2"/>
  <c r="I1715" i="2"/>
  <c r="H1716" i="2"/>
  <c r="I1716" i="2"/>
  <c r="H1717" i="2"/>
  <c r="I1717" i="2"/>
  <c r="H1718" i="2"/>
  <c r="I1718" i="2"/>
  <c r="H1719" i="2"/>
  <c r="I1719" i="2"/>
  <c r="H1720" i="2"/>
  <c r="I1720" i="2"/>
  <c r="H1721" i="2"/>
  <c r="I1721" i="2"/>
  <c r="H1722" i="2"/>
  <c r="I1722" i="2"/>
  <c r="H1723" i="2"/>
  <c r="I1723" i="2"/>
  <c r="H1724" i="2"/>
  <c r="I1724" i="2"/>
  <c r="H1725" i="2"/>
  <c r="I1725" i="2"/>
  <c r="H1726" i="2"/>
  <c r="I1726" i="2"/>
  <c r="H1727" i="2"/>
  <c r="I1727" i="2"/>
  <c r="H1728" i="2"/>
  <c r="I1728" i="2"/>
  <c r="H1729" i="2"/>
  <c r="I1729" i="2"/>
  <c r="H1730" i="2"/>
  <c r="I1730" i="2"/>
  <c r="H1731" i="2"/>
  <c r="I1731" i="2"/>
  <c r="H1732" i="2"/>
  <c r="I1732" i="2"/>
  <c r="H1733" i="2"/>
  <c r="I1733" i="2"/>
  <c r="H1734" i="2"/>
  <c r="I1734" i="2"/>
  <c r="H1735" i="2"/>
  <c r="I1735" i="2"/>
  <c r="H1736" i="2"/>
  <c r="I1736" i="2"/>
  <c r="H1737" i="2"/>
  <c r="I1737" i="2"/>
  <c r="H1738" i="2"/>
  <c r="I1738" i="2"/>
  <c r="H1739" i="2"/>
  <c r="I1739" i="2"/>
  <c r="H1740" i="2"/>
  <c r="I1740" i="2"/>
  <c r="H1741" i="2"/>
  <c r="I1741" i="2"/>
  <c r="H1742" i="2"/>
  <c r="I1742" i="2"/>
  <c r="H1743" i="2"/>
  <c r="I1743" i="2"/>
  <c r="H1744" i="2"/>
  <c r="I1744" i="2"/>
  <c r="H1745" i="2"/>
  <c r="I1745" i="2"/>
  <c r="H1746" i="2"/>
  <c r="I1746" i="2"/>
  <c r="H1747" i="2"/>
  <c r="I1747" i="2"/>
  <c r="H1748" i="2"/>
  <c r="I1748" i="2"/>
  <c r="H1749" i="2"/>
  <c r="I1749" i="2"/>
  <c r="H1750" i="2"/>
  <c r="I1750" i="2"/>
  <c r="H1751" i="2"/>
  <c r="I1751" i="2"/>
  <c r="H1752" i="2"/>
  <c r="I1752" i="2"/>
  <c r="H1753" i="2"/>
  <c r="I1753" i="2"/>
  <c r="H1754" i="2"/>
  <c r="I1754" i="2"/>
  <c r="H1755" i="2"/>
  <c r="I1755" i="2"/>
  <c r="H1756" i="2"/>
  <c r="I1756" i="2"/>
  <c r="H1757" i="2"/>
  <c r="I1757" i="2"/>
  <c r="H1758" i="2"/>
  <c r="I1758" i="2"/>
  <c r="H1759" i="2"/>
  <c r="I1759" i="2"/>
  <c r="H1760" i="2"/>
  <c r="I1760" i="2"/>
  <c r="H1761" i="2"/>
  <c r="I1761" i="2"/>
  <c r="H1762" i="2"/>
  <c r="I1762" i="2"/>
  <c r="H1763" i="2"/>
  <c r="I1763" i="2"/>
  <c r="H1764" i="2"/>
  <c r="I1764" i="2"/>
  <c r="H1765" i="2"/>
  <c r="I1765" i="2"/>
  <c r="H1766" i="2"/>
  <c r="I1766" i="2"/>
  <c r="H1767" i="2"/>
  <c r="I1767" i="2"/>
  <c r="H1768" i="2"/>
  <c r="I1768" i="2"/>
  <c r="H1769" i="2"/>
  <c r="I1769" i="2"/>
  <c r="H1770" i="2"/>
  <c r="I1770" i="2"/>
  <c r="H1771" i="2"/>
  <c r="I1771" i="2"/>
  <c r="H1772" i="2"/>
  <c r="I1772" i="2"/>
  <c r="H1773" i="2"/>
  <c r="I1773" i="2"/>
  <c r="H1774" i="2"/>
  <c r="I1774" i="2"/>
  <c r="H1775" i="2"/>
  <c r="I1775" i="2"/>
  <c r="H1776" i="2"/>
  <c r="I1776" i="2"/>
  <c r="H1777" i="2"/>
  <c r="I1777" i="2"/>
  <c r="H1778" i="2"/>
  <c r="I1778" i="2"/>
  <c r="H1779" i="2"/>
  <c r="I1779" i="2"/>
  <c r="H1780" i="2"/>
  <c r="I1780" i="2"/>
  <c r="H1781" i="2"/>
  <c r="I1781" i="2"/>
  <c r="H1782" i="2"/>
  <c r="I1782" i="2"/>
  <c r="H1783" i="2"/>
  <c r="I1783" i="2"/>
  <c r="H1784" i="2"/>
  <c r="I1784" i="2"/>
  <c r="H1785" i="2"/>
  <c r="I1785" i="2"/>
  <c r="H1786" i="2"/>
  <c r="I1786" i="2"/>
  <c r="H1787" i="2"/>
  <c r="I1787" i="2"/>
  <c r="H1788" i="2"/>
  <c r="I1788" i="2"/>
  <c r="H1789" i="2"/>
  <c r="I1789" i="2"/>
  <c r="H1790" i="2"/>
  <c r="I1790" i="2"/>
  <c r="H1791" i="2"/>
  <c r="I1791" i="2"/>
  <c r="H1792" i="2"/>
  <c r="I1792" i="2"/>
  <c r="H1793" i="2"/>
  <c r="I1793" i="2"/>
  <c r="H1794" i="2"/>
  <c r="I1794" i="2"/>
  <c r="H1795" i="2"/>
  <c r="I1795" i="2"/>
  <c r="H1796" i="2"/>
  <c r="I1796" i="2"/>
  <c r="H1797" i="2"/>
  <c r="I1797" i="2"/>
  <c r="H1798" i="2"/>
  <c r="I1798" i="2"/>
  <c r="H1799" i="2"/>
  <c r="I1799" i="2"/>
  <c r="H1800" i="2"/>
  <c r="I1800" i="2"/>
  <c r="H1801" i="2"/>
  <c r="I1801" i="2"/>
  <c r="H1802" i="2"/>
  <c r="I1802" i="2"/>
  <c r="H1803" i="2"/>
  <c r="I1803" i="2"/>
  <c r="H1804" i="2"/>
  <c r="I1804" i="2"/>
  <c r="H1805" i="2"/>
  <c r="I1805" i="2"/>
  <c r="H1806" i="2"/>
  <c r="I1806" i="2"/>
  <c r="H1807" i="2"/>
  <c r="I1807" i="2"/>
  <c r="H1808" i="2"/>
  <c r="I1808" i="2"/>
  <c r="H1809" i="2"/>
  <c r="I1809" i="2"/>
  <c r="H1810" i="2"/>
  <c r="I1810" i="2"/>
  <c r="H1811" i="2"/>
  <c r="I1811" i="2"/>
  <c r="H1812" i="2"/>
  <c r="I1812" i="2"/>
  <c r="H1813" i="2"/>
  <c r="I1813" i="2"/>
  <c r="H1814" i="2"/>
  <c r="I1814" i="2"/>
  <c r="H1815" i="2"/>
  <c r="I1815" i="2"/>
  <c r="H1816" i="2"/>
  <c r="I1816" i="2"/>
  <c r="H1817" i="2"/>
  <c r="I1817" i="2"/>
  <c r="H1818" i="2"/>
  <c r="I1818" i="2"/>
  <c r="H1819" i="2"/>
  <c r="I1819" i="2"/>
  <c r="H1820" i="2"/>
  <c r="I1820" i="2"/>
  <c r="H1821" i="2"/>
  <c r="I1821" i="2"/>
  <c r="H1822" i="2"/>
  <c r="I1822" i="2"/>
  <c r="H1823" i="2"/>
  <c r="I1823" i="2"/>
  <c r="H1824" i="2"/>
  <c r="I1824" i="2"/>
  <c r="H1825" i="2"/>
  <c r="I1825" i="2"/>
  <c r="H1826" i="2"/>
  <c r="I1826" i="2"/>
  <c r="H1827" i="2"/>
  <c r="I1827" i="2"/>
  <c r="H1828" i="2"/>
  <c r="I1828" i="2"/>
  <c r="H1829" i="2"/>
  <c r="I1829" i="2"/>
  <c r="H1830" i="2"/>
  <c r="I1830" i="2"/>
  <c r="H1831" i="2"/>
  <c r="I1831" i="2"/>
  <c r="H1832" i="2"/>
  <c r="I1832" i="2"/>
  <c r="H1833" i="2"/>
  <c r="I1833" i="2"/>
  <c r="H1834" i="2"/>
  <c r="I1834" i="2"/>
  <c r="H1835" i="2"/>
  <c r="I1835" i="2"/>
  <c r="H1836" i="2"/>
  <c r="I1836" i="2"/>
  <c r="H1837" i="2"/>
  <c r="I1837" i="2"/>
  <c r="H1838" i="2"/>
  <c r="I1838" i="2"/>
  <c r="H1839" i="2"/>
  <c r="I1839" i="2"/>
  <c r="H1840" i="2"/>
  <c r="I1840" i="2"/>
  <c r="H1841" i="2"/>
  <c r="I1841" i="2"/>
  <c r="H1842" i="2"/>
  <c r="I1842" i="2"/>
  <c r="H1843" i="2"/>
  <c r="I1843" i="2"/>
  <c r="H1844" i="2"/>
  <c r="I1844" i="2"/>
  <c r="H1845" i="2"/>
  <c r="I1845" i="2"/>
  <c r="H1846" i="2"/>
  <c r="I1846" i="2"/>
  <c r="H1847" i="2"/>
  <c r="I1847" i="2"/>
  <c r="H1848" i="2"/>
  <c r="I1848" i="2"/>
  <c r="H1849" i="2"/>
  <c r="I1849" i="2"/>
  <c r="H1850" i="2"/>
  <c r="I1850" i="2"/>
  <c r="H1851" i="2"/>
  <c r="I1851" i="2"/>
  <c r="H1852" i="2"/>
  <c r="I1852" i="2"/>
  <c r="H1853" i="2"/>
  <c r="I1853" i="2"/>
  <c r="H1854" i="2"/>
  <c r="I1854" i="2"/>
  <c r="H1855" i="2"/>
  <c r="I1855" i="2"/>
  <c r="H1856" i="2"/>
  <c r="I1856" i="2"/>
  <c r="H1857" i="2"/>
  <c r="I1857" i="2"/>
  <c r="H1858" i="2"/>
  <c r="I1858" i="2"/>
  <c r="H1859" i="2"/>
  <c r="I1859" i="2"/>
  <c r="H1860" i="2"/>
  <c r="I1860" i="2"/>
  <c r="H1861" i="2"/>
  <c r="I1861" i="2"/>
  <c r="H1862" i="2"/>
  <c r="I1862" i="2"/>
  <c r="H1863" i="2"/>
  <c r="I1863" i="2"/>
  <c r="H1864" i="2"/>
  <c r="I1864" i="2"/>
  <c r="H1865" i="2"/>
  <c r="I1865" i="2"/>
  <c r="H1866" i="2"/>
  <c r="I1866" i="2"/>
  <c r="H1867" i="2"/>
  <c r="I1867" i="2"/>
  <c r="H1868" i="2"/>
  <c r="I1868" i="2"/>
  <c r="H1869" i="2"/>
  <c r="I1869" i="2"/>
  <c r="H1870" i="2"/>
  <c r="I1870" i="2"/>
  <c r="H1871" i="2"/>
  <c r="I1871" i="2"/>
  <c r="H1872" i="2"/>
  <c r="I1872" i="2"/>
  <c r="H1873" i="2"/>
  <c r="I1873" i="2"/>
  <c r="H1874" i="2"/>
  <c r="I1874" i="2"/>
  <c r="H1875" i="2"/>
  <c r="I1875" i="2"/>
  <c r="H1876" i="2"/>
  <c r="I1876" i="2"/>
  <c r="H1877" i="2"/>
  <c r="I1877" i="2"/>
  <c r="H1878" i="2"/>
  <c r="I1878" i="2"/>
  <c r="H1879" i="2"/>
  <c r="I1879" i="2"/>
  <c r="H1880" i="2"/>
  <c r="I1880" i="2"/>
  <c r="H1881" i="2"/>
  <c r="I1881" i="2"/>
  <c r="H1882" i="2"/>
  <c r="I1882" i="2"/>
  <c r="H1883" i="2"/>
  <c r="I1883" i="2"/>
  <c r="H1884" i="2"/>
  <c r="I1884" i="2"/>
  <c r="H1885" i="2"/>
  <c r="I1885" i="2"/>
  <c r="H1886" i="2"/>
  <c r="I1886" i="2"/>
  <c r="H1887" i="2"/>
  <c r="I1887" i="2"/>
  <c r="H1888" i="2"/>
  <c r="I1888" i="2"/>
  <c r="H1889" i="2"/>
  <c r="I1889" i="2"/>
  <c r="H1890" i="2"/>
  <c r="I1890" i="2"/>
  <c r="H1891" i="2"/>
  <c r="I1891" i="2"/>
  <c r="H1892" i="2"/>
  <c r="I1892" i="2"/>
  <c r="H1893" i="2"/>
  <c r="I1893" i="2"/>
  <c r="H1894" i="2"/>
  <c r="I1894" i="2"/>
  <c r="H1895" i="2"/>
  <c r="I1895" i="2"/>
  <c r="H1896" i="2"/>
  <c r="I1896" i="2"/>
  <c r="H1897" i="2"/>
  <c r="I1897" i="2"/>
  <c r="H1898" i="2"/>
  <c r="I1898" i="2"/>
  <c r="H1899" i="2"/>
  <c r="I1899" i="2"/>
  <c r="H1900" i="2"/>
  <c r="I1900" i="2"/>
  <c r="H1901" i="2"/>
  <c r="I1901" i="2"/>
  <c r="H1902" i="2"/>
  <c r="I1902" i="2"/>
  <c r="H1903" i="2"/>
  <c r="I1903" i="2"/>
  <c r="H1904" i="2"/>
  <c r="I1904" i="2"/>
  <c r="H1905" i="2"/>
  <c r="I1905" i="2"/>
  <c r="H1906" i="2"/>
  <c r="I1906" i="2"/>
  <c r="H1907" i="2"/>
  <c r="I1907" i="2"/>
  <c r="H1908" i="2"/>
  <c r="I1908" i="2"/>
  <c r="H1909" i="2"/>
  <c r="I1909" i="2"/>
  <c r="H1910" i="2"/>
  <c r="I1910" i="2"/>
  <c r="H1911" i="2"/>
  <c r="I1911" i="2"/>
  <c r="H1912" i="2"/>
  <c r="I1912" i="2"/>
  <c r="H1913" i="2"/>
  <c r="I1913" i="2"/>
  <c r="H1914" i="2"/>
  <c r="I1914" i="2"/>
  <c r="H1915" i="2"/>
  <c r="I1915" i="2"/>
  <c r="H1916" i="2"/>
  <c r="I1916" i="2"/>
  <c r="H1917" i="2"/>
  <c r="I1917" i="2"/>
  <c r="H1918" i="2"/>
  <c r="I1918" i="2"/>
  <c r="H1919" i="2"/>
  <c r="I1919" i="2"/>
  <c r="H1920" i="2"/>
  <c r="I1920" i="2"/>
  <c r="H1921" i="2"/>
  <c r="I1921" i="2"/>
  <c r="H1922" i="2"/>
  <c r="I1922" i="2"/>
  <c r="H1923" i="2"/>
  <c r="I1923" i="2"/>
  <c r="H1924" i="2"/>
  <c r="I1924" i="2"/>
  <c r="H1925" i="2"/>
  <c r="I1925" i="2"/>
  <c r="H1926" i="2"/>
  <c r="I1926" i="2"/>
  <c r="H1927" i="2"/>
  <c r="I1927" i="2"/>
  <c r="H1928" i="2"/>
  <c r="I1928" i="2"/>
  <c r="H1929" i="2"/>
  <c r="I1929" i="2"/>
  <c r="H1930" i="2"/>
  <c r="I1930" i="2"/>
  <c r="H1931" i="2"/>
  <c r="I1931" i="2"/>
  <c r="H1932" i="2"/>
  <c r="I1932" i="2"/>
  <c r="H1933" i="2"/>
  <c r="I1933" i="2"/>
  <c r="H1934" i="2"/>
  <c r="I1934" i="2"/>
  <c r="H1935" i="2"/>
  <c r="I1935" i="2"/>
  <c r="H1936" i="2"/>
  <c r="I1936" i="2"/>
  <c r="H1937" i="2"/>
  <c r="I1937" i="2"/>
  <c r="H1938" i="2"/>
  <c r="I1938" i="2"/>
  <c r="H1939" i="2"/>
  <c r="I1939" i="2"/>
  <c r="H1940" i="2"/>
  <c r="I1940" i="2"/>
  <c r="H1941" i="2"/>
  <c r="I1941" i="2"/>
  <c r="H1942" i="2"/>
  <c r="I1942" i="2"/>
  <c r="H1943" i="2"/>
  <c r="I1943" i="2"/>
  <c r="H1944" i="2"/>
  <c r="I1944" i="2"/>
  <c r="H1945" i="2"/>
  <c r="I1945" i="2"/>
  <c r="H1946" i="2"/>
  <c r="I1946" i="2"/>
  <c r="H1947" i="2"/>
  <c r="I1947" i="2"/>
  <c r="H1948" i="2"/>
  <c r="I1948" i="2"/>
  <c r="H1949" i="2"/>
  <c r="I1949" i="2"/>
  <c r="H1950" i="2"/>
  <c r="I1950" i="2"/>
  <c r="H1951" i="2"/>
  <c r="I1951" i="2"/>
  <c r="H1952" i="2"/>
  <c r="I1952" i="2"/>
  <c r="H1953" i="2"/>
  <c r="I1953" i="2"/>
  <c r="H1954" i="2"/>
  <c r="I1954" i="2"/>
  <c r="H1955" i="2"/>
  <c r="I1955" i="2"/>
  <c r="H1956" i="2"/>
  <c r="I1956" i="2"/>
  <c r="H1957" i="2"/>
  <c r="I1957" i="2"/>
  <c r="H1958" i="2"/>
  <c r="I1958" i="2"/>
  <c r="H1959" i="2"/>
  <c r="I1959" i="2"/>
  <c r="H1960" i="2"/>
  <c r="I1960" i="2"/>
  <c r="H1961" i="2"/>
  <c r="I1961" i="2"/>
  <c r="H1962" i="2"/>
  <c r="I1962" i="2"/>
  <c r="H1963" i="2"/>
  <c r="I1963" i="2"/>
  <c r="H1964" i="2"/>
  <c r="I1964" i="2"/>
  <c r="H1965" i="2"/>
  <c r="I1965" i="2"/>
  <c r="H1966" i="2"/>
  <c r="I1966" i="2"/>
  <c r="H1967" i="2"/>
  <c r="I1967" i="2"/>
  <c r="H1968" i="2"/>
  <c r="I1968" i="2"/>
  <c r="H1969" i="2"/>
  <c r="I1969" i="2"/>
  <c r="H1970" i="2"/>
  <c r="I1970" i="2"/>
  <c r="H1971" i="2"/>
  <c r="I1971" i="2"/>
  <c r="H1972" i="2"/>
  <c r="I1972" i="2"/>
  <c r="H1973" i="2"/>
  <c r="I1973" i="2"/>
  <c r="H1974" i="2"/>
  <c r="I1974" i="2"/>
  <c r="H1975" i="2"/>
  <c r="I1975" i="2"/>
  <c r="H1976" i="2"/>
  <c r="I1976" i="2"/>
  <c r="H1977" i="2"/>
  <c r="I1977" i="2"/>
  <c r="H1978" i="2"/>
  <c r="I1978" i="2"/>
  <c r="H1979" i="2"/>
  <c r="I1979" i="2"/>
  <c r="H1980" i="2"/>
  <c r="I1980" i="2"/>
  <c r="H1981" i="2"/>
  <c r="I1981" i="2"/>
  <c r="H1982" i="2"/>
  <c r="I1982" i="2"/>
  <c r="H1983" i="2"/>
  <c r="I1983" i="2"/>
  <c r="H1984" i="2"/>
  <c r="I1984" i="2"/>
  <c r="H1985" i="2"/>
  <c r="I1985" i="2"/>
  <c r="H1986" i="2"/>
  <c r="I1986" i="2"/>
  <c r="H1987" i="2"/>
  <c r="I1987" i="2"/>
  <c r="H1988" i="2"/>
  <c r="I1988" i="2"/>
  <c r="H1989" i="2"/>
  <c r="I1989" i="2"/>
  <c r="H1990" i="2"/>
  <c r="I1990" i="2"/>
  <c r="H1991" i="2"/>
  <c r="I1991" i="2"/>
  <c r="H1992" i="2"/>
  <c r="I1992" i="2"/>
  <c r="H1993" i="2"/>
  <c r="I1993" i="2"/>
  <c r="H1994" i="2"/>
  <c r="I1994" i="2"/>
  <c r="H1995" i="2"/>
  <c r="I1995" i="2"/>
  <c r="H1996" i="2"/>
  <c r="I1996" i="2"/>
  <c r="H1997" i="2"/>
  <c r="I1997" i="2"/>
  <c r="H1998" i="2"/>
  <c r="I1998" i="2"/>
  <c r="H1999" i="2"/>
  <c r="I1999" i="2"/>
  <c r="H2000" i="2"/>
  <c r="I2000" i="2"/>
  <c r="H2001" i="2"/>
  <c r="I2001" i="2"/>
  <c r="H2002" i="2"/>
  <c r="I2002" i="2"/>
  <c r="H2003" i="2"/>
  <c r="I2003" i="2"/>
  <c r="H2004" i="2"/>
  <c r="I2004" i="2"/>
  <c r="H2005" i="2"/>
  <c r="I2005" i="2"/>
  <c r="H2006" i="2"/>
  <c r="I2006" i="2"/>
  <c r="H2007" i="2"/>
  <c r="I2007" i="2"/>
  <c r="H2008" i="2"/>
  <c r="I2008" i="2"/>
  <c r="H2009" i="2"/>
  <c r="I2009" i="2"/>
  <c r="H2010" i="2"/>
  <c r="I2010" i="2"/>
  <c r="H2011" i="2"/>
  <c r="I2011" i="2"/>
  <c r="H2012" i="2"/>
  <c r="I2012" i="2"/>
  <c r="H2013" i="2"/>
  <c r="I2013" i="2"/>
  <c r="H2014" i="2"/>
  <c r="I2014" i="2"/>
  <c r="H2015" i="2"/>
  <c r="I2015" i="2"/>
  <c r="H2016" i="2"/>
  <c r="I2016" i="2"/>
  <c r="H2017" i="2"/>
  <c r="I2017" i="2"/>
  <c r="H2018" i="2"/>
  <c r="I2018" i="2"/>
  <c r="H2019" i="2"/>
  <c r="I2019" i="2"/>
  <c r="H2020" i="2"/>
  <c r="I2020" i="2"/>
  <c r="H2021" i="2"/>
  <c r="I2021" i="2"/>
  <c r="H2022" i="2"/>
  <c r="I2022" i="2"/>
  <c r="H2023" i="2"/>
  <c r="I2023" i="2"/>
  <c r="H2024" i="2"/>
  <c r="I2024" i="2"/>
  <c r="H2025" i="2"/>
  <c r="I2025" i="2"/>
  <c r="H2026" i="2"/>
  <c r="I2026" i="2"/>
  <c r="H2027" i="2"/>
  <c r="I2027" i="2"/>
  <c r="H2028" i="2"/>
  <c r="I2028" i="2"/>
  <c r="H2029" i="2"/>
  <c r="I2029" i="2"/>
  <c r="H2030" i="2"/>
  <c r="I2030" i="2"/>
  <c r="H2031" i="2"/>
  <c r="I2031" i="2"/>
  <c r="H2032" i="2"/>
  <c r="I2032" i="2"/>
  <c r="H2033" i="2"/>
  <c r="I2033" i="2"/>
  <c r="H2034" i="2"/>
  <c r="I2034" i="2"/>
  <c r="H2035" i="2"/>
  <c r="I2035" i="2"/>
  <c r="H2036" i="2"/>
  <c r="I2036" i="2"/>
  <c r="H2037" i="2"/>
  <c r="I2037" i="2"/>
  <c r="H2038" i="2"/>
  <c r="I2038" i="2"/>
  <c r="H2039" i="2"/>
  <c r="I2039" i="2"/>
  <c r="H2040" i="2"/>
  <c r="I2040" i="2"/>
  <c r="H2041" i="2"/>
  <c r="I2041" i="2"/>
  <c r="H2042" i="2"/>
  <c r="I2042" i="2"/>
  <c r="H2043" i="2"/>
  <c r="I2043" i="2"/>
  <c r="H2044" i="2"/>
  <c r="I2044" i="2"/>
  <c r="H2045" i="2"/>
  <c r="I2045" i="2"/>
  <c r="H2046" i="2"/>
  <c r="I2046" i="2"/>
  <c r="H2047" i="2"/>
  <c r="I2047" i="2"/>
  <c r="H2048" i="2"/>
  <c r="I2048" i="2"/>
  <c r="H2049" i="2"/>
  <c r="I2049" i="2"/>
  <c r="H2050" i="2"/>
  <c r="I2050" i="2"/>
  <c r="H2051" i="2"/>
  <c r="I2051" i="2"/>
  <c r="H2052" i="2"/>
  <c r="I2052" i="2"/>
  <c r="H2053" i="2"/>
  <c r="I2053" i="2"/>
  <c r="H2054" i="2"/>
  <c r="I2054" i="2"/>
  <c r="H2055" i="2"/>
  <c r="I2055" i="2"/>
  <c r="H2056" i="2"/>
  <c r="I2056" i="2"/>
  <c r="H2057" i="2"/>
  <c r="I2057" i="2"/>
  <c r="H2058" i="2"/>
  <c r="I2058" i="2"/>
  <c r="H2059" i="2"/>
  <c r="I2059" i="2"/>
  <c r="H2060" i="2"/>
  <c r="I2060" i="2"/>
  <c r="H2061" i="2"/>
  <c r="I2061" i="2"/>
  <c r="H2062" i="2"/>
  <c r="I2062" i="2"/>
  <c r="H2063" i="2"/>
  <c r="I2063" i="2"/>
  <c r="H2064" i="2"/>
  <c r="I2064" i="2"/>
  <c r="H2065" i="2"/>
  <c r="I2065" i="2"/>
  <c r="H2066" i="2"/>
  <c r="I2066" i="2"/>
  <c r="H2067" i="2"/>
  <c r="I2067" i="2"/>
  <c r="H2068" i="2"/>
  <c r="I2068" i="2"/>
  <c r="H2069" i="2"/>
  <c r="I2069" i="2"/>
  <c r="H2070" i="2"/>
  <c r="I2070" i="2"/>
  <c r="H2071" i="2"/>
  <c r="I2071" i="2"/>
  <c r="H2072" i="2"/>
  <c r="I2072" i="2"/>
  <c r="H2073" i="2"/>
  <c r="I2073" i="2"/>
  <c r="H2074" i="2"/>
  <c r="I2074" i="2"/>
  <c r="H2075" i="2"/>
  <c r="I2075" i="2"/>
  <c r="H2076" i="2"/>
  <c r="I2076" i="2"/>
  <c r="H2077" i="2"/>
  <c r="I2077" i="2"/>
  <c r="H2078" i="2"/>
  <c r="I2078" i="2"/>
  <c r="H2079" i="2"/>
  <c r="I2079" i="2"/>
  <c r="H2080" i="2"/>
  <c r="I2080" i="2"/>
  <c r="H2081" i="2"/>
  <c r="I2081" i="2"/>
  <c r="H2082" i="2"/>
  <c r="I2082" i="2"/>
  <c r="H2083" i="2"/>
  <c r="I2083" i="2"/>
  <c r="H2084" i="2"/>
  <c r="I2084" i="2"/>
  <c r="H2085" i="2"/>
  <c r="I2085" i="2"/>
  <c r="H2086" i="2"/>
  <c r="I2086" i="2"/>
  <c r="H2087" i="2"/>
  <c r="I2087" i="2"/>
  <c r="H2088" i="2"/>
  <c r="I2088" i="2"/>
  <c r="H2089" i="2"/>
  <c r="I2089" i="2"/>
  <c r="H2090" i="2"/>
  <c r="I2090" i="2"/>
  <c r="H2091" i="2"/>
  <c r="I2091" i="2"/>
  <c r="H2092" i="2"/>
  <c r="I2092" i="2"/>
  <c r="H2093" i="2"/>
  <c r="I2093" i="2"/>
  <c r="H2094" i="2"/>
  <c r="I2094" i="2"/>
  <c r="H2095" i="2"/>
  <c r="I2095" i="2"/>
  <c r="H2096" i="2"/>
  <c r="I2096" i="2"/>
  <c r="H2097" i="2"/>
  <c r="I2097" i="2"/>
  <c r="H2098" i="2"/>
  <c r="I2098" i="2"/>
  <c r="H2099" i="2"/>
  <c r="I2099" i="2"/>
  <c r="H2100" i="2"/>
  <c r="I2100" i="2"/>
  <c r="H2101" i="2"/>
  <c r="I2101" i="2"/>
  <c r="H2102" i="2"/>
  <c r="I2102" i="2"/>
  <c r="H2103" i="2"/>
  <c r="I2103" i="2"/>
  <c r="H2104" i="2"/>
  <c r="I2104" i="2"/>
  <c r="H2105" i="2"/>
  <c r="I2105" i="2"/>
  <c r="H2106" i="2"/>
  <c r="I2106" i="2"/>
  <c r="H2107" i="2"/>
  <c r="I2107" i="2"/>
  <c r="H2108" i="2"/>
  <c r="I2108" i="2"/>
  <c r="H2109" i="2"/>
  <c r="I2109" i="2"/>
  <c r="H2110" i="2"/>
  <c r="I2110" i="2"/>
  <c r="H2111" i="2"/>
  <c r="I2111" i="2"/>
  <c r="H2112" i="2"/>
  <c r="I2112" i="2"/>
  <c r="H2113" i="2"/>
  <c r="I2113" i="2"/>
  <c r="H2114" i="2"/>
  <c r="I2114" i="2"/>
  <c r="H2115" i="2"/>
  <c r="I2115" i="2"/>
  <c r="H2116" i="2"/>
  <c r="I2116" i="2"/>
  <c r="H2117" i="2"/>
  <c r="I2117" i="2"/>
  <c r="H2118" i="2"/>
  <c r="I2118" i="2"/>
  <c r="H2119" i="2"/>
  <c r="I2119" i="2"/>
  <c r="H2120" i="2"/>
  <c r="I2120" i="2"/>
  <c r="H2121" i="2"/>
  <c r="I2121" i="2"/>
  <c r="H2122" i="2"/>
  <c r="I2122" i="2"/>
  <c r="H2123" i="2"/>
  <c r="I2123" i="2"/>
  <c r="H2124" i="2"/>
  <c r="I2124" i="2"/>
  <c r="H2125" i="2"/>
  <c r="I2125" i="2"/>
  <c r="H2126" i="2"/>
  <c r="I2126" i="2"/>
  <c r="H2127" i="2"/>
  <c r="I2127" i="2"/>
  <c r="H2128" i="2"/>
  <c r="I2128" i="2"/>
  <c r="H2129" i="2"/>
  <c r="I2129" i="2"/>
  <c r="H2130" i="2"/>
  <c r="I2130" i="2"/>
  <c r="H2131" i="2"/>
  <c r="I2131" i="2"/>
  <c r="H2132" i="2"/>
  <c r="I2132" i="2"/>
  <c r="H2133" i="2"/>
  <c r="I2133" i="2"/>
  <c r="H2134" i="2"/>
  <c r="I2134" i="2"/>
  <c r="H2135" i="2"/>
  <c r="I2135" i="2"/>
  <c r="H2136" i="2"/>
  <c r="I2136" i="2"/>
  <c r="H2137" i="2"/>
  <c r="I2137" i="2"/>
  <c r="H2138" i="2"/>
  <c r="I2138" i="2"/>
  <c r="H2139" i="2"/>
  <c r="I2139" i="2"/>
  <c r="H2140" i="2"/>
  <c r="I2140" i="2"/>
  <c r="H2141" i="2"/>
  <c r="I2141" i="2"/>
  <c r="H2142" i="2"/>
  <c r="I2142" i="2"/>
  <c r="H2143" i="2"/>
  <c r="I2143" i="2"/>
  <c r="H2144" i="2"/>
  <c r="I2144" i="2"/>
  <c r="H2145" i="2"/>
  <c r="I2145" i="2"/>
  <c r="H2146" i="2"/>
  <c r="I2146" i="2"/>
  <c r="H2147" i="2"/>
  <c r="I2147" i="2"/>
  <c r="H2148" i="2"/>
  <c r="I2148" i="2"/>
  <c r="H2149" i="2"/>
  <c r="I2149" i="2"/>
  <c r="H2150" i="2"/>
  <c r="I2150" i="2"/>
  <c r="H2151" i="2"/>
  <c r="I2151" i="2"/>
  <c r="H2152" i="2"/>
  <c r="I2152" i="2"/>
  <c r="H2153" i="2"/>
  <c r="I2153" i="2"/>
  <c r="H2154" i="2"/>
  <c r="I2154" i="2"/>
  <c r="H2155" i="2"/>
  <c r="I2155" i="2"/>
  <c r="H2156" i="2"/>
  <c r="I2156" i="2"/>
  <c r="H2157" i="2"/>
  <c r="I2157" i="2"/>
  <c r="H2158" i="2"/>
  <c r="I2158" i="2"/>
  <c r="H2159" i="2"/>
  <c r="I2159" i="2"/>
  <c r="H2160" i="2"/>
  <c r="I2160" i="2"/>
  <c r="H2161" i="2"/>
  <c r="I2161" i="2"/>
  <c r="H2162" i="2"/>
  <c r="I2162" i="2"/>
  <c r="H2163" i="2"/>
  <c r="I2163" i="2"/>
  <c r="H2164" i="2"/>
  <c r="I2164" i="2"/>
  <c r="H2165" i="2"/>
  <c r="I2165" i="2"/>
  <c r="H2166" i="2"/>
  <c r="I2166" i="2"/>
  <c r="H2167" i="2"/>
  <c r="I2167" i="2"/>
  <c r="H2168" i="2"/>
  <c r="I2168" i="2"/>
  <c r="H2169" i="2"/>
  <c r="I2169" i="2"/>
  <c r="H2170" i="2"/>
  <c r="I2170" i="2"/>
  <c r="H2171" i="2"/>
  <c r="I2171" i="2"/>
  <c r="H2172" i="2"/>
  <c r="I2172" i="2"/>
  <c r="H2173" i="2"/>
  <c r="I2173" i="2"/>
  <c r="H2174" i="2"/>
  <c r="I2174" i="2"/>
  <c r="H2175" i="2"/>
  <c r="I2175" i="2"/>
  <c r="H2176" i="2"/>
  <c r="I2176" i="2"/>
  <c r="H2177" i="2"/>
  <c r="I2177" i="2"/>
  <c r="H2178" i="2"/>
  <c r="I2178" i="2"/>
  <c r="H2179" i="2"/>
  <c r="I2179" i="2"/>
  <c r="H2180" i="2"/>
  <c r="I2180" i="2"/>
  <c r="H2181" i="2"/>
  <c r="I2181" i="2"/>
  <c r="H2182" i="2"/>
  <c r="I2182" i="2"/>
  <c r="H2183" i="2"/>
  <c r="I2183" i="2"/>
  <c r="H2184" i="2"/>
  <c r="I2184" i="2"/>
  <c r="H2185" i="2"/>
  <c r="I2185" i="2"/>
  <c r="H2186" i="2"/>
  <c r="I2186" i="2"/>
  <c r="H2187" i="2"/>
  <c r="I2187" i="2"/>
  <c r="H2188" i="2"/>
  <c r="I2188" i="2"/>
  <c r="H2189" i="2"/>
  <c r="I2189" i="2"/>
  <c r="H2190" i="2"/>
  <c r="I2190" i="2"/>
  <c r="H2191" i="2"/>
  <c r="I2191" i="2"/>
  <c r="H2192" i="2"/>
  <c r="I2192" i="2"/>
  <c r="H2193" i="2"/>
  <c r="I2193" i="2"/>
  <c r="H2194" i="2"/>
  <c r="I2194" i="2"/>
  <c r="H2195" i="2"/>
  <c r="I2195" i="2"/>
  <c r="H2196" i="2"/>
  <c r="I2196" i="2"/>
  <c r="H2197" i="2"/>
  <c r="I2197" i="2"/>
  <c r="H2198" i="2"/>
  <c r="I2198" i="2"/>
  <c r="H2199" i="2"/>
  <c r="I2199" i="2"/>
  <c r="H2200" i="2"/>
  <c r="I2200" i="2"/>
  <c r="H2201" i="2"/>
  <c r="I2201" i="2"/>
  <c r="H2202" i="2"/>
  <c r="I2202" i="2"/>
  <c r="H2203" i="2"/>
  <c r="I2203" i="2"/>
  <c r="H2204" i="2"/>
  <c r="I2204" i="2"/>
  <c r="H2205" i="2"/>
  <c r="I2205" i="2"/>
  <c r="H2206" i="2"/>
  <c r="I2206" i="2"/>
  <c r="H2207" i="2"/>
  <c r="I2207" i="2"/>
  <c r="H2208" i="2"/>
  <c r="I2208" i="2"/>
  <c r="H2209" i="2"/>
  <c r="I2209" i="2"/>
  <c r="H2210" i="2"/>
  <c r="I2210" i="2"/>
  <c r="H2211" i="2"/>
  <c r="I2211" i="2"/>
  <c r="H2212" i="2"/>
  <c r="I2212" i="2"/>
  <c r="H2213" i="2"/>
  <c r="I2213" i="2"/>
  <c r="H2214" i="2"/>
  <c r="I2214" i="2"/>
  <c r="H2215" i="2"/>
  <c r="I2215" i="2"/>
  <c r="H2216" i="2"/>
  <c r="I2216" i="2"/>
  <c r="H2217" i="2"/>
  <c r="I2217" i="2"/>
  <c r="H2218" i="2"/>
  <c r="I2218" i="2"/>
  <c r="H2219" i="2"/>
  <c r="I2219" i="2"/>
  <c r="H2220" i="2"/>
  <c r="I2220" i="2"/>
  <c r="H2221" i="2"/>
  <c r="I2221" i="2"/>
  <c r="H2222" i="2"/>
  <c r="I2222" i="2"/>
  <c r="H2223" i="2"/>
  <c r="I2223" i="2"/>
  <c r="H2224" i="2"/>
  <c r="I2224" i="2"/>
  <c r="H2225" i="2"/>
  <c r="I2225" i="2"/>
  <c r="H2226" i="2"/>
  <c r="I2226" i="2"/>
  <c r="H2227" i="2"/>
  <c r="I2227" i="2"/>
  <c r="H2228" i="2"/>
  <c r="I2228" i="2"/>
  <c r="H2229" i="2"/>
  <c r="I2229" i="2"/>
  <c r="H2230" i="2"/>
  <c r="I2230" i="2"/>
  <c r="H2231" i="2"/>
  <c r="I2231" i="2"/>
  <c r="H2232" i="2"/>
  <c r="I2232" i="2"/>
  <c r="H2233" i="2"/>
  <c r="I2233" i="2"/>
  <c r="H2234" i="2"/>
  <c r="I2234" i="2"/>
  <c r="H2235" i="2"/>
  <c r="I2235" i="2"/>
  <c r="H2236" i="2"/>
  <c r="I2236" i="2"/>
  <c r="H2237" i="2"/>
  <c r="I2237" i="2"/>
  <c r="H2238" i="2"/>
  <c r="I2238" i="2"/>
  <c r="H2239" i="2"/>
  <c r="I2239" i="2"/>
  <c r="H2240" i="2"/>
  <c r="I2240" i="2"/>
  <c r="H2241" i="2"/>
  <c r="I2241" i="2"/>
  <c r="H2242" i="2"/>
  <c r="I2242" i="2"/>
  <c r="H2243" i="2"/>
  <c r="I2243" i="2"/>
  <c r="H2244" i="2"/>
  <c r="I2244" i="2"/>
  <c r="H2245" i="2"/>
  <c r="I2245" i="2"/>
  <c r="H2246" i="2"/>
  <c r="I2246" i="2"/>
  <c r="H2247" i="2"/>
  <c r="I2247" i="2"/>
  <c r="H2248" i="2"/>
  <c r="I2248" i="2"/>
  <c r="H2249" i="2"/>
  <c r="I2249" i="2"/>
  <c r="H2250" i="2"/>
  <c r="I2250" i="2"/>
  <c r="H2251" i="2"/>
  <c r="I2251" i="2"/>
  <c r="H2252" i="2"/>
  <c r="I2252" i="2"/>
  <c r="H2253" i="2"/>
  <c r="I2253" i="2"/>
  <c r="H2254" i="2"/>
  <c r="I2254" i="2"/>
  <c r="H2255" i="2"/>
  <c r="I2255" i="2"/>
  <c r="H2256" i="2"/>
  <c r="I2256" i="2"/>
  <c r="H2257" i="2"/>
  <c r="I2257" i="2"/>
  <c r="H2258" i="2"/>
  <c r="I2258" i="2"/>
  <c r="H2259" i="2"/>
  <c r="I2259" i="2"/>
  <c r="H2260" i="2"/>
  <c r="I2260" i="2"/>
  <c r="H2261" i="2"/>
  <c r="I2261" i="2"/>
  <c r="H2262" i="2"/>
  <c r="I2262" i="2"/>
  <c r="H2263" i="2"/>
  <c r="I2263" i="2"/>
  <c r="H2264" i="2"/>
  <c r="I2264" i="2"/>
  <c r="H2265" i="2"/>
  <c r="I2265" i="2"/>
  <c r="H2266" i="2"/>
  <c r="I2266" i="2"/>
  <c r="H2267" i="2"/>
  <c r="I2267" i="2"/>
  <c r="H2268" i="2"/>
  <c r="I2268" i="2"/>
  <c r="H2269" i="2"/>
  <c r="I2269" i="2"/>
  <c r="H2270" i="2"/>
  <c r="I2270" i="2"/>
  <c r="H2271" i="2"/>
  <c r="I2271" i="2"/>
  <c r="H2272" i="2"/>
  <c r="I2272" i="2"/>
  <c r="H2273" i="2"/>
  <c r="I2273" i="2"/>
  <c r="H2274" i="2"/>
  <c r="I2274" i="2"/>
  <c r="H2275" i="2"/>
  <c r="I2275" i="2"/>
  <c r="H2276" i="2"/>
  <c r="I2276" i="2"/>
  <c r="H2277" i="2"/>
  <c r="I2277" i="2"/>
  <c r="H2278" i="2"/>
  <c r="I2278" i="2"/>
  <c r="H2279" i="2"/>
  <c r="I2279" i="2"/>
  <c r="H2280" i="2"/>
  <c r="I2280" i="2"/>
  <c r="H2281" i="2"/>
  <c r="I2281" i="2"/>
  <c r="H2282" i="2"/>
  <c r="I2282" i="2"/>
  <c r="H2283" i="2"/>
  <c r="I2283" i="2"/>
  <c r="H2284" i="2"/>
  <c r="I2284" i="2"/>
  <c r="H2285" i="2"/>
  <c r="I2285" i="2"/>
  <c r="H2286" i="2"/>
  <c r="I2286" i="2"/>
  <c r="H2287" i="2"/>
  <c r="I2287" i="2"/>
  <c r="H2288" i="2"/>
  <c r="I2288" i="2"/>
  <c r="H2289" i="2"/>
  <c r="I2289" i="2"/>
  <c r="H2290" i="2"/>
  <c r="I2290" i="2"/>
  <c r="H2291" i="2"/>
  <c r="I2291" i="2"/>
  <c r="H2292" i="2"/>
  <c r="I2292" i="2"/>
  <c r="H2293" i="2"/>
  <c r="I2293" i="2"/>
  <c r="H2294" i="2"/>
  <c r="I2294" i="2"/>
  <c r="H2295" i="2"/>
  <c r="I2295" i="2"/>
  <c r="H2296" i="2"/>
  <c r="I2296" i="2"/>
  <c r="H2297" i="2"/>
  <c r="I2297" i="2"/>
  <c r="H2298" i="2"/>
  <c r="I2298" i="2"/>
  <c r="H2299" i="2"/>
  <c r="I2299" i="2"/>
  <c r="H2300" i="2"/>
  <c r="I2300" i="2"/>
  <c r="H2301" i="2"/>
  <c r="I2301" i="2"/>
  <c r="H2302" i="2"/>
  <c r="I2302" i="2"/>
  <c r="H2303" i="2"/>
  <c r="I2303" i="2"/>
  <c r="H2304" i="2"/>
  <c r="I2304" i="2"/>
  <c r="H2305" i="2"/>
  <c r="I2305" i="2"/>
  <c r="H2306" i="2"/>
  <c r="I2306" i="2"/>
  <c r="H2307" i="2"/>
  <c r="I2307" i="2"/>
  <c r="H2308" i="2"/>
  <c r="I2308" i="2"/>
  <c r="H2309" i="2"/>
  <c r="I2309" i="2"/>
  <c r="H2310" i="2"/>
  <c r="I2310" i="2"/>
  <c r="H2311" i="2"/>
  <c r="I2311" i="2"/>
  <c r="H2312" i="2"/>
  <c r="I2312" i="2"/>
  <c r="H2313" i="2"/>
  <c r="I2313" i="2"/>
  <c r="H2314" i="2"/>
  <c r="I2314" i="2"/>
  <c r="H2315" i="2"/>
  <c r="I2315" i="2"/>
  <c r="H2316" i="2"/>
  <c r="I2316" i="2"/>
  <c r="H2317" i="2"/>
  <c r="I2317" i="2"/>
  <c r="H2318" i="2"/>
  <c r="I2318" i="2"/>
  <c r="H2319" i="2"/>
  <c r="I2319" i="2"/>
  <c r="H2320" i="2"/>
  <c r="I2320" i="2"/>
  <c r="H2321" i="2"/>
  <c r="I2321" i="2"/>
  <c r="H2322" i="2"/>
  <c r="I2322" i="2"/>
  <c r="H2323" i="2"/>
  <c r="I2323" i="2"/>
  <c r="H2324" i="2"/>
  <c r="I2324" i="2"/>
  <c r="H2325" i="2"/>
  <c r="I2325" i="2"/>
  <c r="H2326" i="2"/>
  <c r="I2326" i="2"/>
  <c r="H2327" i="2"/>
  <c r="I2327" i="2"/>
  <c r="H2328" i="2"/>
  <c r="I2328" i="2"/>
  <c r="H2329" i="2"/>
  <c r="I2329" i="2"/>
  <c r="H2330" i="2"/>
  <c r="I2330" i="2"/>
  <c r="H2331" i="2"/>
  <c r="I2331" i="2"/>
  <c r="H2332" i="2"/>
  <c r="I2332" i="2"/>
  <c r="H2333" i="2"/>
  <c r="I2333" i="2"/>
  <c r="H2334" i="2"/>
  <c r="I2334" i="2"/>
  <c r="H2335" i="2"/>
  <c r="I2335" i="2"/>
  <c r="H2336" i="2"/>
  <c r="I2336" i="2"/>
  <c r="H2337" i="2"/>
  <c r="I2337" i="2"/>
  <c r="H2338" i="2"/>
  <c r="I2338" i="2"/>
  <c r="H2339" i="2"/>
  <c r="I2339" i="2"/>
  <c r="H2340" i="2"/>
  <c r="I2340" i="2"/>
  <c r="H2341" i="2"/>
  <c r="I2341" i="2"/>
  <c r="H2342" i="2"/>
  <c r="I2342" i="2"/>
  <c r="H2343" i="2"/>
  <c r="I2343" i="2"/>
  <c r="H2344" i="2"/>
  <c r="I2344" i="2"/>
  <c r="H2345" i="2"/>
  <c r="I2345" i="2"/>
  <c r="H2346" i="2"/>
  <c r="I2346" i="2"/>
  <c r="H2347" i="2"/>
  <c r="I2347" i="2"/>
  <c r="H2348" i="2"/>
  <c r="I2348" i="2"/>
  <c r="H2349" i="2"/>
  <c r="I2349" i="2"/>
  <c r="H2350" i="2"/>
  <c r="I2350" i="2"/>
  <c r="H2351" i="2"/>
  <c r="I2351" i="2"/>
  <c r="H2352" i="2"/>
  <c r="I2352" i="2"/>
  <c r="H2353" i="2"/>
  <c r="I2353" i="2"/>
  <c r="H2354" i="2"/>
  <c r="I2354" i="2"/>
  <c r="H2355" i="2"/>
  <c r="I2355" i="2"/>
  <c r="H2356" i="2"/>
  <c r="I2356" i="2"/>
  <c r="H2357" i="2"/>
  <c r="I2357" i="2"/>
  <c r="H2358" i="2"/>
  <c r="I2358" i="2"/>
  <c r="H2359" i="2"/>
  <c r="I2359" i="2"/>
  <c r="H2360" i="2"/>
  <c r="I2360" i="2"/>
  <c r="H2361" i="2"/>
  <c r="I2361" i="2"/>
  <c r="H2362" i="2"/>
  <c r="I2362" i="2"/>
  <c r="H2363" i="2"/>
  <c r="I2363" i="2"/>
  <c r="H2364" i="2"/>
  <c r="I2364" i="2"/>
  <c r="H2365" i="2"/>
  <c r="I2365" i="2"/>
  <c r="H2366" i="2"/>
  <c r="I2366" i="2"/>
  <c r="H2367" i="2"/>
  <c r="I2367" i="2"/>
  <c r="H2368" i="2"/>
  <c r="I2368" i="2"/>
  <c r="H2369" i="2"/>
  <c r="I2369" i="2"/>
  <c r="H2370" i="2"/>
  <c r="I2370" i="2"/>
  <c r="H2371" i="2"/>
  <c r="I2371" i="2"/>
  <c r="H2372" i="2"/>
  <c r="I2372" i="2"/>
  <c r="H2373" i="2"/>
  <c r="I2373" i="2"/>
  <c r="H2374" i="2"/>
  <c r="I2374" i="2"/>
  <c r="H2375" i="2"/>
  <c r="I2375" i="2"/>
  <c r="H2376" i="2"/>
  <c r="I2376" i="2"/>
  <c r="H2377" i="2"/>
  <c r="I2377" i="2"/>
  <c r="H2378" i="2"/>
  <c r="I2378" i="2"/>
  <c r="H2379" i="2"/>
  <c r="I2379" i="2"/>
  <c r="H2380" i="2"/>
  <c r="I2380" i="2"/>
  <c r="H2381" i="2"/>
  <c r="I2381" i="2"/>
  <c r="H2382" i="2"/>
  <c r="I2382" i="2"/>
  <c r="H2383" i="2"/>
  <c r="I2383" i="2"/>
  <c r="H2384" i="2"/>
  <c r="I2384" i="2"/>
  <c r="H2385" i="2"/>
  <c r="I2385" i="2"/>
  <c r="H2386" i="2"/>
  <c r="I2386" i="2"/>
  <c r="H2387" i="2"/>
  <c r="I2387" i="2"/>
  <c r="H2388" i="2"/>
  <c r="I2388" i="2"/>
  <c r="H2389" i="2"/>
  <c r="I2389" i="2"/>
  <c r="H2390" i="2"/>
  <c r="I2390" i="2"/>
  <c r="H2391" i="2"/>
  <c r="I2391" i="2"/>
  <c r="H2392" i="2"/>
  <c r="I2392" i="2"/>
  <c r="H2393" i="2"/>
  <c r="I2393" i="2"/>
  <c r="H2394" i="2"/>
  <c r="I2394" i="2"/>
  <c r="H2395" i="2"/>
  <c r="I2395" i="2"/>
  <c r="H2396" i="2"/>
  <c r="I2396" i="2"/>
  <c r="H2397" i="2"/>
  <c r="I2397" i="2"/>
  <c r="H2398" i="2"/>
  <c r="I2398" i="2"/>
  <c r="H2399" i="2"/>
  <c r="I2399" i="2"/>
  <c r="H2400" i="2"/>
  <c r="I2400" i="2"/>
  <c r="H2401" i="2"/>
  <c r="I2401" i="2"/>
  <c r="H2402" i="2"/>
  <c r="I2402" i="2"/>
  <c r="H2403" i="2"/>
  <c r="I2403" i="2"/>
  <c r="H2404" i="2"/>
  <c r="I2404" i="2"/>
  <c r="H2405" i="2"/>
  <c r="I2405" i="2"/>
  <c r="H2406" i="2"/>
  <c r="I2406" i="2"/>
  <c r="H2407" i="2"/>
  <c r="I2407" i="2"/>
  <c r="H2408" i="2"/>
  <c r="I2408" i="2"/>
  <c r="H2409" i="2"/>
  <c r="I2409" i="2"/>
  <c r="H2410" i="2"/>
  <c r="I2410" i="2"/>
  <c r="H2411" i="2"/>
  <c r="I2411" i="2"/>
  <c r="H2412" i="2"/>
  <c r="I2412" i="2"/>
  <c r="H2413" i="2"/>
  <c r="I2413" i="2"/>
  <c r="H2414" i="2"/>
  <c r="I2414" i="2"/>
  <c r="H2415" i="2"/>
  <c r="I2415" i="2"/>
  <c r="H2416" i="2"/>
  <c r="I2416" i="2"/>
  <c r="H2417" i="2"/>
  <c r="I2417" i="2"/>
  <c r="H2418" i="2"/>
  <c r="I2418" i="2"/>
  <c r="H2419" i="2"/>
  <c r="I2419" i="2"/>
  <c r="H2420" i="2"/>
  <c r="I2420" i="2"/>
  <c r="H2421" i="2"/>
  <c r="I2421" i="2"/>
  <c r="H2422" i="2"/>
  <c r="I2422" i="2"/>
  <c r="H2423" i="2"/>
  <c r="I2423" i="2"/>
  <c r="H2424" i="2"/>
  <c r="I2424" i="2"/>
  <c r="H2425" i="2"/>
  <c r="I2425" i="2"/>
  <c r="H2426" i="2"/>
  <c r="I2426" i="2"/>
  <c r="H2427" i="2"/>
  <c r="I2427" i="2"/>
  <c r="H2428" i="2"/>
  <c r="I2428" i="2"/>
  <c r="H2429" i="2"/>
  <c r="I2429" i="2"/>
  <c r="H2430" i="2"/>
  <c r="I2430" i="2"/>
  <c r="H2431" i="2"/>
  <c r="I2431" i="2"/>
  <c r="H2432" i="2"/>
  <c r="I2432" i="2"/>
  <c r="H2433" i="2"/>
  <c r="I2433" i="2"/>
  <c r="H2434" i="2"/>
  <c r="I2434" i="2"/>
  <c r="H2435" i="2"/>
  <c r="I2435" i="2"/>
  <c r="H2436" i="2"/>
  <c r="I2436" i="2"/>
  <c r="H2437" i="2"/>
  <c r="I2437" i="2"/>
  <c r="H2438" i="2"/>
  <c r="I2438" i="2"/>
  <c r="H2439" i="2"/>
  <c r="I2439" i="2"/>
  <c r="H2440" i="2"/>
  <c r="I2440" i="2"/>
  <c r="H2441" i="2"/>
  <c r="I2441" i="2"/>
  <c r="H2442" i="2"/>
  <c r="I2442" i="2"/>
  <c r="H2443" i="2"/>
  <c r="I2443" i="2"/>
  <c r="H2444" i="2"/>
  <c r="I2444" i="2"/>
  <c r="H2445" i="2"/>
  <c r="I2445" i="2"/>
  <c r="H2446" i="2"/>
  <c r="I2446" i="2"/>
  <c r="H2447" i="2"/>
  <c r="I2447" i="2"/>
  <c r="H2448" i="2"/>
  <c r="I2448" i="2"/>
  <c r="H2449" i="2"/>
  <c r="I2449" i="2"/>
  <c r="H2450" i="2"/>
  <c r="I2450" i="2"/>
  <c r="H2451" i="2"/>
  <c r="I2451" i="2"/>
  <c r="H2452" i="2"/>
  <c r="I2452" i="2"/>
  <c r="H2453" i="2"/>
  <c r="I2453" i="2"/>
  <c r="H2454" i="2"/>
  <c r="I2454" i="2"/>
  <c r="H2455" i="2"/>
  <c r="I2455" i="2"/>
  <c r="H2456" i="2"/>
  <c r="I2456" i="2"/>
  <c r="H2457" i="2"/>
  <c r="I2457" i="2"/>
  <c r="H2458" i="2"/>
  <c r="I2458" i="2"/>
  <c r="H2459" i="2"/>
  <c r="I2459" i="2"/>
  <c r="H2460" i="2"/>
  <c r="I2460" i="2"/>
  <c r="H2461" i="2"/>
  <c r="I2461" i="2"/>
  <c r="H2462" i="2"/>
  <c r="I2462" i="2"/>
  <c r="H2463" i="2"/>
  <c r="I2463" i="2"/>
  <c r="H2464" i="2"/>
  <c r="I2464" i="2"/>
  <c r="H2465" i="2"/>
  <c r="I2465" i="2"/>
  <c r="H2466" i="2"/>
  <c r="I2466" i="2"/>
  <c r="H2467" i="2"/>
  <c r="I2467" i="2"/>
  <c r="H2468" i="2"/>
  <c r="I2468" i="2"/>
  <c r="H2469" i="2"/>
  <c r="I2469" i="2"/>
  <c r="H2470" i="2"/>
  <c r="I2470" i="2"/>
  <c r="H2471" i="2"/>
  <c r="I2471" i="2"/>
  <c r="H2472" i="2"/>
  <c r="I2472" i="2"/>
  <c r="H2473" i="2"/>
  <c r="I2473" i="2"/>
  <c r="H2474" i="2"/>
  <c r="I2474" i="2"/>
  <c r="H2475" i="2"/>
  <c r="I2475" i="2"/>
  <c r="H2476" i="2"/>
  <c r="I2476" i="2"/>
  <c r="H2477" i="2"/>
  <c r="I2477" i="2"/>
  <c r="H2478" i="2"/>
  <c r="I2478" i="2"/>
  <c r="H2479" i="2"/>
  <c r="I2479" i="2"/>
  <c r="H2480" i="2"/>
  <c r="I2480" i="2"/>
  <c r="H2481" i="2"/>
  <c r="I2481" i="2"/>
  <c r="H2482" i="2"/>
  <c r="I2482" i="2"/>
  <c r="H2483" i="2"/>
  <c r="I2483" i="2"/>
  <c r="H2484" i="2"/>
  <c r="I2484" i="2"/>
  <c r="H2485" i="2"/>
  <c r="I2485" i="2"/>
  <c r="H2486" i="2"/>
  <c r="I2486" i="2"/>
  <c r="H2487" i="2"/>
  <c r="I2487" i="2"/>
  <c r="H2488" i="2"/>
  <c r="I2488" i="2"/>
  <c r="H2489" i="2"/>
  <c r="I2489" i="2"/>
  <c r="H2490" i="2"/>
  <c r="I2490" i="2"/>
  <c r="H2491" i="2"/>
  <c r="I2491" i="2"/>
  <c r="H2492" i="2"/>
  <c r="I2492" i="2"/>
  <c r="H2493" i="2"/>
  <c r="I2493" i="2"/>
  <c r="H2494" i="2"/>
  <c r="I2494" i="2"/>
  <c r="H2495" i="2"/>
  <c r="I2495" i="2"/>
  <c r="H2496" i="2"/>
  <c r="I2496" i="2"/>
  <c r="H2497" i="2"/>
  <c r="I2497" i="2"/>
  <c r="H2498" i="2"/>
  <c r="I2498" i="2"/>
  <c r="H2499" i="2"/>
  <c r="I2499" i="2"/>
  <c r="H2500" i="2"/>
  <c r="I2500" i="2"/>
  <c r="H2501" i="2"/>
  <c r="I2501" i="2"/>
  <c r="H2502" i="2"/>
  <c r="I2502" i="2"/>
  <c r="H2503" i="2"/>
  <c r="I2503" i="2"/>
  <c r="H2504" i="2"/>
  <c r="I2504" i="2"/>
  <c r="H2505" i="2"/>
  <c r="I2505" i="2"/>
  <c r="H2506" i="2"/>
  <c r="I2506" i="2"/>
  <c r="H2507" i="2"/>
  <c r="I2507" i="2"/>
  <c r="H2508" i="2"/>
  <c r="I2508" i="2"/>
  <c r="H2509" i="2"/>
  <c r="I2509" i="2"/>
  <c r="H2510" i="2"/>
  <c r="I2510" i="2"/>
  <c r="H2511" i="2"/>
  <c r="I2511" i="2"/>
  <c r="H2512" i="2"/>
  <c r="I2512" i="2"/>
  <c r="H2513" i="2"/>
  <c r="I2513" i="2"/>
  <c r="H2514" i="2"/>
  <c r="I2514" i="2"/>
  <c r="H2515" i="2"/>
  <c r="I2515" i="2"/>
  <c r="H2516" i="2"/>
  <c r="I2516" i="2"/>
  <c r="H2517" i="2"/>
  <c r="I2517" i="2"/>
  <c r="H2518" i="2"/>
  <c r="I2518" i="2"/>
  <c r="H2519" i="2"/>
  <c r="I2519" i="2"/>
  <c r="H2520" i="2"/>
  <c r="I2520" i="2"/>
  <c r="H2521" i="2"/>
  <c r="I2521" i="2"/>
  <c r="H2522" i="2"/>
  <c r="I2522" i="2"/>
  <c r="H2523" i="2"/>
  <c r="I2523" i="2"/>
  <c r="H2524" i="2"/>
  <c r="I2524" i="2"/>
  <c r="H2525" i="2"/>
  <c r="I2525" i="2"/>
  <c r="H2526" i="2"/>
  <c r="I2526" i="2"/>
  <c r="H2527" i="2"/>
  <c r="I2527" i="2"/>
  <c r="H2528" i="2"/>
  <c r="I2528" i="2"/>
  <c r="H2529" i="2"/>
  <c r="I2529" i="2"/>
  <c r="H2530" i="2"/>
  <c r="I2530" i="2"/>
  <c r="H2531" i="2"/>
  <c r="I2531" i="2"/>
  <c r="H2532" i="2"/>
  <c r="I2532" i="2"/>
  <c r="H2533" i="2"/>
  <c r="I2533" i="2"/>
  <c r="H2534" i="2"/>
  <c r="I2534" i="2"/>
  <c r="H2535" i="2"/>
  <c r="I2535" i="2"/>
  <c r="H2536" i="2"/>
  <c r="I2536" i="2"/>
  <c r="H2537" i="2"/>
  <c r="I2537" i="2"/>
  <c r="H2538" i="2"/>
  <c r="I2538" i="2"/>
  <c r="H2539" i="2"/>
  <c r="I2539" i="2"/>
  <c r="H2540" i="2"/>
  <c r="I2540" i="2"/>
  <c r="H2541" i="2"/>
  <c r="I2541" i="2"/>
  <c r="H2542" i="2"/>
  <c r="I2542" i="2"/>
  <c r="H2543" i="2"/>
  <c r="I2543" i="2"/>
  <c r="H2544" i="2"/>
  <c r="I2544" i="2"/>
  <c r="H2545" i="2"/>
  <c r="I2545" i="2"/>
  <c r="H2546" i="2"/>
  <c r="I2546" i="2"/>
  <c r="H2547" i="2"/>
  <c r="I2547" i="2"/>
  <c r="H2548" i="2"/>
  <c r="I2548" i="2"/>
  <c r="H2549" i="2"/>
  <c r="I2549" i="2"/>
  <c r="H2550" i="2"/>
  <c r="I2550" i="2"/>
  <c r="H2551" i="2"/>
  <c r="I2551" i="2"/>
  <c r="H2552" i="2"/>
  <c r="I2552" i="2"/>
  <c r="H2553" i="2"/>
  <c r="I2553" i="2"/>
  <c r="H2554" i="2"/>
  <c r="I2554" i="2"/>
  <c r="H2555" i="2"/>
  <c r="I2555" i="2"/>
  <c r="H2556" i="2"/>
  <c r="I2556" i="2"/>
  <c r="H2557" i="2"/>
  <c r="I2557" i="2"/>
  <c r="H2558" i="2"/>
  <c r="I2558" i="2"/>
  <c r="H2559" i="2"/>
  <c r="I2559" i="2"/>
  <c r="H2560" i="2"/>
  <c r="I2560" i="2"/>
  <c r="H2561" i="2"/>
  <c r="I2561" i="2"/>
  <c r="H2562" i="2"/>
  <c r="I2562" i="2"/>
  <c r="H2563" i="2"/>
  <c r="I2563" i="2"/>
  <c r="H2564" i="2"/>
  <c r="I2564" i="2"/>
  <c r="H2565" i="2"/>
  <c r="I2565" i="2"/>
  <c r="H2566" i="2"/>
  <c r="I2566" i="2"/>
  <c r="H2567" i="2"/>
  <c r="I2567" i="2"/>
  <c r="H2568" i="2"/>
  <c r="I2568" i="2"/>
  <c r="H2569" i="2"/>
  <c r="I2569" i="2"/>
  <c r="H2570" i="2"/>
  <c r="I2570" i="2"/>
  <c r="H2571" i="2"/>
  <c r="I2571" i="2"/>
  <c r="H2572" i="2"/>
  <c r="I2572" i="2"/>
  <c r="H2573" i="2"/>
  <c r="I2573" i="2"/>
  <c r="H2574" i="2"/>
  <c r="I2574" i="2"/>
  <c r="H2575" i="2"/>
  <c r="I2575" i="2"/>
  <c r="H2576" i="2"/>
  <c r="I2576" i="2"/>
  <c r="H2577" i="2"/>
  <c r="I2577" i="2"/>
  <c r="H2578" i="2"/>
  <c r="I2578" i="2"/>
  <c r="H2579" i="2"/>
  <c r="I2579" i="2"/>
  <c r="H2580" i="2"/>
  <c r="I2580" i="2"/>
  <c r="H2581" i="2"/>
  <c r="I2581" i="2"/>
  <c r="H2582" i="2"/>
  <c r="I2582" i="2"/>
  <c r="H2583" i="2"/>
  <c r="I2583" i="2"/>
  <c r="H2584" i="2"/>
  <c r="I2584" i="2"/>
  <c r="H2585" i="2"/>
  <c r="I2585" i="2"/>
  <c r="H2586" i="2"/>
  <c r="I2586" i="2"/>
  <c r="H2587" i="2"/>
  <c r="I2587" i="2"/>
  <c r="H2588" i="2"/>
  <c r="I2588" i="2"/>
  <c r="H2589" i="2"/>
  <c r="I2589" i="2"/>
  <c r="H2590" i="2"/>
  <c r="I2590" i="2"/>
  <c r="H2591" i="2"/>
  <c r="I2591" i="2"/>
  <c r="H2592" i="2"/>
  <c r="I2592" i="2"/>
  <c r="H2593" i="2"/>
  <c r="I2593" i="2"/>
  <c r="H2594" i="2"/>
  <c r="I2594" i="2"/>
  <c r="H2595" i="2"/>
  <c r="I2595" i="2"/>
  <c r="H2596" i="2"/>
  <c r="I2596" i="2"/>
  <c r="H2597" i="2"/>
  <c r="I2597" i="2"/>
  <c r="H2598" i="2"/>
  <c r="I2598" i="2"/>
  <c r="H2599" i="2"/>
  <c r="I2599" i="2"/>
  <c r="H2600" i="2"/>
  <c r="I2600" i="2"/>
  <c r="H2601" i="2"/>
  <c r="I2601" i="2"/>
  <c r="H2602" i="2"/>
  <c r="I2602" i="2"/>
  <c r="H2603" i="2"/>
  <c r="I2603" i="2"/>
  <c r="H2604" i="2"/>
  <c r="I2604" i="2"/>
  <c r="H2605" i="2"/>
  <c r="I2605" i="2"/>
  <c r="H2606" i="2"/>
  <c r="I2606" i="2"/>
  <c r="H2607" i="2"/>
  <c r="I2607" i="2"/>
  <c r="H2608" i="2"/>
  <c r="I2608" i="2"/>
  <c r="H2609" i="2"/>
  <c r="I2609" i="2"/>
  <c r="H2610" i="2"/>
  <c r="I2610" i="2"/>
  <c r="H2611" i="2"/>
  <c r="I2611" i="2"/>
  <c r="H2612" i="2"/>
  <c r="I2612" i="2"/>
  <c r="H2613" i="2"/>
  <c r="I2613" i="2"/>
  <c r="H2614" i="2"/>
  <c r="I2614" i="2"/>
  <c r="H2615" i="2"/>
  <c r="I2615" i="2"/>
  <c r="H2616" i="2"/>
  <c r="I2616" i="2"/>
  <c r="H2617" i="2"/>
  <c r="I2617" i="2"/>
  <c r="H2618" i="2"/>
  <c r="I2618" i="2"/>
  <c r="H2619" i="2"/>
  <c r="I2619" i="2"/>
  <c r="H2620" i="2"/>
  <c r="I2620" i="2"/>
  <c r="H2621" i="2"/>
  <c r="I2621" i="2"/>
  <c r="H2622" i="2"/>
  <c r="I2622" i="2"/>
  <c r="H2623" i="2"/>
  <c r="I2623" i="2"/>
  <c r="H2624" i="2"/>
  <c r="I2624" i="2"/>
  <c r="H2625" i="2"/>
  <c r="I2625" i="2"/>
  <c r="H2626" i="2"/>
  <c r="I2626" i="2"/>
  <c r="H2627" i="2"/>
  <c r="I2627" i="2"/>
  <c r="H2628" i="2"/>
  <c r="I2628" i="2"/>
  <c r="H2629" i="2"/>
  <c r="I2629" i="2"/>
  <c r="H2630" i="2"/>
  <c r="I2630" i="2"/>
  <c r="H2631" i="2"/>
  <c r="I2631" i="2"/>
  <c r="H2632" i="2"/>
  <c r="I2632" i="2"/>
  <c r="H2633" i="2"/>
  <c r="I2633" i="2"/>
  <c r="H2634" i="2"/>
  <c r="I2634" i="2"/>
  <c r="H2635" i="2"/>
  <c r="I2635" i="2"/>
  <c r="H2636" i="2"/>
  <c r="I2636" i="2"/>
  <c r="H2637" i="2"/>
  <c r="I2637" i="2"/>
  <c r="H2638" i="2"/>
  <c r="I2638" i="2"/>
  <c r="H2639" i="2"/>
  <c r="I2639" i="2"/>
  <c r="H2640" i="2"/>
  <c r="I2640" i="2"/>
  <c r="H2641" i="2"/>
  <c r="I2641" i="2"/>
  <c r="H2642" i="2"/>
  <c r="I2642" i="2"/>
  <c r="H2643" i="2"/>
  <c r="I2643" i="2"/>
  <c r="H2644" i="2"/>
  <c r="I2644" i="2"/>
  <c r="H2645" i="2"/>
  <c r="I2645" i="2"/>
  <c r="H2646" i="2"/>
  <c r="I2646" i="2"/>
  <c r="H2647" i="2"/>
  <c r="I2647" i="2"/>
  <c r="H2648" i="2"/>
  <c r="I2648" i="2"/>
  <c r="H2649" i="2"/>
  <c r="I2649" i="2"/>
  <c r="H2650" i="2"/>
  <c r="I2650" i="2"/>
  <c r="H2651" i="2"/>
  <c r="I2651" i="2"/>
  <c r="H2652" i="2"/>
  <c r="I2652" i="2"/>
  <c r="H2653" i="2"/>
  <c r="I2653" i="2"/>
  <c r="H2654" i="2"/>
  <c r="I2654" i="2"/>
  <c r="H2655" i="2"/>
  <c r="I2655" i="2"/>
  <c r="H2656" i="2"/>
  <c r="I2656" i="2"/>
  <c r="H2657" i="2"/>
  <c r="I2657" i="2"/>
  <c r="H2658" i="2"/>
  <c r="I2658" i="2"/>
  <c r="H2659" i="2"/>
  <c r="I2659" i="2"/>
  <c r="H2660" i="2"/>
  <c r="I2660" i="2"/>
  <c r="H2661" i="2"/>
  <c r="I2661" i="2"/>
  <c r="H2662" i="2"/>
  <c r="I2662" i="2"/>
  <c r="H2663" i="2"/>
  <c r="I2663" i="2"/>
  <c r="H2664" i="2"/>
  <c r="I2664" i="2"/>
  <c r="H2665" i="2"/>
  <c r="I2665" i="2"/>
  <c r="H2666" i="2"/>
  <c r="I2666" i="2"/>
  <c r="H2667" i="2"/>
  <c r="I2667" i="2"/>
  <c r="H2668" i="2"/>
  <c r="I2668" i="2"/>
  <c r="H2669" i="2"/>
  <c r="I2669" i="2"/>
  <c r="H2670" i="2"/>
  <c r="I2670" i="2"/>
  <c r="H2671" i="2"/>
  <c r="I2671" i="2"/>
  <c r="H2672" i="2"/>
  <c r="I2672" i="2"/>
  <c r="H2673" i="2"/>
  <c r="I2673" i="2"/>
  <c r="H2674" i="2"/>
  <c r="I2674" i="2"/>
  <c r="H2675" i="2"/>
  <c r="I2675" i="2"/>
  <c r="H2676" i="2"/>
  <c r="I2676" i="2"/>
  <c r="H2677" i="2"/>
  <c r="I2677" i="2"/>
  <c r="H2678" i="2"/>
  <c r="I2678" i="2"/>
  <c r="H2679" i="2"/>
  <c r="I2679" i="2"/>
  <c r="H2680" i="2"/>
  <c r="I2680" i="2"/>
  <c r="H2681" i="2"/>
  <c r="I2681" i="2"/>
  <c r="H2682" i="2"/>
  <c r="I2682" i="2"/>
  <c r="H2683" i="2"/>
  <c r="I2683" i="2"/>
  <c r="H2684" i="2"/>
  <c r="I2684" i="2"/>
  <c r="H2685" i="2"/>
  <c r="I2685" i="2"/>
  <c r="H2686" i="2"/>
  <c r="I2686" i="2"/>
  <c r="H2687" i="2"/>
  <c r="I2687" i="2"/>
  <c r="H2688" i="2"/>
  <c r="I2688" i="2"/>
  <c r="H2689" i="2"/>
  <c r="I2689" i="2"/>
  <c r="H2690" i="2"/>
  <c r="I2690" i="2"/>
  <c r="H2691" i="2"/>
  <c r="I2691" i="2"/>
  <c r="H2692" i="2"/>
  <c r="I2692" i="2"/>
  <c r="H2693" i="2"/>
  <c r="I2693" i="2"/>
  <c r="H2694" i="2"/>
  <c r="I2694" i="2"/>
  <c r="H2695" i="2"/>
  <c r="I2695" i="2"/>
  <c r="H2696" i="2"/>
  <c r="I2696" i="2"/>
  <c r="H2697" i="2"/>
  <c r="I2697" i="2"/>
  <c r="H2698" i="2"/>
  <c r="I2698" i="2"/>
  <c r="H2699" i="2"/>
  <c r="I2699" i="2"/>
  <c r="H2700" i="2"/>
  <c r="I2700" i="2"/>
  <c r="H2701" i="2"/>
  <c r="I2701" i="2"/>
  <c r="H2702" i="2"/>
  <c r="I2702" i="2"/>
  <c r="H2703" i="2"/>
  <c r="I2703" i="2"/>
  <c r="H2704" i="2"/>
  <c r="I2704" i="2"/>
  <c r="H2705" i="2"/>
  <c r="I2705" i="2"/>
  <c r="H2706" i="2"/>
  <c r="I2706" i="2"/>
  <c r="H2707" i="2"/>
  <c r="I2707" i="2"/>
  <c r="H2708" i="2"/>
  <c r="I2708" i="2"/>
  <c r="H2709" i="2"/>
  <c r="I2709" i="2"/>
  <c r="H2710" i="2"/>
  <c r="I2710" i="2"/>
  <c r="H2711" i="2"/>
  <c r="I2711" i="2"/>
  <c r="H2712" i="2"/>
  <c r="I2712" i="2"/>
  <c r="H2713" i="2"/>
  <c r="I2713" i="2"/>
  <c r="H2714" i="2"/>
  <c r="I2714" i="2"/>
  <c r="H2715" i="2"/>
  <c r="I2715" i="2"/>
  <c r="H2716" i="2"/>
  <c r="I2716" i="2"/>
  <c r="H2717" i="2"/>
  <c r="I2717" i="2"/>
  <c r="H2718" i="2"/>
  <c r="I2718" i="2"/>
  <c r="H2719" i="2"/>
  <c r="I2719" i="2"/>
  <c r="H2720" i="2"/>
  <c r="I2720" i="2"/>
  <c r="H2721" i="2"/>
  <c r="I2721" i="2"/>
  <c r="H2722" i="2"/>
  <c r="I2722" i="2"/>
  <c r="H2723" i="2"/>
  <c r="I2723" i="2"/>
  <c r="H2724" i="2"/>
  <c r="I2724" i="2"/>
  <c r="H2725" i="2"/>
  <c r="I2725" i="2"/>
  <c r="H2726" i="2"/>
  <c r="I2726" i="2"/>
  <c r="H2727" i="2"/>
  <c r="I2727" i="2"/>
  <c r="H2728" i="2"/>
  <c r="I2728" i="2"/>
  <c r="H2729" i="2"/>
  <c r="I2729" i="2"/>
  <c r="H2730" i="2"/>
  <c r="I2730" i="2"/>
  <c r="H2731" i="2"/>
  <c r="I2731" i="2"/>
  <c r="H2732" i="2"/>
  <c r="I2732" i="2"/>
  <c r="H2733" i="2"/>
  <c r="I2733" i="2"/>
  <c r="H2734" i="2"/>
  <c r="I2734" i="2"/>
  <c r="H2735" i="2"/>
  <c r="I2735" i="2"/>
  <c r="H2736" i="2"/>
  <c r="I2736" i="2"/>
  <c r="H2737" i="2"/>
  <c r="I2737" i="2"/>
  <c r="H2738" i="2"/>
  <c r="I2738" i="2"/>
  <c r="H2739" i="2"/>
  <c r="I2739" i="2"/>
  <c r="H2740" i="2"/>
  <c r="I2740" i="2"/>
  <c r="H2741" i="2"/>
  <c r="I2741" i="2"/>
  <c r="H2742" i="2"/>
  <c r="I2742" i="2"/>
  <c r="H2743" i="2"/>
  <c r="I2743" i="2"/>
  <c r="H2744" i="2"/>
  <c r="I2744" i="2"/>
  <c r="H2745" i="2"/>
  <c r="I2745" i="2"/>
  <c r="H2746" i="2"/>
  <c r="I2746" i="2"/>
  <c r="H2747" i="2"/>
  <c r="I2747" i="2"/>
  <c r="H2748" i="2"/>
  <c r="I2748" i="2"/>
  <c r="H2749" i="2"/>
  <c r="I2749" i="2"/>
  <c r="H2750" i="2"/>
  <c r="I2750" i="2"/>
  <c r="H2751" i="2"/>
  <c r="I2751" i="2"/>
  <c r="H2752" i="2"/>
  <c r="I2752" i="2"/>
  <c r="H2753" i="2"/>
  <c r="I2753" i="2"/>
  <c r="H2754" i="2"/>
  <c r="I2754" i="2"/>
  <c r="H2755" i="2"/>
  <c r="I2755" i="2"/>
  <c r="H2756" i="2"/>
  <c r="I2756" i="2"/>
  <c r="H2757" i="2"/>
  <c r="I2757" i="2"/>
  <c r="H2758" i="2"/>
  <c r="I2758" i="2"/>
  <c r="H2759" i="2"/>
  <c r="I2759" i="2"/>
  <c r="H2760" i="2"/>
  <c r="I2760" i="2"/>
  <c r="H2761" i="2"/>
  <c r="I2761" i="2"/>
  <c r="H2762" i="2"/>
  <c r="I2762" i="2"/>
  <c r="H2763" i="2"/>
  <c r="I2763" i="2"/>
  <c r="H2764" i="2"/>
  <c r="I2764" i="2"/>
  <c r="H2765" i="2"/>
  <c r="I2765" i="2"/>
  <c r="H2766" i="2"/>
  <c r="I2766" i="2"/>
  <c r="H2767" i="2"/>
  <c r="I2767" i="2"/>
  <c r="H2768" i="2"/>
  <c r="I2768" i="2"/>
  <c r="H2769" i="2"/>
  <c r="I2769" i="2"/>
  <c r="H2770" i="2"/>
  <c r="I2770" i="2"/>
  <c r="H2771" i="2"/>
  <c r="I2771" i="2"/>
  <c r="H2772" i="2"/>
  <c r="I2772" i="2"/>
  <c r="H2773" i="2"/>
  <c r="I2773" i="2"/>
  <c r="H2774" i="2"/>
  <c r="I2774" i="2"/>
  <c r="H2775" i="2"/>
  <c r="I2775" i="2"/>
  <c r="H2776" i="2"/>
  <c r="I2776" i="2"/>
  <c r="H2777" i="2"/>
  <c r="I2777" i="2"/>
  <c r="H2778" i="2"/>
  <c r="I2778" i="2"/>
  <c r="H2779" i="2"/>
  <c r="I2779" i="2"/>
  <c r="H2780" i="2"/>
  <c r="I2780" i="2"/>
  <c r="H2781" i="2"/>
  <c r="I2781" i="2"/>
  <c r="H2782" i="2"/>
  <c r="I2782" i="2"/>
  <c r="H2783" i="2"/>
  <c r="I2783" i="2"/>
  <c r="H2784" i="2"/>
  <c r="I2784" i="2"/>
  <c r="H2785" i="2"/>
  <c r="I2785" i="2"/>
  <c r="H2786" i="2"/>
  <c r="I2786" i="2"/>
  <c r="H2787" i="2"/>
  <c r="I2787" i="2"/>
  <c r="H2788" i="2"/>
  <c r="I2788" i="2"/>
  <c r="H2789" i="2"/>
  <c r="I2789" i="2"/>
  <c r="H2790" i="2"/>
  <c r="I2790" i="2"/>
  <c r="H2791" i="2"/>
  <c r="I2791" i="2"/>
  <c r="H2792" i="2"/>
  <c r="I2792" i="2"/>
  <c r="H2793" i="2"/>
  <c r="I2793" i="2"/>
  <c r="H2794" i="2"/>
  <c r="I2794" i="2"/>
  <c r="H2795" i="2"/>
  <c r="I2795" i="2"/>
  <c r="H2796" i="2"/>
  <c r="I2796" i="2"/>
  <c r="H2797" i="2"/>
  <c r="I2797" i="2"/>
  <c r="H2798" i="2"/>
  <c r="I2798" i="2"/>
  <c r="H2799" i="2"/>
  <c r="I2799" i="2"/>
  <c r="H2800" i="2"/>
  <c r="I2800" i="2"/>
  <c r="H2801" i="2"/>
  <c r="I2801" i="2"/>
  <c r="H2802" i="2"/>
  <c r="I2802" i="2"/>
  <c r="H2803" i="2"/>
  <c r="I2803" i="2"/>
  <c r="H2804" i="2"/>
  <c r="I2804" i="2"/>
  <c r="H2805" i="2"/>
  <c r="I2805" i="2"/>
  <c r="H2806" i="2"/>
  <c r="I2806" i="2"/>
  <c r="H2807" i="2"/>
  <c r="I2807" i="2"/>
  <c r="H2808" i="2"/>
  <c r="I2808" i="2"/>
  <c r="H2809" i="2"/>
  <c r="I2809" i="2"/>
  <c r="H2810" i="2"/>
  <c r="I2810" i="2"/>
  <c r="H2811" i="2"/>
  <c r="I2811" i="2"/>
  <c r="H2812" i="2"/>
  <c r="I2812" i="2"/>
  <c r="H2813" i="2"/>
  <c r="I2813" i="2"/>
  <c r="H2814" i="2"/>
  <c r="I2814" i="2"/>
  <c r="H2815" i="2"/>
  <c r="I2815" i="2"/>
  <c r="H2816" i="2"/>
  <c r="I2816" i="2"/>
  <c r="H2817" i="2"/>
  <c r="I2817" i="2"/>
  <c r="H2818" i="2"/>
  <c r="I2818" i="2"/>
  <c r="H2819" i="2"/>
  <c r="I2819" i="2"/>
  <c r="H2820" i="2"/>
  <c r="I2820" i="2"/>
  <c r="H2821" i="2"/>
  <c r="I2821" i="2"/>
  <c r="H2822" i="2"/>
  <c r="I2822" i="2"/>
  <c r="H2823" i="2"/>
  <c r="I2823" i="2"/>
  <c r="H2824" i="2"/>
  <c r="I2824" i="2"/>
  <c r="H2825" i="2"/>
  <c r="I2825" i="2"/>
  <c r="H2826" i="2"/>
  <c r="I2826" i="2"/>
  <c r="H2827" i="2"/>
  <c r="I2827" i="2"/>
  <c r="H2828" i="2"/>
  <c r="I2828" i="2"/>
  <c r="H2829" i="2"/>
  <c r="I2829" i="2"/>
  <c r="H2830" i="2"/>
  <c r="I2830" i="2"/>
  <c r="H2831" i="2"/>
  <c r="I2831" i="2"/>
  <c r="H2832" i="2"/>
  <c r="I2832" i="2"/>
  <c r="H2833" i="2"/>
  <c r="I2833" i="2"/>
  <c r="H2834" i="2"/>
  <c r="I2834" i="2"/>
  <c r="H2835" i="2"/>
  <c r="I2835" i="2"/>
  <c r="H2836" i="2"/>
  <c r="I2836" i="2"/>
  <c r="H2837" i="2"/>
  <c r="I2837" i="2"/>
  <c r="H2838" i="2"/>
  <c r="I2838" i="2"/>
  <c r="H2839" i="2"/>
  <c r="I2839" i="2"/>
  <c r="H2840" i="2"/>
  <c r="I2840" i="2"/>
  <c r="H2841" i="2"/>
  <c r="I2841" i="2"/>
  <c r="H2842" i="2"/>
  <c r="I2842" i="2"/>
  <c r="H2843" i="2"/>
  <c r="I2843" i="2"/>
  <c r="H2844" i="2"/>
  <c r="I2844" i="2"/>
  <c r="H2845" i="2"/>
  <c r="I2845" i="2"/>
  <c r="H2846" i="2"/>
  <c r="I2846" i="2"/>
  <c r="H2847" i="2"/>
  <c r="I2847" i="2"/>
  <c r="H2848" i="2"/>
  <c r="I2848" i="2"/>
  <c r="H2849" i="2"/>
  <c r="I2849" i="2"/>
  <c r="H2850" i="2"/>
  <c r="I2850" i="2"/>
  <c r="H2851" i="2"/>
  <c r="I2851" i="2"/>
  <c r="H2852" i="2"/>
  <c r="I2852" i="2"/>
  <c r="H2853" i="2"/>
  <c r="I2853" i="2"/>
  <c r="H2854" i="2"/>
  <c r="I2854" i="2"/>
  <c r="H2855" i="2"/>
  <c r="I2855" i="2"/>
  <c r="H2856" i="2"/>
  <c r="I2856" i="2"/>
  <c r="H2857" i="2"/>
  <c r="I2857" i="2"/>
  <c r="H2858" i="2"/>
  <c r="I2858" i="2"/>
  <c r="H2859" i="2"/>
  <c r="I2859" i="2"/>
  <c r="H2860" i="2"/>
  <c r="I2860" i="2"/>
  <c r="H2861" i="2"/>
  <c r="I2861" i="2"/>
  <c r="H2862" i="2"/>
  <c r="I2862" i="2"/>
  <c r="H2863" i="2"/>
  <c r="I2863" i="2"/>
  <c r="H2864" i="2"/>
  <c r="I2864" i="2"/>
  <c r="H2865" i="2"/>
  <c r="I2865" i="2"/>
  <c r="H2866" i="2"/>
  <c r="I2866" i="2"/>
  <c r="H2867" i="2"/>
  <c r="I2867" i="2"/>
  <c r="H2868" i="2"/>
  <c r="I2868" i="2"/>
  <c r="H2869" i="2"/>
  <c r="I2869" i="2"/>
  <c r="H2870" i="2"/>
  <c r="I2870" i="2"/>
  <c r="H2871" i="2"/>
  <c r="I2871" i="2"/>
  <c r="H2872" i="2"/>
  <c r="I2872" i="2"/>
  <c r="H2873" i="2"/>
  <c r="I2873" i="2"/>
  <c r="H2874" i="2"/>
  <c r="I2874" i="2"/>
  <c r="H2875" i="2"/>
  <c r="I2875" i="2"/>
  <c r="H2876" i="2"/>
  <c r="I2876" i="2"/>
  <c r="H2877" i="2"/>
  <c r="I2877" i="2"/>
  <c r="H2878" i="2"/>
  <c r="I2878" i="2"/>
  <c r="H2879" i="2"/>
  <c r="I2879" i="2"/>
  <c r="H2880" i="2"/>
  <c r="I2880" i="2"/>
  <c r="H2881" i="2"/>
  <c r="I2881" i="2"/>
  <c r="H2882" i="2"/>
  <c r="I2882" i="2"/>
  <c r="H2883" i="2"/>
  <c r="I2883" i="2"/>
  <c r="H2884" i="2"/>
  <c r="I2884" i="2"/>
  <c r="H2885" i="2"/>
  <c r="I2885" i="2"/>
  <c r="H2886" i="2"/>
  <c r="I2886" i="2"/>
  <c r="H2887" i="2"/>
  <c r="I2887" i="2"/>
  <c r="H2888" i="2"/>
  <c r="I2888" i="2"/>
  <c r="H2889" i="2"/>
  <c r="I2889" i="2"/>
  <c r="H2890" i="2"/>
  <c r="I2890" i="2"/>
  <c r="H2891" i="2"/>
  <c r="I2891" i="2"/>
  <c r="H2892" i="2"/>
  <c r="I2892" i="2"/>
  <c r="H2893" i="2"/>
  <c r="I2893" i="2"/>
  <c r="H2894" i="2"/>
  <c r="I2894" i="2"/>
  <c r="H2895" i="2"/>
  <c r="I2895" i="2"/>
  <c r="H2896" i="2"/>
  <c r="I2896" i="2"/>
  <c r="H2897" i="2"/>
  <c r="I2897" i="2"/>
  <c r="H2898" i="2"/>
  <c r="I2898" i="2"/>
  <c r="H2899" i="2"/>
  <c r="I2899" i="2"/>
  <c r="H2900" i="2"/>
  <c r="I2900" i="2"/>
  <c r="H2901" i="2"/>
  <c r="I2901" i="2"/>
  <c r="H2902" i="2"/>
  <c r="I2902" i="2"/>
  <c r="H2903" i="2"/>
  <c r="I2903" i="2"/>
  <c r="H2904" i="2"/>
  <c r="I2904" i="2"/>
  <c r="H2905" i="2"/>
  <c r="I2905" i="2"/>
  <c r="H2906" i="2"/>
  <c r="I2906" i="2"/>
  <c r="H2907" i="2"/>
  <c r="I2907" i="2"/>
  <c r="H2908" i="2"/>
  <c r="I2908" i="2"/>
  <c r="H2909" i="2"/>
  <c r="I2909" i="2"/>
  <c r="H2910" i="2"/>
  <c r="I2910" i="2"/>
  <c r="H2911" i="2"/>
  <c r="I2911" i="2"/>
  <c r="H2912" i="2"/>
  <c r="I2912" i="2"/>
  <c r="H2913" i="2"/>
  <c r="I2913" i="2"/>
  <c r="H2914" i="2"/>
  <c r="I2914" i="2"/>
  <c r="H2915" i="2"/>
  <c r="I2915" i="2"/>
  <c r="H2916" i="2"/>
  <c r="I2916" i="2"/>
  <c r="H2917" i="2"/>
  <c r="I2917" i="2"/>
  <c r="H2918" i="2"/>
  <c r="I2918" i="2"/>
  <c r="H2919" i="2"/>
  <c r="I2919" i="2"/>
  <c r="H2920" i="2"/>
  <c r="I2920" i="2"/>
  <c r="H2921" i="2"/>
  <c r="I2921" i="2"/>
  <c r="H2922" i="2"/>
  <c r="I2922" i="2"/>
  <c r="H2923" i="2"/>
  <c r="I2923" i="2"/>
  <c r="H2924" i="2"/>
  <c r="I2924" i="2"/>
  <c r="H2925" i="2"/>
  <c r="I2925" i="2"/>
  <c r="H2926" i="2"/>
  <c r="I2926" i="2"/>
  <c r="H2927" i="2"/>
  <c r="I2927" i="2"/>
  <c r="H2928" i="2"/>
  <c r="I2928" i="2"/>
  <c r="H2929" i="2"/>
  <c r="I2929" i="2"/>
  <c r="H2930" i="2"/>
  <c r="I2930" i="2"/>
  <c r="H2931" i="2"/>
  <c r="I2931" i="2"/>
  <c r="H2932" i="2"/>
  <c r="I2932" i="2"/>
  <c r="H2933" i="2"/>
  <c r="I2933" i="2"/>
  <c r="H2934" i="2"/>
  <c r="I2934" i="2"/>
  <c r="H2935" i="2"/>
  <c r="I2935" i="2"/>
  <c r="H2936" i="2"/>
  <c r="I2936" i="2"/>
  <c r="H2937" i="2"/>
  <c r="I2937" i="2"/>
  <c r="H2938" i="2"/>
  <c r="I2938" i="2"/>
  <c r="H2939" i="2"/>
  <c r="I2939" i="2"/>
  <c r="H2940" i="2"/>
  <c r="I2940" i="2"/>
  <c r="H2941" i="2"/>
  <c r="I2941" i="2"/>
  <c r="H2942" i="2"/>
  <c r="I2942" i="2"/>
  <c r="H2943" i="2"/>
  <c r="I2943" i="2"/>
  <c r="H2944" i="2"/>
  <c r="I2944" i="2"/>
  <c r="H2945" i="2"/>
  <c r="I2945" i="2"/>
  <c r="H2946" i="2"/>
  <c r="I2946" i="2"/>
  <c r="H2947" i="2"/>
  <c r="I2947" i="2"/>
  <c r="H2948" i="2"/>
  <c r="I2948" i="2"/>
  <c r="H2949" i="2"/>
  <c r="I2949" i="2"/>
  <c r="H2950" i="2"/>
  <c r="I2950" i="2"/>
  <c r="H2951" i="2"/>
  <c r="I2951" i="2"/>
  <c r="H2952" i="2"/>
  <c r="I2952" i="2"/>
  <c r="H2953" i="2"/>
  <c r="I2953" i="2"/>
  <c r="H2954" i="2"/>
  <c r="I2954" i="2"/>
  <c r="H2955" i="2"/>
  <c r="I2955" i="2"/>
  <c r="H2956" i="2"/>
  <c r="I2956" i="2"/>
  <c r="H2957" i="2"/>
  <c r="I2957" i="2"/>
  <c r="H2958" i="2"/>
  <c r="I2958" i="2"/>
  <c r="H2959" i="2"/>
  <c r="I2959" i="2"/>
  <c r="H2960" i="2"/>
  <c r="I2960" i="2"/>
  <c r="H2961" i="2"/>
  <c r="I2961" i="2"/>
  <c r="H2962" i="2"/>
  <c r="I2962" i="2"/>
  <c r="H2963" i="2"/>
  <c r="I2963" i="2"/>
  <c r="H2964" i="2"/>
  <c r="I2964" i="2"/>
  <c r="H2965" i="2"/>
  <c r="I2965" i="2"/>
  <c r="H2966" i="2"/>
  <c r="I2966" i="2"/>
  <c r="H2967" i="2"/>
  <c r="I2967" i="2"/>
  <c r="H2968" i="2"/>
  <c r="I2968" i="2"/>
  <c r="H2969" i="2"/>
  <c r="I2969" i="2"/>
  <c r="H2970" i="2"/>
  <c r="I2970" i="2"/>
  <c r="H2971" i="2"/>
  <c r="I2971" i="2"/>
  <c r="H2972" i="2"/>
  <c r="I2972" i="2"/>
  <c r="H2973" i="2"/>
  <c r="I2973" i="2"/>
  <c r="H2974" i="2"/>
  <c r="I2974" i="2"/>
  <c r="H2975" i="2"/>
  <c r="I2975" i="2"/>
  <c r="H2976" i="2"/>
  <c r="I2976" i="2"/>
  <c r="H2977" i="2"/>
  <c r="I2977" i="2"/>
  <c r="H2978" i="2"/>
  <c r="I2978" i="2"/>
  <c r="H2979" i="2"/>
  <c r="I2979" i="2"/>
  <c r="H2980" i="2"/>
  <c r="I2980" i="2"/>
  <c r="H2981" i="2"/>
  <c r="I2981" i="2"/>
  <c r="H2982" i="2"/>
  <c r="I2982" i="2"/>
  <c r="H2983" i="2"/>
  <c r="I2983" i="2"/>
  <c r="H2984" i="2"/>
  <c r="I2984" i="2"/>
  <c r="H2985" i="2"/>
  <c r="I2985" i="2"/>
  <c r="H2986" i="2"/>
  <c r="I2986" i="2"/>
  <c r="H2987" i="2"/>
  <c r="I2987" i="2"/>
  <c r="H2988" i="2"/>
  <c r="I2988" i="2"/>
  <c r="H2989" i="2"/>
  <c r="I2989" i="2"/>
  <c r="H2990" i="2"/>
  <c r="I2990" i="2"/>
  <c r="H2991" i="2"/>
  <c r="I2991" i="2"/>
  <c r="H2992" i="2"/>
  <c r="I2992" i="2"/>
  <c r="H2993" i="2"/>
  <c r="I2993" i="2"/>
  <c r="H2994" i="2"/>
  <c r="I2994" i="2"/>
  <c r="H2995" i="2"/>
  <c r="I2995" i="2"/>
  <c r="H2996" i="2"/>
  <c r="I2996" i="2"/>
  <c r="H2997" i="2"/>
  <c r="I2997" i="2"/>
  <c r="H2998" i="2"/>
  <c r="I2998" i="2"/>
  <c r="H2999" i="2"/>
  <c r="I2999" i="2"/>
  <c r="H3000" i="2"/>
  <c r="I3000" i="2"/>
  <c r="H3001" i="2"/>
  <c r="I3001" i="2"/>
  <c r="H3002" i="2"/>
  <c r="I3002" i="2"/>
  <c r="H3003" i="2"/>
  <c r="I3003" i="2"/>
  <c r="H3004" i="2"/>
  <c r="I3004" i="2"/>
  <c r="H3005" i="2"/>
  <c r="I3005" i="2"/>
  <c r="H3006" i="2"/>
  <c r="I3006" i="2"/>
  <c r="H3007" i="2"/>
  <c r="I3007" i="2"/>
  <c r="H3008" i="2"/>
  <c r="I3008" i="2"/>
  <c r="H3009" i="2"/>
  <c r="I3009" i="2"/>
  <c r="H3010" i="2"/>
  <c r="I3010" i="2"/>
  <c r="H3011" i="2"/>
  <c r="I3011" i="2"/>
  <c r="H3012" i="2"/>
  <c r="I3012" i="2"/>
  <c r="H3013" i="2"/>
  <c r="I3013" i="2"/>
  <c r="H3014" i="2"/>
  <c r="I3014" i="2"/>
  <c r="H3015" i="2"/>
  <c r="I3015" i="2"/>
  <c r="H3016" i="2"/>
  <c r="I3016" i="2"/>
  <c r="H3017" i="2"/>
  <c r="I3017" i="2"/>
  <c r="H3018" i="2"/>
  <c r="I3018" i="2"/>
  <c r="H3019" i="2"/>
  <c r="I3019" i="2"/>
  <c r="H3020" i="2"/>
  <c r="I3020" i="2"/>
  <c r="H3021" i="2"/>
  <c r="I3021" i="2"/>
  <c r="H3022" i="2"/>
  <c r="I3022" i="2"/>
  <c r="H3023" i="2"/>
  <c r="I3023" i="2"/>
  <c r="H3024" i="2"/>
  <c r="I3024" i="2"/>
  <c r="H3025" i="2"/>
  <c r="I3025" i="2"/>
  <c r="H3026" i="2"/>
  <c r="I3026" i="2"/>
  <c r="H3027" i="2"/>
  <c r="I3027" i="2"/>
  <c r="H3028" i="2"/>
  <c r="I3028" i="2"/>
  <c r="H3029" i="2"/>
  <c r="I3029" i="2"/>
  <c r="H3030" i="2"/>
  <c r="I3030" i="2"/>
  <c r="H3031" i="2"/>
  <c r="I3031" i="2"/>
  <c r="H3032" i="2"/>
  <c r="I3032" i="2"/>
  <c r="H3033" i="2"/>
  <c r="I3033" i="2"/>
  <c r="H3034" i="2"/>
  <c r="I3034" i="2"/>
  <c r="H3035" i="2"/>
  <c r="I3035" i="2"/>
  <c r="H3036" i="2"/>
  <c r="I3036" i="2"/>
  <c r="H3037" i="2"/>
  <c r="I3037" i="2"/>
  <c r="H3038" i="2"/>
  <c r="I3038" i="2"/>
  <c r="H3039" i="2"/>
  <c r="I3039" i="2"/>
  <c r="H3040" i="2"/>
  <c r="I3040" i="2"/>
  <c r="H3041" i="2"/>
  <c r="I3041" i="2"/>
  <c r="H3042" i="2"/>
  <c r="I3042" i="2"/>
  <c r="H3043" i="2"/>
  <c r="I3043" i="2"/>
  <c r="H3044" i="2"/>
  <c r="I3044" i="2"/>
  <c r="H3045" i="2"/>
  <c r="I3045" i="2"/>
  <c r="H3046" i="2"/>
  <c r="I3046" i="2"/>
  <c r="H3047" i="2"/>
  <c r="I3047" i="2"/>
  <c r="H3048" i="2"/>
  <c r="I3048" i="2"/>
  <c r="H3049" i="2"/>
  <c r="I3049" i="2"/>
  <c r="H3050" i="2"/>
  <c r="I3050" i="2"/>
  <c r="H3051" i="2"/>
  <c r="I3051" i="2"/>
  <c r="H3052" i="2"/>
  <c r="I3052" i="2"/>
  <c r="H3053" i="2"/>
  <c r="I3053" i="2"/>
  <c r="H3054" i="2"/>
  <c r="I3054" i="2"/>
  <c r="H3055" i="2"/>
  <c r="I3055" i="2"/>
  <c r="H3056" i="2"/>
  <c r="I3056" i="2"/>
  <c r="H3057" i="2"/>
  <c r="I3057" i="2"/>
  <c r="H3058" i="2"/>
  <c r="I3058" i="2"/>
  <c r="H3059" i="2"/>
  <c r="I3059" i="2"/>
  <c r="H3060" i="2"/>
  <c r="I3060" i="2"/>
  <c r="H3061" i="2"/>
  <c r="I3061" i="2"/>
  <c r="H3062" i="2"/>
  <c r="I3062" i="2"/>
  <c r="H3063" i="2"/>
  <c r="I3063" i="2"/>
  <c r="H3064" i="2"/>
  <c r="I3064" i="2"/>
  <c r="H3065" i="2"/>
  <c r="I3065" i="2"/>
  <c r="H3066" i="2"/>
  <c r="I3066" i="2"/>
  <c r="H3067" i="2"/>
  <c r="I3067" i="2"/>
  <c r="H3068" i="2"/>
  <c r="I3068" i="2"/>
  <c r="H3069" i="2"/>
  <c r="I3069" i="2"/>
  <c r="H3070" i="2"/>
  <c r="I3070" i="2"/>
  <c r="H3071" i="2"/>
  <c r="I3071" i="2"/>
  <c r="H3072" i="2"/>
  <c r="I3072" i="2"/>
  <c r="H3073" i="2"/>
  <c r="I3073" i="2"/>
  <c r="H3074" i="2"/>
  <c r="I3074" i="2"/>
  <c r="H3075" i="2"/>
  <c r="I3075" i="2"/>
  <c r="H3076" i="2"/>
  <c r="I3076" i="2"/>
  <c r="H3077" i="2"/>
  <c r="I3077" i="2"/>
  <c r="H3078" i="2"/>
  <c r="I3078" i="2"/>
  <c r="H3079" i="2"/>
  <c r="I3079" i="2"/>
  <c r="H3080" i="2"/>
  <c r="I3080" i="2"/>
  <c r="H3081" i="2"/>
  <c r="I3081" i="2"/>
  <c r="H3082" i="2"/>
  <c r="I3082" i="2"/>
  <c r="H3083" i="2"/>
  <c r="I3083" i="2"/>
  <c r="H3084" i="2"/>
  <c r="I3084" i="2"/>
  <c r="H3085" i="2"/>
  <c r="I3085" i="2"/>
  <c r="H3086" i="2"/>
  <c r="I3086" i="2"/>
  <c r="H3087" i="2"/>
  <c r="I3087" i="2"/>
  <c r="H3088" i="2"/>
  <c r="I3088" i="2"/>
  <c r="H3089" i="2"/>
  <c r="I3089" i="2"/>
  <c r="H3090" i="2"/>
  <c r="I3090" i="2"/>
  <c r="H3091" i="2"/>
  <c r="I3091" i="2"/>
  <c r="H3092" i="2"/>
  <c r="I3092" i="2"/>
  <c r="H3093" i="2"/>
  <c r="I3093" i="2"/>
  <c r="H3094" i="2"/>
  <c r="I3094" i="2"/>
  <c r="H3095" i="2"/>
  <c r="I3095" i="2"/>
  <c r="H3096" i="2"/>
  <c r="I3096" i="2"/>
  <c r="H3097" i="2"/>
  <c r="I3097" i="2"/>
  <c r="H3098" i="2"/>
  <c r="I3098" i="2"/>
  <c r="H3099" i="2"/>
  <c r="I3099" i="2"/>
  <c r="H3100" i="2"/>
  <c r="I3100" i="2"/>
  <c r="H3101" i="2"/>
  <c r="I3101" i="2"/>
  <c r="H3102" i="2"/>
  <c r="I3102" i="2"/>
  <c r="H3103" i="2"/>
  <c r="I3103" i="2"/>
  <c r="H3104" i="2"/>
  <c r="I3104" i="2"/>
  <c r="H3105" i="2"/>
  <c r="I3105" i="2"/>
  <c r="H3106" i="2"/>
  <c r="I3106" i="2"/>
  <c r="H3107" i="2"/>
  <c r="I3107" i="2"/>
  <c r="H3108" i="2"/>
  <c r="I3108" i="2"/>
  <c r="H3109" i="2"/>
  <c r="I3109" i="2"/>
  <c r="H3110" i="2"/>
  <c r="I3110" i="2"/>
  <c r="H3111" i="2"/>
  <c r="I3111" i="2"/>
  <c r="H3112" i="2"/>
  <c r="I3112" i="2"/>
  <c r="H3113" i="2"/>
  <c r="I3113" i="2"/>
  <c r="H3114" i="2"/>
  <c r="I3114" i="2"/>
  <c r="H3115" i="2"/>
  <c r="I3115" i="2"/>
  <c r="H3116" i="2"/>
  <c r="I3116" i="2"/>
  <c r="H3117" i="2"/>
  <c r="I3117" i="2"/>
  <c r="H3118" i="2"/>
  <c r="I3118" i="2"/>
  <c r="H3119" i="2"/>
  <c r="I3119" i="2"/>
  <c r="H3120" i="2"/>
  <c r="I3120" i="2"/>
  <c r="H3121" i="2"/>
  <c r="I3121" i="2"/>
  <c r="H3122" i="2"/>
  <c r="I3122" i="2"/>
  <c r="H3123" i="2"/>
  <c r="I3123" i="2"/>
  <c r="H3124" i="2"/>
  <c r="I3124" i="2"/>
  <c r="H3125" i="2"/>
  <c r="I3125" i="2"/>
  <c r="H3126" i="2"/>
  <c r="I3126" i="2"/>
  <c r="H3127" i="2"/>
  <c r="I3127" i="2"/>
  <c r="H3128" i="2"/>
  <c r="I3128" i="2"/>
  <c r="H3129" i="2"/>
  <c r="I3129" i="2"/>
  <c r="H3130" i="2"/>
  <c r="I3130" i="2"/>
  <c r="H3131" i="2"/>
  <c r="I3131" i="2"/>
  <c r="H3132" i="2"/>
  <c r="I3132" i="2"/>
  <c r="H3133" i="2"/>
  <c r="I3133" i="2"/>
  <c r="H3134" i="2"/>
  <c r="I3134" i="2"/>
  <c r="H3135" i="2"/>
  <c r="I3135" i="2"/>
  <c r="H3136" i="2"/>
  <c r="I3136" i="2"/>
  <c r="H3137" i="2"/>
  <c r="I3137" i="2"/>
  <c r="H3138" i="2"/>
  <c r="I3138" i="2"/>
  <c r="H3139" i="2"/>
  <c r="I3139" i="2"/>
  <c r="H3140" i="2"/>
  <c r="I3140" i="2"/>
  <c r="H3141" i="2"/>
  <c r="I3141" i="2"/>
  <c r="H3142" i="2"/>
  <c r="I3142" i="2"/>
  <c r="H3143" i="2"/>
  <c r="I3143" i="2"/>
  <c r="H3144" i="2"/>
  <c r="I3144" i="2"/>
  <c r="H3145" i="2"/>
  <c r="I3145" i="2"/>
  <c r="H3146" i="2"/>
  <c r="I3146" i="2"/>
  <c r="H3147" i="2"/>
  <c r="I3147" i="2"/>
  <c r="H3148" i="2"/>
  <c r="I3148" i="2"/>
  <c r="H3149" i="2"/>
  <c r="I3149" i="2"/>
  <c r="H3150" i="2"/>
  <c r="I3150" i="2"/>
  <c r="H3151" i="2"/>
  <c r="I3151" i="2"/>
  <c r="H3152" i="2"/>
  <c r="I3152" i="2"/>
  <c r="H3153" i="2"/>
  <c r="I3153" i="2"/>
  <c r="H3154" i="2"/>
  <c r="I3154" i="2"/>
  <c r="H3155" i="2"/>
  <c r="I3155" i="2"/>
  <c r="H3156" i="2"/>
  <c r="I3156" i="2"/>
  <c r="H3157" i="2"/>
  <c r="I3157" i="2"/>
  <c r="H3158" i="2"/>
  <c r="I3158" i="2"/>
  <c r="H3159" i="2"/>
  <c r="I3159" i="2"/>
  <c r="H3160" i="2"/>
  <c r="I3160" i="2"/>
  <c r="H3161" i="2"/>
  <c r="I3161" i="2"/>
  <c r="H3162" i="2"/>
  <c r="I3162" i="2"/>
  <c r="H3163" i="2"/>
  <c r="I3163" i="2"/>
  <c r="H3164" i="2"/>
  <c r="I3164" i="2"/>
  <c r="H3165" i="2"/>
  <c r="I3165" i="2"/>
  <c r="H3166" i="2"/>
  <c r="I3166" i="2"/>
  <c r="H3167" i="2"/>
  <c r="I3167" i="2"/>
  <c r="H3168" i="2"/>
  <c r="I3168" i="2"/>
  <c r="H3169" i="2"/>
  <c r="I3169" i="2"/>
  <c r="H3170" i="2"/>
  <c r="I3170" i="2"/>
  <c r="H3171" i="2"/>
  <c r="I3171" i="2"/>
  <c r="H3172" i="2"/>
  <c r="I3172" i="2"/>
  <c r="H3173" i="2"/>
  <c r="I3173" i="2"/>
  <c r="H3174" i="2"/>
  <c r="I3174" i="2"/>
  <c r="H3175" i="2"/>
  <c r="I3175" i="2"/>
  <c r="H3176" i="2"/>
  <c r="I3176" i="2"/>
  <c r="H3177" i="2"/>
  <c r="I3177" i="2"/>
  <c r="H3178" i="2"/>
  <c r="I3178" i="2"/>
  <c r="H3179" i="2"/>
  <c r="I3179" i="2"/>
  <c r="H3180" i="2"/>
  <c r="I3180" i="2"/>
  <c r="H3181" i="2"/>
  <c r="I3181" i="2"/>
  <c r="H3182" i="2"/>
  <c r="I3182" i="2"/>
  <c r="H3183" i="2"/>
  <c r="I3183" i="2"/>
  <c r="H3184" i="2"/>
  <c r="I3184" i="2"/>
  <c r="H3185" i="2"/>
  <c r="I3185" i="2"/>
  <c r="H3186" i="2"/>
  <c r="I3186" i="2"/>
  <c r="H3187" i="2"/>
  <c r="I3187" i="2"/>
  <c r="H3188" i="2"/>
  <c r="I3188" i="2"/>
  <c r="H3189" i="2"/>
  <c r="I3189" i="2"/>
  <c r="H3190" i="2"/>
  <c r="I3190" i="2"/>
  <c r="H3191" i="2"/>
  <c r="I3191" i="2"/>
  <c r="H3192" i="2"/>
  <c r="I3192" i="2"/>
  <c r="H3193" i="2"/>
  <c r="I3193" i="2"/>
  <c r="H3194" i="2"/>
  <c r="I3194" i="2"/>
  <c r="H3195" i="2"/>
  <c r="I3195" i="2"/>
  <c r="H3196" i="2"/>
  <c r="I3196" i="2"/>
  <c r="H3197" i="2"/>
  <c r="I3197" i="2"/>
  <c r="H3198" i="2"/>
  <c r="I3198" i="2"/>
  <c r="H3199" i="2"/>
  <c r="I3199" i="2"/>
  <c r="H3200" i="2"/>
  <c r="I3200" i="2"/>
  <c r="H3201" i="2"/>
  <c r="I3201" i="2"/>
  <c r="H3202" i="2"/>
  <c r="I3202" i="2"/>
  <c r="H3203" i="2"/>
  <c r="I3203" i="2"/>
  <c r="H3204" i="2"/>
  <c r="I3204" i="2"/>
  <c r="H3205" i="2"/>
  <c r="I3205" i="2"/>
  <c r="H3206" i="2"/>
  <c r="I3206" i="2"/>
  <c r="H3207" i="2"/>
  <c r="I3207" i="2"/>
  <c r="H3208" i="2"/>
  <c r="I3208" i="2"/>
  <c r="H3209" i="2"/>
  <c r="I3209" i="2"/>
  <c r="H3210" i="2"/>
  <c r="I3210" i="2"/>
  <c r="H3211" i="2"/>
  <c r="I3211" i="2"/>
  <c r="H3212" i="2"/>
  <c r="I3212" i="2"/>
  <c r="H3213" i="2"/>
  <c r="I3213" i="2"/>
  <c r="H3214" i="2"/>
  <c r="I3214" i="2"/>
  <c r="H3215" i="2"/>
  <c r="I3215" i="2"/>
  <c r="H3216" i="2"/>
  <c r="I3216" i="2"/>
  <c r="H3217" i="2"/>
  <c r="I3217" i="2"/>
  <c r="H3218" i="2"/>
  <c r="I3218" i="2"/>
  <c r="H3219" i="2"/>
  <c r="I3219" i="2"/>
  <c r="H3220" i="2"/>
  <c r="I3220" i="2"/>
  <c r="H3221" i="2"/>
  <c r="I3221" i="2"/>
  <c r="H3222" i="2"/>
  <c r="I3222" i="2"/>
  <c r="H3223" i="2"/>
  <c r="I3223" i="2"/>
  <c r="H3224" i="2"/>
  <c r="I3224" i="2"/>
  <c r="H3225" i="2"/>
  <c r="I3225" i="2"/>
  <c r="H3226" i="2"/>
  <c r="I3226" i="2"/>
  <c r="H3227" i="2"/>
  <c r="I3227" i="2"/>
  <c r="H3228" i="2"/>
  <c r="I3228" i="2"/>
  <c r="H3229" i="2"/>
  <c r="I3229" i="2"/>
  <c r="H3230" i="2"/>
  <c r="I3230" i="2"/>
  <c r="H3231" i="2"/>
  <c r="I3231" i="2"/>
  <c r="H3232" i="2"/>
  <c r="I3232" i="2"/>
  <c r="H3233" i="2"/>
  <c r="I3233" i="2"/>
  <c r="H3234" i="2"/>
  <c r="I3234" i="2"/>
  <c r="H3235" i="2"/>
  <c r="I3235" i="2"/>
  <c r="H3236" i="2"/>
  <c r="I3236" i="2"/>
  <c r="H3237" i="2"/>
  <c r="I3237" i="2"/>
  <c r="H3238" i="2"/>
  <c r="I3238" i="2"/>
  <c r="H3239" i="2"/>
  <c r="I3239" i="2"/>
  <c r="H3240" i="2"/>
  <c r="I3240" i="2"/>
  <c r="H3241" i="2"/>
  <c r="I3241" i="2"/>
  <c r="H3242" i="2"/>
  <c r="I3242" i="2"/>
  <c r="H3243" i="2"/>
  <c r="I3243" i="2"/>
  <c r="H3244" i="2"/>
  <c r="I3244" i="2"/>
  <c r="H3245" i="2"/>
  <c r="I3245" i="2"/>
  <c r="H3246" i="2"/>
  <c r="I3246" i="2"/>
  <c r="H3247" i="2"/>
  <c r="I3247" i="2"/>
  <c r="H3248" i="2"/>
  <c r="I3248" i="2"/>
  <c r="H3249" i="2"/>
  <c r="I3249" i="2"/>
  <c r="H3250" i="2"/>
  <c r="I3250" i="2"/>
  <c r="H3251" i="2"/>
  <c r="I3251" i="2"/>
  <c r="H3252" i="2"/>
  <c r="I3252" i="2"/>
  <c r="H3253" i="2"/>
  <c r="I3253" i="2"/>
  <c r="H3254" i="2"/>
  <c r="I3254" i="2"/>
  <c r="H3255" i="2"/>
  <c r="I3255" i="2"/>
  <c r="H3256" i="2"/>
  <c r="I3256" i="2"/>
  <c r="H3257" i="2"/>
  <c r="I3257" i="2"/>
  <c r="H3258" i="2"/>
  <c r="I3258" i="2"/>
  <c r="H3259" i="2"/>
  <c r="I3259" i="2"/>
  <c r="H3260" i="2"/>
  <c r="I3260" i="2"/>
  <c r="H3261" i="2"/>
  <c r="I3261" i="2"/>
  <c r="H3262" i="2"/>
  <c r="I3262" i="2"/>
  <c r="H3263" i="2"/>
  <c r="I3263" i="2"/>
  <c r="H3264" i="2"/>
  <c r="I3264" i="2"/>
  <c r="H3265" i="2"/>
  <c r="I3265" i="2"/>
  <c r="H3266" i="2"/>
  <c r="I3266" i="2"/>
  <c r="H3267" i="2"/>
  <c r="I3267" i="2"/>
  <c r="H3268" i="2"/>
  <c r="I3268" i="2"/>
  <c r="H3269" i="2"/>
  <c r="I3269" i="2"/>
  <c r="H3270" i="2"/>
  <c r="I3270" i="2"/>
  <c r="H3271" i="2"/>
  <c r="I3271" i="2"/>
  <c r="H3272" i="2"/>
  <c r="I3272" i="2"/>
  <c r="H3273" i="2"/>
  <c r="I3273" i="2"/>
  <c r="H3274" i="2"/>
  <c r="I3274" i="2"/>
  <c r="H3275" i="2"/>
  <c r="I3275" i="2"/>
  <c r="H3276" i="2"/>
  <c r="I3276" i="2"/>
  <c r="H3277" i="2"/>
  <c r="I3277" i="2"/>
  <c r="H3278" i="2"/>
  <c r="I3278" i="2"/>
  <c r="H3279" i="2"/>
  <c r="I3279" i="2"/>
  <c r="H3280" i="2"/>
  <c r="I3280" i="2"/>
  <c r="H3281" i="2"/>
  <c r="I3281" i="2"/>
  <c r="H3282" i="2"/>
  <c r="I3282" i="2"/>
  <c r="H3283" i="2"/>
  <c r="I3283" i="2"/>
  <c r="H3284" i="2"/>
  <c r="I3284" i="2"/>
  <c r="H3285" i="2"/>
  <c r="I3285" i="2"/>
  <c r="H3286" i="2"/>
  <c r="I3286" i="2"/>
  <c r="H3287" i="2"/>
  <c r="I3287" i="2"/>
  <c r="H3288" i="2"/>
  <c r="I3288" i="2"/>
  <c r="H3289" i="2"/>
  <c r="I3289" i="2"/>
  <c r="H3290" i="2"/>
  <c r="I3290" i="2"/>
  <c r="H3291" i="2"/>
  <c r="I3291" i="2"/>
  <c r="H3292" i="2"/>
  <c r="I3292" i="2"/>
  <c r="H3293" i="2"/>
  <c r="I3293" i="2"/>
  <c r="H3294" i="2"/>
  <c r="I3294" i="2"/>
  <c r="H3295" i="2"/>
  <c r="I3295" i="2"/>
  <c r="H3296" i="2"/>
  <c r="I3296" i="2"/>
  <c r="H3297" i="2"/>
  <c r="I3297" i="2"/>
  <c r="H3298" i="2"/>
  <c r="I3298" i="2"/>
  <c r="H3299" i="2"/>
  <c r="I3299" i="2"/>
  <c r="H3300" i="2"/>
  <c r="I3300" i="2"/>
  <c r="H3301" i="2"/>
  <c r="I3301" i="2"/>
  <c r="H3302" i="2"/>
  <c r="I3302" i="2"/>
  <c r="H3303" i="2"/>
  <c r="I3303" i="2"/>
  <c r="H3304" i="2"/>
  <c r="I3304" i="2"/>
  <c r="H3305" i="2"/>
  <c r="I3305" i="2"/>
  <c r="H3306" i="2"/>
  <c r="I3306" i="2"/>
  <c r="H3307" i="2"/>
  <c r="I3307" i="2"/>
  <c r="H3308" i="2"/>
  <c r="I3308" i="2"/>
  <c r="H3309" i="2"/>
  <c r="I3309" i="2"/>
  <c r="H3310" i="2"/>
  <c r="I3310" i="2"/>
  <c r="H3311" i="2"/>
  <c r="I3311" i="2"/>
  <c r="H3312" i="2"/>
  <c r="I3312" i="2"/>
  <c r="H3313" i="2"/>
  <c r="I3313" i="2"/>
  <c r="H3314" i="2"/>
  <c r="I3314" i="2"/>
  <c r="H3315" i="2"/>
  <c r="I3315" i="2"/>
  <c r="H3316" i="2"/>
  <c r="I3316" i="2"/>
  <c r="H3317" i="2"/>
  <c r="I3317" i="2"/>
  <c r="H3318" i="2"/>
  <c r="I3318" i="2"/>
  <c r="H3319" i="2"/>
  <c r="I3319" i="2"/>
  <c r="H3320" i="2"/>
  <c r="I3320" i="2"/>
  <c r="H3321" i="2"/>
  <c r="I3321" i="2"/>
  <c r="H3322" i="2"/>
  <c r="I3322" i="2"/>
  <c r="H3323" i="2"/>
  <c r="I3323" i="2"/>
  <c r="H3324" i="2"/>
  <c r="I3324" i="2"/>
  <c r="H3325" i="2"/>
  <c r="I3325" i="2"/>
  <c r="H3326" i="2"/>
  <c r="I3326" i="2"/>
  <c r="H3327" i="2"/>
  <c r="I3327" i="2"/>
  <c r="H3328" i="2"/>
  <c r="I3328" i="2"/>
  <c r="H3329" i="2"/>
  <c r="I3329" i="2"/>
  <c r="H3330" i="2"/>
  <c r="I3330" i="2"/>
  <c r="H3331" i="2"/>
  <c r="I3331" i="2"/>
  <c r="H3332" i="2"/>
  <c r="I3332" i="2"/>
  <c r="H3333" i="2"/>
  <c r="I3333" i="2"/>
  <c r="H3334" i="2"/>
  <c r="I3334" i="2"/>
  <c r="H3335" i="2"/>
  <c r="I3335" i="2"/>
  <c r="H3336" i="2"/>
  <c r="I3336" i="2"/>
  <c r="H3337" i="2"/>
  <c r="I3337" i="2"/>
  <c r="H3338" i="2"/>
  <c r="I3338" i="2"/>
  <c r="H3339" i="2"/>
  <c r="I3339" i="2"/>
  <c r="H3340" i="2"/>
  <c r="I3340" i="2"/>
  <c r="H3341" i="2"/>
  <c r="I3341" i="2"/>
  <c r="H3342" i="2"/>
  <c r="I3342" i="2"/>
  <c r="H3343" i="2"/>
  <c r="I3343" i="2"/>
  <c r="H3344" i="2"/>
  <c r="I3344" i="2"/>
  <c r="H3345" i="2"/>
  <c r="I3345" i="2"/>
  <c r="H3346" i="2"/>
  <c r="I3346" i="2"/>
  <c r="H3347" i="2"/>
  <c r="I3347" i="2"/>
  <c r="H3348" i="2"/>
  <c r="I3348" i="2"/>
  <c r="H3349" i="2"/>
  <c r="I3349" i="2"/>
  <c r="H3350" i="2"/>
  <c r="I3350" i="2"/>
  <c r="H3351" i="2"/>
  <c r="I3351" i="2"/>
  <c r="H3352" i="2"/>
  <c r="I3352" i="2"/>
  <c r="H3353" i="2"/>
  <c r="I3353" i="2"/>
  <c r="H3354" i="2"/>
  <c r="I3354" i="2"/>
  <c r="H3355" i="2"/>
  <c r="I3355" i="2"/>
  <c r="H3356" i="2"/>
  <c r="I3356" i="2"/>
  <c r="H3357" i="2"/>
  <c r="I3357" i="2"/>
  <c r="H3358" i="2"/>
  <c r="I3358" i="2"/>
  <c r="H3359" i="2"/>
  <c r="I3359" i="2"/>
  <c r="H3360" i="2"/>
  <c r="I3360" i="2"/>
  <c r="H3361" i="2"/>
  <c r="I3361" i="2"/>
  <c r="H3362" i="2"/>
  <c r="I3362" i="2"/>
  <c r="H3363" i="2"/>
  <c r="I3363" i="2"/>
  <c r="H3364" i="2"/>
  <c r="I3364" i="2"/>
  <c r="H3365" i="2"/>
  <c r="I3365" i="2"/>
  <c r="H3366" i="2"/>
  <c r="I3366" i="2"/>
  <c r="H3367" i="2"/>
  <c r="I3367" i="2"/>
  <c r="H3368" i="2"/>
  <c r="I3368" i="2"/>
  <c r="H3369" i="2"/>
  <c r="I3369" i="2"/>
  <c r="H3370" i="2"/>
  <c r="I3370" i="2"/>
  <c r="H3371" i="2"/>
  <c r="I3371" i="2"/>
  <c r="H3372" i="2"/>
  <c r="I3372" i="2"/>
  <c r="H3373" i="2"/>
  <c r="I3373" i="2"/>
  <c r="H3374" i="2"/>
  <c r="I3374" i="2"/>
  <c r="H3375" i="2"/>
  <c r="I3375" i="2"/>
  <c r="H3376" i="2"/>
  <c r="I3376" i="2"/>
  <c r="H3377" i="2"/>
  <c r="I3377" i="2"/>
  <c r="H3378" i="2"/>
  <c r="I3378" i="2"/>
  <c r="H3379" i="2"/>
  <c r="I3379" i="2"/>
  <c r="H3380" i="2"/>
  <c r="I3380" i="2"/>
  <c r="H3381" i="2"/>
  <c r="I3381" i="2"/>
  <c r="H3382" i="2"/>
  <c r="I3382" i="2"/>
  <c r="H3383" i="2"/>
  <c r="I3383" i="2"/>
  <c r="H3384" i="2"/>
  <c r="I3384" i="2"/>
  <c r="H3385" i="2"/>
  <c r="I3385" i="2"/>
  <c r="H3386" i="2"/>
  <c r="I3386" i="2"/>
  <c r="H3387" i="2"/>
  <c r="I3387" i="2"/>
  <c r="H3388" i="2"/>
  <c r="I3388" i="2"/>
  <c r="H3389" i="2"/>
  <c r="I3389" i="2"/>
  <c r="H3390" i="2"/>
  <c r="I3390" i="2"/>
  <c r="H3391" i="2"/>
  <c r="I3391" i="2"/>
  <c r="H3392" i="2"/>
  <c r="I3392" i="2"/>
  <c r="H3393" i="2"/>
  <c r="I3393" i="2"/>
  <c r="H3394" i="2"/>
  <c r="I3394" i="2"/>
  <c r="H3395" i="2"/>
  <c r="I3395" i="2"/>
  <c r="H3396" i="2"/>
  <c r="I3396" i="2"/>
  <c r="H3397" i="2"/>
  <c r="I3397" i="2"/>
  <c r="H3398" i="2"/>
  <c r="I3398" i="2"/>
  <c r="H3399" i="2"/>
  <c r="I3399" i="2"/>
  <c r="H3400" i="2"/>
  <c r="I3400" i="2"/>
  <c r="H3401" i="2"/>
  <c r="I3401" i="2"/>
  <c r="H3402" i="2"/>
  <c r="I3402" i="2"/>
  <c r="H3403" i="2"/>
  <c r="I3403" i="2"/>
  <c r="H3404" i="2"/>
  <c r="I3404" i="2"/>
  <c r="H3405" i="2"/>
  <c r="I3405" i="2"/>
  <c r="H3406" i="2"/>
  <c r="I3406" i="2"/>
  <c r="H3407" i="2"/>
  <c r="I3407" i="2"/>
  <c r="H3408" i="2"/>
  <c r="I3408" i="2"/>
  <c r="H3409" i="2"/>
  <c r="I3409" i="2"/>
  <c r="H3410" i="2"/>
  <c r="I3410" i="2"/>
  <c r="H3411" i="2"/>
  <c r="I3411" i="2"/>
  <c r="H3412" i="2"/>
  <c r="I3412" i="2"/>
  <c r="H3413" i="2"/>
  <c r="I3413" i="2"/>
  <c r="H3414" i="2"/>
  <c r="I3414" i="2"/>
  <c r="H3415" i="2"/>
  <c r="I3415" i="2"/>
  <c r="H3416" i="2"/>
  <c r="I3416" i="2"/>
  <c r="H3417" i="2"/>
  <c r="I3417" i="2"/>
  <c r="H3418" i="2"/>
  <c r="I3418" i="2"/>
  <c r="H3419" i="2"/>
  <c r="I3419" i="2"/>
  <c r="H3420" i="2"/>
  <c r="I3420" i="2"/>
  <c r="H3421" i="2"/>
  <c r="I3421" i="2"/>
  <c r="H3422" i="2"/>
  <c r="I3422" i="2"/>
  <c r="H3423" i="2"/>
  <c r="I3423" i="2"/>
  <c r="H3424" i="2"/>
  <c r="I3424" i="2"/>
  <c r="H3425" i="2"/>
  <c r="I3425" i="2"/>
  <c r="H3426" i="2"/>
  <c r="I3426" i="2"/>
  <c r="H3427" i="2"/>
  <c r="I3427" i="2"/>
  <c r="H3428" i="2"/>
  <c r="I3428" i="2"/>
  <c r="H3429" i="2"/>
  <c r="I3429" i="2"/>
  <c r="H3430" i="2"/>
  <c r="I3430" i="2"/>
  <c r="H3431" i="2"/>
  <c r="I3431" i="2"/>
  <c r="H3432" i="2"/>
  <c r="I3432" i="2"/>
  <c r="H3433" i="2"/>
  <c r="I3433" i="2"/>
  <c r="H3434" i="2"/>
  <c r="I3434" i="2"/>
  <c r="H3435" i="2"/>
  <c r="I3435" i="2"/>
  <c r="H3436" i="2"/>
  <c r="I3436" i="2"/>
  <c r="H3437" i="2"/>
  <c r="I3437" i="2"/>
  <c r="H3438" i="2"/>
  <c r="I3438" i="2"/>
  <c r="H3439" i="2"/>
  <c r="I3439" i="2"/>
  <c r="H3440" i="2"/>
  <c r="I3440" i="2"/>
  <c r="H3441" i="2"/>
  <c r="I3441" i="2"/>
  <c r="H3442" i="2"/>
  <c r="I3442" i="2"/>
  <c r="H3443" i="2"/>
  <c r="I3443" i="2"/>
  <c r="H3444" i="2"/>
  <c r="I3444" i="2"/>
  <c r="H3445" i="2"/>
  <c r="I3445" i="2"/>
  <c r="H3446" i="2"/>
  <c r="I3446" i="2"/>
  <c r="H3447" i="2"/>
  <c r="I3447" i="2"/>
  <c r="H3448" i="2"/>
  <c r="I3448" i="2"/>
  <c r="H3449" i="2"/>
  <c r="I3449" i="2"/>
  <c r="H3450" i="2"/>
  <c r="I3450" i="2"/>
  <c r="H3451" i="2"/>
  <c r="I3451" i="2"/>
  <c r="H3452" i="2"/>
  <c r="I3452" i="2"/>
  <c r="H3453" i="2"/>
  <c r="I3453" i="2"/>
  <c r="H3454" i="2"/>
  <c r="I3454" i="2"/>
  <c r="H3455" i="2"/>
  <c r="I3455" i="2"/>
  <c r="H3456" i="2"/>
  <c r="I3456" i="2"/>
  <c r="H3457" i="2"/>
  <c r="I3457" i="2"/>
  <c r="H3458" i="2"/>
  <c r="I3458" i="2"/>
  <c r="H3459" i="2"/>
  <c r="I3459" i="2"/>
  <c r="H3460" i="2"/>
  <c r="I3460" i="2"/>
  <c r="H3461" i="2"/>
  <c r="I3461" i="2"/>
  <c r="H3462" i="2"/>
  <c r="I3462" i="2"/>
  <c r="H3463" i="2"/>
  <c r="I3463" i="2"/>
  <c r="H3464" i="2"/>
  <c r="I3464" i="2"/>
  <c r="H3465" i="2"/>
  <c r="I3465" i="2"/>
  <c r="H3466" i="2"/>
  <c r="I3466" i="2"/>
  <c r="H3467" i="2"/>
  <c r="I3467" i="2"/>
  <c r="H3468" i="2"/>
  <c r="I3468" i="2"/>
  <c r="H3469" i="2"/>
  <c r="I3469" i="2"/>
  <c r="H3470" i="2"/>
  <c r="I3470" i="2"/>
  <c r="H3471" i="2"/>
  <c r="I3471" i="2"/>
  <c r="H3472" i="2"/>
  <c r="I3472" i="2"/>
  <c r="H3473" i="2"/>
  <c r="I3473" i="2"/>
  <c r="H3474" i="2"/>
  <c r="I3474" i="2"/>
  <c r="H3475" i="2"/>
  <c r="I3475" i="2"/>
  <c r="H3476" i="2"/>
  <c r="I3476" i="2"/>
  <c r="H3477" i="2"/>
  <c r="I3477" i="2"/>
  <c r="H3478" i="2"/>
  <c r="I3478" i="2"/>
  <c r="H3479" i="2"/>
  <c r="I3479" i="2"/>
  <c r="H3480" i="2"/>
  <c r="I3480" i="2"/>
  <c r="H3481" i="2"/>
  <c r="I3481" i="2"/>
  <c r="H3482" i="2"/>
  <c r="I3482" i="2"/>
  <c r="H3483" i="2"/>
  <c r="I3483" i="2"/>
  <c r="H3484" i="2"/>
  <c r="I3484" i="2"/>
  <c r="H3485" i="2"/>
  <c r="I3485" i="2"/>
  <c r="H3486" i="2"/>
  <c r="I3486" i="2"/>
  <c r="H3487" i="2"/>
  <c r="I3487" i="2"/>
  <c r="H3488" i="2"/>
  <c r="I3488" i="2"/>
  <c r="H3489" i="2"/>
  <c r="I3489" i="2"/>
  <c r="H3490" i="2"/>
  <c r="I3490" i="2"/>
  <c r="H3491" i="2"/>
  <c r="I3491" i="2"/>
  <c r="H3492" i="2"/>
  <c r="I3492" i="2"/>
  <c r="H3493" i="2"/>
  <c r="I3493" i="2"/>
  <c r="H3494" i="2"/>
  <c r="I3494" i="2"/>
  <c r="H3495" i="2"/>
  <c r="I3495" i="2"/>
  <c r="H3496" i="2"/>
  <c r="I3496" i="2"/>
  <c r="H3497" i="2"/>
  <c r="I3497" i="2"/>
  <c r="H3498" i="2"/>
  <c r="I3498" i="2"/>
  <c r="H3499" i="2"/>
  <c r="I3499" i="2"/>
  <c r="H3500" i="2"/>
  <c r="I3500" i="2"/>
  <c r="H3501" i="2"/>
  <c r="I3501" i="2"/>
  <c r="H3502" i="2"/>
  <c r="I3502" i="2"/>
  <c r="H3503" i="2"/>
  <c r="I3503" i="2"/>
  <c r="H3504" i="2"/>
  <c r="I3504" i="2"/>
  <c r="H3505" i="2"/>
  <c r="I3505" i="2"/>
  <c r="H3506" i="2"/>
  <c r="I3506" i="2"/>
  <c r="H3507" i="2"/>
  <c r="I3507" i="2"/>
  <c r="H3508" i="2"/>
  <c r="I3508" i="2"/>
  <c r="H3509" i="2"/>
  <c r="I3509" i="2"/>
  <c r="H3510" i="2"/>
  <c r="I3510" i="2"/>
  <c r="H3511" i="2"/>
  <c r="I3511" i="2"/>
  <c r="H3512" i="2"/>
  <c r="I3512" i="2"/>
  <c r="H3513" i="2"/>
  <c r="I3513" i="2"/>
  <c r="H3514" i="2"/>
  <c r="I3514" i="2"/>
  <c r="H3515" i="2"/>
  <c r="I3515" i="2"/>
  <c r="H3516" i="2"/>
  <c r="I3516" i="2"/>
  <c r="H3517" i="2"/>
  <c r="I3517" i="2"/>
  <c r="H3518" i="2"/>
  <c r="I3518" i="2"/>
  <c r="H3519" i="2"/>
  <c r="I3519" i="2"/>
  <c r="H3520" i="2"/>
  <c r="I3520" i="2"/>
  <c r="H3521" i="2"/>
  <c r="I3521" i="2"/>
  <c r="H3522" i="2"/>
  <c r="I3522" i="2"/>
  <c r="H3523" i="2"/>
  <c r="I3523" i="2"/>
  <c r="H3524" i="2"/>
  <c r="I3524" i="2"/>
  <c r="H3525" i="2"/>
  <c r="I3525" i="2"/>
  <c r="H3526" i="2"/>
  <c r="I3526" i="2"/>
  <c r="H3527" i="2"/>
  <c r="I3527" i="2"/>
  <c r="H3528" i="2"/>
  <c r="I3528" i="2"/>
  <c r="H3529" i="2"/>
  <c r="I3529" i="2"/>
  <c r="H3530" i="2"/>
  <c r="I3530" i="2"/>
  <c r="H3531" i="2"/>
  <c r="I3531" i="2"/>
  <c r="H3532" i="2"/>
  <c r="I3532" i="2"/>
  <c r="H3533" i="2"/>
  <c r="I3533" i="2"/>
  <c r="H3534" i="2"/>
  <c r="I3534" i="2"/>
  <c r="H3535" i="2"/>
  <c r="I3535" i="2"/>
  <c r="H3536" i="2"/>
  <c r="I3536" i="2"/>
  <c r="H3537" i="2"/>
  <c r="I3537" i="2"/>
  <c r="H3538" i="2"/>
  <c r="I3538" i="2"/>
  <c r="H3539" i="2"/>
  <c r="I3539" i="2"/>
  <c r="H3540" i="2"/>
  <c r="I3540" i="2"/>
  <c r="H3541" i="2"/>
  <c r="I3541" i="2"/>
  <c r="H3542" i="2"/>
  <c r="I3542" i="2"/>
  <c r="H3543" i="2"/>
  <c r="I3543" i="2"/>
  <c r="H3544" i="2"/>
  <c r="I3544" i="2"/>
  <c r="H3545" i="2"/>
  <c r="I3545" i="2"/>
  <c r="H3546" i="2"/>
  <c r="I3546" i="2"/>
  <c r="H3547" i="2"/>
  <c r="I3547" i="2"/>
  <c r="H3548" i="2"/>
  <c r="I3548" i="2"/>
  <c r="H3549" i="2"/>
  <c r="I3549" i="2"/>
  <c r="H3550" i="2"/>
  <c r="I3550" i="2"/>
  <c r="H3551" i="2"/>
  <c r="I3551" i="2"/>
  <c r="H3552" i="2"/>
  <c r="I3552" i="2"/>
  <c r="H3553" i="2"/>
  <c r="I3553" i="2"/>
  <c r="H3554" i="2"/>
  <c r="I3554" i="2"/>
  <c r="H3555" i="2"/>
  <c r="I3555" i="2"/>
  <c r="H3556" i="2"/>
  <c r="I3556" i="2"/>
  <c r="H3557" i="2"/>
  <c r="I3557" i="2"/>
  <c r="H3558" i="2"/>
  <c r="I3558" i="2"/>
  <c r="H3559" i="2"/>
  <c r="I3559" i="2"/>
  <c r="H3560" i="2"/>
  <c r="I3560" i="2"/>
  <c r="H3561" i="2"/>
  <c r="I3561" i="2"/>
  <c r="H3562" i="2"/>
  <c r="I3562" i="2"/>
  <c r="H3563" i="2"/>
  <c r="I3563" i="2"/>
  <c r="H3564" i="2"/>
  <c r="I3564" i="2"/>
  <c r="H3565" i="2"/>
  <c r="I3565" i="2"/>
  <c r="H3566" i="2"/>
  <c r="I3566" i="2"/>
  <c r="H3567" i="2"/>
  <c r="I3567" i="2"/>
  <c r="H3568" i="2"/>
  <c r="I3568" i="2"/>
  <c r="H3569" i="2"/>
  <c r="I3569" i="2"/>
  <c r="H3570" i="2"/>
  <c r="I3570" i="2"/>
  <c r="H3571" i="2"/>
  <c r="I3571" i="2"/>
  <c r="H3572" i="2"/>
  <c r="I3572" i="2"/>
  <c r="H3573" i="2"/>
  <c r="I3573" i="2"/>
  <c r="H3574" i="2"/>
  <c r="I3574" i="2"/>
  <c r="H3575" i="2"/>
  <c r="I3575" i="2"/>
  <c r="H3576" i="2"/>
  <c r="I3576" i="2"/>
  <c r="H3577" i="2"/>
  <c r="I3577" i="2"/>
  <c r="H3578" i="2"/>
  <c r="I3578" i="2"/>
  <c r="H3579" i="2"/>
  <c r="I3579" i="2"/>
  <c r="H3580" i="2"/>
  <c r="I3580" i="2"/>
  <c r="H3581" i="2"/>
  <c r="I3581" i="2"/>
  <c r="H3582" i="2"/>
  <c r="I3582" i="2"/>
  <c r="H3583" i="2"/>
  <c r="I3583" i="2"/>
  <c r="H3584" i="2"/>
  <c r="I3584" i="2"/>
  <c r="H3585" i="2"/>
  <c r="I3585" i="2"/>
  <c r="H3586" i="2"/>
  <c r="I3586" i="2"/>
  <c r="H3587" i="2"/>
  <c r="I3587" i="2"/>
  <c r="H3588" i="2"/>
  <c r="I3588" i="2"/>
  <c r="H3589" i="2"/>
  <c r="I3589" i="2"/>
  <c r="H3590" i="2"/>
  <c r="I3590" i="2"/>
  <c r="H3591" i="2"/>
  <c r="I3591" i="2"/>
  <c r="H3592" i="2"/>
  <c r="I3592" i="2"/>
  <c r="H3593" i="2"/>
  <c r="I3593" i="2"/>
  <c r="H3594" i="2"/>
  <c r="I3594" i="2"/>
  <c r="H3595" i="2"/>
  <c r="I3595" i="2"/>
  <c r="H3596" i="2"/>
  <c r="I3596" i="2"/>
  <c r="H3597" i="2"/>
  <c r="I3597" i="2"/>
  <c r="H3598" i="2"/>
  <c r="I3598" i="2"/>
  <c r="H3599" i="2"/>
  <c r="I3599" i="2"/>
  <c r="H3600" i="2"/>
  <c r="I3600" i="2"/>
  <c r="H3601" i="2"/>
  <c r="I3601" i="2"/>
  <c r="H3602" i="2"/>
  <c r="I3602" i="2"/>
  <c r="H3603" i="2"/>
  <c r="I3603" i="2"/>
  <c r="H3604" i="2"/>
  <c r="I3604" i="2"/>
  <c r="H3605" i="2"/>
  <c r="I3605" i="2"/>
  <c r="H3606" i="2"/>
  <c r="I3606" i="2"/>
  <c r="H3607" i="2"/>
  <c r="I3607" i="2"/>
  <c r="H3608" i="2"/>
  <c r="I3608" i="2"/>
  <c r="H3609" i="2"/>
  <c r="I3609" i="2"/>
  <c r="H3610" i="2"/>
  <c r="I3610" i="2"/>
  <c r="H3611" i="2"/>
  <c r="I3611" i="2"/>
  <c r="H3612" i="2"/>
  <c r="I3612" i="2"/>
  <c r="H3613" i="2"/>
  <c r="I3613" i="2"/>
  <c r="H3614" i="2"/>
  <c r="I3614" i="2"/>
  <c r="H3615" i="2"/>
  <c r="I3615" i="2"/>
  <c r="H3616" i="2"/>
  <c r="I3616" i="2"/>
  <c r="H3617" i="2"/>
  <c r="I3617" i="2"/>
  <c r="H3618" i="2"/>
  <c r="I3618" i="2"/>
  <c r="H3619" i="2"/>
  <c r="I3619" i="2"/>
  <c r="H3620" i="2"/>
  <c r="I3620" i="2"/>
  <c r="H3621" i="2"/>
  <c r="I3621" i="2"/>
  <c r="H3622" i="2"/>
  <c r="I3622" i="2"/>
  <c r="H3623" i="2"/>
  <c r="I3623" i="2"/>
  <c r="H3624" i="2"/>
  <c r="I3624" i="2"/>
  <c r="H3625" i="2"/>
  <c r="I3625" i="2"/>
  <c r="H3626" i="2"/>
  <c r="I3626" i="2"/>
  <c r="H3627" i="2"/>
  <c r="I3627" i="2"/>
  <c r="H3628" i="2"/>
  <c r="I3628" i="2"/>
  <c r="H3629" i="2"/>
  <c r="I3629" i="2"/>
  <c r="H3630" i="2"/>
  <c r="I3630" i="2"/>
  <c r="H3631" i="2"/>
  <c r="I3631" i="2"/>
  <c r="H3632" i="2"/>
  <c r="I3632" i="2"/>
  <c r="H3633" i="2"/>
  <c r="I3633" i="2"/>
  <c r="H3634" i="2"/>
  <c r="I3634" i="2"/>
  <c r="H3635" i="2"/>
  <c r="I3635" i="2"/>
  <c r="H3636" i="2"/>
  <c r="I3636" i="2"/>
  <c r="H3637" i="2"/>
  <c r="I3637" i="2"/>
  <c r="H3638" i="2"/>
  <c r="I3638" i="2"/>
  <c r="H3639" i="2"/>
  <c r="I3639" i="2"/>
  <c r="H3640" i="2"/>
  <c r="I3640" i="2"/>
  <c r="H3641" i="2"/>
  <c r="I3641" i="2"/>
  <c r="H3642" i="2"/>
  <c r="I3642" i="2"/>
  <c r="H3643" i="2"/>
  <c r="I3643" i="2"/>
  <c r="H3644" i="2"/>
  <c r="I3644" i="2"/>
  <c r="H3645" i="2"/>
  <c r="I3645" i="2"/>
  <c r="H3646" i="2"/>
  <c r="I3646" i="2"/>
  <c r="H3647" i="2"/>
  <c r="I3647" i="2"/>
  <c r="H3648" i="2"/>
  <c r="I3648" i="2"/>
  <c r="H3649" i="2"/>
  <c r="I3649" i="2"/>
  <c r="H3650" i="2"/>
  <c r="I3650" i="2"/>
  <c r="H3651" i="2"/>
  <c r="I3651" i="2"/>
  <c r="H3652" i="2"/>
  <c r="I3652" i="2"/>
  <c r="H3653" i="2"/>
  <c r="I3653" i="2"/>
  <c r="H3654" i="2"/>
  <c r="I3654" i="2"/>
  <c r="H3655" i="2"/>
  <c r="I3655" i="2"/>
  <c r="H3656" i="2"/>
  <c r="I3656" i="2"/>
  <c r="H3657" i="2"/>
  <c r="I3657" i="2"/>
  <c r="H3658" i="2"/>
  <c r="I3658" i="2"/>
  <c r="H3659" i="2"/>
  <c r="I3659" i="2"/>
  <c r="H3660" i="2"/>
  <c r="I3660" i="2"/>
  <c r="H3661" i="2"/>
  <c r="I3661" i="2"/>
  <c r="H3662" i="2"/>
  <c r="I3662" i="2"/>
  <c r="H3663" i="2"/>
  <c r="I3663" i="2"/>
  <c r="H3664" i="2"/>
  <c r="I3664" i="2"/>
  <c r="H3665" i="2"/>
  <c r="I3665" i="2"/>
  <c r="H3666" i="2"/>
  <c r="I3666" i="2"/>
  <c r="H3667" i="2"/>
  <c r="I3667" i="2"/>
  <c r="H3668" i="2"/>
  <c r="I3668" i="2"/>
  <c r="H3669" i="2"/>
  <c r="I3669" i="2"/>
  <c r="H3670" i="2"/>
  <c r="I3670" i="2"/>
  <c r="H3671" i="2"/>
  <c r="I3671" i="2"/>
  <c r="H3672" i="2"/>
  <c r="I3672" i="2"/>
  <c r="H3673" i="2"/>
  <c r="I3673" i="2"/>
  <c r="H3674" i="2"/>
  <c r="I3674" i="2"/>
  <c r="H3675" i="2"/>
  <c r="I3675" i="2"/>
  <c r="H3676" i="2"/>
  <c r="I3676" i="2"/>
  <c r="H3677" i="2"/>
  <c r="I3677" i="2"/>
  <c r="H3678" i="2"/>
  <c r="I3678" i="2"/>
  <c r="H3679" i="2"/>
  <c r="I3679" i="2"/>
  <c r="H3680" i="2"/>
  <c r="I3680" i="2"/>
  <c r="H3681" i="2"/>
  <c r="I3681" i="2"/>
  <c r="H3682" i="2"/>
  <c r="I3682" i="2"/>
  <c r="H3683" i="2"/>
  <c r="I3683" i="2"/>
  <c r="H3684" i="2"/>
  <c r="I3684" i="2"/>
  <c r="H3685" i="2"/>
  <c r="I3685" i="2"/>
  <c r="H3686" i="2"/>
  <c r="I3686" i="2"/>
  <c r="H3687" i="2"/>
  <c r="I3687" i="2"/>
  <c r="H3688" i="2"/>
  <c r="I3688" i="2"/>
  <c r="H3689" i="2"/>
  <c r="I3689" i="2"/>
  <c r="H3690" i="2"/>
  <c r="I3690" i="2"/>
  <c r="H3691" i="2"/>
  <c r="I3691" i="2"/>
  <c r="H3692" i="2"/>
  <c r="I3692" i="2"/>
  <c r="H3693" i="2"/>
  <c r="I3693" i="2"/>
  <c r="H3694" i="2"/>
  <c r="I3694" i="2"/>
  <c r="H3695" i="2"/>
  <c r="I3695" i="2"/>
  <c r="H3696" i="2"/>
  <c r="I3696" i="2"/>
  <c r="H3697" i="2"/>
  <c r="I3697" i="2"/>
  <c r="H3698" i="2"/>
  <c r="I3698" i="2"/>
  <c r="H3699" i="2"/>
  <c r="I3699" i="2"/>
  <c r="H3700" i="2"/>
  <c r="I3700" i="2"/>
  <c r="H3701" i="2"/>
  <c r="I3701" i="2"/>
  <c r="H3702" i="2"/>
  <c r="I3702" i="2"/>
  <c r="H3703" i="2"/>
  <c r="I3703" i="2"/>
  <c r="H3704" i="2"/>
  <c r="I3704" i="2"/>
  <c r="H3705" i="2"/>
  <c r="I3705" i="2"/>
  <c r="H3706" i="2"/>
  <c r="I3706" i="2"/>
  <c r="H3707" i="2"/>
  <c r="I3707" i="2"/>
  <c r="H3708" i="2"/>
  <c r="I3708" i="2"/>
  <c r="H3709" i="2"/>
  <c r="I3709" i="2"/>
  <c r="H3710" i="2"/>
  <c r="I3710" i="2"/>
  <c r="H3711" i="2"/>
  <c r="I3711" i="2"/>
  <c r="H3712" i="2"/>
  <c r="I3712" i="2"/>
  <c r="H3713" i="2"/>
  <c r="I3713" i="2"/>
  <c r="H3714" i="2"/>
  <c r="I3714" i="2"/>
  <c r="H3715" i="2"/>
  <c r="I3715" i="2"/>
  <c r="H3716" i="2"/>
  <c r="I3716" i="2"/>
  <c r="H3717" i="2"/>
  <c r="I3717" i="2"/>
  <c r="H3718" i="2"/>
  <c r="I3718" i="2"/>
  <c r="H3719" i="2"/>
  <c r="I3719" i="2"/>
  <c r="H3720" i="2"/>
  <c r="I3720" i="2"/>
  <c r="H3721" i="2"/>
  <c r="I3721" i="2"/>
  <c r="H3722" i="2"/>
  <c r="I3722" i="2"/>
  <c r="H3723" i="2"/>
  <c r="I3723" i="2"/>
  <c r="H3724" i="2"/>
  <c r="I3724" i="2"/>
  <c r="H3725" i="2"/>
  <c r="I3725" i="2"/>
  <c r="H3726" i="2"/>
  <c r="I3726" i="2"/>
  <c r="H3727" i="2"/>
  <c r="I3727" i="2"/>
  <c r="H3728" i="2"/>
  <c r="I3728" i="2"/>
  <c r="H3729" i="2"/>
  <c r="I3729" i="2"/>
  <c r="H3730" i="2"/>
  <c r="I3730" i="2"/>
  <c r="H3731" i="2"/>
  <c r="I3731" i="2"/>
  <c r="H3732" i="2"/>
  <c r="I3732" i="2"/>
  <c r="H3733" i="2"/>
  <c r="I3733" i="2"/>
  <c r="H3734" i="2"/>
  <c r="I3734" i="2"/>
  <c r="H3735" i="2"/>
  <c r="I3735" i="2"/>
  <c r="H3736" i="2"/>
  <c r="I3736" i="2"/>
  <c r="H3737" i="2"/>
  <c r="I3737" i="2"/>
  <c r="H3738" i="2"/>
  <c r="I3738" i="2"/>
  <c r="H3739" i="2"/>
  <c r="I3739" i="2"/>
  <c r="H3740" i="2"/>
  <c r="I3740" i="2"/>
  <c r="H3741" i="2"/>
  <c r="I3741" i="2"/>
  <c r="H3742" i="2"/>
  <c r="I3742" i="2"/>
  <c r="H3743" i="2"/>
  <c r="I3743" i="2"/>
  <c r="H3744" i="2"/>
  <c r="I3744" i="2"/>
  <c r="H3745" i="2"/>
  <c r="I3745" i="2"/>
  <c r="H3746" i="2"/>
  <c r="I3746" i="2"/>
  <c r="H3747" i="2"/>
  <c r="I3747" i="2"/>
  <c r="H3748" i="2"/>
  <c r="I3748" i="2"/>
  <c r="H3749" i="2"/>
  <c r="I3749" i="2"/>
  <c r="H3750" i="2"/>
  <c r="I3750" i="2"/>
  <c r="H3751" i="2"/>
  <c r="I3751" i="2"/>
  <c r="H3752" i="2"/>
  <c r="I3752" i="2"/>
  <c r="H3753" i="2"/>
  <c r="I3753" i="2"/>
  <c r="H3754" i="2"/>
  <c r="I3754" i="2"/>
  <c r="H3755" i="2"/>
  <c r="I3755" i="2"/>
  <c r="H3756" i="2"/>
  <c r="I3756" i="2"/>
  <c r="H3757" i="2"/>
  <c r="I3757" i="2"/>
  <c r="H3758" i="2"/>
  <c r="I3758" i="2"/>
  <c r="H3759" i="2"/>
  <c r="I3759" i="2"/>
  <c r="H3760" i="2"/>
  <c r="I3760" i="2"/>
  <c r="H3761" i="2"/>
  <c r="I3761" i="2"/>
  <c r="H3762" i="2"/>
  <c r="I3762" i="2"/>
  <c r="H3763" i="2"/>
  <c r="I3763" i="2"/>
  <c r="H3764" i="2"/>
  <c r="I3764" i="2"/>
  <c r="H3765" i="2"/>
  <c r="I3765" i="2"/>
  <c r="H3766" i="2"/>
  <c r="I3766" i="2"/>
  <c r="H3767" i="2"/>
  <c r="I3767" i="2"/>
  <c r="H3768" i="2"/>
  <c r="I3768" i="2"/>
  <c r="H3769" i="2"/>
  <c r="I3769" i="2"/>
  <c r="H3770" i="2"/>
  <c r="I3770" i="2"/>
  <c r="H3771" i="2"/>
  <c r="I3771" i="2"/>
  <c r="H3772" i="2"/>
  <c r="I3772" i="2"/>
  <c r="H3773" i="2"/>
  <c r="I3773" i="2"/>
  <c r="H3774" i="2"/>
  <c r="I3774" i="2"/>
  <c r="H3775" i="2"/>
  <c r="I3775" i="2"/>
  <c r="H3776" i="2"/>
  <c r="I3776" i="2"/>
  <c r="H3777" i="2"/>
  <c r="I3777" i="2"/>
  <c r="H3778" i="2"/>
  <c r="I3778" i="2"/>
  <c r="H3779" i="2"/>
  <c r="I3779" i="2"/>
  <c r="H3780" i="2"/>
  <c r="I3780" i="2"/>
  <c r="H3781" i="2"/>
  <c r="I3781" i="2"/>
  <c r="H3782" i="2"/>
  <c r="I3782" i="2"/>
  <c r="H3783" i="2"/>
  <c r="I3783" i="2"/>
  <c r="H3784" i="2"/>
  <c r="I3784" i="2"/>
  <c r="H3785" i="2"/>
  <c r="I3785" i="2"/>
  <c r="H3786" i="2"/>
  <c r="I3786" i="2"/>
  <c r="H3787" i="2"/>
  <c r="I3787" i="2"/>
  <c r="H3788" i="2"/>
  <c r="I3788" i="2"/>
  <c r="H3789" i="2"/>
  <c r="I3789" i="2"/>
  <c r="H3790" i="2"/>
  <c r="I3790" i="2"/>
  <c r="H3791" i="2"/>
  <c r="I3791" i="2"/>
  <c r="H3792" i="2"/>
  <c r="I3792" i="2"/>
  <c r="H3793" i="2"/>
  <c r="I3793" i="2"/>
  <c r="H3794" i="2"/>
  <c r="I3794" i="2"/>
  <c r="H3795" i="2"/>
  <c r="I3795" i="2"/>
  <c r="H3796" i="2"/>
  <c r="I3796" i="2"/>
  <c r="H3797" i="2"/>
  <c r="I3797" i="2"/>
  <c r="H3798" i="2"/>
  <c r="I3798" i="2"/>
  <c r="H3799" i="2"/>
  <c r="I3799" i="2"/>
  <c r="H3800" i="2"/>
  <c r="I3800" i="2"/>
  <c r="H3801" i="2"/>
  <c r="I3801" i="2"/>
  <c r="H3802" i="2"/>
  <c r="I3802" i="2"/>
  <c r="H3803" i="2"/>
  <c r="I3803" i="2"/>
  <c r="H3804" i="2"/>
  <c r="I3804" i="2"/>
  <c r="H3805" i="2"/>
  <c r="I3805" i="2"/>
  <c r="H3806" i="2"/>
  <c r="I3806" i="2"/>
  <c r="H3807" i="2"/>
  <c r="I3807" i="2"/>
  <c r="H3808" i="2"/>
  <c r="I3808" i="2"/>
  <c r="H3809" i="2"/>
  <c r="I3809" i="2"/>
  <c r="H3810" i="2"/>
  <c r="I3810" i="2"/>
  <c r="H3811" i="2"/>
  <c r="I3811" i="2"/>
  <c r="H3812" i="2"/>
  <c r="I3812" i="2"/>
  <c r="H3813" i="2"/>
  <c r="I3813" i="2"/>
  <c r="H3814" i="2"/>
  <c r="I3814" i="2"/>
  <c r="H3815" i="2"/>
  <c r="I3815" i="2"/>
  <c r="H3816" i="2"/>
  <c r="I3816" i="2"/>
  <c r="H3817" i="2"/>
  <c r="I3817" i="2"/>
  <c r="H3818" i="2"/>
  <c r="I3818" i="2"/>
  <c r="H3819" i="2"/>
  <c r="I3819" i="2"/>
  <c r="H3820" i="2"/>
  <c r="I3820" i="2"/>
  <c r="H3821" i="2"/>
  <c r="I3821" i="2"/>
  <c r="H3822" i="2"/>
  <c r="I3822" i="2"/>
  <c r="H3823" i="2"/>
  <c r="I3823" i="2"/>
  <c r="H3824" i="2"/>
  <c r="I3824" i="2"/>
  <c r="H3825" i="2"/>
  <c r="I3825" i="2"/>
  <c r="H3826" i="2"/>
  <c r="I3826" i="2"/>
  <c r="H3827" i="2"/>
  <c r="I3827" i="2"/>
  <c r="H3828" i="2"/>
  <c r="I3828" i="2"/>
  <c r="H3829" i="2"/>
  <c r="I3829" i="2"/>
  <c r="H3830" i="2"/>
  <c r="I3830" i="2"/>
  <c r="H3831" i="2"/>
  <c r="I3831" i="2"/>
  <c r="H3832" i="2"/>
  <c r="I3832" i="2"/>
  <c r="H3833" i="2"/>
  <c r="I3833" i="2"/>
  <c r="H3834" i="2"/>
  <c r="I3834" i="2"/>
  <c r="H3835" i="2"/>
  <c r="I3835" i="2"/>
  <c r="H3836" i="2"/>
  <c r="I3836" i="2"/>
  <c r="H3837" i="2"/>
  <c r="I3837" i="2"/>
  <c r="H3838" i="2"/>
  <c r="I3838" i="2"/>
  <c r="H3839" i="2"/>
  <c r="I3839" i="2"/>
  <c r="H3840" i="2"/>
  <c r="I3840" i="2"/>
  <c r="H3841" i="2"/>
  <c r="I3841" i="2"/>
  <c r="H3842" i="2"/>
  <c r="I3842" i="2"/>
  <c r="H3843" i="2"/>
  <c r="I3843" i="2"/>
  <c r="H3844" i="2"/>
  <c r="I3844" i="2"/>
  <c r="H3845" i="2"/>
  <c r="I3845" i="2"/>
  <c r="H3846" i="2"/>
  <c r="I3846" i="2"/>
  <c r="H3847" i="2"/>
  <c r="I3847" i="2"/>
  <c r="H3848" i="2"/>
  <c r="I3848" i="2"/>
  <c r="H3849" i="2"/>
  <c r="I3849" i="2"/>
  <c r="H3850" i="2"/>
  <c r="I3850" i="2"/>
  <c r="H3851" i="2"/>
  <c r="I3851" i="2"/>
  <c r="H3852" i="2"/>
  <c r="I3852" i="2"/>
  <c r="H3853" i="2"/>
  <c r="I3853" i="2"/>
  <c r="H3854" i="2"/>
  <c r="I3854" i="2"/>
  <c r="H3855" i="2"/>
  <c r="I3855" i="2"/>
  <c r="H3856" i="2"/>
  <c r="I3856" i="2"/>
  <c r="H3857" i="2"/>
  <c r="I3857" i="2"/>
  <c r="H3858" i="2"/>
  <c r="I3858" i="2"/>
  <c r="H3859" i="2"/>
  <c r="I3859" i="2"/>
  <c r="H3860" i="2"/>
  <c r="I3860" i="2"/>
  <c r="H3861" i="2"/>
  <c r="I3861" i="2"/>
  <c r="H3862" i="2"/>
  <c r="I3862" i="2"/>
  <c r="H3863" i="2"/>
  <c r="I3863" i="2"/>
  <c r="H3864" i="2"/>
  <c r="I3864" i="2"/>
  <c r="H3865" i="2"/>
  <c r="I3865" i="2"/>
  <c r="H3866" i="2"/>
  <c r="I3866" i="2"/>
  <c r="H3867" i="2"/>
  <c r="I3867" i="2"/>
  <c r="H3868" i="2"/>
  <c r="I3868" i="2"/>
  <c r="H3869" i="2"/>
  <c r="I3869" i="2"/>
  <c r="H3870" i="2"/>
  <c r="I3870" i="2"/>
  <c r="H3871" i="2"/>
  <c r="I3871" i="2"/>
  <c r="H3872" i="2"/>
  <c r="I3872" i="2"/>
  <c r="H3873" i="2"/>
  <c r="I3873" i="2"/>
  <c r="H3874" i="2"/>
  <c r="I3874" i="2"/>
  <c r="H3875" i="2"/>
  <c r="I3875" i="2"/>
  <c r="H3876" i="2"/>
  <c r="I3876" i="2"/>
  <c r="H3877" i="2"/>
  <c r="I3877" i="2"/>
  <c r="H3878" i="2"/>
  <c r="I3878" i="2"/>
  <c r="H3879" i="2"/>
  <c r="I3879" i="2"/>
  <c r="H3880" i="2"/>
  <c r="I3880" i="2"/>
  <c r="H3881" i="2"/>
  <c r="I3881" i="2"/>
  <c r="H3882" i="2"/>
  <c r="I3882" i="2"/>
  <c r="H3883" i="2"/>
  <c r="I3883" i="2"/>
  <c r="H3884" i="2"/>
  <c r="I3884" i="2"/>
  <c r="H3885" i="2"/>
  <c r="I3885" i="2"/>
  <c r="H3886" i="2"/>
  <c r="I3886" i="2"/>
  <c r="H3887" i="2"/>
  <c r="I3887" i="2"/>
  <c r="H3888" i="2"/>
  <c r="I3888" i="2"/>
  <c r="H3889" i="2"/>
  <c r="I3889" i="2"/>
  <c r="H3890" i="2"/>
  <c r="I3890" i="2"/>
  <c r="H3891" i="2"/>
  <c r="I3891" i="2"/>
  <c r="H3892" i="2"/>
  <c r="I3892" i="2"/>
  <c r="H3893" i="2"/>
  <c r="I3893" i="2"/>
  <c r="H3894" i="2"/>
  <c r="I3894" i="2"/>
  <c r="H3895" i="2"/>
  <c r="I3895" i="2"/>
  <c r="H3896" i="2"/>
  <c r="I3896" i="2"/>
  <c r="H3897" i="2"/>
  <c r="I3897" i="2"/>
  <c r="H3898" i="2"/>
  <c r="I3898" i="2"/>
  <c r="H3899" i="2"/>
  <c r="I3899" i="2"/>
  <c r="H3900" i="2"/>
  <c r="I3900" i="2"/>
  <c r="H3901" i="2"/>
  <c r="I3901" i="2"/>
  <c r="H3902" i="2"/>
  <c r="I3902" i="2"/>
  <c r="H3903" i="2"/>
  <c r="I3903" i="2"/>
  <c r="H3904" i="2"/>
  <c r="I3904" i="2"/>
  <c r="H3905" i="2"/>
  <c r="I3905" i="2"/>
  <c r="H3906" i="2"/>
  <c r="I3906" i="2"/>
  <c r="H3907" i="2"/>
  <c r="I3907" i="2"/>
  <c r="H3908" i="2"/>
  <c r="I3908" i="2"/>
  <c r="H3909" i="2"/>
  <c r="I3909" i="2"/>
  <c r="H3910" i="2"/>
  <c r="I3910" i="2"/>
  <c r="H3911" i="2"/>
  <c r="I3911" i="2"/>
  <c r="H3912" i="2"/>
  <c r="I3912" i="2"/>
  <c r="H3913" i="2"/>
  <c r="I3913" i="2"/>
  <c r="H3914" i="2"/>
  <c r="I3914" i="2"/>
  <c r="H3915" i="2"/>
  <c r="I3915" i="2"/>
  <c r="H3916" i="2"/>
  <c r="I3916" i="2"/>
  <c r="H3917" i="2"/>
  <c r="I3917" i="2"/>
  <c r="H3918" i="2"/>
  <c r="I3918" i="2"/>
  <c r="H3919" i="2"/>
  <c r="I3919" i="2"/>
  <c r="H3920" i="2"/>
  <c r="I3920" i="2"/>
  <c r="H3921" i="2"/>
  <c r="I3921" i="2"/>
  <c r="H3922" i="2"/>
  <c r="I3922" i="2"/>
  <c r="H3923" i="2"/>
  <c r="I3923" i="2"/>
  <c r="H3924" i="2"/>
  <c r="I3924" i="2"/>
  <c r="H3925" i="2"/>
  <c r="I3925" i="2"/>
  <c r="H3926" i="2"/>
  <c r="I3926" i="2"/>
  <c r="H3927" i="2"/>
  <c r="I3927" i="2"/>
  <c r="H3928" i="2"/>
  <c r="I3928" i="2"/>
  <c r="H3929" i="2"/>
  <c r="I3929" i="2"/>
  <c r="H3930" i="2"/>
  <c r="I3930" i="2"/>
  <c r="H3931" i="2"/>
  <c r="I3931" i="2"/>
  <c r="H3932" i="2"/>
  <c r="I3932" i="2"/>
  <c r="H3933" i="2"/>
  <c r="I3933" i="2"/>
  <c r="H3934" i="2"/>
  <c r="I3934" i="2"/>
  <c r="H3935" i="2"/>
  <c r="I3935" i="2"/>
  <c r="H3936" i="2"/>
  <c r="I3936" i="2"/>
  <c r="H3937" i="2"/>
  <c r="I3937" i="2"/>
  <c r="H3938" i="2"/>
  <c r="I3938" i="2"/>
  <c r="H3939" i="2"/>
  <c r="I3939" i="2"/>
  <c r="H3940" i="2"/>
  <c r="I3940" i="2"/>
  <c r="H3941" i="2"/>
  <c r="I3941" i="2"/>
  <c r="H3942" i="2"/>
  <c r="I3942" i="2"/>
  <c r="H3943" i="2"/>
  <c r="I3943" i="2"/>
  <c r="H3944" i="2"/>
  <c r="I3944" i="2"/>
  <c r="H3945" i="2"/>
  <c r="I3945" i="2"/>
  <c r="H3946" i="2"/>
  <c r="I3946" i="2"/>
  <c r="H3947" i="2"/>
  <c r="I3947" i="2"/>
  <c r="H3948" i="2"/>
  <c r="I3948" i="2"/>
  <c r="H3949" i="2"/>
  <c r="I3949" i="2"/>
  <c r="H3950" i="2"/>
  <c r="I3950" i="2"/>
  <c r="H3951" i="2"/>
  <c r="I3951" i="2"/>
  <c r="H3952" i="2"/>
  <c r="I3952" i="2"/>
  <c r="H3953" i="2"/>
  <c r="I3953" i="2"/>
  <c r="H3954" i="2"/>
  <c r="I3954" i="2"/>
  <c r="H3955" i="2"/>
  <c r="I3955" i="2"/>
  <c r="H3956" i="2"/>
  <c r="I3956" i="2"/>
  <c r="H3957" i="2"/>
  <c r="I3957" i="2"/>
  <c r="H3958" i="2"/>
  <c r="I3958" i="2"/>
  <c r="H3959" i="2"/>
  <c r="I3959" i="2"/>
  <c r="H3960" i="2"/>
  <c r="I3960" i="2"/>
  <c r="H3961" i="2"/>
  <c r="I3961" i="2"/>
  <c r="H3962" i="2"/>
  <c r="I3962" i="2"/>
  <c r="H3963" i="2"/>
  <c r="I3963" i="2"/>
  <c r="H3964" i="2"/>
  <c r="I3964" i="2"/>
  <c r="H3965" i="2"/>
  <c r="I3965" i="2"/>
  <c r="H3966" i="2"/>
  <c r="I3966" i="2"/>
  <c r="H3967" i="2"/>
  <c r="I3967" i="2"/>
  <c r="H3968" i="2"/>
  <c r="I3968" i="2"/>
  <c r="H3969" i="2"/>
  <c r="I3969" i="2"/>
  <c r="H3970" i="2"/>
  <c r="I3970" i="2"/>
  <c r="H3971" i="2"/>
  <c r="I3971" i="2"/>
  <c r="H3972" i="2"/>
  <c r="I3972" i="2"/>
  <c r="H3973" i="2"/>
  <c r="I3973" i="2"/>
  <c r="H3974" i="2"/>
  <c r="I3974" i="2"/>
  <c r="H3975" i="2"/>
  <c r="I3975" i="2"/>
  <c r="H3976" i="2"/>
  <c r="I3976" i="2"/>
  <c r="H3977" i="2"/>
  <c r="I3977" i="2"/>
  <c r="H3978" i="2"/>
  <c r="I3978" i="2"/>
  <c r="H3979" i="2"/>
  <c r="I3979" i="2"/>
  <c r="H3980" i="2"/>
  <c r="I3980" i="2"/>
  <c r="H3981" i="2"/>
  <c r="I3981" i="2"/>
  <c r="H3982" i="2"/>
  <c r="I3982" i="2"/>
  <c r="H3983" i="2"/>
  <c r="I3983" i="2"/>
  <c r="H3984" i="2"/>
  <c r="I3984" i="2"/>
  <c r="H3985" i="2"/>
  <c r="I3985" i="2"/>
  <c r="H3986" i="2"/>
  <c r="I3986" i="2"/>
  <c r="H3987" i="2"/>
  <c r="I3987" i="2"/>
  <c r="H2" i="2"/>
  <c r="I2" i="2"/>
</calcChain>
</file>

<file path=xl/sharedStrings.xml><?xml version="1.0" encoding="utf-8"?>
<sst xmlns="http://schemas.openxmlformats.org/spreadsheetml/2006/main" count="20623" uniqueCount="5568">
  <si>
    <t>FB984ANIS</t>
  </si>
  <si>
    <t>FB984TURQ</t>
  </si>
  <si>
    <t>FB984OCEAN</t>
  </si>
  <si>
    <t>FB984FRAMB</t>
  </si>
  <si>
    <t>FB984ORANG</t>
  </si>
  <si>
    <t>FB984CORAIL</t>
  </si>
  <si>
    <t>FB984ROUGE</t>
  </si>
  <si>
    <t>FB984ROSE</t>
  </si>
  <si>
    <t>FB984VIOLET</t>
  </si>
  <si>
    <t>FB984IVOIRE</t>
  </si>
  <si>
    <t>FB984TAUPE</t>
  </si>
  <si>
    <t>FB984POIVRE</t>
  </si>
  <si>
    <t>FB983ANIS</t>
  </si>
  <si>
    <t>FB983TURQ</t>
  </si>
  <si>
    <t>FB983OCEAN</t>
  </si>
  <si>
    <t>FB983FRAMB</t>
  </si>
  <si>
    <t>FB983ORANG</t>
  </si>
  <si>
    <t>FB983CORAIL</t>
  </si>
  <si>
    <t>FB983ROUGE</t>
  </si>
  <si>
    <t>FB983ROSE</t>
  </si>
  <si>
    <t>FB983VIOLET</t>
  </si>
  <si>
    <t>FB983IVOIRE</t>
  </si>
  <si>
    <t>FB983TAUPE</t>
  </si>
  <si>
    <t>FB983POIVRE</t>
  </si>
  <si>
    <t>FB310anispoiv</t>
  </si>
  <si>
    <t>FB310turqpoiv</t>
  </si>
  <si>
    <t>FB310oceanpoivre</t>
  </si>
  <si>
    <t>FB310frambpoiv</t>
  </si>
  <si>
    <t>FB310orangepoiv</t>
  </si>
  <si>
    <t>FB310corailpoiv</t>
  </si>
  <si>
    <t>FB310rougepoiv</t>
  </si>
  <si>
    <t>FB310rosepoiv</t>
  </si>
  <si>
    <t>FB310violetpoiv</t>
  </si>
  <si>
    <t>FB310ivoirepoiv</t>
  </si>
  <si>
    <t>3023ANIS</t>
  </si>
  <si>
    <t>3023TURQ</t>
  </si>
  <si>
    <t>3023OCEAN</t>
  </si>
  <si>
    <t>3023FRAMB</t>
  </si>
  <si>
    <t>3023ORANG</t>
  </si>
  <si>
    <t>3023CORAIL</t>
  </si>
  <si>
    <t>3023ROUGE</t>
  </si>
  <si>
    <t>3023ROSE</t>
  </si>
  <si>
    <t>3023VIOLET</t>
  </si>
  <si>
    <t>3023IVOIRE</t>
  </si>
  <si>
    <t>3023TAUPE</t>
  </si>
  <si>
    <t>3023POIVRE</t>
  </si>
  <si>
    <t>5323ANISTURQPOI</t>
  </si>
  <si>
    <t>5323FRAMROPOI</t>
  </si>
  <si>
    <t>5323IVTAUPPOI</t>
  </si>
  <si>
    <t>5323MULTI</t>
  </si>
  <si>
    <t>FB309ANISPOIV</t>
  </si>
  <si>
    <t>FB309TURQPOIV</t>
  </si>
  <si>
    <t>FB309OCEANPOIV</t>
  </si>
  <si>
    <t>FB309FRAMBPOIV</t>
  </si>
  <si>
    <t>FB309ORANGPOIV</t>
  </si>
  <si>
    <t>FB309CORAILPOIV</t>
  </si>
  <si>
    <t>FB309ROUGEPOIV</t>
  </si>
  <si>
    <t>FB309ROSEPOIV</t>
  </si>
  <si>
    <t>FB309VIOLETPOIV</t>
  </si>
  <si>
    <t>6082ANISPOIV</t>
  </si>
  <si>
    <t>6082TURQPOIV</t>
  </si>
  <si>
    <t>6082OCEANPOIV</t>
  </si>
  <si>
    <t>6082FRAMBPOIV</t>
  </si>
  <si>
    <t>6082ORANGPOIV</t>
  </si>
  <si>
    <t>6082CORAILPOIV</t>
  </si>
  <si>
    <t>6082ROUGEPOIV</t>
  </si>
  <si>
    <t>6082ROSEPOIV</t>
  </si>
  <si>
    <t>6082VIOLETPOIV</t>
  </si>
  <si>
    <t>8321ANISTURQPOI</t>
  </si>
  <si>
    <t>8321FRAMROPOI</t>
  </si>
  <si>
    <t>8321IVTAUPPOI</t>
  </si>
  <si>
    <t>8321MULTI</t>
  </si>
  <si>
    <t>5771ANISTURQPOI</t>
  </si>
  <si>
    <t>5771FRAMROPOI</t>
  </si>
  <si>
    <t>5771IVTAUPPOI</t>
  </si>
  <si>
    <t>5771MULTI</t>
  </si>
  <si>
    <t>FB308ANISPOIV</t>
  </si>
  <si>
    <t>FB308TURQPOIV</t>
  </si>
  <si>
    <t>FB308OCEANPOIV</t>
  </si>
  <si>
    <t>FB308FRAMBPOIV</t>
  </si>
  <si>
    <t>FB308ORANGPOIV</t>
  </si>
  <si>
    <t>FB308CORAILPOIV</t>
  </si>
  <si>
    <t>FB308ROUGEPOIV</t>
  </si>
  <si>
    <t>FB308ROSEPOIV</t>
  </si>
  <si>
    <t>FB308VIOLETPOIV</t>
  </si>
  <si>
    <t>5773ANISTURQPOI</t>
  </si>
  <si>
    <t>5773FRAMROPOI</t>
  </si>
  <si>
    <t>5773IVTAUPPOI</t>
  </si>
  <si>
    <t>5773MULTI</t>
  </si>
  <si>
    <t>6837ANIS</t>
  </si>
  <si>
    <t>6837TURQ</t>
  </si>
  <si>
    <t>6837OCEAN</t>
  </si>
  <si>
    <t>6837FRAMB</t>
  </si>
  <si>
    <t>6837ORANG</t>
  </si>
  <si>
    <t>6837CORAIL</t>
  </si>
  <si>
    <t>6837ROUGE</t>
  </si>
  <si>
    <t>6837ROSE</t>
  </si>
  <si>
    <t>6837VIOLET</t>
  </si>
  <si>
    <t>6837IVOIRE</t>
  </si>
  <si>
    <t>6837TAUPE</t>
  </si>
  <si>
    <t>6837POIVRE</t>
  </si>
  <si>
    <t>5027ANIS</t>
  </si>
  <si>
    <t>5027TURQ</t>
  </si>
  <si>
    <t>5027OCEAN</t>
  </si>
  <si>
    <t>5027FRAMB</t>
  </si>
  <si>
    <t>5027ORANG</t>
  </si>
  <si>
    <t>5027CORAIL</t>
  </si>
  <si>
    <t>5027ROUGE</t>
  </si>
  <si>
    <t>5027ROSE</t>
  </si>
  <si>
    <t>5027VIOLET</t>
  </si>
  <si>
    <t>5027IVOIRE</t>
  </si>
  <si>
    <t>5027TAUPE</t>
  </si>
  <si>
    <t>5027POIVRE</t>
  </si>
  <si>
    <t>8319ANISTURQPOI</t>
  </si>
  <si>
    <t>8319FRAMROPOI</t>
  </si>
  <si>
    <t>8319IVTAUPPOI</t>
  </si>
  <si>
    <t>8319MULTI</t>
  </si>
  <si>
    <t>6835ANIS</t>
  </si>
  <si>
    <t>6835TURQ</t>
  </si>
  <si>
    <t>6835OCEAN</t>
  </si>
  <si>
    <t>6835FRAMB</t>
  </si>
  <si>
    <t>6835ORANG</t>
  </si>
  <si>
    <t>6835CORAIL</t>
  </si>
  <si>
    <t>6835ROUGE</t>
  </si>
  <si>
    <t>6835ROSE</t>
  </si>
  <si>
    <t>6835VIOLET</t>
  </si>
  <si>
    <t>6835IVOIRE</t>
  </si>
  <si>
    <t>6835TAUPE</t>
  </si>
  <si>
    <t>6835POIVRE</t>
  </si>
  <si>
    <t>5665ANIS</t>
  </si>
  <si>
    <t>5665TURQ</t>
  </si>
  <si>
    <t>5665OCEAN</t>
  </si>
  <si>
    <t>5665FRAMB</t>
  </si>
  <si>
    <t>5665ORANGE</t>
  </si>
  <si>
    <t>5665CORAIL</t>
  </si>
  <si>
    <t>5665ROUGE</t>
  </si>
  <si>
    <t>5665ROSE</t>
  </si>
  <si>
    <t>5665VIOL</t>
  </si>
  <si>
    <t>5665IVOIRE</t>
  </si>
  <si>
    <t>5665TAUPE</t>
  </si>
  <si>
    <t>5665POIV</t>
  </si>
  <si>
    <t>P6821ANIS</t>
  </si>
  <si>
    <t>P6821TURQ</t>
  </si>
  <si>
    <t>P6821OCEAN</t>
  </si>
  <si>
    <t>P6821FRAMB</t>
  </si>
  <si>
    <t>P6821ORANG</t>
  </si>
  <si>
    <t>P6821CORAIL</t>
  </si>
  <si>
    <t>P6821ROUGE</t>
  </si>
  <si>
    <t>P6821ROSE</t>
  </si>
  <si>
    <t>P6821VIOLET</t>
  </si>
  <si>
    <t>P6821IVOIRE</t>
  </si>
  <si>
    <t>P6821TAUPE</t>
  </si>
  <si>
    <t>P6821POIVRE</t>
  </si>
  <si>
    <t>C9030</t>
  </si>
  <si>
    <t>5346ANIS</t>
  </si>
  <si>
    <t>5346TURQ</t>
  </si>
  <si>
    <t>5346OCEAN</t>
  </si>
  <si>
    <t>5346FRAMB</t>
  </si>
  <si>
    <t>5346ORANG</t>
  </si>
  <si>
    <t>5346CORAIL</t>
  </si>
  <si>
    <t>5346ROUGE</t>
  </si>
  <si>
    <t>5346ROSE</t>
  </si>
  <si>
    <t>5346VIOLET</t>
  </si>
  <si>
    <t>5346IVOIRE</t>
  </si>
  <si>
    <t>5346TAUPE</t>
  </si>
  <si>
    <t>5346POIVRE</t>
  </si>
  <si>
    <t>C8837</t>
  </si>
  <si>
    <t>C8825</t>
  </si>
  <si>
    <t>C8801</t>
  </si>
  <si>
    <t>C8820</t>
  </si>
  <si>
    <t>C8688</t>
  </si>
  <si>
    <t>C8812</t>
  </si>
  <si>
    <t>C8832</t>
  </si>
  <si>
    <t>8431ANIS</t>
  </si>
  <si>
    <t>8431TURQ</t>
  </si>
  <si>
    <t>8431OCEAN</t>
  </si>
  <si>
    <t>8431FRAMB</t>
  </si>
  <si>
    <t>8431ORANG</t>
  </si>
  <si>
    <t>8431CORAIL</t>
  </si>
  <si>
    <t>8431ROUGE</t>
  </si>
  <si>
    <t>8431ROSE</t>
  </si>
  <si>
    <t>8431VIOLET</t>
  </si>
  <si>
    <t>8431IVOIRE</t>
  </si>
  <si>
    <t>8431TAUPE</t>
  </si>
  <si>
    <t>8431POIVRE</t>
  </si>
  <si>
    <t>C8831</t>
  </si>
  <si>
    <t>C8802</t>
  </si>
  <si>
    <t>C8735</t>
  </si>
  <si>
    <t>C8826</t>
  </si>
  <si>
    <t>C8566</t>
  </si>
  <si>
    <t>C8810</t>
  </si>
  <si>
    <t>C8192</t>
  </si>
  <si>
    <t>C8596</t>
  </si>
  <si>
    <t>C8157</t>
  </si>
  <si>
    <t>C8169</t>
  </si>
  <si>
    <t>C8160</t>
  </si>
  <si>
    <t>C8141</t>
  </si>
  <si>
    <t>C8149</t>
  </si>
  <si>
    <t>C8567</t>
  </si>
  <si>
    <t>C8163</t>
  </si>
  <si>
    <t>C8304</t>
  </si>
  <si>
    <t>C8120</t>
  </si>
  <si>
    <t>C7869</t>
  </si>
  <si>
    <t>C7501</t>
  </si>
  <si>
    <t>C7716</t>
  </si>
  <si>
    <t>C7409</t>
  </si>
  <si>
    <t>C7498</t>
  </si>
  <si>
    <t>C7407</t>
  </si>
  <si>
    <t>C7397</t>
  </si>
  <si>
    <t>C7715</t>
  </si>
  <si>
    <t>C7398</t>
  </si>
  <si>
    <t>C7396</t>
  </si>
  <si>
    <t>C7390</t>
  </si>
  <si>
    <t>C7379</t>
  </si>
  <si>
    <t>C7368</t>
  </si>
  <si>
    <t>C7330</t>
  </si>
  <si>
    <t>C7096</t>
  </si>
  <si>
    <t>C7099</t>
  </si>
  <si>
    <t>C7080</t>
  </si>
  <si>
    <t>C7045</t>
  </si>
  <si>
    <t>C7049</t>
  </si>
  <si>
    <t>6682ANIS</t>
  </si>
  <si>
    <t>6682TURQ</t>
  </si>
  <si>
    <t>6682OCEAN</t>
  </si>
  <si>
    <t>6682FRAMB</t>
  </si>
  <si>
    <t>6682ORANG</t>
  </si>
  <si>
    <t>6682CORAIL</t>
  </si>
  <si>
    <t>6682ROUGE</t>
  </si>
  <si>
    <t>6682ROSE</t>
  </si>
  <si>
    <t>6682VIOLET</t>
  </si>
  <si>
    <t>6682IVOIRE</t>
  </si>
  <si>
    <t>6682TAUPE</t>
  </si>
  <si>
    <t>6682POIVRE</t>
  </si>
  <si>
    <t>8111ANIS</t>
  </si>
  <si>
    <t>8111TURQ</t>
  </si>
  <si>
    <t>8111OCEAN</t>
  </si>
  <si>
    <t>8111FRAMB</t>
  </si>
  <si>
    <t>8111ORANG</t>
  </si>
  <si>
    <t>8111CORAIL</t>
  </si>
  <si>
    <t>8111ROUGE</t>
  </si>
  <si>
    <t>8111ROSE</t>
  </si>
  <si>
    <t>8111VIOLET</t>
  </si>
  <si>
    <t>8111IVOIRE</t>
  </si>
  <si>
    <t>8111TAUPE</t>
  </si>
  <si>
    <t>8111POIVRE</t>
  </si>
  <si>
    <t>6292ANIS</t>
  </si>
  <si>
    <t>6292TURQ</t>
  </si>
  <si>
    <t>6292OCEAN</t>
  </si>
  <si>
    <t>6292FRAMB</t>
  </si>
  <si>
    <t>6292ORANG</t>
  </si>
  <si>
    <t>6292CORAIL</t>
  </si>
  <si>
    <t>6292ROUGE</t>
  </si>
  <si>
    <t>6292ROSE</t>
  </si>
  <si>
    <t>6292VIOLET</t>
  </si>
  <si>
    <t>6292IVOIRE</t>
  </si>
  <si>
    <t>6292TAUPE</t>
  </si>
  <si>
    <t>6292POIVRE</t>
  </si>
  <si>
    <t>5451ANIS</t>
  </si>
  <si>
    <t>5451TURQ</t>
  </si>
  <si>
    <t>5451OCEAN</t>
  </si>
  <si>
    <t>5451FRAMB</t>
  </si>
  <si>
    <t>5451ORANG</t>
  </si>
  <si>
    <t>5451CORAIL</t>
  </si>
  <si>
    <t>5451ROUGE</t>
  </si>
  <si>
    <t>5451ROSE</t>
  </si>
  <si>
    <t>5451VIOLET</t>
  </si>
  <si>
    <t>5451IVOIRE</t>
  </si>
  <si>
    <t>5451TAUPE</t>
  </si>
  <si>
    <t>5451POIVRE</t>
  </si>
  <si>
    <t>8570ANIS</t>
  </si>
  <si>
    <t>8570TURQ</t>
  </si>
  <si>
    <t>8570OCEAN</t>
  </si>
  <si>
    <t>8570FRAMB</t>
  </si>
  <si>
    <t>8570ORANG</t>
  </si>
  <si>
    <t>8570CORAIL</t>
  </si>
  <si>
    <t>8570ROUGE</t>
  </si>
  <si>
    <t>8570ROSE</t>
  </si>
  <si>
    <t>8570VIOLET</t>
  </si>
  <si>
    <t>7077ANISTURQPOI</t>
  </si>
  <si>
    <t>7077FRAMROPOI</t>
  </si>
  <si>
    <t>7077IVTAUPPOI</t>
  </si>
  <si>
    <t>7077MULTI</t>
  </si>
  <si>
    <t>7075ANISTURQPOI</t>
  </si>
  <si>
    <t>7075FRAMROPOI</t>
  </si>
  <si>
    <t>7075IVTAUPPOI</t>
  </si>
  <si>
    <t>7075MULTI</t>
  </si>
  <si>
    <t>5451ANISPOIV</t>
  </si>
  <si>
    <t>5451TURQPOIV</t>
  </si>
  <si>
    <t>5451OCEANPOIV</t>
  </si>
  <si>
    <t>5451FRAMBPOIV</t>
  </si>
  <si>
    <t>5451ORANGPOIV</t>
  </si>
  <si>
    <t>5451CORAILPOIV</t>
  </si>
  <si>
    <t>5451ROUGEPOIV</t>
  </si>
  <si>
    <t>5451ROSEPOIV</t>
  </si>
  <si>
    <t>5451VIOLETPOIV</t>
  </si>
  <si>
    <t>5136ANIS</t>
  </si>
  <si>
    <t>5136TURQ</t>
  </si>
  <si>
    <t>5136OCEAN</t>
  </si>
  <si>
    <t>5136FRAMB</t>
  </si>
  <si>
    <t>5136ORANGE</t>
  </si>
  <si>
    <t>5136CORAIL</t>
  </si>
  <si>
    <t>5136ROUGE</t>
  </si>
  <si>
    <t>5136ROSE</t>
  </si>
  <si>
    <t>5136VIOLET</t>
  </si>
  <si>
    <t>7237600/50</t>
  </si>
  <si>
    <t>7237600/52</t>
  </si>
  <si>
    <t>7237600/54</t>
  </si>
  <si>
    <t>7237600/56</t>
  </si>
  <si>
    <t>7237600/58</t>
  </si>
  <si>
    <t>7237600/60</t>
  </si>
  <si>
    <t>2034511/48</t>
  </si>
  <si>
    <t>2034511/58</t>
  </si>
  <si>
    <t>2034511/50</t>
  </si>
  <si>
    <t>2034511/52</t>
  </si>
  <si>
    <t>2034511/54</t>
  </si>
  <si>
    <t>2034511/56</t>
  </si>
  <si>
    <t>2034511/60</t>
  </si>
  <si>
    <t>2034511/62</t>
  </si>
  <si>
    <t>2034511/64</t>
  </si>
  <si>
    <t>2034511/66</t>
  </si>
  <si>
    <t>A1125310/48</t>
  </si>
  <si>
    <t>A1125310/50</t>
  </si>
  <si>
    <t>A1125310/52</t>
  </si>
  <si>
    <t>A1125310/54</t>
  </si>
  <si>
    <t>A1125310/56</t>
  </si>
  <si>
    <t>A1125310/58</t>
  </si>
  <si>
    <t>A1125310/60</t>
  </si>
  <si>
    <t>A1125310/62</t>
  </si>
  <si>
    <t>A1125310/64</t>
  </si>
  <si>
    <t>A1125310/66</t>
  </si>
  <si>
    <t>A1125310/68</t>
  </si>
  <si>
    <t>1002910/56</t>
  </si>
  <si>
    <t>1002910/52</t>
  </si>
  <si>
    <t>1002910/54</t>
  </si>
  <si>
    <t>1002910/58</t>
  </si>
  <si>
    <t>1002910/60</t>
  </si>
  <si>
    <t>1002910/50</t>
  </si>
  <si>
    <t>2133200/46</t>
  </si>
  <si>
    <t>2133200/50</t>
  </si>
  <si>
    <t>2133200/52</t>
  </si>
  <si>
    <t>2133200/54</t>
  </si>
  <si>
    <t>2133200/56</t>
  </si>
  <si>
    <t>2133200/58</t>
  </si>
  <si>
    <t>2133200/60</t>
  </si>
  <si>
    <t>2133200/62</t>
  </si>
  <si>
    <t>2133200/64</t>
  </si>
  <si>
    <t>2133200/66</t>
  </si>
  <si>
    <t>1262210/50</t>
  </si>
  <si>
    <t>1262210/52</t>
  </si>
  <si>
    <t>1262210/54</t>
  </si>
  <si>
    <t>1262210/56</t>
  </si>
  <si>
    <t>1262210/58</t>
  </si>
  <si>
    <t>1262210/60</t>
  </si>
  <si>
    <t>B1125310/48</t>
  </si>
  <si>
    <t>B1125310/50</t>
  </si>
  <si>
    <t>B1125310/52</t>
  </si>
  <si>
    <t>B1125310/54</t>
  </si>
  <si>
    <t>B1125310/56</t>
  </si>
  <si>
    <t>B1125310/58</t>
  </si>
  <si>
    <t>B1125310/60</t>
  </si>
  <si>
    <t>B1125310/62</t>
  </si>
  <si>
    <t>B1125310/64</t>
  </si>
  <si>
    <t>B1125310/66</t>
  </si>
  <si>
    <t>B1125310/68</t>
  </si>
  <si>
    <t>1196710/44</t>
  </si>
  <si>
    <t>1196710/46</t>
  </si>
  <si>
    <t>1196710/48</t>
  </si>
  <si>
    <t>1196710/50</t>
  </si>
  <si>
    <t>1196710/52</t>
  </si>
  <si>
    <t>1196710/54</t>
  </si>
  <si>
    <t>1196710/56</t>
  </si>
  <si>
    <t>1196710/58</t>
  </si>
  <si>
    <t>1196710/60</t>
  </si>
  <si>
    <t>861062noir</t>
  </si>
  <si>
    <t>CB0028TURQUOISE-CRÈME</t>
  </si>
  <si>
    <t>CB0016MARINE</t>
  </si>
  <si>
    <t>CB0016NOIR</t>
  </si>
  <si>
    <t>CB0028NOIR-BLANC</t>
  </si>
  <si>
    <t>CB0007NOIR</t>
  </si>
  <si>
    <t>CB0027BLEU LAYETTE</t>
  </si>
  <si>
    <t>CB0005DTURQUOISE</t>
  </si>
  <si>
    <t>CB0005JAUNE</t>
  </si>
  <si>
    <t>JO97</t>
  </si>
  <si>
    <t>JO97BLANCML</t>
  </si>
  <si>
    <t>JO97BLANCLXL</t>
  </si>
  <si>
    <t>JO97BLANCSM</t>
  </si>
  <si>
    <t>JO97NOIRML</t>
  </si>
  <si>
    <t>JO97NOIRLXL</t>
  </si>
  <si>
    <t>17A03NOIRS</t>
  </si>
  <si>
    <t>17A03NOIRM</t>
  </si>
  <si>
    <t>17A03NOIRL</t>
  </si>
  <si>
    <t>CB0009NOIR</t>
  </si>
  <si>
    <t>CB0005BROUGEVERNIS</t>
  </si>
  <si>
    <t>NOIR</t>
  </si>
  <si>
    <t>CB0025NOIR</t>
  </si>
  <si>
    <t>3065NOIR</t>
  </si>
  <si>
    <t>3065GRIS</t>
  </si>
  <si>
    <t>3065MARINE</t>
  </si>
  <si>
    <t>3065BLANC</t>
  </si>
  <si>
    <t>MANTGRISFS</t>
  </si>
  <si>
    <t>MANTGRISFM</t>
  </si>
  <si>
    <t>MANTGRISFL</t>
  </si>
  <si>
    <t>MANTGRISFXL</t>
  </si>
  <si>
    <t>MANTGRISFXXL</t>
  </si>
  <si>
    <t>MANTGRISCS</t>
  </si>
  <si>
    <t>MANTGRISCM</t>
  </si>
  <si>
    <t>MANTGRISCL</t>
  </si>
  <si>
    <t>MANTGRISCXL</t>
  </si>
  <si>
    <t>MANTGRISCXXL</t>
  </si>
  <si>
    <t>M132NOIRS</t>
  </si>
  <si>
    <t>M132NOIRM</t>
  </si>
  <si>
    <t>M132NOIRL</t>
  </si>
  <si>
    <t>M132NOIRXL</t>
  </si>
  <si>
    <t>M132NOIRXXL</t>
  </si>
  <si>
    <t>CHA5202</t>
  </si>
  <si>
    <t>CHA5202GRIS</t>
  </si>
  <si>
    <t>CHA5202NOIR</t>
  </si>
  <si>
    <t>CHA5202MARINE</t>
  </si>
  <si>
    <t>M9204beigeS</t>
  </si>
  <si>
    <t>M9204BEIGEM</t>
  </si>
  <si>
    <t>M9204BEIGL</t>
  </si>
  <si>
    <t>M9204BEIGXL</t>
  </si>
  <si>
    <t>M9204BEIGXXL</t>
  </si>
  <si>
    <t>M9204NOIRS</t>
  </si>
  <si>
    <t>M9204NOIRM</t>
  </si>
  <si>
    <t>M9204NOIRL</t>
  </si>
  <si>
    <t>M9204NOIRXL</t>
  </si>
  <si>
    <t>M9204NOIRXXL</t>
  </si>
  <si>
    <t>MOK1913GRISS</t>
  </si>
  <si>
    <t>MOK1913GRISM</t>
  </si>
  <si>
    <t>MOK1913GRISL</t>
  </si>
  <si>
    <t>MOK1913NOIRS</t>
  </si>
  <si>
    <t>MOK1913NOIRM</t>
  </si>
  <si>
    <t>MOK1913NOIRL</t>
  </si>
  <si>
    <t>MOK1913BORDEAUXS</t>
  </si>
  <si>
    <t>MOK1913BORDEAUXM</t>
  </si>
  <si>
    <t>MOK1913BORDEAUXL</t>
  </si>
  <si>
    <t>M133</t>
  </si>
  <si>
    <t>M133NOIRM</t>
  </si>
  <si>
    <t>M133NOIRL</t>
  </si>
  <si>
    <t>M133NOIRXL</t>
  </si>
  <si>
    <t>M133NOIRXXL</t>
  </si>
  <si>
    <t>M100BEIGES</t>
  </si>
  <si>
    <t>M100BEIGEM</t>
  </si>
  <si>
    <t>M100BEIGEL</t>
  </si>
  <si>
    <t>M100BEIGEXL</t>
  </si>
  <si>
    <t>M100BEIGEXXL</t>
  </si>
  <si>
    <t>M100MARINES</t>
  </si>
  <si>
    <t>M100MARINEM</t>
  </si>
  <si>
    <t>M100MARINEL</t>
  </si>
  <si>
    <t>M100MARINEXL</t>
  </si>
  <si>
    <t>M100MARINEXXL</t>
  </si>
  <si>
    <t>M100NOIRS</t>
  </si>
  <si>
    <t>M100NOIRM</t>
  </si>
  <si>
    <t>M100NOIRL</t>
  </si>
  <si>
    <t>M100NOIRXL</t>
  </si>
  <si>
    <t>M100NOIRXXL</t>
  </si>
  <si>
    <t>M906BEIGES</t>
  </si>
  <si>
    <t>M906BEIGEM</t>
  </si>
  <si>
    <t>M906BEIGEL</t>
  </si>
  <si>
    <t>M906BEIGEXL</t>
  </si>
  <si>
    <t>M906BEIGEXXL</t>
  </si>
  <si>
    <t>M906MARINES</t>
  </si>
  <si>
    <t>M906MARINEM</t>
  </si>
  <si>
    <t>M906MARINEL</t>
  </si>
  <si>
    <t>M906MARINEXL</t>
  </si>
  <si>
    <t>M906MARINEXXL</t>
  </si>
  <si>
    <t>M906NOIRS</t>
  </si>
  <si>
    <t>M906NOIRM</t>
  </si>
  <si>
    <t>M906NOIRL</t>
  </si>
  <si>
    <t>M906NOIRXL</t>
  </si>
  <si>
    <t>M906NOIRXXL</t>
  </si>
  <si>
    <t>E5062MARINES</t>
  </si>
  <si>
    <t>E5062MARINEM</t>
  </si>
  <si>
    <t>E5062MARINEL</t>
  </si>
  <si>
    <t>E5123NOIRS</t>
  </si>
  <si>
    <t>E5123NOIRM</t>
  </si>
  <si>
    <t>E5123NOIRL</t>
  </si>
  <si>
    <t>PM5116NOIR</t>
  </si>
  <si>
    <t>PM5116GRIS</t>
  </si>
  <si>
    <t>10013NOIR</t>
  </si>
  <si>
    <t>PM5193GRIS</t>
  </si>
  <si>
    <t>PM5193NOIR</t>
  </si>
  <si>
    <t>PM5193TAUPE</t>
  </si>
  <si>
    <t>E5028NOIRS</t>
  </si>
  <si>
    <t>E5028NOIRM</t>
  </si>
  <si>
    <t>E5028NOIRL</t>
  </si>
  <si>
    <t>PE5206GRIS</t>
  </si>
  <si>
    <t>PE5206TAUPE</t>
  </si>
  <si>
    <t>10018MARINE</t>
  </si>
  <si>
    <t>30190GRIS</t>
  </si>
  <si>
    <t>PETPORTNOIR</t>
  </si>
  <si>
    <t>GRDPORTNOIR</t>
  </si>
  <si>
    <t>10018BEIGE</t>
  </si>
  <si>
    <t>GRDPORTMARI</t>
  </si>
  <si>
    <t>FA15006MARINE</t>
  </si>
  <si>
    <t>FA15006ROUGE</t>
  </si>
  <si>
    <t>FA15006BEIGE</t>
  </si>
  <si>
    <t>FA15006LAYETTE</t>
  </si>
  <si>
    <t>FA15006BLEU CANARD</t>
  </si>
  <si>
    <t>FA15006CHOCO</t>
  </si>
  <si>
    <t>FA15006GRISFONCÉ</t>
  </si>
  <si>
    <t>FA15006GRIS CLAIR</t>
  </si>
  <si>
    <t>FA15006BLEUELECTRIQUE</t>
  </si>
  <si>
    <t>FA15006FRAMBOISE</t>
  </si>
  <si>
    <t>FA15006ROSEPALE</t>
  </si>
  <si>
    <t>FA15006TAUPECLAIR</t>
  </si>
  <si>
    <t>FA15006TAUPEFONCE</t>
  </si>
  <si>
    <t>TU FA41005ROSEPALE</t>
  </si>
  <si>
    <t>TU FA41005ROUGE</t>
  </si>
  <si>
    <t>TU FA41005MARINE</t>
  </si>
  <si>
    <t>TU FA41005IVOIRE</t>
  </si>
  <si>
    <t>PETPORTMARI</t>
  </si>
  <si>
    <t>BOLOUPM CLIPSGRIS</t>
  </si>
  <si>
    <t>BOLOUPM CLIPSBLANC</t>
  </si>
  <si>
    <t>BOLOUPM CLIPSTAUPE</t>
  </si>
  <si>
    <t>BOLOUPM CLIPSCHOCOLAT</t>
  </si>
  <si>
    <t>BOLOUPM CLIPSMONTATANA</t>
  </si>
  <si>
    <t>BOLOUPM CLIPSOCEAN</t>
  </si>
  <si>
    <t>BOLOUPM CLIPSTURQUOISE</t>
  </si>
  <si>
    <t>BOLOUPM CLIPSLAYETTE</t>
  </si>
  <si>
    <t>BOLOUPM CLIPSBORDEAUX</t>
  </si>
  <si>
    <t>BOLOUPM CLIPSROUGE</t>
  </si>
  <si>
    <t>BOLOUPM CLIPSFRAMBOISE</t>
  </si>
  <si>
    <t>BOLOUPM CLIPSVIOLET</t>
  </si>
  <si>
    <t>BOLOUPM CLIPSROSE</t>
  </si>
  <si>
    <t>BOLOUPM CLIPSJAUNE</t>
  </si>
  <si>
    <t>BOLOUPM CLIPSORANGE</t>
  </si>
  <si>
    <t>BOLOUPMCLIPSNOIR</t>
  </si>
  <si>
    <t>BOLOUGM PERCÉESNOIR</t>
  </si>
  <si>
    <t>BOLOUGM PERCÉESGRIS</t>
  </si>
  <si>
    <t>BOLOUGM PERCÉESBLANC</t>
  </si>
  <si>
    <t>BOLOUGM PERCÉESTAUPE</t>
  </si>
  <si>
    <t>BOLOUGM PERCÉESCHOCOLAT</t>
  </si>
  <si>
    <t>BOLOUGM PERCÉESMONTATANA</t>
  </si>
  <si>
    <t>BOLOUGM PERCÉESOCEAN</t>
  </si>
  <si>
    <t>BOLOUGM PERCÉESTURQUOISE</t>
  </si>
  <si>
    <t>BOLOUGM PERCÉESLAYETTE</t>
  </si>
  <si>
    <t>BOLOUGM PERCÉESBORDEAUX</t>
  </si>
  <si>
    <t>BOLOUGM PERCÉESROUGE</t>
  </si>
  <si>
    <t>BOLOUGM PERCÉESFRAMBOISE</t>
  </si>
  <si>
    <t>BOLOUGM PERCÉESVIOLET</t>
  </si>
  <si>
    <t>BOLOUGM PERCÉESROSE</t>
  </si>
  <si>
    <t>BOLOUGM PERCÉESJAUNE</t>
  </si>
  <si>
    <t>BOLOUGM PERCÉESORANGE</t>
  </si>
  <si>
    <t>BOYASPMARGENT</t>
  </si>
  <si>
    <t>BOYASPMDORÉ</t>
  </si>
  <si>
    <t>COLLOUGRISNOIR</t>
  </si>
  <si>
    <t>COLLOUGRISGRIS</t>
  </si>
  <si>
    <t>COLLOUGRISBLANC</t>
  </si>
  <si>
    <t>COLLOUGRISTAUPE</t>
  </si>
  <si>
    <t>COLLOUGRISCHOCOLAT</t>
  </si>
  <si>
    <t>COLLOUGRISMONTATANA</t>
  </si>
  <si>
    <t>COLLOUGRISOCEAN</t>
  </si>
  <si>
    <t>COLLOUGRISTURQUOISE</t>
  </si>
  <si>
    <t>COLLOUGRISLAYETTE</t>
  </si>
  <si>
    <t>COLLOUGRISBORDEAUX</t>
  </si>
  <si>
    <t>COLLOUGRISROUGE</t>
  </si>
  <si>
    <t>COLLOUGRISFRAMBOISE</t>
  </si>
  <si>
    <t>COLLOUGRISVIOLET</t>
  </si>
  <si>
    <t>COLLOUGRISROSE</t>
  </si>
  <si>
    <t>COLLOUGRISJAUNE</t>
  </si>
  <si>
    <t>COLLOUGRISORANGE</t>
  </si>
  <si>
    <t>SAUTLIPANOIR</t>
  </si>
  <si>
    <t>SAUTLIPAGRIS</t>
  </si>
  <si>
    <t>SAUTLIPABLANC</t>
  </si>
  <si>
    <t>SAUTLIPAMONTANA</t>
  </si>
  <si>
    <t>SAUTLIPAMULTIÉTÉ</t>
  </si>
  <si>
    <t>SAUTLIPAMULTIHIVER</t>
  </si>
  <si>
    <t>BOLOUPM PERCÉESNOIR</t>
  </si>
  <si>
    <t>BOLOUPM PERCÉESGRIS</t>
  </si>
  <si>
    <t>BOLOUPM PERCÉESBLANC</t>
  </si>
  <si>
    <t>BOLOUPM PERCÉESTAUPE</t>
  </si>
  <si>
    <t>BOLOUPM PERCÉESCHOCOLAT</t>
  </si>
  <si>
    <t>BOLOUPM PERCÉESMONTATANA</t>
  </si>
  <si>
    <t>BOLOUPM PERCÉESOCEAN</t>
  </si>
  <si>
    <t>BOLOUPM PERCÉESTURQUOISE</t>
  </si>
  <si>
    <t>BOLOUPM PERCÉESLAYETTE</t>
  </si>
  <si>
    <t>BOLOUPM PERCÉESBORDEAUX</t>
  </si>
  <si>
    <t>BOLOUPM PERCÉESROUGE</t>
  </si>
  <si>
    <t>BOLOUPM PERCÉESFRAMBOISE</t>
  </si>
  <si>
    <t>BOLOUPM PERCÉESVIOLET</t>
  </si>
  <si>
    <t>BOLOUPM PERCÉESROSE</t>
  </si>
  <si>
    <t>BOLOUPM PERCÉESJAUNE</t>
  </si>
  <si>
    <t>BOLOUPM PERCÉESORANGE</t>
  </si>
  <si>
    <t>BOYASGMDORÉ</t>
  </si>
  <si>
    <t>COLLOUIVOIRNOIR</t>
  </si>
  <si>
    <t>COLLOUIVOIRGRIS</t>
  </si>
  <si>
    <t>COLLOUIVOIRBLANC</t>
  </si>
  <si>
    <t>COLLOUIVOIRTAUPE</t>
  </si>
  <si>
    <t>COLLOUIVOIRCHOCOLAT</t>
  </si>
  <si>
    <t>COLLOUIVOIRMONTATANA</t>
  </si>
  <si>
    <t>COLLOUIVOIROCEAN</t>
  </si>
  <si>
    <t>COLLOUIVOIRTURQUOISE</t>
  </si>
  <si>
    <t>COLLOUIVOIRLAYETTE</t>
  </si>
  <si>
    <t>COLLOUIVOIRBORDEAUX</t>
  </si>
  <si>
    <t>COLLOUIVOIRROUGE</t>
  </si>
  <si>
    <t>COLLOUIVOIRFRAMBOISE</t>
  </si>
  <si>
    <t>COLLOUIVOIRVIOLET</t>
  </si>
  <si>
    <t>COLLOUIVOIRROSE</t>
  </si>
  <si>
    <t>COLLOUIVOIRJAUNE</t>
  </si>
  <si>
    <t>COLLOUIVOIRORANGE</t>
  </si>
  <si>
    <t>BRAPMCHARGRISNOIRARGENT</t>
  </si>
  <si>
    <t>BRAPMCHARGRISNOIRSURPARGENT</t>
  </si>
  <si>
    <t>BRAPMCHARGRISGRISARGENT</t>
  </si>
  <si>
    <t>BRAPMCHARGRISGRISSURPARGENT</t>
  </si>
  <si>
    <t>BRAPMCHARGRISARGENTARGENT</t>
  </si>
  <si>
    <t>BRAPMCHARGRISBLANCARGENT</t>
  </si>
  <si>
    <t>BRAPMCHARGRISBLANCSURPARGENT</t>
  </si>
  <si>
    <t>BRAPMCHARGRISTAUPEARGENT</t>
  </si>
  <si>
    <t>BRAPMCHARGRISTAUPESURPARGENT</t>
  </si>
  <si>
    <t>BRAPMCHARGRISMARRONARGENT</t>
  </si>
  <si>
    <t>BRAPMCHARGRISMARRONSURPARGENT</t>
  </si>
  <si>
    <t>BRAPMCHARGRISCAMELARGENT</t>
  </si>
  <si>
    <t>BRAPMCHARGRISCAMELSURPARGENT</t>
  </si>
  <si>
    <t>BRAPMCHARGRISMONTANAARGENT</t>
  </si>
  <si>
    <t>BRAPMCHARGRISNMONTANASURPARGENT</t>
  </si>
  <si>
    <t>BRAPMCHARGRISOCEANARGENT</t>
  </si>
  <si>
    <t>BRAPMCHARGRISOCEANSURPARGENT</t>
  </si>
  <si>
    <t>BRAPMCHARGRISTURQARGENT</t>
  </si>
  <si>
    <t>BRAPMCHARGRISTURQSURPARGENT</t>
  </si>
  <si>
    <t>BRAPMCHARGRISLAYETTEARGENT</t>
  </si>
  <si>
    <t>BRAPMCHARGRISLAYETTESURPARGENT</t>
  </si>
  <si>
    <t>BRAPMCHARGRISBORDOARGENT</t>
  </si>
  <si>
    <t>BRAPMCHARGRISBORDOSURPARGENT</t>
  </si>
  <si>
    <t>BRAPMCHARGRISROUGEARGENT</t>
  </si>
  <si>
    <t>BRAPMCHARGRISROUGESURPARGENT</t>
  </si>
  <si>
    <t>BRAPMCHARGRISCORAILARGENT</t>
  </si>
  <si>
    <t>BRAPMCHARGRISCORAILSURPARGENT</t>
  </si>
  <si>
    <t>BRAPMCHARGRISFRAMBARGENT</t>
  </si>
  <si>
    <t>BRAPMCHARGRISFRAMBSURPARGENT</t>
  </si>
  <si>
    <t>BRAPMCHARGRISROSEARGENT</t>
  </si>
  <si>
    <t>BRAPMCHARGRISROSESURPARGENT</t>
  </si>
  <si>
    <t>BRAPMCHARGRISJAUNEARGENT</t>
  </si>
  <si>
    <t>BRAPMCHARGRISJAUNESURPARGENT</t>
  </si>
  <si>
    <t>BRAPMCHARGRISORANGEARGENT</t>
  </si>
  <si>
    <t>BRAPMCHARGRISORANGESURPARGENT</t>
  </si>
  <si>
    <t>BRAPMCHARGRISVERTARGENT</t>
  </si>
  <si>
    <t>BRAPMCHARGRISVERTSURPARGENT</t>
  </si>
  <si>
    <t>BRAPMCHARGRISANISSURPARGENT</t>
  </si>
  <si>
    <t>BRAPMCHARGRISANISARGENT</t>
  </si>
  <si>
    <t>BOROSANOIRCLIPS</t>
  </si>
  <si>
    <t>BOROSAGRISCLIPS</t>
  </si>
  <si>
    <t>BOROSABLANCCLIPS</t>
  </si>
  <si>
    <t>BOROSATAUPECLIPS</t>
  </si>
  <si>
    <t>BOROSAMARRONCLIPS</t>
  </si>
  <si>
    <t>BOROSAMONTANACLIPS</t>
  </si>
  <si>
    <t>BOROSAOCEANCLIPS</t>
  </si>
  <si>
    <t>BOROSATURQCLIPS</t>
  </si>
  <si>
    <t>BOROSALAYETTECLIPS</t>
  </si>
  <si>
    <t>BOROSABORDOCLIPS</t>
  </si>
  <si>
    <t>BOROSAROUGECLIPS</t>
  </si>
  <si>
    <t>BOROSACORAILCLIPS</t>
  </si>
  <si>
    <t>BOROSAVIOLETCLIPS</t>
  </si>
  <si>
    <t>BOROSAFRAMBCLIPS</t>
  </si>
  <si>
    <t>BOROSAROSECLIPS</t>
  </si>
  <si>
    <t>BOROSAJAUNECLIPS</t>
  </si>
  <si>
    <t>BOROSAORANGECLIPS</t>
  </si>
  <si>
    <t>BOROSAKAKICLIPS</t>
  </si>
  <si>
    <t>BOROSATAUPENOIRICLIPS</t>
  </si>
  <si>
    <t>BOROSAMONTANNAOIRICLIPS</t>
  </si>
  <si>
    <t>BOROSABLROUGICLIPS</t>
  </si>
  <si>
    <t>BOROSAVIOGRISICLIPS</t>
  </si>
  <si>
    <t>BOROSAROSEGRISCLIPS</t>
  </si>
  <si>
    <t>BRAPMCHARIVOIRENOIRARGENT</t>
  </si>
  <si>
    <t>BRAPMCHARIVOIRENOIRSURPARGENT</t>
  </si>
  <si>
    <t>BRAPMCHARIVOIREGRISARGENT</t>
  </si>
  <si>
    <t>BRAPMCHARIVOIREGRISSURPARGENT</t>
  </si>
  <si>
    <t>BRAPMCHARIVOIREBLANCARGENT</t>
  </si>
  <si>
    <t>BRAPMCHARIVOIREBLANCSURPARGENT</t>
  </si>
  <si>
    <t>BRAPMCHARIVOIRETAUPEARGENT</t>
  </si>
  <si>
    <t>BRAPMCHARIVOIRETAUPESURPARGENT</t>
  </si>
  <si>
    <t>BRAPMCHARIVOIRENATURELARGENT</t>
  </si>
  <si>
    <t>BRAPMCHARIVOIREMARRONARGENT</t>
  </si>
  <si>
    <t>BRAPMCHARIVOIREMARRONSURPARGENT</t>
  </si>
  <si>
    <t>BRAPMCHARIVOIRECAMELARGENT</t>
  </si>
  <si>
    <t>BRAPMCHARIVOIRECAMELSURPARGENT</t>
  </si>
  <si>
    <t>BRAPMCHARIVOIREMONTANAARGENT</t>
  </si>
  <si>
    <t>BRAPMCHARIVOIREMONTANASURPARGENT</t>
  </si>
  <si>
    <t>BRAPMCHARIVOIREOCEANARGENT</t>
  </si>
  <si>
    <t>BRAPMCHARIVOIREOCEANSURPARGENT</t>
  </si>
  <si>
    <t>BRAPMCHARIVOIRETURQARGENT</t>
  </si>
  <si>
    <t>BRAPMCHARIVOIRETURQSURPARGENT</t>
  </si>
  <si>
    <t>BRAPMCHARIVOIRELAYETTEARGENT</t>
  </si>
  <si>
    <t>BRAPMCHARIVOIRELAYETTESURPARGENT</t>
  </si>
  <si>
    <t>BRAPMCHARIVOIREBORDOARGENT</t>
  </si>
  <si>
    <t>BRAPMCHARIVOIREBORDOSURPARGENT</t>
  </si>
  <si>
    <t>BRAPMCHARIVOIREROUGEARGENT</t>
  </si>
  <si>
    <t>BRAPMCHARIVOIREROUGESURPARGENT</t>
  </si>
  <si>
    <t>BRAPMCHARIVOIRECORAILARGENT</t>
  </si>
  <si>
    <t>BRAPMCHARIVOIRECORAILSURPARGENT</t>
  </si>
  <si>
    <t>BRAPMCHARIVOIREFRAMBARGENT</t>
  </si>
  <si>
    <t>BRAPMCHARIVOIREFRAMBSURPARGENT</t>
  </si>
  <si>
    <t>BRAPMCHARIVOIREROSEARGENT</t>
  </si>
  <si>
    <t>BRAPMCHARIVOIREROSESURPARGENT</t>
  </si>
  <si>
    <t>BRAPMCHARIVOIREJAUNEARGENT</t>
  </si>
  <si>
    <t>BRAPMCHARIVOIREJAUNESURPARGENT</t>
  </si>
  <si>
    <t>BRAPMCHARIVOIREORANGEARGENT</t>
  </si>
  <si>
    <t>BRAPMCHARIVOIREORANGESURPARGENT</t>
  </si>
  <si>
    <t>BRAPMCHARIVOIREVERTARGENT</t>
  </si>
  <si>
    <t>BRAPMCHARIVOIREVERTSURPARGENT</t>
  </si>
  <si>
    <t>BRAPMCHARIVOIREANISSURPARGENT</t>
  </si>
  <si>
    <t>BRAPMCHARIVOIREANISARGENT</t>
  </si>
  <si>
    <t>BRAPMCHARIVOIRENOIROR</t>
  </si>
  <si>
    <t>BRAPMCHARIVOIRENOIRSURPOR</t>
  </si>
  <si>
    <t>BRAPMCHARIVOIREGRISOR</t>
  </si>
  <si>
    <t>BRAPMCHARIVOIREGRISSURPOR</t>
  </si>
  <si>
    <t>BRAPMCHARIVOIREBLANCOR</t>
  </si>
  <si>
    <t>BRAPMCHARIVOIREARGTARGT</t>
  </si>
  <si>
    <t>BRAPMCHARIVOIRENATURARGT</t>
  </si>
  <si>
    <t>BRAPMCHARIVOIRENATURSURPCARGT</t>
  </si>
  <si>
    <t>BRAPMCHARIVOIREBLANCSURPOR</t>
  </si>
  <si>
    <t>BRAPMCHARIVOIRETAUPEOR</t>
  </si>
  <si>
    <t>BRAPMCHARIVOIRETAUPESURPOR</t>
  </si>
  <si>
    <t>BRAPMCHARIVOIREMARRONOR</t>
  </si>
  <si>
    <t>BRAPMCHARIVOIREMARRONSURPOR</t>
  </si>
  <si>
    <t>BRAPMCHARIVOIRECAMELOR</t>
  </si>
  <si>
    <t>BRAPMCHARIVOIRECAMELSURPOR</t>
  </si>
  <si>
    <t>BRAPMCHARIVOIREMONTANAOR</t>
  </si>
  <si>
    <t>BRAPMCHARIVOIREMONTANASURPOR</t>
  </si>
  <si>
    <t>BRAPMCHARIVOIREOCEANOR</t>
  </si>
  <si>
    <t>BRAPMCHARIVOIREOCEANSURPOR</t>
  </si>
  <si>
    <t>BRAPMCHARIVOIRETURQOR</t>
  </si>
  <si>
    <t>BRAPMCHARIVOIRETURQSURPOR</t>
  </si>
  <si>
    <t>BRAPMCHARIVOIRELAYETTEOR</t>
  </si>
  <si>
    <t>BRAPMCHARIVOIRELAYETTESURPOR</t>
  </si>
  <si>
    <t>BRAPMCHARIVOIREBORDOOR</t>
  </si>
  <si>
    <t>BRAPMCHARIVOIREBORDOSURPOR</t>
  </si>
  <si>
    <t>BRAPMCHARIVOIREROUGEOR</t>
  </si>
  <si>
    <t>BRAPMCHARIVOIREROUGESURPOR</t>
  </si>
  <si>
    <t>BRAPMCHARIVOIRECORAILOR</t>
  </si>
  <si>
    <t>BRAPMCHARIVOIRECORAILSURPOR</t>
  </si>
  <si>
    <t>BRAPMCHARIVOIREFRAMBOR</t>
  </si>
  <si>
    <t>BRAPMCHARIVOIREFRAMBSURPOR</t>
  </si>
  <si>
    <t>BRAPMCHARIVOIREROSEOR</t>
  </si>
  <si>
    <t>BRAPMCHARIVOIREROSESURPOR</t>
  </si>
  <si>
    <t>BRAPMCHARIVOIREJAUNEOR</t>
  </si>
  <si>
    <t>BRAPMCHARIVOIREJAUNESURPOR</t>
  </si>
  <si>
    <t>BRAPMCHARIVOIREORANGEOR</t>
  </si>
  <si>
    <t>BRAPMCHARIVOIREORANGESURPOR</t>
  </si>
  <si>
    <t>BRAPMCHARIVOIREVERTOR</t>
  </si>
  <si>
    <t>BRAPMCHARIVOIREVERTSURPOR</t>
  </si>
  <si>
    <t>BRAPMCHARIVOIREANISOR</t>
  </si>
  <si>
    <t>BRAPMCHARIVOIREANISSURPOR</t>
  </si>
  <si>
    <t>BOTAMINOIRARGENTCLIPS</t>
  </si>
  <si>
    <t>BOTAMIGRISARGENTCLIPS</t>
  </si>
  <si>
    <t>BOTAMIBLANCARGENTCLIPS</t>
  </si>
  <si>
    <t>BOTAMITAUPEARGENTCLIPS</t>
  </si>
  <si>
    <t>BOTAMICHOCOARGENTCLIPS</t>
  </si>
  <si>
    <t>BOTAMIMONTANAARGENTCLIPS</t>
  </si>
  <si>
    <t>BOTAMIOCEANARGENTCLIPS</t>
  </si>
  <si>
    <t>BOTAMITURQARGENTCLIPS</t>
  </si>
  <si>
    <t>BOTAMILAYETTEARGENTCLIPS</t>
  </si>
  <si>
    <t>BOTAMIBORDOARGENTCLIPS</t>
  </si>
  <si>
    <t>BOTAMIROUGELARGENTCLIPS</t>
  </si>
  <si>
    <t>BOTAMICORAILARGENTCLIPS</t>
  </si>
  <si>
    <t>BOTAMIVIOLETARGENTCLIPS</t>
  </si>
  <si>
    <t>BOTAMIFRAMBARGENTCLIPS</t>
  </si>
  <si>
    <t>BOTAMIROSEARGENTCLIPS</t>
  </si>
  <si>
    <t>BOTAMJAUNEARGENTCLIPS</t>
  </si>
  <si>
    <t>BOTAMINOIRARGENTPERCÉES</t>
  </si>
  <si>
    <t>BOTAMIGRISARGENTPERCÉES</t>
  </si>
  <si>
    <t>BOTAMIBLANCARGENTPERCÉES</t>
  </si>
  <si>
    <t>BOTAMITAUPEARGENTPERCÉES</t>
  </si>
  <si>
    <t>BOTAMICHOCOARGENTPERCÉES</t>
  </si>
  <si>
    <t>BOTAMIMONTANAARGENTPERCÉES</t>
  </si>
  <si>
    <t>BOTAMIOCEANARGENTPERCÉES</t>
  </si>
  <si>
    <t>BOTAMITURQARGENTPERCÉES</t>
  </si>
  <si>
    <t>BOTAMILAYETTEARGENTPERCÉES</t>
  </si>
  <si>
    <t>BOTAMIBORDOARGENTPERCÉES</t>
  </si>
  <si>
    <t>BOTAMIROUGELARGENTPERCÉES</t>
  </si>
  <si>
    <t>BOTAMICORAILARGENTPERCÉES</t>
  </si>
  <si>
    <t>BOTAMIVIOLETARGENTPERCÉES</t>
  </si>
  <si>
    <t>BOTAMIFRAMBARGENTPERCÉES</t>
  </si>
  <si>
    <t>BOTAMIROSEARGENTPERCÉES</t>
  </si>
  <si>
    <t>BOTAMJAUNEARGENTPERCÉES</t>
  </si>
  <si>
    <t>BOTAMIORANGEARGENTPERCÉES</t>
  </si>
  <si>
    <t>BOTAMIKAKIARGENTPERCÉES</t>
  </si>
  <si>
    <t>BRAGMCHARGRISNOIRROSÉ</t>
  </si>
  <si>
    <t>BRAGMCHARGRISNOIRSURPROSÉ</t>
  </si>
  <si>
    <t>BRAGMCHARGRISGRISROSÉ</t>
  </si>
  <si>
    <t>BRAGMCHARGRISGRISSURPROSÉ</t>
  </si>
  <si>
    <t>BRAGMCHARGRISBLANCROSÉ</t>
  </si>
  <si>
    <t>BRAGMCHARGRISBLANCSURPROSÉ</t>
  </si>
  <si>
    <t>BRAGMCHARGRISTAUPEROSÉ</t>
  </si>
  <si>
    <t>BRAGMCHARGRISTAUPESURPROSÉ</t>
  </si>
  <si>
    <t>BRAGMCHARGRISMARRONROSÉ</t>
  </si>
  <si>
    <t>BRAGMCHARGRISMARRONSURPROSÉ</t>
  </si>
  <si>
    <t>BRAGMCHARGRISCAMELROSÉ</t>
  </si>
  <si>
    <t>BRAGMCHARGRISCAMELSURPROSÉ</t>
  </si>
  <si>
    <t>BRAGMCHARGRISMONTANAROSÉ</t>
  </si>
  <si>
    <t>BRAGMCHARGRISNMONTANASURPROSÉ</t>
  </si>
  <si>
    <t>BRAGMCHARGRISOCEANROSÉ</t>
  </si>
  <si>
    <t>BRAGMCHARGRISOCEANSURPROSÉ</t>
  </si>
  <si>
    <t>BRAGMCHARGRISTURQROSÉ</t>
  </si>
  <si>
    <t>BRAGMCHARGRISTURQSURPROSÉ</t>
  </si>
  <si>
    <t>BRAGMCHARGRISLAYETTEROSÉ</t>
  </si>
  <si>
    <t>BRAGMCHARGRISLAYETTESURPROSÉ</t>
  </si>
  <si>
    <t>BRAGMCHARGRISBORDOROSÉ</t>
  </si>
  <si>
    <t>BRAGMCHARGRISBORDOSURPROSÉ</t>
  </si>
  <si>
    <t>BRAGMCHARGRISROUGEROSÉ</t>
  </si>
  <si>
    <t>BRAGMCHARGRISROUGESURPROSÉ</t>
  </si>
  <si>
    <t>BRAGMCHARGRISCORAILROSÉ</t>
  </si>
  <si>
    <t>BRAGMCHARGRISCORAILSURPROSÉ</t>
  </si>
  <si>
    <t>BRAGMCHARGRISFRAMBROSÉ</t>
  </si>
  <si>
    <t>BRAGMCHARGRISFRAMBSURPROSÉ</t>
  </si>
  <si>
    <t>BRAGMCHARGRISROSEROSÉ</t>
  </si>
  <si>
    <t>BRAGMCHARGRISROSESURPROSÉ</t>
  </si>
  <si>
    <t>BRAGMCHARGRISJAUNEROSÉ</t>
  </si>
  <si>
    <t>BRAGMCHARGRISJAUNESURPROSÉ</t>
  </si>
  <si>
    <t>BRAGMCHARGRISORANGEROSÉ</t>
  </si>
  <si>
    <t>BRAGMCHARGRISORANGESURPROSÉ</t>
  </si>
  <si>
    <t>BRAGMCHARGRISVERTROSÉ</t>
  </si>
  <si>
    <t>BRAGMCHARGRISVERTSURPROSÉ</t>
  </si>
  <si>
    <t>BRAGMCHARGRISANISROSÉ</t>
  </si>
  <si>
    <t>BRAGMCHARGRISANISSURPROSÉ</t>
  </si>
  <si>
    <t>BRACHARBRELARGENT</t>
  </si>
  <si>
    <t>BRACHARBRELDORÉ</t>
  </si>
  <si>
    <t>BRACHARBRELROSÉ</t>
  </si>
  <si>
    <t>COLLIERCANNELLENOIR</t>
  </si>
  <si>
    <t>COLLIERCANNELLEGRIS</t>
  </si>
  <si>
    <t>COLLIERCANNELLEBLANC</t>
  </si>
  <si>
    <t>COLLIERCANNELLETAUPE</t>
  </si>
  <si>
    <t>COLLIERCANNELLEMARRON</t>
  </si>
  <si>
    <t>COLLIERCANNELLEMONTANA</t>
  </si>
  <si>
    <t>COLLIERCANNELLEOCEAN</t>
  </si>
  <si>
    <t>COLLIERCANNELLETURQ</t>
  </si>
  <si>
    <t>COLLIERCANNELLELAYETTE</t>
  </si>
  <si>
    <t>COLLIERCANNELLEBORDO</t>
  </si>
  <si>
    <t>COLLIERCANNELLEROUGE</t>
  </si>
  <si>
    <t>COLLIERCANNELLECORAIL</t>
  </si>
  <si>
    <t>COLLIERCANNELLEVIOLET</t>
  </si>
  <si>
    <t>COLLIERCANNELLEFRAMB</t>
  </si>
  <si>
    <t>COLLIERCANNELLEROSE</t>
  </si>
  <si>
    <t>COLLIERCANNELLEJAUNE</t>
  </si>
  <si>
    <t>COLLIERCANNELLEORANGE</t>
  </si>
  <si>
    <t>COLLIERCANNELLEKAKI</t>
  </si>
  <si>
    <t>BOTAMIMULTIHIVERARGENTPERCÉ</t>
  </si>
  <si>
    <t>BOTAMIMULTIÉTÉARGENTPERC</t>
  </si>
  <si>
    <t>BRAPMCHARGRISNOIRROSÉ</t>
  </si>
  <si>
    <t>BRAPMCHARGRISNOIRSURPROSÉ</t>
  </si>
  <si>
    <t>BRAPMCHARGRISGRISROSÉ</t>
  </si>
  <si>
    <t>BRAPMCHARGRISGRISSURPROSÉ</t>
  </si>
  <si>
    <t>BRAPMCHARGRISBLANCROSÉ</t>
  </si>
  <si>
    <t>BRAPMCHARGRISBLANCSURPROSÉ</t>
  </si>
  <si>
    <t>BRAPMCHARGRISTAUPEROSÉ</t>
  </si>
  <si>
    <t>BRAPMCHARGRISTAUPESURPROSÉ</t>
  </si>
  <si>
    <t>BRAPMCHARGRISMARRONROSÉ</t>
  </si>
  <si>
    <t>BRAPMCHARGRISMARRONSURPROSÉ</t>
  </si>
  <si>
    <t>BRAPMCHARGRISCAMELROSÉ</t>
  </si>
  <si>
    <t>BRAPMCHARGRISCAMELSURPROSÉ</t>
  </si>
  <si>
    <t>BRAPMCHARGRISMONTANAROSÉ</t>
  </si>
  <si>
    <t>BRAPMCHARGRISNMONTANASURPROSÉ</t>
  </si>
  <si>
    <t>BRAPMCHARGRISOCEANROSÉ</t>
  </si>
  <si>
    <t>BRAPMCHARGRISOCEANSURPROSÉ</t>
  </si>
  <si>
    <t>BRAPMCHARGRISTURQROSÉ</t>
  </si>
  <si>
    <t>BRAPMCHARGRISTURQSURPROSÉ</t>
  </si>
  <si>
    <t>BRAPMCHARGRISLAYETTEROSÉ</t>
  </si>
  <si>
    <t>BRAPMCHARGRISLAYETTESURPROSÉ</t>
  </si>
  <si>
    <t>BRAPMCHARGRISBORDOROSÉ</t>
  </si>
  <si>
    <t>BRAPMCHARGRISBORDOSURPROSÉ</t>
  </si>
  <si>
    <t>BRAPMCHARGRISROUGEROSÉ</t>
  </si>
  <si>
    <t>BRAPMCHARGRISROUGESURPROSÉ</t>
  </si>
  <si>
    <t>BRAPMCHARGRISCORAILROSÉ</t>
  </si>
  <si>
    <t>BRAPMCHARGRISCORAILSURPROSÉ</t>
  </si>
  <si>
    <t>BRAPMCHARGRISFRAMBROSÉ</t>
  </si>
  <si>
    <t>BRAPMCHARGRISFRAMBSURPROSÉ</t>
  </si>
  <si>
    <t>BRAPMCHARGRISROSEROSÉ</t>
  </si>
  <si>
    <t>BRAPMCHARGRISROSESURPROSÉ</t>
  </si>
  <si>
    <t>BRAPMCHARGRISJAUNEROSÉ</t>
  </si>
  <si>
    <t>BRAPMCHARGRISJAUNESURPROSÉ</t>
  </si>
  <si>
    <t>BRAPMCHARGRISORANGEROSÉ</t>
  </si>
  <si>
    <t>BRAPMCHARGRISORANGESURPROSÉ</t>
  </si>
  <si>
    <t>BRAPMCHARGRISVERTROSÉ</t>
  </si>
  <si>
    <t>BRAPMCHARGRISVERTSURPROSÉ</t>
  </si>
  <si>
    <t>BRAPMCHARGRISANISROSÉ</t>
  </si>
  <si>
    <t>BRAPMCHARGRISANISSURPROSÉ</t>
  </si>
  <si>
    <t>BOMARQUISEPERCÉES</t>
  </si>
  <si>
    <t>BOMARQUISEGRISPERCÉES</t>
  </si>
  <si>
    <t>BOMARQUISEBLANCPERCÉES</t>
  </si>
  <si>
    <t>BOMARQUISETAUPEPERCÉES</t>
  </si>
  <si>
    <t>BOMARQUISEMARRONPERCÉES</t>
  </si>
  <si>
    <t>BOMARQUISEMONTANAPERCÉES</t>
  </si>
  <si>
    <t>BOMARQUISEOCEANPERCÉES</t>
  </si>
  <si>
    <t>BOMARQUISETURQPERCÉES</t>
  </si>
  <si>
    <t>BOMARQUISELAYETTEPERCÉES</t>
  </si>
  <si>
    <t>BOMARQUISEBORDOPERCÉES</t>
  </si>
  <si>
    <t>BOMARQUISEROUGEPERCÉES</t>
  </si>
  <si>
    <t>BOMARQUISECORAILPERCÉES</t>
  </si>
  <si>
    <t>BOMARQUISEVIOLETPERCÉES</t>
  </si>
  <si>
    <t>BOMARQUISEFRAMBPERCÉES</t>
  </si>
  <si>
    <t>BOMARQUISEROSEPERCÉES</t>
  </si>
  <si>
    <t>BOMARQUISEJAUNEPERCÉES</t>
  </si>
  <si>
    <t>BOMARQUISEORANGEPERCÉES</t>
  </si>
  <si>
    <t>BOMARQUISEKAKIPERCÉES</t>
  </si>
  <si>
    <t>BODENTELLENOIRPERCÉES</t>
  </si>
  <si>
    <t>BODENTELLEGRISPERCÉES</t>
  </si>
  <si>
    <t>BODENTELLEBLANCPERCÉES</t>
  </si>
  <si>
    <t>BODENTELLETAUPEPERCÉES</t>
  </si>
  <si>
    <t>BODENTELLEMARRONPERCÉES</t>
  </si>
  <si>
    <t>BODENTELLEMONTANAPERCÉES</t>
  </si>
  <si>
    <t>BODENTELLEOCEANPERCÉES</t>
  </si>
  <si>
    <t>BODENTELLETURQPERCÉES</t>
  </si>
  <si>
    <t>BODENTELLELAYETTEPERCÉES</t>
  </si>
  <si>
    <t>BODENTELLEBORDOPERCÉES</t>
  </si>
  <si>
    <t>BODENTELLEROUGEPERCÉES</t>
  </si>
  <si>
    <t>BODENTELLECORAILPERCÉES</t>
  </si>
  <si>
    <t>BODENTELLEVIOLETPERCÉES</t>
  </si>
  <si>
    <t>BODENTELLEFRAMBPERCÉES</t>
  </si>
  <si>
    <t>BODENTELLEROSEPERCÉES</t>
  </si>
  <si>
    <t>BODENTELLEJAUNEPERCÉES</t>
  </si>
  <si>
    <t>BODENTELLEORANGEPERCÉES</t>
  </si>
  <si>
    <t>BODENTELLEKAKIPERCÉES</t>
  </si>
  <si>
    <t>COLLIERSOLERNOIR</t>
  </si>
  <si>
    <t>COLLIERSOLERGRIS</t>
  </si>
  <si>
    <t>COLLIERSOLERBLANC</t>
  </si>
  <si>
    <t>COLLIERSOLERTAUPE</t>
  </si>
  <si>
    <t>COLLIERSOLERCHOCO</t>
  </si>
  <si>
    <t>COLLIERSOLERMONTANA</t>
  </si>
  <si>
    <t>COLLIERSOLEROCEAN</t>
  </si>
  <si>
    <t>COLLIERSOLERTURQ</t>
  </si>
  <si>
    <t>COLLIERSOLERLAYETTE</t>
  </si>
  <si>
    <t>COLLIERSOLERBORDO</t>
  </si>
  <si>
    <t>COLLIERSOLERROUGE</t>
  </si>
  <si>
    <t>COLLIERSOLERCORAIL</t>
  </si>
  <si>
    <t>COLLIERSOLERVIOLET</t>
  </si>
  <si>
    <t>COLLIERSOLERFRAMB</t>
  </si>
  <si>
    <t>COLLIERSOLERROSE</t>
  </si>
  <si>
    <t>COLLIERSOLERJAUNE</t>
  </si>
  <si>
    <t>COLLIERSOLERORANGE</t>
  </si>
  <si>
    <t>COLLIERSOLERKAKI</t>
  </si>
  <si>
    <t>COLLIERSOLERTRANSPARENT</t>
  </si>
  <si>
    <t>BOMAGDALENANOIRCLIPS</t>
  </si>
  <si>
    <t>BOMAGDALENAGRISCLIPS</t>
  </si>
  <si>
    <t>BOMAGDALENABLANCCLIPS</t>
  </si>
  <si>
    <t>BOMAGDALENATAUPECLIPS</t>
  </si>
  <si>
    <t>BOMAGDALENAMARRONCLIPS</t>
  </si>
  <si>
    <t>BOMAGDALENAMONTANACLIPS</t>
  </si>
  <si>
    <t>BOMAGDALENAOCEANCLIPS</t>
  </si>
  <si>
    <t>BOMAGDALENATURQCLIPS</t>
  </si>
  <si>
    <t>BOMAGDALENALAYETTECLIPS</t>
  </si>
  <si>
    <t>BOMAGDALENABORDOCLIPS</t>
  </si>
  <si>
    <t>BOMAGDALENAROUGECLIPS</t>
  </si>
  <si>
    <t>BOMAGDALENACORAILCLIPS</t>
  </si>
  <si>
    <t>BOMAGDALENAVIOLETCLIPS</t>
  </si>
  <si>
    <t>BOMAGDALENAFRAMBCLIPS</t>
  </si>
  <si>
    <t>BOMAGDALENAROSECLIPS</t>
  </si>
  <si>
    <t>BOMAGDALENAJAUNECLIPS</t>
  </si>
  <si>
    <t>BOMAGDALENAORANGECLIPS</t>
  </si>
  <si>
    <t>BOMAGDALENAKAKICLIPS</t>
  </si>
  <si>
    <t>BOSOPHIANOIRPERCÉES</t>
  </si>
  <si>
    <t>BOSOPHIAGRISPERCÉES</t>
  </si>
  <si>
    <t>BOSOPHIABLANCPERCÉES</t>
  </si>
  <si>
    <t>BOSOPHIATAUPEPERCÉES</t>
  </si>
  <si>
    <t>BOSOPHIAMARRONPERCÉES</t>
  </si>
  <si>
    <t>BOSOPHIAMONTANAPERCÉES</t>
  </si>
  <si>
    <t>BOSOPHIAEOCEANPERCÉES</t>
  </si>
  <si>
    <t>BOSOPHIATURQPERCÉES</t>
  </si>
  <si>
    <t>BOSOPHIALAYETTEPERCÉES</t>
  </si>
  <si>
    <t>BOSOPHIABORDOPERCÉES</t>
  </si>
  <si>
    <t>BOSOPHIAROUGEPERCÉES</t>
  </si>
  <si>
    <t>BOSOPHIACORAILPERCÉES</t>
  </si>
  <si>
    <t>BOSOPHIAVIOLETPERCÉES</t>
  </si>
  <si>
    <t>BOSOPHIAFRAMBPERCÉES</t>
  </si>
  <si>
    <t>BOSOPHIAROSEPERCÉES</t>
  </si>
  <si>
    <t>BOSOPHIAJAUNEPERCÉES</t>
  </si>
  <si>
    <t>BOSOPHIAORANGEPERCÉES</t>
  </si>
  <si>
    <t>BOSOPHIAKAKIPERCÉES</t>
  </si>
  <si>
    <t>BODENTELLENOIRCLIPS</t>
  </si>
  <si>
    <t>BODENTELLEGRISCLIPS</t>
  </si>
  <si>
    <t>BODENTELLEBLANCCLIPS</t>
  </si>
  <si>
    <t>BODENTELLETAUPECLIPS</t>
  </si>
  <si>
    <t>BODENTELLEMARRONCLIPS</t>
  </si>
  <si>
    <t>BODENTELLEMONTANACLIPS</t>
  </si>
  <si>
    <t>BODENTELLEOCEANCLIPS</t>
  </si>
  <si>
    <t>BODENTELLETURQCLIPS</t>
  </si>
  <si>
    <t>BODENTELLELAYETTECLIPS</t>
  </si>
  <si>
    <t>BODENTELLEBORDOCLIPS</t>
  </si>
  <si>
    <t>BODENTELLEROUGECLIPS</t>
  </si>
  <si>
    <t>BODENTELLECORAILCLIPS</t>
  </si>
  <si>
    <t>BODENTELLEVIOLETCLIPS</t>
  </si>
  <si>
    <t>BODENTELLEFRAMBCLIPS</t>
  </si>
  <si>
    <t>BODENTELLEROSECLIPS</t>
  </si>
  <si>
    <t>BODENTELLEJAUNECLIPS</t>
  </si>
  <si>
    <t>BODENTELLEORANGECLIPS</t>
  </si>
  <si>
    <t>BODENTELLEKAKICLIPS</t>
  </si>
  <si>
    <t>BOSOPHIANOIRCLIPS</t>
  </si>
  <si>
    <t>BOSOPHIAGRISCLIPS</t>
  </si>
  <si>
    <t>BOSOPHIABLANCCLIPS</t>
  </si>
  <si>
    <t>BOSOPHIATAUPECLIPS</t>
  </si>
  <si>
    <t>BOSOPHIAMARRONCLIPS</t>
  </si>
  <si>
    <t>BOSOPHIAMONTANACLIPS</t>
  </si>
  <si>
    <t>BOSOPHIAOCEANCLIPS</t>
  </si>
  <si>
    <t>BOSOPHIATURQCLIPS</t>
  </si>
  <si>
    <t>BOSOPHIALAYETTECLIPS</t>
  </si>
  <si>
    <t>BOSOPHIABORDOCLIPS</t>
  </si>
  <si>
    <t>BOSOPHIAROUGECLIPS</t>
  </si>
  <si>
    <t>BOSOPHIACORAILCLIPS</t>
  </si>
  <si>
    <t>BOSOPHIAVIOLETCLIPS</t>
  </si>
  <si>
    <t>BOSOPHIAFRAMBCLIPS</t>
  </si>
  <si>
    <t>BOSOPHIAROSECLIPS</t>
  </si>
  <si>
    <t>BOSOPHIAJAUNECLIPS</t>
  </si>
  <si>
    <t>BOSOPHIAORANGECLIPS</t>
  </si>
  <si>
    <t>BOSOPHIAKAKICLIPS</t>
  </si>
  <si>
    <t>BOGANGENOIRCLIPS</t>
  </si>
  <si>
    <t>BOGANGEGRISCLIPS</t>
  </si>
  <si>
    <t>BOGANGEBLANCCLIPS</t>
  </si>
  <si>
    <t>BOGANGETAUPECLIPS</t>
  </si>
  <si>
    <t>BOGANGEMARRONCLIPS</t>
  </si>
  <si>
    <t>BOGANGEMONTANACLIPS</t>
  </si>
  <si>
    <t>BOGANGEOCEANCLIPS</t>
  </si>
  <si>
    <t>BOGANGETURQCLIPS</t>
  </si>
  <si>
    <t>BOGANGELAYETTECLIPS</t>
  </si>
  <si>
    <t>BOGANGEBORDOCLIPS</t>
  </si>
  <si>
    <t>BOGANGEROUGECLIPS</t>
  </si>
  <si>
    <t>BOGANGECORAILCLIPS</t>
  </si>
  <si>
    <t>BOGANGEVIOLETCLIPS</t>
  </si>
  <si>
    <t>BOGANGEFRAMBCLIPS</t>
  </si>
  <si>
    <t>BOGANGEROSECLIPS</t>
  </si>
  <si>
    <t>BOGANGEJAUNECLIPS</t>
  </si>
  <si>
    <t>BOGANGEORANGECLIPS</t>
  </si>
  <si>
    <t>BOGANGEKAKICLIPS</t>
  </si>
  <si>
    <t>775420070&amp;7754200</t>
  </si>
  <si>
    <t>C8102</t>
  </si>
  <si>
    <t>C7760</t>
  </si>
  <si>
    <t>C7382</t>
  </si>
  <si>
    <t>C7835</t>
  </si>
  <si>
    <t>C8259</t>
  </si>
  <si>
    <t>C8891</t>
  </si>
  <si>
    <t>C8319</t>
  </si>
  <si>
    <t>C7824</t>
  </si>
  <si>
    <t>C8317</t>
  </si>
  <si>
    <t>C7347</t>
  </si>
  <si>
    <t>C7764</t>
  </si>
  <si>
    <t>C7317</t>
  </si>
  <si>
    <t>C7759</t>
  </si>
  <si>
    <t>C8617</t>
  </si>
  <si>
    <t>montre sans ref</t>
  </si>
  <si>
    <t>ANNECOLNOIR</t>
  </si>
  <si>
    <t>ANNECOLBLANC</t>
  </si>
  <si>
    <t>ANNECOLTAUPE</t>
  </si>
  <si>
    <t>ANNECOLMONTANA</t>
  </si>
  <si>
    <t>ANNECOLLAYETTE</t>
  </si>
  <si>
    <t>ANNECOLGRIS</t>
  </si>
  <si>
    <t>ANNECOLTURQUOISE</t>
  </si>
  <si>
    <t>ANNECOLCIEL</t>
  </si>
  <si>
    <t>ANNECOLKAKI</t>
  </si>
  <si>
    <t>ANNECOLJAUNE</t>
  </si>
  <si>
    <t>ANNECOLCHOCO</t>
  </si>
  <si>
    <t>ANNECOLROUGE</t>
  </si>
  <si>
    <t>ANNECOLROSE</t>
  </si>
  <si>
    <t>ANNECOLORANGE</t>
  </si>
  <si>
    <t>ANNECOLCRISTAL</t>
  </si>
  <si>
    <t>ANNIECOLNOIR</t>
  </si>
  <si>
    <t>ANNIECOLBLANC</t>
  </si>
  <si>
    <t>ANNIECOLTAUPE</t>
  </si>
  <si>
    <t>ANNIECOLMONTANA</t>
  </si>
  <si>
    <t>ANNIECOLLAYETTE</t>
  </si>
  <si>
    <t>ANNIECOLGRIS</t>
  </si>
  <si>
    <t>ANNIECOLTURQUOISE</t>
  </si>
  <si>
    <t>ANNIECOLCIEL</t>
  </si>
  <si>
    <t>ANNIECOLKAKI</t>
  </si>
  <si>
    <t>ANNIECOLJAUNE</t>
  </si>
  <si>
    <t>ANNIECOLCHOCO</t>
  </si>
  <si>
    <t>ANNIECOLROUGE</t>
  </si>
  <si>
    <t>ANNIECOLROSE</t>
  </si>
  <si>
    <t>ANNIECOLORANGE</t>
  </si>
  <si>
    <t>ANNIECOLCRISTAL</t>
  </si>
  <si>
    <t>ANGECOLFRAMB</t>
  </si>
  <si>
    <t>ANGECOLTURQ</t>
  </si>
  <si>
    <t>ANGECOLORANGE</t>
  </si>
  <si>
    <t>ANGECOLNOIR</t>
  </si>
  <si>
    <t>ANGECOLLAYETTE</t>
  </si>
  <si>
    <t>ANGECOLOCEAN</t>
  </si>
  <si>
    <t>ANGECOLROSE</t>
  </si>
  <si>
    <t>DISCRETEBOTURQ</t>
  </si>
  <si>
    <t>DISCRETEBOLAYET</t>
  </si>
  <si>
    <t>DISCRETEBOFRAMB</t>
  </si>
  <si>
    <t>DISCRETEBOROUGE</t>
  </si>
  <si>
    <t>DISCRETEBOJAUNE</t>
  </si>
  <si>
    <t>DISCRETEBOBLANC</t>
  </si>
  <si>
    <t>DISCRETEBOGRIS</t>
  </si>
  <si>
    <t>DISCRETEBOROSE</t>
  </si>
  <si>
    <t>DISCRETEBOCHOCO</t>
  </si>
  <si>
    <t>DISCRETEBOORANGE</t>
  </si>
  <si>
    <t>DISCRETEBOOCEAN</t>
  </si>
  <si>
    <t>DISCRETEBOVIOLET</t>
  </si>
  <si>
    <t>DISCRETEBOKAKI</t>
  </si>
  <si>
    <t>DISCRETEBONOIR</t>
  </si>
  <si>
    <t>DISCRETEBOMONTANA</t>
  </si>
  <si>
    <t>BALIBOBLANCP</t>
  </si>
  <si>
    <t>BALIBONOIRP</t>
  </si>
  <si>
    <t>BALIBOMONTAP</t>
  </si>
  <si>
    <t>BALIBOCORAILP</t>
  </si>
  <si>
    <t>BALIBOLAYETP</t>
  </si>
  <si>
    <t>BALIBOTAUPP</t>
  </si>
  <si>
    <t>BALIBOGRISP</t>
  </si>
  <si>
    <t>BALIBOROSEP</t>
  </si>
  <si>
    <t>BALIBOROUGP</t>
  </si>
  <si>
    <t>BALIBONOCEANP</t>
  </si>
  <si>
    <t>BALIBOORANGP</t>
  </si>
  <si>
    <t>BALIBOTURQP</t>
  </si>
  <si>
    <t>BALIBOFRAMBP</t>
  </si>
  <si>
    <t>BALIBOKAKIP</t>
  </si>
  <si>
    <t>BALIBOJAUNEP</t>
  </si>
  <si>
    <t>BOSOLERTPETARGBLANC</t>
  </si>
  <si>
    <t>BOSOLERTPETARGNOIR</t>
  </si>
  <si>
    <t>BOSOLERTPETARGGRIS</t>
  </si>
  <si>
    <t>BOSOLERTPETARGTAUPE</t>
  </si>
  <si>
    <t>BOSOLERTPETARGCHOCO</t>
  </si>
  <si>
    <t>BOSOLERTPETARGMONTANA</t>
  </si>
  <si>
    <t>BOSOLERTPETARGOCEAN</t>
  </si>
  <si>
    <t>BOSOLERTPETARGTURQ</t>
  </si>
  <si>
    <t>BOSOLERTPETARGLAYETTE</t>
  </si>
  <si>
    <t>BOSOLERTPETARGBORDO</t>
  </si>
  <si>
    <t>BOSOLERTPETARGROUGE</t>
  </si>
  <si>
    <t>BOSOLERTPETARGCORAIL</t>
  </si>
  <si>
    <t>BOSOLERTPETARGVIOLET</t>
  </si>
  <si>
    <t>BOSOLERTPETARGFRAMB</t>
  </si>
  <si>
    <t>BOSOLERTPETARGROSE</t>
  </si>
  <si>
    <t>BOSOLERTPETARGJAUNE</t>
  </si>
  <si>
    <t>BOSOLERTPETARGORANGE</t>
  </si>
  <si>
    <t>BOSOLERTPETARGANIS</t>
  </si>
  <si>
    <t>BOSOLERTPETARGKAKI</t>
  </si>
  <si>
    <t>BOSOLERTPTDORÉEBLANC</t>
  </si>
  <si>
    <t>BOSOLERTTPDORÉENOIR</t>
  </si>
  <si>
    <t>BOSOLERTTPDORÉEGRIS</t>
  </si>
  <si>
    <t>BOSOLERTTPDORÉETAUPE</t>
  </si>
  <si>
    <t>BOSOLERTTPDORÉECHOCO</t>
  </si>
  <si>
    <t>BOSOLERTTPDORÉEMONTANA</t>
  </si>
  <si>
    <t>BOSOLERTTPDORÉEOCEAN</t>
  </si>
  <si>
    <t>BOSOLERTTPDORÉETURQ</t>
  </si>
  <si>
    <t>BOSOLERTTPDORÉELAYETTE</t>
  </si>
  <si>
    <t>BOSOLERTTPDORÉEBORDO</t>
  </si>
  <si>
    <t>BOSOLERTTPDORÉEROUGE</t>
  </si>
  <si>
    <t>BOSOLERTTPDORÉECORAIL</t>
  </si>
  <si>
    <t>BOSOLERTTPDORÉEVIOLET</t>
  </si>
  <si>
    <t>BOSOLERTTPDORÉEFRAMB</t>
  </si>
  <si>
    <t>BOSOLERTTPDORÉEROSE</t>
  </si>
  <si>
    <t>BOSOLERTTPDORÉEJAUNE</t>
  </si>
  <si>
    <t>BOSOLERTTPDORÉEORANGE</t>
  </si>
  <si>
    <t>BOSOLERTTPDORÉEKAKI</t>
  </si>
  <si>
    <t>BOFLOWERFRAMBOISE</t>
  </si>
  <si>
    <t>BOFLOWERORANGE</t>
  </si>
  <si>
    <t>BOFLOWERNOIR</t>
  </si>
  <si>
    <t>BOFLOWERLAYETTE</t>
  </si>
  <si>
    <t>BOFLOWEROCÉAN</t>
  </si>
  <si>
    <t>soleilsautMULTI</t>
  </si>
  <si>
    <t>soleilsautMULTIBLEU</t>
  </si>
  <si>
    <t>soleilsautMONTANA</t>
  </si>
  <si>
    <t>BORABOGRIS</t>
  </si>
  <si>
    <t>BORABOTURQ</t>
  </si>
  <si>
    <t>BORABOBLANC</t>
  </si>
  <si>
    <t>BORABOLAYET</t>
  </si>
  <si>
    <t>BORABOFRAMB</t>
  </si>
  <si>
    <t>BORABOROUGE</t>
  </si>
  <si>
    <t>BORABOJAUNE</t>
  </si>
  <si>
    <t>BORABOCHOCO</t>
  </si>
  <si>
    <t>BORABOROSE</t>
  </si>
  <si>
    <t>BORABOORANGE</t>
  </si>
  <si>
    <t>BORABOOCEAN</t>
  </si>
  <si>
    <t>BORABOVIOLET</t>
  </si>
  <si>
    <t>BORABOKAKI</t>
  </si>
  <si>
    <t>BORABONOIR</t>
  </si>
  <si>
    <t>BORABOMONTANA</t>
  </si>
  <si>
    <t>BORABOBORDEAUX</t>
  </si>
  <si>
    <t>LULUBOBLANCP</t>
  </si>
  <si>
    <t>LULUBONOIRP</t>
  </si>
  <si>
    <t>LULUBOMONTAP</t>
  </si>
  <si>
    <t>LULUBOCORAILP</t>
  </si>
  <si>
    <t>LULUBOLAYETP</t>
  </si>
  <si>
    <t>LULUBOTAUPP</t>
  </si>
  <si>
    <t>LULUBOGRISP</t>
  </si>
  <si>
    <t>LULUBOROSEP</t>
  </si>
  <si>
    <t>LULUBOROUGP</t>
  </si>
  <si>
    <t>LULUBONOCEANP</t>
  </si>
  <si>
    <t>LULUBOORANGP</t>
  </si>
  <si>
    <t>LULUBOTURQP</t>
  </si>
  <si>
    <t>LULUBOFRAMBP</t>
  </si>
  <si>
    <t>LULUBOKAKIP</t>
  </si>
  <si>
    <t>LULUBOJAUNEP</t>
  </si>
  <si>
    <t>5197ANISTURQPOI</t>
  </si>
  <si>
    <t>5197FRAMROPOI</t>
  </si>
  <si>
    <t>5197IVTAUPPOI</t>
  </si>
  <si>
    <t>5197MULTI</t>
  </si>
  <si>
    <t>CARAIBOMONTA</t>
  </si>
  <si>
    <t>CARAIBOORANG</t>
  </si>
  <si>
    <t>CARAIBONOIR</t>
  </si>
  <si>
    <t>CARAIBOTURQ</t>
  </si>
  <si>
    <t>CARAIBOROSE</t>
  </si>
  <si>
    <t>CARAIBOFRAMB</t>
  </si>
  <si>
    <t>BOSOLERTGRDARGNOIR</t>
  </si>
  <si>
    <t>BOSOLERTGRDARGGRIS</t>
  </si>
  <si>
    <t>BOSOLERTGRDARGBLANC</t>
  </si>
  <si>
    <t>BOSOLERTGRDARGTAUPE</t>
  </si>
  <si>
    <t>BOSOLERTGRDARGCHOCO</t>
  </si>
  <si>
    <t>BOSOLERTGRDARGMONTANA</t>
  </si>
  <si>
    <t>BOSOLERTGRDARGOCEAN</t>
  </si>
  <si>
    <t>BOSOLERTGRDARGTURQ</t>
  </si>
  <si>
    <t>BOSOLERTGRDARGLAYETTE</t>
  </si>
  <si>
    <t>BOSOLERTGRDARGBORDO</t>
  </si>
  <si>
    <t>BOSOLERTGRDARGROUGE</t>
  </si>
  <si>
    <t>BOSOLERTGRDARGCORAIL</t>
  </si>
  <si>
    <t>BOSOLERTGRDARGVIOLET</t>
  </si>
  <si>
    <t>BOSOLERTGRDARGFRAMB</t>
  </si>
  <si>
    <t>BOSOLERTGRDARGROSE</t>
  </si>
  <si>
    <t>BOSOLERTGRDARGJAUNE</t>
  </si>
  <si>
    <t>BOSOLERTGRDARGORANGE</t>
  </si>
  <si>
    <t>BOSOLERTGRDARGKAKI</t>
  </si>
  <si>
    <t>5771ANIS</t>
  </si>
  <si>
    <t>5771TURQ</t>
  </si>
  <si>
    <t>5771OCEAN</t>
  </si>
  <si>
    <t>5771FRAMB</t>
  </si>
  <si>
    <t>5771ORANG</t>
  </si>
  <si>
    <t>5771CORAIL</t>
  </si>
  <si>
    <t>5771ROUGE</t>
  </si>
  <si>
    <t>5771ROSE</t>
  </si>
  <si>
    <t>5771VIOLET</t>
  </si>
  <si>
    <t>5771IVOIRE</t>
  </si>
  <si>
    <t>5771TAUPE</t>
  </si>
  <si>
    <t>5771POIVRE</t>
  </si>
  <si>
    <t>BOSOLERGRDARGNOIR</t>
  </si>
  <si>
    <t>BOSOLERGRDARGGRIS</t>
  </si>
  <si>
    <t>BOSOLERGRDARGBLANC</t>
  </si>
  <si>
    <t>BOSOLERGRDARGTAUPE</t>
  </si>
  <si>
    <t>BOSOLERGRDARGCHOCO</t>
  </si>
  <si>
    <t>BOSOLERGRDARGMONTANA</t>
  </si>
  <si>
    <t>BOSOLERGRDARGOCEAN</t>
  </si>
  <si>
    <t>BOSOLERGRDARGTURQ</t>
  </si>
  <si>
    <t>BOSOLERGRDARGLAYETTE</t>
  </si>
  <si>
    <t>BOSOLERGRDARGBORDO</t>
  </si>
  <si>
    <t>BOSOLERGRDARGROUGE</t>
  </si>
  <si>
    <t>BOSOLERGRDARGCORAIL</t>
  </si>
  <si>
    <t>BOSOLERGRDARGVIOLET</t>
  </si>
  <si>
    <t>BOSOLERGRDARGFRAMB</t>
  </si>
  <si>
    <t>BOSOLERGRDARGROSE</t>
  </si>
  <si>
    <t>BOSOLERGRDARGJAUNE</t>
  </si>
  <si>
    <t>BOSOLERGRDARGORANGE</t>
  </si>
  <si>
    <t>BOSOLERGRDARGKAKI</t>
  </si>
  <si>
    <t>BOBASICLAYETTE</t>
  </si>
  <si>
    <t>BOBASICOCEAN</t>
  </si>
  <si>
    <t>BOBASICORANGE</t>
  </si>
  <si>
    <t>BOBASICNOIR</t>
  </si>
  <si>
    <t>BALIBONOIRCLIPS</t>
  </si>
  <si>
    <t>BALIBOBLANCCLIPS</t>
  </si>
  <si>
    <t>BALIBOMONTACLIPS</t>
  </si>
  <si>
    <t>BALIBOCORAILCLIPS</t>
  </si>
  <si>
    <t>BALIBOLAYETCLIPS</t>
  </si>
  <si>
    <t>BALIBOTAUCLIPSCLIPS</t>
  </si>
  <si>
    <t>BALIBOGRISCLIPS</t>
  </si>
  <si>
    <t>BALIBOROSECLIPS</t>
  </si>
  <si>
    <t>BALIBOROUGCLIPS</t>
  </si>
  <si>
    <t>BALIBONOCEANCLIPS</t>
  </si>
  <si>
    <t>BALIBOORANGCLIPS</t>
  </si>
  <si>
    <t>BALIBOTURQCLIPS</t>
  </si>
  <si>
    <t>BALIBOFRAMBCLIPS</t>
  </si>
  <si>
    <t>BALIBOKAKICLIPS</t>
  </si>
  <si>
    <t>BALIBOJAUNECLIPS</t>
  </si>
  <si>
    <t>PORTECLEFANGEROSE</t>
  </si>
  <si>
    <t>PORTECLEFANGETURQ</t>
  </si>
  <si>
    <t>PORTECLEFANGEOCEAN</t>
  </si>
  <si>
    <t>PORTECLEFANGEORANG</t>
  </si>
  <si>
    <t>PORTECLEFANGENOIR</t>
  </si>
  <si>
    <t>BOANNIECLIPSTAUPE</t>
  </si>
  <si>
    <t>BOANNIECLIPSCORAIL</t>
  </si>
  <si>
    <t>BOANNIECLIPSMONTANA</t>
  </si>
  <si>
    <t>BOANNIECLIPSBLANC</t>
  </si>
  <si>
    <t>BOANNIECLIPSGRIS</t>
  </si>
  <si>
    <t>BOANNIECLIPSNOIR</t>
  </si>
  <si>
    <t>5771anispoiv</t>
  </si>
  <si>
    <t>5771turqpoiv</t>
  </si>
  <si>
    <t>5771oceanpoivre</t>
  </si>
  <si>
    <t>5771frambpoiv</t>
  </si>
  <si>
    <t>5771orangepoiv</t>
  </si>
  <si>
    <t>5771corailpoiv</t>
  </si>
  <si>
    <t>5771rougepoiv</t>
  </si>
  <si>
    <t>5771rosepoiv</t>
  </si>
  <si>
    <t>5771violetpoiv</t>
  </si>
  <si>
    <t>5771ivoirepoiv</t>
  </si>
  <si>
    <t>6797ANISTURQPOI</t>
  </si>
  <si>
    <t>6797FRAMROPOI</t>
  </si>
  <si>
    <t>6797IVTAUPPOI</t>
  </si>
  <si>
    <t>6797MULTI</t>
  </si>
  <si>
    <t>5058ANIS</t>
  </si>
  <si>
    <t>5058TURQ</t>
  </si>
  <si>
    <t>5058OCEAN</t>
  </si>
  <si>
    <t>5058FRAMB</t>
  </si>
  <si>
    <t>5058ORANG</t>
  </si>
  <si>
    <t>5058CORAIL</t>
  </si>
  <si>
    <t>5058ROUGE</t>
  </si>
  <si>
    <t>5058ROSE</t>
  </si>
  <si>
    <t>5058VIOLET</t>
  </si>
  <si>
    <t>5058IVOIRE</t>
  </si>
  <si>
    <t>5058TAUPE</t>
  </si>
  <si>
    <t>5058POIVRE</t>
  </si>
  <si>
    <t>6096ANISPOIV</t>
  </si>
  <si>
    <t>6096TURQPOIV</t>
  </si>
  <si>
    <t>6096OCEANPOIV</t>
  </si>
  <si>
    <t>6096FRAMBPOIV</t>
  </si>
  <si>
    <t>6096ORANGPOIV</t>
  </si>
  <si>
    <t>6096CORAILPOIV</t>
  </si>
  <si>
    <t>6096ROUGEPOIV</t>
  </si>
  <si>
    <t>6096ROSEPOIV</t>
  </si>
  <si>
    <t>6096VIOLETPOIV</t>
  </si>
  <si>
    <t>FB1919ANIS</t>
  </si>
  <si>
    <t>FB1919TURQ</t>
  </si>
  <si>
    <t>FB1919OCEAN</t>
  </si>
  <si>
    <t>FB1919FRAMB</t>
  </si>
  <si>
    <t>FB1919ORANG</t>
  </si>
  <si>
    <t>FB1919CORAIL</t>
  </si>
  <si>
    <t>FB1919ROUGE</t>
  </si>
  <si>
    <t>FB1919ROSE</t>
  </si>
  <si>
    <t>FB1919VIOLET</t>
  </si>
  <si>
    <t>FB1919IVOIRE</t>
  </si>
  <si>
    <t>FB1919TAUPE</t>
  </si>
  <si>
    <t>FB1919POIVRE</t>
  </si>
  <si>
    <t>5321ANISTURQPOI</t>
  </si>
  <si>
    <t>5321FRAMROPOI</t>
  </si>
  <si>
    <t>5321IVTAUPPOI</t>
  </si>
  <si>
    <t>5321MULTI</t>
  </si>
  <si>
    <t>5322ANISTURQPOI</t>
  </si>
  <si>
    <t>5322FRAMROPOI</t>
  </si>
  <si>
    <t>5322IVTAUPPOI</t>
  </si>
  <si>
    <t>5322MULTI</t>
  </si>
  <si>
    <t>5768ANISTURQPOI</t>
  </si>
  <si>
    <t>5768FRAMROPOI</t>
  </si>
  <si>
    <t>5768IVTAUPPOI</t>
  </si>
  <si>
    <t>5768MULTI</t>
  </si>
  <si>
    <t>SO75ANIS</t>
  </si>
  <si>
    <t>SO75TURQ</t>
  </si>
  <si>
    <t>SO75OCEAN</t>
  </si>
  <si>
    <t>SO75FRAMB</t>
  </si>
  <si>
    <t>SO75ORANG</t>
  </si>
  <si>
    <t>SO75CORAIL</t>
  </si>
  <si>
    <t>SO75ROUGE</t>
  </si>
  <si>
    <t>SO75ROSE</t>
  </si>
  <si>
    <t>SO75VIOLET</t>
  </si>
  <si>
    <t>SO75IVOIRE</t>
  </si>
  <si>
    <t>SO75TAUPE</t>
  </si>
  <si>
    <t>SO75POIVRE</t>
  </si>
  <si>
    <t>8320ANISTURQPOI</t>
  </si>
  <si>
    <t>8320FRAMROPOI</t>
  </si>
  <si>
    <t>8320IVTAUPPOI</t>
  </si>
  <si>
    <t>8320MULTI</t>
  </si>
  <si>
    <t>6836ANIS</t>
  </si>
  <si>
    <t>6836TURQ</t>
  </si>
  <si>
    <t>6836OCEAN</t>
  </si>
  <si>
    <t>6836FRAMB</t>
  </si>
  <si>
    <t>6836ORANG</t>
  </si>
  <si>
    <t>6836CORAIL</t>
  </si>
  <si>
    <t>6836ROUGE</t>
  </si>
  <si>
    <t>6836ROSE</t>
  </si>
  <si>
    <t>6836VIOLET</t>
  </si>
  <si>
    <t>6836IVOIRE</t>
  </si>
  <si>
    <t>6836TAUPE</t>
  </si>
  <si>
    <t>6836POIVRE</t>
  </si>
  <si>
    <t>C8839</t>
  </si>
  <si>
    <t>5934ANIS</t>
  </si>
  <si>
    <t>5934TURQ</t>
  </si>
  <si>
    <t>5934OCEAN</t>
  </si>
  <si>
    <t>5934FRAMB</t>
  </si>
  <si>
    <t>5934ORANG</t>
  </si>
  <si>
    <t>5934CORAIL</t>
  </si>
  <si>
    <t>5934ROUGE</t>
  </si>
  <si>
    <t>5934ROSE</t>
  </si>
  <si>
    <t>5934VIOLET</t>
  </si>
  <si>
    <t>5934IVOIRE</t>
  </si>
  <si>
    <t>5934TAUPE</t>
  </si>
  <si>
    <t>5934POIVRE</t>
  </si>
  <si>
    <t>FB1918ANIS</t>
  </si>
  <si>
    <t>FB1918TURQ</t>
  </si>
  <si>
    <t>FB1918OCEAN</t>
  </si>
  <si>
    <t>FB1918FRAMB</t>
  </si>
  <si>
    <t>FB1918ORANG</t>
  </si>
  <si>
    <t>FB1918CORAIL</t>
  </si>
  <si>
    <t>FB1918ROUGE</t>
  </si>
  <si>
    <t>FB1918ROSE</t>
  </si>
  <si>
    <t>FB1918VIOLET</t>
  </si>
  <si>
    <t>FB1918IVOIRE</t>
  </si>
  <si>
    <t>FB1918TAUPE</t>
  </si>
  <si>
    <t>FB1918POIVRE</t>
  </si>
  <si>
    <t>6821ANIS</t>
  </si>
  <si>
    <t>6821TURQ</t>
  </si>
  <si>
    <t>6821OCEAN</t>
  </si>
  <si>
    <t>6821FRAMB</t>
  </si>
  <si>
    <t>6821ORANG</t>
  </si>
  <si>
    <t>6821CORAIL</t>
  </si>
  <si>
    <t>6821ROUGE</t>
  </si>
  <si>
    <t>6821ROSE</t>
  </si>
  <si>
    <t>6821VIOLET</t>
  </si>
  <si>
    <t>6821IVOIRE</t>
  </si>
  <si>
    <t>6821TAUPE</t>
  </si>
  <si>
    <t>6821POIVRE</t>
  </si>
  <si>
    <t>5788ANIS</t>
  </si>
  <si>
    <t>5788TURQ</t>
  </si>
  <si>
    <t>5788OCEAN</t>
  </si>
  <si>
    <t>5788FRAMB</t>
  </si>
  <si>
    <t>5788ORANG</t>
  </si>
  <si>
    <t>5788CORAIL</t>
  </si>
  <si>
    <t>5788ROUGE</t>
  </si>
  <si>
    <t>5788ROSE</t>
  </si>
  <si>
    <t>5788VIOLET</t>
  </si>
  <si>
    <t>5788IVOIRE</t>
  </si>
  <si>
    <t>5788TAUPE</t>
  </si>
  <si>
    <t>5788POIVRE</t>
  </si>
  <si>
    <t>5489ANIS</t>
  </si>
  <si>
    <t>5489TURQ</t>
  </si>
  <si>
    <t>5489OCEAN</t>
  </si>
  <si>
    <t>5489FRAMB</t>
  </si>
  <si>
    <t>5489ORANGE</t>
  </si>
  <si>
    <t>5489CORAIL</t>
  </si>
  <si>
    <t>5489ROUGE</t>
  </si>
  <si>
    <t>5489ROSE</t>
  </si>
  <si>
    <t>5489VIOLET</t>
  </si>
  <si>
    <t>5489IVOIRE</t>
  </si>
  <si>
    <t>5489TAUPE</t>
  </si>
  <si>
    <t>5489POIVRE</t>
  </si>
  <si>
    <t>5304ANIS</t>
  </si>
  <si>
    <t>5304TURQ</t>
  </si>
  <si>
    <t>5304OCEAN</t>
  </si>
  <si>
    <t>5304FRAMB</t>
  </si>
  <si>
    <t>5304ORANG</t>
  </si>
  <si>
    <t>5304CORAIL</t>
  </si>
  <si>
    <t>5304ROUGE</t>
  </si>
  <si>
    <t>5304ROSE</t>
  </si>
  <si>
    <t>5304VIOLET</t>
  </si>
  <si>
    <t>5304IVOIRE</t>
  </si>
  <si>
    <t>5304TAUPE</t>
  </si>
  <si>
    <t>5304POIVRE</t>
  </si>
  <si>
    <t>C8838</t>
  </si>
  <si>
    <t>5664ANISTURQPOI</t>
  </si>
  <si>
    <t>5664FRAMROPOI</t>
  </si>
  <si>
    <t>5664IVTAUPPOI</t>
  </si>
  <si>
    <t>5664MULTI</t>
  </si>
  <si>
    <t>5197ANISPOIV</t>
  </si>
  <si>
    <t>5197TURQPOIV</t>
  </si>
  <si>
    <t>5197OCEANPOIV</t>
  </si>
  <si>
    <t>5197FRAMBPOIV</t>
  </si>
  <si>
    <t>5197ORANGPOIV</t>
  </si>
  <si>
    <t>5197CORAILPOIV</t>
  </si>
  <si>
    <t>5197ROUGEPOIV</t>
  </si>
  <si>
    <t>5197ROSEPOIV</t>
  </si>
  <si>
    <t>5197VIOLETPOIV</t>
  </si>
  <si>
    <t>5197IVOIREPOIV</t>
  </si>
  <si>
    <t>5060ANIS</t>
  </si>
  <si>
    <t>5060TURQ</t>
  </si>
  <si>
    <t>5060OCEAN</t>
  </si>
  <si>
    <t>5060FRAMB</t>
  </si>
  <si>
    <t>5060ORANG</t>
  </si>
  <si>
    <t>5060CORAIL</t>
  </si>
  <si>
    <t>5060ROUGE</t>
  </si>
  <si>
    <t>5060ROSE</t>
  </si>
  <si>
    <t>5060VIOLET</t>
  </si>
  <si>
    <t>5060IVOIRE</t>
  </si>
  <si>
    <t>5060TAUPE</t>
  </si>
  <si>
    <t>5060POIVRE</t>
  </si>
  <si>
    <t>C8834</t>
  </si>
  <si>
    <t>C8830</t>
  </si>
  <si>
    <t>5453ANIS</t>
  </si>
  <si>
    <t>5453TURQ</t>
  </si>
  <si>
    <t>5453OCEAN</t>
  </si>
  <si>
    <t>5453FRAMB</t>
  </si>
  <si>
    <t>5453ORANGE</t>
  </si>
  <si>
    <t>5453CORAIL</t>
  </si>
  <si>
    <t>5453ROUGE</t>
  </si>
  <si>
    <t>5453ROSE</t>
  </si>
  <si>
    <t>5453VIOL</t>
  </si>
  <si>
    <t>5453IVOIRE</t>
  </si>
  <si>
    <t>5453TAUPE</t>
  </si>
  <si>
    <t>5453POIV</t>
  </si>
  <si>
    <t>C8822</t>
  </si>
  <si>
    <t>C8829</t>
  </si>
  <si>
    <t>C8813</t>
  </si>
  <si>
    <t>C8814</t>
  </si>
  <si>
    <t>C8803</t>
  </si>
  <si>
    <t>C8823</t>
  </si>
  <si>
    <t>C8595</t>
  </si>
  <si>
    <t>C8811</t>
  </si>
  <si>
    <t>C8519</t>
  </si>
  <si>
    <t>C8800</t>
  </si>
  <si>
    <t>C8261</t>
  </si>
  <si>
    <t>C8599</t>
  </si>
  <si>
    <t>C8164</t>
  </si>
  <si>
    <t>C8524</t>
  </si>
  <si>
    <t>C8194</t>
  </si>
  <si>
    <t>C8161</t>
  </si>
  <si>
    <t>C8154</t>
  </si>
  <si>
    <t>C8144</t>
  </si>
  <si>
    <t>C7729</t>
  </si>
  <si>
    <t>C8155</t>
  </si>
  <si>
    <t>C7825</t>
  </si>
  <si>
    <t>C7406</t>
  </si>
  <si>
    <t>C7389</t>
  </si>
  <si>
    <t>C7879</t>
  </si>
  <si>
    <t>C7357</t>
  </si>
  <si>
    <t>C7356</t>
  </si>
  <si>
    <t>C7395</t>
  </si>
  <si>
    <t>C7084</t>
  </si>
  <si>
    <t>C7385</t>
  </si>
  <si>
    <t>C7331</t>
  </si>
  <si>
    <t>C7091</t>
  </si>
  <si>
    <t>C6762</t>
  </si>
  <si>
    <t>C6060</t>
  </si>
  <si>
    <t>C6064</t>
  </si>
  <si>
    <t>6222ANIS</t>
  </si>
  <si>
    <t>6222TURQ</t>
  </si>
  <si>
    <t>6222OCEAN</t>
  </si>
  <si>
    <t>6222FRAMB</t>
  </si>
  <si>
    <t>6222ORANG</t>
  </si>
  <si>
    <t>6222CORAIL</t>
  </si>
  <si>
    <t>6222ROUGE</t>
  </si>
  <si>
    <t>6222ROSE</t>
  </si>
  <si>
    <t>6222VIOLET</t>
  </si>
  <si>
    <t>6222IVOIRE</t>
  </si>
  <si>
    <t>6222TAUPE</t>
  </si>
  <si>
    <t>6222POIVRE</t>
  </si>
  <si>
    <t>5451ANISTURQPOI</t>
  </si>
  <si>
    <t>5451FRAMROPOI</t>
  </si>
  <si>
    <t>5451IVTAUPPOI</t>
  </si>
  <si>
    <t>5451MULTI</t>
  </si>
  <si>
    <t>6292ANISPOIV</t>
  </si>
  <si>
    <t>6292TURQPOIV</t>
  </si>
  <si>
    <t>6292OCEANPOIV</t>
  </si>
  <si>
    <t>6292FRAMBPOIV</t>
  </si>
  <si>
    <t>6292ORANGPOIV</t>
  </si>
  <si>
    <t>6292CORAILPOIV</t>
  </si>
  <si>
    <t>6292ROUGEPOIV</t>
  </si>
  <si>
    <t>6292ROSEPOIV</t>
  </si>
  <si>
    <t>6292VIOLETPOIV</t>
  </si>
  <si>
    <t>5146ANIS</t>
  </si>
  <si>
    <t>5146TURQ</t>
  </si>
  <si>
    <t>5146OCEAN</t>
  </si>
  <si>
    <t>5146FRAMB</t>
  </si>
  <si>
    <t>5146ORANG</t>
  </si>
  <si>
    <t>5146CORAIL</t>
  </si>
  <si>
    <t>5146ROUGE</t>
  </si>
  <si>
    <t>5146ROSE</t>
  </si>
  <si>
    <t>5146VIOLET</t>
  </si>
  <si>
    <t>5303ANIS</t>
  </si>
  <si>
    <t>5303TURQ</t>
  </si>
  <si>
    <t>5303OCEAN</t>
  </si>
  <si>
    <t>5303FRAMB</t>
  </si>
  <si>
    <t>5303ORANG</t>
  </si>
  <si>
    <t>5303CORAIL</t>
  </si>
  <si>
    <t>5303ROUGE</t>
  </si>
  <si>
    <t>5303ROSE</t>
  </si>
  <si>
    <t>5303VIOLET</t>
  </si>
  <si>
    <t>5303IVOIRE</t>
  </si>
  <si>
    <t>5303TAUPE</t>
  </si>
  <si>
    <t>5303POIVRE</t>
  </si>
  <si>
    <t>5354ANIS</t>
  </si>
  <si>
    <t>5354TURQ</t>
  </si>
  <si>
    <t>5354OCEAN</t>
  </si>
  <si>
    <t>5354FRAMB</t>
  </si>
  <si>
    <t>5354ORANG</t>
  </si>
  <si>
    <t>5354CORAIL</t>
  </si>
  <si>
    <t>5354ROUGE</t>
  </si>
  <si>
    <t>5354ROSE</t>
  </si>
  <si>
    <t>5354VIOLET</t>
  </si>
  <si>
    <t>5354IVOIRE</t>
  </si>
  <si>
    <t>5354TAUPE</t>
  </si>
  <si>
    <t>5354POIVRE</t>
  </si>
  <si>
    <t>5148ANIS</t>
  </si>
  <si>
    <t>5148TURQ</t>
  </si>
  <si>
    <t>5148OCEAN</t>
  </si>
  <si>
    <t>5148FRAMB</t>
  </si>
  <si>
    <t>5148ORANG</t>
  </si>
  <si>
    <t>5148CORAIL</t>
  </si>
  <si>
    <t>5148ROUGE</t>
  </si>
  <si>
    <t>5148ROSE</t>
  </si>
  <si>
    <t>5148VIOLET</t>
  </si>
  <si>
    <t>5303ANISPOIV</t>
  </si>
  <si>
    <t>5303TURQPOIV</t>
  </si>
  <si>
    <t>5303OCEANPOIV</t>
  </si>
  <si>
    <t>5303FRAMBPOIV</t>
  </si>
  <si>
    <t>5303ORANGPOIV</t>
  </si>
  <si>
    <t>5303CORAILPOIV</t>
  </si>
  <si>
    <t>5303ROUGEPOIV</t>
  </si>
  <si>
    <t>5303ROSEPOIV</t>
  </si>
  <si>
    <t>5303VIOLETPOIV</t>
  </si>
  <si>
    <t>4860ANIS</t>
  </si>
  <si>
    <t>4860TURQ</t>
  </si>
  <si>
    <t>4860OCEAN</t>
  </si>
  <si>
    <t>4860FRAMB</t>
  </si>
  <si>
    <t>4860ORANG</t>
  </si>
  <si>
    <t>4860CORAIL</t>
  </si>
  <si>
    <t>4860ROUGE</t>
  </si>
  <si>
    <t>4860ROSE</t>
  </si>
  <si>
    <t>4860VIOLET</t>
  </si>
  <si>
    <t>5144ANIS</t>
  </si>
  <si>
    <t>5144TURQ</t>
  </si>
  <si>
    <t>5144OCEAN</t>
  </si>
  <si>
    <t>5144FRAMB</t>
  </si>
  <si>
    <t>5144ORANGE</t>
  </si>
  <si>
    <t>5144CORAIL</t>
  </si>
  <si>
    <t>5144ROUGE</t>
  </si>
  <si>
    <t>5144ROSE</t>
  </si>
  <si>
    <t>5144VIOLET</t>
  </si>
  <si>
    <t>5144IVOIRE</t>
  </si>
  <si>
    <t>5144TAUPE</t>
  </si>
  <si>
    <t>5144POIVRE</t>
  </si>
  <si>
    <t>7076ANISTURQPOI</t>
  </si>
  <si>
    <t>7076FRAMROPOI</t>
  </si>
  <si>
    <t>7076IVTAUPPOI</t>
  </si>
  <si>
    <t>7076MULTI</t>
  </si>
  <si>
    <t>4861ANIS</t>
  </si>
  <si>
    <t>4861TURQ</t>
  </si>
  <si>
    <t>4861OCEAN</t>
  </si>
  <si>
    <t>4861FRAMB</t>
  </si>
  <si>
    <t>4861ORANG</t>
  </si>
  <si>
    <t>4861CORAIL</t>
  </si>
  <si>
    <t>4861ROUGE</t>
  </si>
  <si>
    <t>4861ROSE</t>
  </si>
  <si>
    <t>4861VIOLET</t>
  </si>
  <si>
    <t>5135ANIS</t>
  </si>
  <si>
    <t>5135TURQ</t>
  </si>
  <si>
    <t>5135OCEAN</t>
  </si>
  <si>
    <t>5135FRAMB</t>
  </si>
  <si>
    <t>5135ORANGE</t>
  </si>
  <si>
    <t>5135CORAIL</t>
  </si>
  <si>
    <t>5135ROUGE</t>
  </si>
  <si>
    <t>5135ROSE</t>
  </si>
  <si>
    <t>5135VIOLET</t>
  </si>
  <si>
    <t>5135IVOIRE</t>
  </si>
  <si>
    <t>5135TAUPE</t>
  </si>
  <si>
    <t>5135POIVRE</t>
  </si>
  <si>
    <t>7264200/48</t>
  </si>
  <si>
    <t>7264200/50</t>
  </si>
  <si>
    <t>7264200/52</t>
  </si>
  <si>
    <t>7264200/54</t>
  </si>
  <si>
    <t>7264200/56</t>
  </si>
  <si>
    <t>7264200/58</t>
  </si>
  <si>
    <t>7264200/60</t>
  </si>
  <si>
    <t>7264200/62</t>
  </si>
  <si>
    <t>7265400/48</t>
  </si>
  <si>
    <t>7265400/50</t>
  </si>
  <si>
    <t>7265400/52</t>
  </si>
  <si>
    <t>7265400/54</t>
  </si>
  <si>
    <t>7265400/56</t>
  </si>
  <si>
    <t>7265400/58</t>
  </si>
  <si>
    <t>7265400/60</t>
  </si>
  <si>
    <t>7265400/62</t>
  </si>
  <si>
    <t>7240000/50</t>
  </si>
  <si>
    <t>7240000/52</t>
  </si>
  <si>
    <t>7240000/54</t>
  </si>
  <si>
    <t>7240000/56</t>
  </si>
  <si>
    <t>7240000/58</t>
  </si>
  <si>
    <t>7240000/60</t>
  </si>
  <si>
    <t>7133200/64</t>
  </si>
  <si>
    <t>7227000/50</t>
  </si>
  <si>
    <t>7227000/52</t>
  </si>
  <si>
    <t>7227000/54</t>
  </si>
  <si>
    <t>7227000/56</t>
  </si>
  <si>
    <t>7227000/58</t>
  </si>
  <si>
    <t>7227000/60</t>
  </si>
  <si>
    <t>2214311/48</t>
  </si>
  <si>
    <t>2214311/50</t>
  </si>
  <si>
    <t>2214311/52</t>
  </si>
  <si>
    <t>2214311/54</t>
  </si>
  <si>
    <t>2214311/56</t>
  </si>
  <si>
    <t>2214311/58</t>
  </si>
  <si>
    <t>2214311/60</t>
  </si>
  <si>
    <t>2233830/48</t>
  </si>
  <si>
    <t>2233830/50</t>
  </si>
  <si>
    <t>2233830/52</t>
  </si>
  <si>
    <t>2233830/54</t>
  </si>
  <si>
    <t>2233830/56</t>
  </si>
  <si>
    <t>2233830/58</t>
  </si>
  <si>
    <t>2233830/60</t>
  </si>
  <si>
    <t>2196711/44</t>
  </si>
  <si>
    <t>2196711/46</t>
  </si>
  <si>
    <t>2196711/48</t>
  </si>
  <si>
    <t>2196711/50</t>
  </si>
  <si>
    <t>2196711/52</t>
  </si>
  <si>
    <t>2196711/54</t>
  </si>
  <si>
    <t>2196711/56</t>
  </si>
  <si>
    <t>2196711/58</t>
  </si>
  <si>
    <t>2196711/60</t>
  </si>
  <si>
    <t>2133201/52</t>
  </si>
  <si>
    <t>2133201/54</t>
  </si>
  <si>
    <t>2133201/56</t>
  </si>
  <si>
    <t>2133201/58</t>
  </si>
  <si>
    <t>2133201/60</t>
  </si>
  <si>
    <t>2133201/62</t>
  </si>
  <si>
    <t>2133201/64</t>
  </si>
  <si>
    <t>2133201/66</t>
  </si>
  <si>
    <t>2133201/50</t>
  </si>
  <si>
    <t>2215211/50</t>
  </si>
  <si>
    <t>2215211/52</t>
  </si>
  <si>
    <t>2215211/54</t>
  </si>
  <si>
    <t>2215211/56</t>
  </si>
  <si>
    <t>2215211/58</t>
  </si>
  <si>
    <t>2215211/60</t>
  </si>
  <si>
    <t>2209011/50</t>
  </si>
  <si>
    <t>2209011/52</t>
  </si>
  <si>
    <t>2209011/54</t>
  </si>
  <si>
    <t>2209011/56</t>
  </si>
  <si>
    <t>2209011/58</t>
  </si>
  <si>
    <t>2209011/60</t>
  </si>
  <si>
    <t>2209011/62</t>
  </si>
  <si>
    <t>2077511/50</t>
  </si>
  <si>
    <t>2077511/52</t>
  </si>
  <si>
    <t>2077511/54</t>
  </si>
  <si>
    <t>2077511/56</t>
  </si>
  <si>
    <t>2077511/58</t>
  </si>
  <si>
    <t>2077511/60</t>
  </si>
  <si>
    <t>2077511/62</t>
  </si>
  <si>
    <t>2077511/64</t>
  </si>
  <si>
    <t>2077511/66</t>
  </si>
  <si>
    <t>2077511/48</t>
  </si>
  <si>
    <t>1215210/50</t>
  </si>
  <si>
    <t>1215210/52</t>
  </si>
  <si>
    <t>1215210/54</t>
  </si>
  <si>
    <t>1215210/56</t>
  </si>
  <si>
    <t>1215210/58</t>
  </si>
  <si>
    <t>1215210/60</t>
  </si>
  <si>
    <t>1201710/50</t>
  </si>
  <si>
    <t>1201710/52</t>
  </si>
  <si>
    <t>1201710/54</t>
  </si>
  <si>
    <t>1201710/56</t>
  </si>
  <si>
    <t>1201710/58</t>
  </si>
  <si>
    <t>1201710/60</t>
  </si>
  <si>
    <t>1133200/50</t>
  </si>
  <si>
    <t>1133200/52</t>
  </si>
  <si>
    <t>1133200/54</t>
  </si>
  <si>
    <t>1133200/56</t>
  </si>
  <si>
    <t>1133200/58</t>
  </si>
  <si>
    <t>1133200/60</t>
  </si>
  <si>
    <t>1133200/62</t>
  </si>
  <si>
    <t>1093110/50</t>
  </si>
  <si>
    <t>1093110/52</t>
  </si>
  <si>
    <t>1093110/54</t>
  </si>
  <si>
    <t>1093110/56</t>
  </si>
  <si>
    <t>1093110/58</t>
  </si>
  <si>
    <t>1093110/60</t>
  </si>
  <si>
    <t>1093110/62</t>
  </si>
  <si>
    <t>1219810/48</t>
  </si>
  <si>
    <t>1219810/50</t>
  </si>
  <si>
    <t>1219810/52</t>
  </si>
  <si>
    <t>1219810/54</t>
  </si>
  <si>
    <t>1219810/56</t>
  </si>
  <si>
    <t>1219810/58</t>
  </si>
  <si>
    <t>1219810/60</t>
  </si>
  <si>
    <t>1219810/62</t>
  </si>
  <si>
    <t>1219810/64</t>
  </si>
  <si>
    <t>1039100/54</t>
  </si>
  <si>
    <t>1039100/48</t>
  </si>
  <si>
    <t>1039100/50</t>
  </si>
  <si>
    <t>1039100/52</t>
  </si>
  <si>
    <t>1039100/56</t>
  </si>
  <si>
    <t>1039100/58</t>
  </si>
  <si>
    <t>1039100/60</t>
  </si>
  <si>
    <t>1039100/62</t>
  </si>
  <si>
    <t>1039100/64</t>
  </si>
  <si>
    <t>139566BLEUELEC</t>
  </si>
  <si>
    <t>58323NOIR</t>
  </si>
  <si>
    <t>CB0007CORAIL</t>
  </si>
  <si>
    <t>CB0004BROUGEVERNIS</t>
  </si>
  <si>
    <t>CB0005AROUGE MAT</t>
  </si>
  <si>
    <t>1181810/48</t>
  </si>
  <si>
    <t>1181810/50</t>
  </si>
  <si>
    <t>1181810/52</t>
  </si>
  <si>
    <t>1181810/56</t>
  </si>
  <si>
    <t>1181810/54</t>
  </si>
  <si>
    <t>1181810/58</t>
  </si>
  <si>
    <t>1181810/60</t>
  </si>
  <si>
    <t>1245910/50</t>
  </si>
  <si>
    <t>1245910/52</t>
  </si>
  <si>
    <t>1245910/54</t>
  </si>
  <si>
    <t>1245910/56</t>
  </si>
  <si>
    <t>1245910/58</t>
  </si>
  <si>
    <t>1245910/60</t>
  </si>
  <si>
    <t>139566NOIR</t>
  </si>
  <si>
    <t>CB0009CREME</t>
  </si>
  <si>
    <t>1211110/50</t>
  </si>
  <si>
    <t>1211110/52</t>
  </si>
  <si>
    <t>1211110/54</t>
  </si>
  <si>
    <t>1211110/56</t>
  </si>
  <si>
    <t>1211110/58</t>
  </si>
  <si>
    <t>1211110/60</t>
  </si>
  <si>
    <t>CB0028BLEU LAYETTE</t>
  </si>
  <si>
    <t>CB0013NOIR</t>
  </si>
  <si>
    <t>22935BEIGE</t>
  </si>
  <si>
    <t>1249210/50</t>
  </si>
  <si>
    <t>1249210/52</t>
  </si>
  <si>
    <t>1249210/54</t>
  </si>
  <si>
    <t>1249210/56</t>
  </si>
  <si>
    <t>1249210/58</t>
  </si>
  <si>
    <t>1249210/60</t>
  </si>
  <si>
    <t>CB0004BNOIRVERNIS</t>
  </si>
  <si>
    <t>CB0009ROUGE</t>
  </si>
  <si>
    <t>CB0029BLEULAYETTE</t>
  </si>
  <si>
    <t>139566BEIGE</t>
  </si>
  <si>
    <t>CB0004ANOIRMAT</t>
  </si>
  <si>
    <t>B2045NOIR</t>
  </si>
  <si>
    <t>B2045MARINE</t>
  </si>
  <si>
    <t>B2045BLANC</t>
  </si>
  <si>
    <t>B2045GRIS</t>
  </si>
  <si>
    <t>B2045BEIGE</t>
  </si>
  <si>
    <t>CHA52018NOIR</t>
  </si>
  <si>
    <t>CHA52018MARINE</t>
  </si>
  <si>
    <t>CHA52018GRIS</t>
  </si>
  <si>
    <t>CHA52018BEIGE</t>
  </si>
  <si>
    <t>E501315GRISS</t>
  </si>
  <si>
    <t>E501315GRISM</t>
  </si>
  <si>
    <t>E501315GRISL</t>
  </si>
  <si>
    <t>E501311MULTIS</t>
  </si>
  <si>
    <t>E501311MULTIM</t>
  </si>
  <si>
    <t>E501311MULTIL</t>
  </si>
  <si>
    <t>E30052NOIRS</t>
  </si>
  <si>
    <t>E30052NOIRM</t>
  </si>
  <si>
    <t>E30052NOIRL</t>
  </si>
  <si>
    <t>E5179GRISS</t>
  </si>
  <si>
    <t>E5179GRISM</t>
  </si>
  <si>
    <t>E5179GRISL</t>
  </si>
  <si>
    <t>E5178NOIRS</t>
  </si>
  <si>
    <t>E5178NOIRM</t>
  </si>
  <si>
    <t>E5178NOIRL</t>
  </si>
  <si>
    <t>E1897BLANCBLEUS</t>
  </si>
  <si>
    <t>E1897BLANCBLEUM</t>
  </si>
  <si>
    <t>E1897BLANCBLEUL</t>
  </si>
  <si>
    <t>E5090NOIRS</t>
  </si>
  <si>
    <t>E5090NOIRM</t>
  </si>
  <si>
    <t>E5090NOIRL</t>
  </si>
  <si>
    <t>E51822GRISCHINES</t>
  </si>
  <si>
    <t>E51822GRISCHINEM</t>
  </si>
  <si>
    <t>E51822GRISCHINEL</t>
  </si>
  <si>
    <t>BOYASGMARGENT</t>
  </si>
  <si>
    <t>BOLOUGMCLIPSNOIR</t>
  </si>
  <si>
    <t>BOLOUGMCLIPSGRIS</t>
  </si>
  <si>
    <t>BOLOUGMCLIPSBLANC</t>
  </si>
  <si>
    <t>BOLOUGMCLIPSTAUPE</t>
  </si>
  <si>
    <t>BOLOUGMCLIPSCHOCOLAT</t>
  </si>
  <si>
    <t>BOLOUGMCLIPSMONTATANA</t>
  </si>
  <si>
    <t>BOLOUGMCLIPSOCEAN</t>
  </si>
  <si>
    <t>BOLOUGMCLIPSTURQUOISE</t>
  </si>
  <si>
    <t>BOLOUGMCLIPSLAYETTE</t>
  </si>
  <si>
    <t>BOLOUGMCLIPSBORDEAUX</t>
  </si>
  <si>
    <t>BOLOUGMCLIPSROUGE</t>
  </si>
  <si>
    <t>BOLOUGMCLIPSFRAMBOISE</t>
  </si>
  <si>
    <t>BOLOUGMCLIPSVIOLET</t>
  </si>
  <si>
    <t>BOLOUGMCLIPSROSE</t>
  </si>
  <si>
    <t>BOLOUGMCLIPSJAUNE</t>
  </si>
  <si>
    <t>BOLOUGMCLIPSORANGE</t>
  </si>
  <si>
    <t>BOPMLIPANOIRPERCÉES</t>
  </si>
  <si>
    <t>BOPMLIPAGRISPERCÉES</t>
  </si>
  <si>
    <t>BOPMLIPABLANCPERCÉES</t>
  </si>
  <si>
    <t>BOPMLIPAMONTANAPERCÉES</t>
  </si>
  <si>
    <t>BOPMLIPAMULTIÉTÉPERCÉES</t>
  </si>
  <si>
    <t>BOPMLIPAMULTIHIVERPERCÉES</t>
  </si>
  <si>
    <t>COLLOUCHNOIR</t>
  </si>
  <si>
    <t>COLLOUCHGRIS</t>
  </si>
  <si>
    <t>COLLOUCHBLANC</t>
  </si>
  <si>
    <t>COLLOUCHTAUPE</t>
  </si>
  <si>
    <t>COLLOUCHCHOCOLAT</t>
  </si>
  <si>
    <t>COLLOUCHMONTATANA</t>
  </si>
  <si>
    <t>COLLOUCHOCEAN</t>
  </si>
  <si>
    <t>COLLOUCHTURQUOISE</t>
  </si>
  <si>
    <t>COLLOUCHLAYETTE</t>
  </si>
  <si>
    <t>COLLOUCHBORDEAUX</t>
  </si>
  <si>
    <t>COLLOUCHROUGE</t>
  </si>
  <si>
    <t>COLLOUCHFRAMBOISE</t>
  </si>
  <si>
    <t>COLLOUCHVIOLET</t>
  </si>
  <si>
    <t>COLLOUCHROSE</t>
  </si>
  <si>
    <t>COLLOUCHJAUNE</t>
  </si>
  <si>
    <t>COLLOUCHORANGE</t>
  </si>
  <si>
    <t>BOPMLIPANOIRCLIPS</t>
  </si>
  <si>
    <t>BOPMLIPAGRISCLIPS</t>
  </si>
  <si>
    <t>BOPMLIPABLANCCLIPS</t>
  </si>
  <si>
    <t>BOPMLIPAMONTANACLIPS</t>
  </si>
  <si>
    <t>BOPMLIPAMULTIÉTÉCLIPS</t>
  </si>
  <si>
    <t>BOPMLIPAMULTIHIVERCLIPS</t>
  </si>
  <si>
    <t>COLARBRE</t>
  </si>
  <si>
    <t>SAUTARBRE</t>
  </si>
  <si>
    <t>COLLIPANOIR</t>
  </si>
  <si>
    <t>COLLIPAGRIS</t>
  </si>
  <si>
    <t>COLLLIPABLANC</t>
  </si>
  <si>
    <t>COLLIPAMONTANA</t>
  </si>
  <si>
    <t>COLLIPAMULTIÉTÉ</t>
  </si>
  <si>
    <t>COLLIPAMULTIHIVER</t>
  </si>
  <si>
    <t>BOGMLIPANOIRCLIPS</t>
  </si>
  <si>
    <t>BOGMLIPAGRISCLIPS</t>
  </si>
  <si>
    <t>BOGMLIPABLANCCLIPS</t>
  </si>
  <si>
    <t>BOGMLIPAMONTANACLIPS</t>
  </si>
  <si>
    <t>BOGMLIPAMULTIÉTÉCLIPS</t>
  </si>
  <si>
    <t>BOGMLIPANOIRMULTIHIVERCLIPS</t>
  </si>
  <si>
    <t>BRAGMCHARIVOIRENOIRARGT</t>
  </si>
  <si>
    <t>BRAGMCHARIVOIRENOIRSURPARGT</t>
  </si>
  <si>
    <t>BRAGMCHARIVOIREGRISARGT</t>
  </si>
  <si>
    <t>BRAGMCHARIVOIREGRISSURPARGT</t>
  </si>
  <si>
    <t>BRAGMCHARIVOIREBLANCARGT</t>
  </si>
  <si>
    <t>BRAGMCHARIVOIREARGTARGT</t>
  </si>
  <si>
    <t>BRAGMCHARIVOIRENATURARGT</t>
  </si>
  <si>
    <t>BRAGMCHARIVOIRENATURSURPCARGT</t>
  </si>
  <si>
    <t>BRAGMCHARIVOIREBLANCSURPARGT</t>
  </si>
  <si>
    <t>BRAGMCHARIVOIRETAUPEARGT</t>
  </si>
  <si>
    <t>BRAGMCHARIVOIRETAUPESURPARGT</t>
  </si>
  <si>
    <t>BRAGMCHARIVOIREMARRONARGT</t>
  </si>
  <si>
    <t>BRAGMCHARIVOIREMARRONSURPARGT</t>
  </si>
  <si>
    <t>BRAGMCHARIVOIRECAMELARGT</t>
  </si>
  <si>
    <t>BRAGMCHARIVOIRECAMELSURPARGT</t>
  </si>
  <si>
    <t>BRAGMCHARIVOIREMONTANAARGT</t>
  </si>
  <si>
    <t>BRAGMCHARIVOIREMONTANASURPARGT</t>
  </si>
  <si>
    <t>BRAGMCHARIVOIREOCEANARGT</t>
  </si>
  <si>
    <t>BRAGMCHARIVOIREOCEANSURPARGT</t>
  </si>
  <si>
    <t>BRAGMCHARIVOIRETURQARGT</t>
  </si>
  <si>
    <t>BRAGMCHARIVOIRETURQSURPARGT</t>
  </si>
  <si>
    <t>BRAGMCHARIVOIRELAYETTEARGT</t>
  </si>
  <si>
    <t>BRAGMCHARIVOIRELAYETTESURPARGT</t>
  </si>
  <si>
    <t>BRAGMCHARIVOIREBARGTDOARGT</t>
  </si>
  <si>
    <t>BRAGMCHARIVOIREBARGTDOSURPARGT</t>
  </si>
  <si>
    <t>BRAGMCHARIVOIREROUGEARGT</t>
  </si>
  <si>
    <t>BRAGMCHARIVOIREROUGESURPARGT</t>
  </si>
  <si>
    <t>BRAGMCHARIVOIRECARGTAILARGT</t>
  </si>
  <si>
    <t>BRAGMCHARIVOIRECARGTAILSURPARGT</t>
  </si>
  <si>
    <t>BRAGMCHARIVOIREFRAMBARGT</t>
  </si>
  <si>
    <t>BRAGMCHARIVOIREFRAMBSURPARGT</t>
  </si>
  <si>
    <t>BRAGMCHARIVOIREROSEARGT</t>
  </si>
  <si>
    <t>BRAGMCHARIVOIREROSESURPARGT</t>
  </si>
  <si>
    <t>BRAGMCHARIVOIREJAUNEARGT</t>
  </si>
  <si>
    <t>BRAGMCHARIVOIREJAUNESURPARGT</t>
  </si>
  <si>
    <t>BRAGMCHARIVOIREARGTANGEARGT</t>
  </si>
  <si>
    <t>BRAGMCHARIVOIREARGTANGESURPARGT</t>
  </si>
  <si>
    <t>BRAGMCHARIVOIREVERTARGT</t>
  </si>
  <si>
    <t>BRAGMCHARIVOIREVERTSURPARGT</t>
  </si>
  <si>
    <t>BRAGMCHARIVOIREANISARGT</t>
  </si>
  <si>
    <t>BRAGMCHARIVOIREANISSURPARGT</t>
  </si>
  <si>
    <t>BOSOLERMOYENDORÉENOIR</t>
  </si>
  <si>
    <t>BOSOLERMOYENDORÉEGRIS</t>
  </si>
  <si>
    <t>BOSOLERMOYENDORÉEBLANC</t>
  </si>
  <si>
    <t>BOSOLERMOYENDORÉETAUPE</t>
  </si>
  <si>
    <t>BOSOLERMOYENDORÉECHOCO</t>
  </si>
  <si>
    <t>BOSOLERMOYENDORÉEMONTANA</t>
  </si>
  <si>
    <t>BOSOLERMOYENDORÉEOCEAN</t>
  </si>
  <si>
    <t>BOSOLERMOYENDORÉETURQ</t>
  </si>
  <si>
    <t>BOSOLERMOYENDORÉELAYETTE</t>
  </si>
  <si>
    <t>BOSOLERMOYENDORÉEBORDO</t>
  </si>
  <si>
    <t>BOSOLERMOYENDORÉEROUGE</t>
  </si>
  <si>
    <t>BOSOLERMOYENDORÉECORAIL</t>
  </si>
  <si>
    <t>BOSOLERMOYENDORÉEVIOLET</t>
  </si>
  <si>
    <t>BOSOLERMOYENDORÉEFRAMB</t>
  </si>
  <si>
    <t>BOSOLERMOYENDORÉEROSE</t>
  </si>
  <si>
    <t>BOSOLERMOYENDORÉEJAUNE</t>
  </si>
  <si>
    <t>BOSOLERMOYENDORÉEORANGE</t>
  </si>
  <si>
    <t>BOSOLERMOYENDORÉEANIS</t>
  </si>
  <si>
    <t>BOSOLERMOYENDORÉEKAKI</t>
  </si>
  <si>
    <t>BOTAMIMULTIHIVERARGENTCLIPS</t>
  </si>
  <si>
    <t>BOTAMIMULTIÉTÉARGENTCLIPS</t>
  </si>
  <si>
    <t>BRACSOLERARGNOIR</t>
  </si>
  <si>
    <t>BRACSOLERARGGRIS</t>
  </si>
  <si>
    <t>BRACSOLERARGBLANC</t>
  </si>
  <si>
    <t>BRACSOLERARGTAUPE</t>
  </si>
  <si>
    <t>BRACSOLERARGCHOCO</t>
  </si>
  <si>
    <t>BRACSOLERARGMONTANA</t>
  </si>
  <si>
    <t>BRACSOLERARGOCEAN</t>
  </si>
  <si>
    <t>BRACSOLERARGTURQ</t>
  </si>
  <si>
    <t>BRACSOLERARGLAYETTE</t>
  </si>
  <si>
    <t>BRACSOLERARGBORDO</t>
  </si>
  <si>
    <t>BRACSOLERARGROUGE</t>
  </si>
  <si>
    <t>BRACSOLERARGCORAIL</t>
  </si>
  <si>
    <t>BRACSOLERARGVIOLET</t>
  </si>
  <si>
    <t>BRACSOLERARGFRAMB</t>
  </si>
  <si>
    <t>BRACSOLERARGROSE</t>
  </si>
  <si>
    <t>BRACSOLERARGJAUNE</t>
  </si>
  <si>
    <t>BRACSOLERARGORANGE</t>
  </si>
  <si>
    <t>BRACSOLERARGKAKI</t>
  </si>
  <si>
    <t>BRACSOLERARGTRANSPARENT</t>
  </si>
  <si>
    <t>BRAARBRE</t>
  </si>
  <si>
    <t>BRAGMCHARGRISNOIRSURPOR</t>
  </si>
  <si>
    <t>BRAGMCHARGRISGRISOR</t>
  </si>
  <si>
    <t>BRAGMCHARGRISGRISSURPOR</t>
  </si>
  <si>
    <t>BRAGMCHARGRISBLANCOR</t>
  </si>
  <si>
    <t>BRAGMCHARGRISBLANCSURPOR</t>
  </si>
  <si>
    <t>BRAGMCHARGRISTAUPEOR</t>
  </si>
  <si>
    <t>BRAGMCHARGRISTAUPESURPOR</t>
  </si>
  <si>
    <t>BRAGMCHARGRISMARRONOR</t>
  </si>
  <si>
    <t>BRAGMCHARGRISMARRONSURPOR</t>
  </si>
  <si>
    <t>BRAGMCHARGRISCAMELOR</t>
  </si>
  <si>
    <t>BRAGMCHARGRISCAMELSURPOR</t>
  </si>
  <si>
    <t>BRAGMCHARGRISMONTANAOR</t>
  </si>
  <si>
    <t>BRAGMCHARGRISNMONTANASURPOR</t>
  </si>
  <si>
    <t>BRAGMCHARGRISOCEANOR</t>
  </si>
  <si>
    <t>BRAGMCHARGRISOCEANSURPOR</t>
  </si>
  <si>
    <t>BRAGMCHARGRISTURQOR</t>
  </si>
  <si>
    <t>BRAGMCHARGRISTURQSURPOR</t>
  </si>
  <si>
    <t>BRAGMCHARGRISLAYETTEOR</t>
  </si>
  <si>
    <t>BRAGMCHARGRISLAYETTESURPOR</t>
  </si>
  <si>
    <t>BRAGMCHARGRISBORDOOR</t>
  </si>
  <si>
    <t>BRAGMCHARGRISBORDOSURPOR</t>
  </si>
  <si>
    <t>BRAGMCHARGRISROUGEOR</t>
  </si>
  <si>
    <t>BRAGMCHARGRISROUGESURPOR</t>
  </si>
  <si>
    <t>BRAGMCHARGRISCORAILOR</t>
  </si>
  <si>
    <t>BRAGMCHARGRISCORAILSURPOR</t>
  </si>
  <si>
    <t>BRAGMCHARGRISFRAMBOR</t>
  </si>
  <si>
    <t>BRAGMCHARGRISFRAMBSURPOR</t>
  </si>
  <si>
    <t>BRAGMCHARGRISROSEOR</t>
  </si>
  <si>
    <t>BRAGMCHARGRISROSESURPOR</t>
  </si>
  <si>
    <t>BRAGMCHARGRISJAUNEOR</t>
  </si>
  <si>
    <t>BRAGMCHARGRISJAUNESURPOR</t>
  </si>
  <si>
    <t>BRAGMCHARGRISORANGEOR</t>
  </si>
  <si>
    <t>BRAGMCHARGRISORANGESURPOR</t>
  </si>
  <si>
    <t>BRAGMCHARGRISVERTOR</t>
  </si>
  <si>
    <t>BRAGMCHARGRISVERTSURPOR</t>
  </si>
  <si>
    <t>BRAGMCHARGRISANISPOR</t>
  </si>
  <si>
    <t>BRAGMCHARGRISANISSURPOR</t>
  </si>
  <si>
    <t>BRAGMCHARGRISNOIROR</t>
  </si>
  <si>
    <t>BRAGMCHARGRISargentOR</t>
  </si>
  <si>
    <t>BOROSANOIRPERCÉES</t>
  </si>
  <si>
    <t>BOROSAGRISPERCÉES</t>
  </si>
  <si>
    <t>BOROSABLANCPERCÉES</t>
  </si>
  <si>
    <t>BOROSATAUPEPERCÉES</t>
  </si>
  <si>
    <t>BOROSAMARRONPERCÉES</t>
  </si>
  <si>
    <t>BOROSAMONTANAPERCÉES</t>
  </si>
  <si>
    <t>BOROSAOCEANPERCÉES</t>
  </si>
  <si>
    <t>BOROSATURQPERCÉES</t>
  </si>
  <si>
    <t>BOROSALAYETTEPERCÉES</t>
  </si>
  <si>
    <t>BOROSABORDOPERCÉES</t>
  </si>
  <si>
    <t>BOROSAROUGEPERCÉES</t>
  </si>
  <si>
    <t>BOROSACORAILPERCÉES</t>
  </si>
  <si>
    <t>BOROSAVIOLETPERCÉES</t>
  </si>
  <si>
    <t>BOROSAFRAMBPERCÉES</t>
  </si>
  <si>
    <t>BOROSAROSEPERCÉES</t>
  </si>
  <si>
    <t>BOROSAJAUNEPERCÉES</t>
  </si>
  <si>
    <t>BOROSAORANGEPERCÉES</t>
  </si>
  <si>
    <t>BOROSAKAKIPERCÉES</t>
  </si>
  <si>
    <t>BOROSATAUPENOIRIPERCEES</t>
  </si>
  <si>
    <t>BOROSAMONTANNAOIRIPERCEES</t>
  </si>
  <si>
    <t>BOROSABLROUGIPERCEES</t>
  </si>
  <si>
    <t>BOROSAVIOGRISIPERCEES</t>
  </si>
  <si>
    <t>BOROSAROSEGRISPERCEES</t>
  </si>
  <si>
    <t>BOKOSNOIR</t>
  </si>
  <si>
    <t>BOKOSGRIS</t>
  </si>
  <si>
    <t>BOKOSBLANC</t>
  </si>
  <si>
    <t>BOKOSTAUPE</t>
  </si>
  <si>
    <t>BOKOSMARRON</t>
  </si>
  <si>
    <t>BOKOSMONTANA</t>
  </si>
  <si>
    <t>BOKOSOCEAN</t>
  </si>
  <si>
    <t>BOKOSTURQ</t>
  </si>
  <si>
    <t>BOKOSLAYETTE</t>
  </si>
  <si>
    <t>BOKOSBORDO</t>
  </si>
  <si>
    <t>BOKOSROUGE</t>
  </si>
  <si>
    <t>BOKOSCORAIL</t>
  </si>
  <si>
    <t>BOKOSVIOLET</t>
  </si>
  <si>
    <t>BOKOSFRAMB</t>
  </si>
  <si>
    <t>BOKOSROSE</t>
  </si>
  <si>
    <t>BOKOSJAUNE</t>
  </si>
  <si>
    <t>BOKOSORANGE</t>
  </si>
  <si>
    <t>BOKOSKAKI</t>
  </si>
  <si>
    <t>BRAGMCHARIVOIRENOIRROSÉ</t>
  </si>
  <si>
    <t>BRAGMCHARIVOIRENOIRSURPROSÉ</t>
  </si>
  <si>
    <t>BRAGMCHARIVOIREIVOIREROSÉ</t>
  </si>
  <si>
    <t>BRAGMCHARIVOIREIVOIRESURPROSÉ</t>
  </si>
  <si>
    <t>BRAGMCHARIVOIREBLANCROSÉ</t>
  </si>
  <si>
    <t>BRAGMCHARIVOIREARGTROSÉ</t>
  </si>
  <si>
    <t>BRAGMCHARIVOIRENATURROSÉ</t>
  </si>
  <si>
    <t>BRAGMCHARIVOIRENATURSURPCROSÉ</t>
  </si>
  <si>
    <t>BRAGMCHARIVOIREBLANCSURPROSÉ</t>
  </si>
  <si>
    <t>BRAGMCHARIVOIRETAUPEROSÉ</t>
  </si>
  <si>
    <t>BRAGMCHARIVOIRETAUPESURPROSÉ</t>
  </si>
  <si>
    <t>BRAGMCHARIVOIREMARRONROSÉ</t>
  </si>
  <si>
    <t>BRAGMCHARIVOIREMARRONSURPROSÉ</t>
  </si>
  <si>
    <t>BRAGMCHARIVOIRECAMELROSÉ</t>
  </si>
  <si>
    <t>BRAGMCHARIVOIRECAMELSURPROSÉ</t>
  </si>
  <si>
    <t>BRAGMCHARIVOIREMONTANAROSÉ</t>
  </si>
  <si>
    <t>BRAGMCHARIVOIRENMONTANASURPROSÉ</t>
  </si>
  <si>
    <t>BRAGMCHARIVOIREOCEANROSÉ</t>
  </si>
  <si>
    <t>BRAGMCHARIVOIREOCEANSURPROSÉ</t>
  </si>
  <si>
    <t>BRAGMCHARIVOIRETURQROSÉ</t>
  </si>
  <si>
    <t>BRAGMCHARIVOIRETURQSURPROSÉ</t>
  </si>
  <si>
    <t>BRAGMCHARIVOIRELAYETTEROSÉ</t>
  </si>
  <si>
    <t>BRAGMCHARIVOIRELAYETTESURPROSÉ</t>
  </si>
  <si>
    <t>BRAGMCHARIVOIREBORDOROSÉ</t>
  </si>
  <si>
    <t>BRAGMCHARIVOIREBORDOSURPROSÉ</t>
  </si>
  <si>
    <t>BRAGMCHARIVOIREROUGEROSÉ</t>
  </si>
  <si>
    <t>BRAGMCHARIVOIREROUGESURPROSÉ</t>
  </si>
  <si>
    <t>BRAGMCHARIVOIRECORAILROSÉ</t>
  </si>
  <si>
    <t>BRAGMCHARIVOIRECORAILSURPROSÉ</t>
  </si>
  <si>
    <t>BRAGMCHARIVOIREFRAMBROSÉ</t>
  </si>
  <si>
    <t>BRAGMCHARIVOIREFRAMBSURPROSÉ</t>
  </si>
  <si>
    <t>BRAGMCHARIVOIREROSEROSÉ</t>
  </si>
  <si>
    <t>BRAGMCHARIVOIREROSESURPROSÉ</t>
  </si>
  <si>
    <t>BRAGMCHARIVOIREJAUNEROSÉ</t>
  </si>
  <si>
    <t>BRAGMCHARIVOIREJAUNESURPROSÉ</t>
  </si>
  <si>
    <t>BRAGMCHARIVOIREORANGEROSÉ</t>
  </si>
  <si>
    <t>BRAGMCHARIVOIREORANGESURPROSÉ</t>
  </si>
  <si>
    <t>BRAGMCHARIVOIREVERTROSÉ</t>
  </si>
  <si>
    <t>BRAGMCHARIVOIREVERTSURROSÉ</t>
  </si>
  <si>
    <t>BRAGMCHARIVOIREANISROSÉ</t>
  </si>
  <si>
    <t>BRAGMCHARIVOIREANISSURROSÉ</t>
  </si>
  <si>
    <t>BOGMLIPANOIRPERCÉES</t>
  </si>
  <si>
    <t>BOGMLIPAGRISPERCÉES</t>
  </si>
  <si>
    <t>BOGMLIPABLANCPERCÉES</t>
  </si>
  <si>
    <t>BOGMLIPAMONTANAPERCÉES</t>
  </si>
  <si>
    <t>BOGMLIPAMULTIÉTÉPERCÉES</t>
  </si>
  <si>
    <t>BOGMLIPANOIRMULTIHIVERPERCÉES</t>
  </si>
  <si>
    <t>COLLIERSOLERNOIRARGENT</t>
  </si>
  <si>
    <t>COLLIERSOLERGRISARGENT</t>
  </si>
  <si>
    <t>COLLIERSOLERBLANCARGENT</t>
  </si>
  <si>
    <t>COLLIERSOLERTAUPEARGENT</t>
  </si>
  <si>
    <t>COLLIERSOLERMARRONARGENT</t>
  </si>
  <si>
    <t>COLLIERSOLERMONTANAARGENT</t>
  </si>
  <si>
    <t>COLLIERSOLEROCEANARGENT</t>
  </si>
  <si>
    <t>COLLIERSOLERTURQARGENT</t>
  </si>
  <si>
    <t>COLLIERSOLERLAYETTEARGENT</t>
  </si>
  <si>
    <t>COLLIERSOLERBORDOARGENT</t>
  </si>
  <si>
    <t>COLLIERSOLERROUGEARGENT</t>
  </si>
  <si>
    <t>COLLIERSOLERCORAILARGENT</t>
  </si>
  <si>
    <t>COLLIERSOLERVIOLETARGENT</t>
  </si>
  <si>
    <t>COLLIERSOLERFRAMBARGENT</t>
  </si>
  <si>
    <t>COLLIERSOLERROSEARGENT</t>
  </si>
  <si>
    <t>COLLIERSOLERJAUNEARGENT</t>
  </si>
  <si>
    <t>COLLIERSOLERORANGEARGENT</t>
  </si>
  <si>
    <t>COLLIERSOLERKAKIARGENT</t>
  </si>
  <si>
    <t>COLLIERSOLERTRANSPARENTARGENT</t>
  </si>
  <si>
    <t>BOPAQUERETTENOIRCLIPS</t>
  </si>
  <si>
    <t>BOPAQUERETTEGRISCLIPS</t>
  </si>
  <si>
    <t>BOPAQUERETTEBLANCCLIPS</t>
  </si>
  <si>
    <t>BOPAQUERETTETAUPECLIPS</t>
  </si>
  <si>
    <t>BOPAQUERETTEMARRONCLIPS</t>
  </si>
  <si>
    <t>BOPAQUERETTEMONTANACLIPS</t>
  </si>
  <si>
    <t>BOPAQUERETTEOCEANCLIPS</t>
  </si>
  <si>
    <t>BOPAQUERETTETURQCLIPS</t>
  </si>
  <si>
    <t>BOPAQUERETTELAYETTECLIPS</t>
  </si>
  <si>
    <t>BOPAQUERETTEBORDOCLIPS</t>
  </si>
  <si>
    <t>BOPAQUERETTEROUGECLIPS</t>
  </si>
  <si>
    <t>BOPAQUERETTECORAILCLIPS</t>
  </si>
  <si>
    <t>BOPAQUERETTEVIOLETCLIPS</t>
  </si>
  <si>
    <t>BOPAQUERETTEFRAMBCLIPS</t>
  </si>
  <si>
    <t>BOPAQUERETTEROSECLIPS</t>
  </si>
  <si>
    <t>BOPAQUERETTEJAUNECLIPS</t>
  </si>
  <si>
    <t>BOPAQUERETTEORANGECLIPS</t>
  </si>
  <si>
    <t>BOPAQUERETTEKAKICLIPS</t>
  </si>
  <si>
    <t>BOMAGDALENANOIRPERCÉES</t>
  </si>
  <si>
    <t>BOMAGDALENAGRISPERCÉES</t>
  </si>
  <si>
    <t>BOMAGDALENABLANCPERCÉES</t>
  </si>
  <si>
    <t>BOMAGDALENATAUPEPERCÉES</t>
  </si>
  <si>
    <t>BOMAGDALENAMARRONPERCÉES</t>
  </si>
  <si>
    <t>BOMAGDALENAMONTANAPERCÉES</t>
  </si>
  <si>
    <t>BOMAGDALENAOCEANPERCÉES</t>
  </si>
  <si>
    <t>BOMAGDALENATURQPERCÉES</t>
  </si>
  <si>
    <t>BOMAGDALENALAYETTEPERCÉES</t>
  </si>
  <si>
    <t>BOMAGDALENABORDOPERCÉES</t>
  </si>
  <si>
    <t>BOMAGDALENAROUGEPERCÉES</t>
  </si>
  <si>
    <t>BOMAGDALENACORAILPERCÉES</t>
  </si>
  <si>
    <t>BOMAGDALENAVIOLETPERCÉES</t>
  </si>
  <si>
    <t>BOMAGDALENAFRAMBPERCÉES</t>
  </si>
  <si>
    <t>BOMAGDALENAROSEPERCÉES</t>
  </si>
  <si>
    <t>BOMAGDALENAJAUNEPERCÉES</t>
  </si>
  <si>
    <t>BOMAGDALENAORANGEPERCÉES</t>
  </si>
  <si>
    <t>BOMAGDALENAKAKIPERCÉES</t>
  </si>
  <si>
    <t>BOMARQUISECLIPS</t>
  </si>
  <si>
    <t>BOMARQUISEGRISCLIPS</t>
  </si>
  <si>
    <t>BOMARQUISEBLANCCLIPS</t>
  </si>
  <si>
    <t>BOMARQUISETAUPECLIPS</t>
  </si>
  <si>
    <t>BOMARQUISEMARRONCLIPS</t>
  </si>
  <si>
    <t>BOMARQUISEMONTANACLIPS</t>
  </si>
  <si>
    <t>BOMARQUISEOCEANCLIPS</t>
  </si>
  <si>
    <t>BOMARQUISETURQCLIPS</t>
  </si>
  <si>
    <t>BOMARQUISELAYETTECLIPS</t>
  </si>
  <si>
    <t>BOMARQUISEBORDOCLIPS</t>
  </si>
  <si>
    <t>BOMARQUISEROUGECLIPS</t>
  </si>
  <si>
    <t>BOMARQUISECORAILCLIPS</t>
  </si>
  <si>
    <t>BOMARQUISEVIOLETCLIPS</t>
  </si>
  <si>
    <t>BOMARQUISEFRAMBCLIPS</t>
  </si>
  <si>
    <t>BOMARQUISEROSECLIPS</t>
  </si>
  <si>
    <t>BOMARQUISEJAUNECLIPS</t>
  </si>
  <si>
    <t>BOMARQUISEORANGECLIPS</t>
  </si>
  <si>
    <t>BOMARQUISEKAKICLIPS</t>
  </si>
  <si>
    <t>BOSOLERMOYENARGNOIR</t>
  </si>
  <si>
    <t>BOSOLERMOYENARGGRIS</t>
  </si>
  <si>
    <t>BOSOLERMOYENARGBLANC</t>
  </si>
  <si>
    <t>BOSOLERMOYENARGTAUPE</t>
  </si>
  <si>
    <t>BOSOLERMOYENARGCHOCO</t>
  </si>
  <si>
    <t>BOSOLERMOYENARGMONTANA</t>
  </si>
  <si>
    <t>BOSOLERMOYENARGOCÉAN</t>
  </si>
  <si>
    <t>BOSOLERMOYENARGURQ</t>
  </si>
  <si>
    <t>BOSOLERMOYENARGLAYETTE</t>
  </si>
  <si>
    <t>BOSOLERMOYENARGBORDO</t>
  </si>
  <si>
    <t>BOSOLERMOYENARGROUGE</t>
  </si>
  <si>
    <t>BOSOLERMOYENARGCORAIL</t>
  </si>
  <si>
    <t>BOSOLERMOYENARGVIOLET</t>
  </si>
  <si>
    <t>BOSOLERMOYENARGFRAMB</t>
  </si>
  <si>
    <t>BOSOLERMOYENARGROSE</t>
  </si>
  <si>
    <t>BOSOLERMOYENARGJAUNE</t>
  </si>
  <si>
    <t>BOSOLERMOYENARGORANGE</t>
  </si>
  <si>
    <t>BOSOLERMOYENARGKAKI</t>
  </si>
  <si>
    <t>BOSOLERMOYENARGANIS</t>
  </si>
  <si>
    <t>BRACELETSOLERNOIRARGENT</t>
  </si>
  <si>
    <t>BRACELETSOLERGRISARGENT</t>
  </si>
  <si>
    <t>BRACELETSOLERBLANCARGENT</t>
  </si>
  <si>
    <t>BRACELETSOLERTAUPEARGENT</t>
  </si>
  <si>
    <t>BRACELETSOLERMARRONARGENT</t>
  </si>
  <si>
    <t>BRACELETSOLERMONTANAARGENT</t>
  </si>
  <si>
    <t>BRACELETSOLEROCEANARGENT</t>
  </si>
  <si>
    <t>BRACELETSOLERTURQARGENT</t>
  </si>
  <si>
    <t>BRACELETSOLERLAYETTEARGENT</t>
  </si>
  <si>
    <t>BRACELETSOLERBORDOARGENT</t>
  </si>
  <si>
    <t>BRACELETSOLERROUGEARGENT</t>
  </si>
  <si>
    <t>BRACELETSOLERCORAILARGENT</t>
  </si>
  <si>
    <t>BRACELETSOLERVIOLETARGENT</t>
  </si>
  <si>
    <t>BRACELETSOLERFRAMBARGENT</t>
  </si>
  <si>
    <t>BRACELETSOLERROSEARGENT</t>
  </si>
  <si>
    <t>BRACELETSOLERJAUNEARGENT</t>
  </si>
  <si>
    <t>BRACELETSOLERORANGEARGENT</t>
  </si>
  <si>
    <t>BRACELETSOLERKAKIARGENT</t>
  </si>
  <si>
    <t>BRACELETSOLERTRANSPARENTARGENT</t>
  </si>
  <si>
    <t>BOPAQUERETTENOIRPERCÉES</t>
  </si>
  <si>
    <t>BOPAQUERETTEGRISPERCÉES</t>
  </si>
  <si>
    <t>BOPAQUERETTEBLANCPERCÉES</t>
  </si>
  <si>
    <t>BOPAQUERETTETAUPEPERCÉES</t>
  </si>
  <si>
    <t>BOPAQUERETTECHOCOPERCÉES</t>
  </si>
  <si>
    <t>BOPAQUERETTEMONTANAPERCÉES</t>
  </si>
  <si>
    <t>BOPAQUERETTEOCEANPERCÉES</t>
  </si>
  <si>
    <t>BOPAQUERETTETURQPERCÉES</t>
  </si>
  <si>
    <t>BOPAQUERETTELAYETTEPERCÉES</t>
  </si>
  <si>
    <t>BOPAQUERETTEBORDOPERCÉES</t>
  </si>
  <si>
    <t>BOPAQUERETTEROUGEPERCÉES</t>
  </si>
  <si>
    <t>BOPAQUERETTECORAILPERCÉES</t>
  </si>
  <si>
    <t>BOPAQUERETTEVIOLETPERCÉES</t>
  </si>
  <si>
    <t>BOPAQUERETTEFRAMBPERCÉES</t>
  </si>
  <si>
    <t>BOPAQUERETTEROSEPERCÉES</t>
  </si>
  <si>
    <t>BOPAQUERETTEJAUNEPERCÉES</t>
  </si>
  <si>
    <t>BOPAQUERETTEORANGEPERCÉES</t>
  </si>
  <si>
    <t>BOPAQUERETTEKAKIPERCÉES</t>
  </si>
  <si>
    <t>COLLIERTAMISEMULTIHIVER</t>
  </si>
  <si>
    <t>COLLIERTAMISEKAKIMULTIÉTÉ</t>
  </si>
  <si>
    <t>COLLIERTAMISE</t>
  </si>
  <si>
    <t>COLLIERTAMISEGRIS</t>
  </si>
  <si>
    <t>COLLIERTAMISEBLANC</t>
  </si>
  <si>
    <t>COLLIERTAMISETAUPE</t>
  </si>
  <si>
    <t>COLLIERTAMISEKAKI</t>
  </si>
  <si>
    <t>COLLIERTAMISEORANGE</t>
  </si>
  <si>
    <t>COLLIERTAMISEJAUNE</t>
  </si>
  <si>
    <t>COLLIERTAMISEROSE</t>
  </si>
  <si>
    <t>COLLIERTAMISEFRAMB</t>
  </si>
  <si>
    <t>COLLIERTAMISEVIOLET</t>
  </si>
  <si>
    <t>COLLIERTAMISECORAIL</t>
  </si>
  <si>
    <t>COLLIERTAMISEROUGE</t>
  </si>
  <si>
    <t>COLLIERTAMISEBORDO</t>
  </si>
  <si>
    <t>COLLIERTAMISELAYETTE</t>
  </si>
  <si>
    <t>COLLIERTAMISETURQ</t>
  </si>
  <si>
    <t>COLLIERTAMISECHOCO</t>
  </si>
  <si>
    <t>COLLIERTAMISEMONTANA</t>
  </si>
  <si>
    <t>COLLIERTAMISEOCEAN</t>
  </si>
  <si>
    <t>BOGANGENOIRPERCÉES</t>
  </si>
  <si>
    <t>BOGANGEGRISPERCÉES</t>
  </si>
  <si>
    <t>BOGANGEBLANCPERCÉES</t>
  </si>
  <si>
    <t>BOGANGETAUPEPERCÉES</t>
  </si>
  <si>
    <t>BOGANGEMARRONPERCÉES</t>
  </si>
  <si>
    <t>BOGANGEMONTANAPERCÉES</t>
  </si>
  <si>
    <t>BOGANGEOCEANPERCÉES</t>
  </si>
  <si>
    <t>BOGANGETURQPERCÉES</t>
  </si>
  <si>
    <t>BOGANGELAYETTEPERCÉES</t>
  </si>
  <si>
    <t>BOGANGEBORDOPERCÉES</t>
  </si>
  <si>
    <t>BOGANGEROUGEPERCÉES</t>
  </si>
  <si>
    <t>BOGANGECORAILPERCÉES</t>
  </si>
  <si>
    <t>BOGANGEVIOLETPERCÉES</t>
  </si>
  <si>
    <t>BOGANGEFRAMBPERCÉES</t>
  </si>
  <si>
    <t>BOGANGEROSEPERCÉES</t>
  </si>
  <si>
    <t>BOGANGEJAUNEPERCÉES</t>
  </si>
  <si>
    <t>BOGANGEORANGEPERCÉES</t>
  </si>
  <si>
    <t>BOGANGEKAKIPERCÉES</t>
  </si>
  <si>
    <t>775420040&amp;7754200</t>
  </si>
  <si>
    <t>72506095&amp;1763407</t>
  </si>
  <si>
    <t>1737407&amp;14512038</t>
  </si>
  <si>
    <t>22503540&amp;2743911</t>
  </si>
  <si>
    <t>22505270&amp;2741611</t>
  </si>
  <si>
    <t>21110045&amp;2741611</t>
  </si>
  <si>
    <t>C8165</t>
  </si>
  <si>
    <t>C7775</t>
  </si>
  <si>
    <t>C8193</t>
  </si>
  <si>
    <t>C7777</t>
  </si>
  <si>
    <t>c7360</t>
  </si>
  <si>
    <t>C7485</t>
  </si>
  <si>
    <t>C8199</t>
  </si>
  <si>
    <t>C7381</t>
  </si>
  <si>
    <t>C7046</t>
  </si>
  <si>
    <t>C8045</t>
  </si>
  <si>
    <t>C8732</t>
  </si>
  <si>
    <t>C7724</t>
  </si>
  <si>
    <t>C7781</t>
  </si>
  <si>
    <t>C8122</t>
  </si>
  <si>
    <t>ANITACOLNOIR</t>
  </si>
  <si>
    <t>ANITACOLBLANC</t>
  </si>
  <si>
    <t>ANITACOLTAUPE</t>
  </si>
  <si>
    <t>ANITACOLMONTANA</t>
  </si>
  <si>
    <t>ANITACOLLAYETTE</t>
  </si>
  <si>
    <t>ANITACOLGRIS</t>
  </si>
  <si>
    <t>ANITACOLTURQUOISE</t>
  </si>
  <si>
    <t>ANITACOLCIEL</t>
  </si>
  <si>
    <t>ANITACOLKAKI</t>
  </si>
  <si>
    <t>ANITACOLJAUNE</t>
  </si>
  <si>
    <t>ANITACOLCHOCO</t>
  </si>
  <si>
    <t>ANITACOLROUGE</t>
  </si>
  <si>
    <t>ANITACOLROSE</t>
  </si>
  <si>
    <t>ANITACOLORANGE</t>
  </si>
  <si>
    <t>ANITACOLCRISTAL</t>
  </si>
  <si>
    <t>ANGEBOFRAMB</t>
  </si>
  <si>
    <t>ANGEBOTURQ</t>
  </si>
  <si>
    <t>ANGEBOORANGE</t>
  </si>
  <si>
    <t>ANGEBONOIR</t>
  </si>
  <si>
    <t>ANGEBOOCEAN</t>
  </si>
  <si>
    <t>ANGEBOLAYETTE</t>
  </si>
  <si>
    <t>ANGEBOROSE</t>
  </si>
  <si>
    <t>6403/6407ANIS</t>
  </si>
  <si>
    <t>6403/6407TURQ</t>
  </si>
  <si>
    <t>6403/6407OCEAN</t>
  </si>
  <si>
    <t>6403/6407FRAMB</t>
  </si>
  <si>
    <t>6403/6407ORANG</t>
  </si>
  <si>
    <t>6403/6407CORAIL</t>
  </si>
  <si>
    <t>6403/6407ROUGE</t>
  </si>
  <si>
    <t>6403/6407ROSE</t>
  </si>
  <si>
    <t>6403/6407VIOLET</t>
  </si>
  <si>
    <t>6403/6407IVOIRE</t>
  </si>
  <si>
    <t>6403/6407TAUPE</t>
  </si>
  <si>
    <t>6403/6407POIVRE</t>
  </si>
  <si>
    <t>COEURSAUTTURQ</t>
  </si>
  <si>
    <t>COEURSAUTORANGE</t>
  </si>
  <si>
    <t>COEURSAUTNOIR</t>
  </si>
  <si>
    <t>COEURSAUTOCEAN</t>
  </si>
  <si>
    <t>COEURSAUTROSE</t>
  </si>
  <si>
    <t>COEURSAUTFRAMB</t>
  </si>
  <si>
    <t>BOSOLERPETARGTBLANC</t>
  </si>
  <si>
    <t>BOSOLERPETARGNOIR</t>
  </si>
  <si>
    <t>BOSOLERPETARGGRIS</t>
  </si>
  <si>
    <t>BOSOLERPETARGTAUPE</t>
  </si>
  <si>
    <t>BOSOLERPETARGCHOCO</t>
  </si>
  <si>
    <t>BOSOLERPETARGMONTANA</t>
  </si>
  <si>
    <t>BOSOLERPETARGOCEAN</t>
  </si>
  <si>
    <t>BOSOLERPETARGTURQ</t>
  </si>
  <si>
    <t>BOSOLERPETARGLAYETTE</t>
  </si>
  <si>
    <t>BOSOLERPETARGBORDO</t>
  </si>
  <si>
    <t>BOSOLERPETARGROUGE</t>
  </si>
  <si>
    <t>BOSOLERPETARGCORAIL</t>
  </si>
  <si>
    <t>BOSOLERPETARGVIOLET</t>
  </si>
  <si>
    <t>BOSOLERPETARGFRAMB</t>
  </si>
  <si>
    <t>BOSOLERPETARGROSE</t>
  </si>
  <si>
    <t>BOSOLERPETARGJAUNE</t>
  </si>
  <si>
    <t>BOSOLERPETARGORANGE</t>
  </si>
  <si>
    <t>BOSOLERPETARGKAKI</t>
  </si>
  <si>
    <t>CANELBOTURQ</t>
  </si>
  <si>
    <t>CANELBOBLANC</t>
  </si>
  <si>
    <t>CANELBOLAYET</t>
  </si>
  <si>
    <t>CANELBOFRAMB</t>
  </si>
  <si>
    <t>CANELBOROUGE</t>
  </si>
  <si>
    <t>CANELBOJAUNE</t>
  </si>
  <si>
    <t>CANELBOGRIS</t>
  </si>
  <si>
    <t>CANELBOROSE</t>
  </si>
  <si>
    <t>CANELBOCHOCO</t>
  </si>
  <si>
    <t>CANELBOORANGE</t>
  </si>
  <si>
    <t>CANELBOOCEAN</t>
  </si>
  <si>
    <t>CANELBOVIOLET</t>
  </si>
  <si>
    <t>CANELBOKAKI</t>
  </si>
  <si>
    <t>CANELBONOIR</t>
  </si>
  <si>
    <t>CANELBOMONTANA</t>
  </si>
  <si>
    <t>BOANNIEPERCTAUPE</t>
  </si>
  <si>
    <t>BOANNIEPERCCORAIL</t>
  </si>
  <si>
    <t>BOANNIEPERCMONTANA</t>
  </si>
  <si>
    <t>BOANNIEPERCBLANC</t>
  </si>
  <si>
    <t>BOANNIEPERCGRIS</t>
  </si>
  <si>
    <t>BOANNIEPERCLAYET</t>
  </si>
  <si>
    <t>BOANNIEPERCNOIR</t>
  </si>
  <si>
    <t>BOSANTAPERCTURQ</t>
  </si>
  <si>
    <t>BOSANTAPERCNOIR</t>
  </si>
  <si>
    <t>BOSANTAPERCLAYET</t>
  </si>
  <si>
    <t>BOSANTAPERCTAUP</t>
  </si>
  <si>
    <t>BOSANTAPERCROSE</t>
  </si>
  <si>
    <t>BOSANTACLIPSTURQ</t>
  </si>
  <si>
    <t>BOSANTACLIPSNOIR</t>
  </si>
  <si>
    <t>BOSANTACLIPSLAYET</t>
  </si>
  <si>
    <t>BOSANTACLIPSTAUP</t>
  </si>
  <si>
    <t>BOSANTACLIPSROSE</t>
  </si>
  <si>
    <t>BRACCUIR H</t>
  </si>
  <si>
    <t>BRACPERLEELAS</t>
  </si>
  <si>
    <t>brachommecuirsimple</t>
  </si>
  <si>
    <t>BOYIN</t>
  </si>
  <si>
    <t>BRACH2ONOIR</t>
  </si>
  <si>
    <t>BRACH2OCHOCO</t>
  </si>
  <si>
    <t>BRACH2OGRIS</t>
  </si>
  <si>
    <t>BRACH2OVIOLET</t>
  </si>
  <si>
    <t>BRACH2OROUGE</t>
  </si>
  <si>
    <t>BRACH2OORANGE</t>
  </si>
  <si>
    <t>BRACH2OROSE</t>
  </si>
  <si>
    <t>BRACH2OMARINE</t>
  </si>
  <si>
    <t>BONAYAGRDARGTOCEAN</t>
  </si>
  <si>
    <t>BONAYAGRDARGTKAKI</t>
  </si>
  <si>
    <t>BONAYAGRDARGTTURQ</t>
  </si>
  <si>
    <t>BONAYAGRDARGTROUGE</t>
  </si>
  <si>
    <t>BONAYAGRDARGTBORDEAUX</t>
  </si>
  <si>
    <t>BONAYAGRDARGTCHOCO</t>
  </si>
  <si>
    <t>BONAYAGRDARGTJAUNE</t>
  </si>
  <si>
    <t>BONAYAGRDARGTGRIS</t>
  </si>
  <si>
    <t>BONAYAGRDARGTNOIR</t>
  </si>
  <si>
    <t>BONAYAGRDARGTNUDE</t>
  </si>
  <si>
    <t>BONAYAMMARGTOCEAN</t>
  </si>
  <si>
    <t>BONAYAMMARGTKAKI</t>
  </si>
  <si>
    <t>BONAYAMMARGTTURQ</t>
  </si>
  <si>
    <t>BONAYAMMARGTROUGE</t>
  </si>
  <si>
    <t>BONAYAMMARGTBORDEAUX</t>
  </si>
  <si>
    <t>BONAYAMMARGTCHOCO</t>
  </si>
  <si>
    <t>BONAYAMMARGTJAUNE</t>
  </si>
  <si>
    <t>BONAYAMMARGTGRIS</t>
  </si>
  <si>
    <t>BONAYAMMARGTNOIR</t>
  </si>
  <si>
    <t>BONAYAMMARGTNUDE</t>
  </si>
  <si>
    <t>BRAHCUIRPM</t>
  </si>
  <si>
    <t>BONAYAPMARGTOCEAN</t>
  </si>
  <si>
    <t>BONAYAPMARGTKAKI</t>
  </si>
  <si>
    <t>BONAYAPMARGTTURQ</t>
  </si>
  <si>
    <t>BONAYAPMARGTROUGE</t>
  </si>
  <si>
    <t>BONAYAPMARGTBORDEAUX</t>
  </si>
  <si>
    <t>BONAYAPMARGTCHOCO</t>
  </si>
  <si>
    <t>BONAYAPMARGTJAUNE</t>
  </si>
  <si>
    <t>BONAYAPMARGTGRIS</t>
  </si>
  <si>
    <t>BONAYAPMARGTNOIR</t>
  </si>
  <si>
    <t>BONAYAPMARGTNUDE</t>
  </si>
  <si>
    <t>BODENTGM</t>
  </si>
  <si>
    <t>BODENTELMEDGMROUG</t>
  </si>
  <si>
    <t>BODENTELMEDGMGRIS</t>
  </si>
  <si>
    <t>BODENTELMEDGMNOIR</t>
  </si>
  <si>
    <t>BODENTELMEDGMBLANC</t>
  </si>
  <si>
    <t>BOSOLERPETDOREEBLANC</t>
  </si>
  <si>
    <t>BOSOLERPETDORÉENOIR</t>
  </si>
  <si>
    <t>BOSOLERPETDORÉEGRIS</t>
  </si>
  <si>
    <t>BOSOLERPETDORÉETAUPE</t>
  </si>
  <si>
    <t>BOSOLERPETDORÉECHOCO</t>
  </si>
  <si>
    <t>BOSOLERPETDORÉEMONTANA</t>
  </si>
  <si>
    <t>BOSOLERPETDORÉEOCEAN</t>
  </si>
  <si>
    <t>BOSOLERPETDORÉETURQ</t>
  </si>
  <si>
    <t>BOSOLERPETDORÉELAYETTE</t>
  </si>
  <si>
    <t>BOSOLERPETDORÉEBORDO</t>
  </si>
  <si>
    <t>BOSOLERPETDORÉEROUGE</t>
  </si>
  <si>
    <t>BOSOLERPETDORÉECORAIL</t>
  </si>
  <si>
    <t>BOSOLERPETDORÉEVIOLET</t>
  </si>
  <si>
    <t>BOSOLERPETDORÉEFRAMB</t>
  </si>
  <si>
    <t>BOSOLERPETDORÉEROSE</t>
  </si>
  <si>
    <t>BOSOLERPETDORÉEJAUNE</t>
  </si>
  <si>
    <t>BOSOLERPETDORÉEORANGE</t>
  </si>
  <si>
    <t>BOSOLERPETDORÉEKAKI</t>
  </si>
  <si>
    <t>Bracelet fin de collection</t>
  </si>
  <si>
    <t>10815661/50</t>
  </si>
  <si>
    <t>10815661/52</t>
  </si>
  <si>
    <t>10815661/54</t>
  </si>
  <si>
    <t>10815661/56</t>
  </si>
  <si>
    <t>10815661/58</t>
  </si>
  <si>
    <t>10815661/60</t>
  </si>
  <si>
    <t>BOANGECLIPSNOIR</t>
  </si>
  <si>
    <t>BOANGECLIPSTAUPE</t>
  </si>
  <si>
    <t>BOANGECLIPSMONTANA</t>
  </si>
  <si>
    <t>BOANGECLIPSGRIS</t>
  </si>
  <si>
    <t>BOANGECLIPSLAYETTE</t>
  </si>
  <si>
    <t>BOANGECLIPSORANGE</t>
  </si>
  <si>
    <t>COLROSALLAYETTE</t>
  </si>
  <si>
    <t>COLROSALROSE</t>
  </si>
  <si>
    <t>COLROSALKAKI</t>
  </si>
  <si>
    <t>COLROSALNOIR</t>
  </si>
  <si>
    <t>COLROSALTURQ</t>
  </si>
  <si>
    <t>COLROSALBLANC</t>
  </si>
  <si>
    <t>COLROSALTAUPE</t>
  </si>
  <si>
    <t>COLROSALGRIS</t>
  </si>
  <si>
    <t>1220110/50</t>
  </si>
  <si>
    <t>1220110/52</t>
  </si>
  <si>
    <t>1220110/54</t>
  </si>
  <si>
    <t>1220110/56</t>
  </si>
  <si>
    <t>1220110/58</t>
  </si>
  <si>
    <t>1220110/60</t>
  </si>
  <si>
    <t>BRACANNIENOIR</t>
  </si>
  <si>
    <t>BRACANNIEGRIS</t>
  </si>
  <si>
    <t>BRACANNIEROUGE</t>
  </si>
  <si>
    <t>BRACANNIETURQ</t>
  </si>
  <si>
    <t>BRACANNIEORANGE</t>
  </si>
  <si>
    <t>BRACANNIEMONTANA</t>
  </si>
  <si>
    <t>BRACANNIEBLANC</t>
  </si>
  <si>
    <t>BRACANNIECHOCO</t>
  </si>
  <si>
    <t>BRACANNIELAYETTE</t>
  </si>
  <si>
    <t>BRACANNIEJAUNE</t>
  </si>
  <si>
    <t>brachommecuirlisse</t>
  </si>
  <si>
    <t>2233410/50</t>
  </si>
  <si>
    <t>2233410/52</t>
  </si>
  <si>
    <t>2233410/54</t>
  </si>
  <si>
    <t>2233410/56</t>
  </si>
  <si>
    <t>2233410/58</t>
  </si>
  <si>
    <t>2233410/60</t>
  </si>
  <si>
    <t>brachommecuirdoub</t>
  </si>
  <si>
    <t>B.O FIN DE COLLECTION 15€</t>
  </si>
  <si>
    <t>CREOLFANTGM</t>
  </si>
  <si>
    <t>BONAYAGRDDOREOCEAN</t>
  </si>
  <si>
    <t>BONAYAGRDDOREKAKI</t>
  </si>
  <si>
    <t>BONAYAGRDDORETURQ</t>
  </si>
  <si>
    <t>BONAYAGRDDOREROUGE</t>
  </si>
  <si>
    <t>BONAYAGRDDOREBORDEAUX</t>
  </si>
  <si>
    <t>BONAYAGRDDORECHOCO</t>
  </si>
  <si>
    <t>BONAYAGRDDOREJAUNE</t>
  </si>
  <si>
    <t>BONAYAGRDDOREGRIS</t>
  </si>
  <si>
    <t>BONAYAGRDDORENOIR</t>
  </si>
  <si>
    <t>BONAYAGRDDORENUDE</t>
  </si>
  <si>
    <t>BODENTPM</t>
  </si>
  <si>
    <t>BOROMANTIQPERCÉESMONTA</t>
  </si>
  <si>
    <t>BOROMANTIQPERCÉESORANGE</t>
  </si>
  <si>
    <t>BOROMANTIQPERCÉESTURQU</t>
  </si>
  <si>
    <t>BOROMANTIQPERCÉESBLANC</t>
  </si>
  <si>
    <t>BOROMANTIQPERCÉESBORDE</t>
  </si>
  <si>
    <t>BOROMANTIQPERCÉESCHOCO</t>
  </si>
  <si>
    <t>BOROMANTIQPERCÉESCORAIL</t>
  </si>
  <si>
    <t>BOROMANTIQPERCÉESNOIR</t>
  </si>
  <si>
    <t>BOROMANTIQPERCÉESROUGE</t>
  </si>
  <si>
    <t>BOROMANTIQPERCÉESROSE</t>
  </si>
  <si>
    <t>BOROMANTIQPERCÉESLAYETTE</t>
  </si>
  <si>
    <t>BOROMANTIQPERCÉESTAUPE</t>
  </si>
  <si>
    <t>BOROMANTIQPERCÉESGRIS</t>
  </si>
  <si>
    <t>BOROMANTIQPERCÉESFRAMB</t>
  </si>
  <si>
    <t>BOROMANTIQPERCÉESOCÉAN</t>
  </si>
  <si>
    <t>BOFRENCHFRAMB</t>
  </si>
  <si>
    <t>BOFRENCHROSE</t>
  </si>
  <si>
    <t>BOFRENCHORANGE</t>
  </si>
  <si>
    <t>BOFRENCHNOIR</t>
  </si>
  <si>
    <t>BOFRENCHTURQ</t>
  </si>
  <si>
    <t>BOFRENCHOCEAN</t>
  </si>
  <si>
    <t>BONAYAMMDOREOCEAN</t>
  </si>
  <si>
    <t>BONAYAMMDDOREKAKI</t>
  </si>
  <si>
    <t>BONAYAMMDDORETURQ</t>
  </si>
  <si>
    <t>BONAYAMMDDOREROUGE</t>
  </si>
  <si>
    <t>BONAYAMMDDOREBORDEAUX</t>
  </si>
  <si>
    <t>BONAYAMMDDORECHOCO</t>
  </si>
  <si>
    <t>BONAYAMMDDOREJAUNE</t>
  </si>
  <si>
    <t>BONAYAMMDDOREGRIS</t>
  </si>
  <si>
    <t>BONAYAMMDDORENOIR</t>
  </si>
  <si>
    <t>BONAYAMMDDORENUDE</t>
  </si>
  <si>
    <t>Collier fin de collection</t>
  </si>
  <si>
    <t>BOROMANTIQCLIPSMONTA</t>
  </si>
  <si>
    <t>BOROMANTIQCLIPSORANGE</t>
  </si>
  <si>
    <t>BOROMANTIQCLIPSTURQU</t>
  </si>
  <si>
    <t>BOROMANTIQCLIPSBLANC</t>
  </si>
  <si>
    <t>BOROMANTIQCLIPSBORDE</t>
  </si>
  <si>
    <t>BOROMANTIQCLIPSCHOCO</t>
  </si>
  <si>
    <t>BOROMANTIQCLIPSCORAIL</t>
  </si>
  <si>
    <t>BOROMANTIQCLIPSNOIR</t>
  </si>
  <si>
    <t>BOROMANTIQCLIPSROUGE</t>
  </si>
  <si>
    <t>BOROMANTIQCLIPSROSE</t>
  </si>
  <si>
    <t>BOROMANTIQCLIPSLAYETTE</t>
  </si>
  <si>
    <t>BOROMANTIQCLIPSTAUPE</t>
  </si>
  <si>
    <t>BOROMANTIQCLIPSGRIS</t>
  </si>
  <si>
    <t>BOROMANTIQCLIPSFRAMB</t>
  </si>
  <si>
    <t>BOROMANTIQCLIPSOCÉAN</t>
  </si>
  <si>
    <t>1229910/50</t>
  </si>
  <si>
    <t>1229910/52</t>
  </si>
  <si>
    <t>1229910/54</t>
  </si>
  <si>
    <t>1229910/56</t>
  </si>
  <si>
    <t>1229910/58</t>
  </si>
  <si>
    <t>1229910/60</t>
  </si>
  <si>
    <t>Bouton de manchettes fin de collection</t>
  </si>
  <si>
    <t>Bague fin de collection</t>
  </si>
  <si>
    <t>2225400/52</t>
  </si>
  <si>
    <t>2225400/50</t>
  </si>
  <si>
    <t>2225400/62</t>
  </si>
  <si>
    <t>2225400/54</t>
  </si>
  <si>
    <t>2225400/56</t>
  </si>
  <si>
    <t>2225400/58</t>
  </si>
  <si>
    <t>2225400/60</t>
  </si>
  <si>
    <t>1081711/50</t>
  </si>
  <si>
    <t>1081711/52</t>
  </si>
  <si>
    <t>1081711/54</t>
  </si>
  <si>
    <t>1081711/56</t>
  </si>
  <si>
    <t>1081711/58</t>
  </si>
  <si>
    <t>1081711/60</t>
  </si>
  <si>
    <t>1081711/62</t>
  </si>
  <si>
    <t>Broche fin de collection</t>
  </si>
  <si>
    <t>B.O FIN DE COLLECTION 25€</t>
  </si>
  <si>
    <t>6082anis</t>
  </si>
  <si>
    <t>6082turq</t>
  </si>
  <si>
    <t>6082OCEAN</t>
  </si>
  <si>
    <t>6082FRAMB</t>
  </si>
  <si>
    <t>6082ORANGE</t>
  </si>
  <si>
    <t>6082CORAIL</t>
  </si>
  <si>
    <t>6082ROUGE</t>
  </si>
  <si>
    <t>6082ROSE</t>
  </si>
  <si>
    <t>6082VIOLET</t>
  </si>
  <si>
    <t>6082IVOIRE</t>
  </si>
  <si>
    <t>6082TAUPE</t>
  </si>
  <si>
    <t>6082POIVRE</t>
  </si>
  <si>
    <t>Collier fin de collection 40€</t>
  </si>
  <si>
    <t>C8190</t>
  </si>
  <si>
    <t>C8873</t>
  </si>
  <si>
    <t>C8890</t>
  </si>
  <si>
    <t>C8833</t>
  </si>
  <si>
    <t>C8874</t>
  </si>
  <si>
    <t>C8892</t>
  </si>
  <si>
    <t>C8180</t>
  </si>
  <si>
    <t>C8878</t>
  </si>
  <si>
    <t>C8880</t>
  </si>
  <si>
    <t>C8881</t>
  </si>
  <si>
    <t>C8191</t>
  </si>
  <si>
    <t>C8879</t>
  </si>
  <si>
    <t>C8872</t>
  </si>
  <si>
    <t>c8827</t>
  </si>
  <si>
    <t>2229911/50</t>
  </si>
  <si>
    <t>2229911/52</t>
  </si>
  <si>
    <t>2229911/54</t>
  </si>
  <si>
    <t>2229911/56</t>
  </si>
  <si>
    <t>2229911/58</t>
  </si>
  <si>
    <t>2229911/60</t>
  </si>
  <si>
    <t>Kimocolblanc</t>
  </si>
  <si>
    <t>Kimocoltaup</t>
  </si>
  <si>
    <t>Kimocolgris</t>
  </si>
  <si>
    <t>Kimocolnoir</t>
  </si>
  <si>
    <t>Kimocolrose</t>
  </si>
  <si>
    <t>Kimocolciel</t>
  </si>
  <si>
    <t>Kimocolmont</t>
  </si>
  <si>
    <t>Kimobrablanc</t>
  </si>
  <si>
    <t>Kimobrataup</t>
  </si>
  <si>
    <t>Kimobragri</t>
  </si>
  <si>
    <t>Kimobranoire</t>
  </si>
  <si>
    <t>Kimobraros</t>
  </si>
  <si>
    <t>Kimobraciel</t>
  </si>
  <si>
    <t>Kimobramont</t>
  </si>
  <si>
    <t>Kimodormblc</t>
  </si>
  <si>
    <t>Kimodormtaup</t>
  </si>
  <si>
    <t>Kimodormgri</t>
  </si>
  <si>
    <t>Kimodormnoir</t>
  </si>
  <si>
    <t>Kimodormros</t>
  </si>
  <si>
    <t>Kimodormciel</t>
  </si>
  <si>
    <t>Kimodormmont</t>
  </si>
  <si>
    <t>Kimoclipblanc</t>
  </si>
  <si>
    <t>Kimocliptaup</t>
  </si>
  <si>
    <t>Kimoclipgris</t>
  </si>
  <si>
    <t>Kimoclipnoir</t>
  </si>
  <si>
    <t>Kimoclipros</t>
  </si>
  <si>
    <t>Kimoclipciel</t>
  </si>
  <si>
    <t>Kimoclipmonta</t>
  </si>
  <si>
    <t>Kimocolturq</t>
  </si>
  <si>
    <t>Kimobraturq</t>
  </si>
  <si>
    <t>Kimodormturq</t>
  </si>
  <si>
    <t>Kimoclipturq</t>
  </si>
  <si>
    <t>ArkiboTurquoiseClips</t>
  </si>
  <si>
    <t>ArkiboRoseClips</t>
  </si>
  <si>
    <t>ArkiboBlancheClips</t>
  </si>
  <si>
    <t>ArkiboCielClips</t>
  </si>
  <si>
    <t>ArkiboMontanaClips</t>
  </si>
  <si>
    <t>ArkiboNoirClips</t>
  </si>
  <si>
    <t>ArkiboTaupeClips</t>
  </si>
  <si>
    <t>ArkiboTurquoisePercées</t>
  </si>
  <si>
    <t>ArkiboRosePercées</t>
  </si>
  <si>
    <t>ArkiboBlanchePercées</t>
  </si>
  <si>
    <t>ArkiboCielPercées</t>
  </si>
  <si>
    <t>ArkiboMontanaPercées</t>
  </si>
  <si>
    <t>ArkiboNoirPercées</t>
  </si>
  <si>
    <t>ArkiboTaupePercées</t>
  </si>
  <si>
    <t>ArkiboGrisPercées</t>
  </si>
  <si>
    <t>ArkiboGrisClips</t>
  </si>
  <si>
    <t>HydraBlancClips</t>
  </si>
  <si>
    <t>HydraGrisClips</t>
  </si>
  <si>
    <t>HydraNoirClips</t>
  </si>
  <si>
    <t>HydraMontanaClips</t>
  </si>
  <si>
    <t>HydraTaupeClips</t>
  </si>
  <si>
    <t>HydraBlancPercées</t>
  </si>
  <si>
    <t>HydraGrisPercées</t>
  </si>
  <si>
    <t>HydraNoirPercées</t>
  </si>
  <si>
    <t>HydraMontanaPercées</t>
  </si>
  <si>
    <t>HydraTaupePercées</t>
  </si>
  <si>
    <t>MILOSBlanc</t>
  </si>
  <si>
    <t>MILOSTaupe</t>
  </si>
  <si>
    <t>MILOSMontana</t>
  </si>
  <si>
    <t>MILOSNoir</t>
  </si>
  <si>
    <t>MILOSGris</t>
  </si>
  <si>
    <t>MILOSRose</t>
  </si>
  <si>
    <t>MILOSLayette</t>
  </si>
  <si>
    <t>TINOSBlancClips</t>
  </si>
  <si>
    <t>TINOSBlancPercees</t>
  </si>
  <si>
    <t>TINOSGrisClips</t>
  </si>
  <si>
    <t>TINOSGrisPercees</t>
  </si>
  <si>
    <t>TINOSTaupeClips</t>
  </si>
  <si>
    <t>TINOSTaupePercees</t>
  </si>
  <si>
    <t>TINOSMontanaClips</t>
  </si>
  <si>
    <t>TINOSMontanaPercees</t>
  </si>
  <si>
    <t>TINOSCielClips</t>
  </si>
  <si>
    <t>TINOSCielPercees</t>
  </si>
  <si>
    <t>TINOSRoseClips</t>
  </si>
  <si>
    <t>TINOSRosePercees</t>
  </si>
  <si>
    <t>TINOSNoirClips</t>
  </si>
  <si>
    <t>TINOSNoirPercees</t>
  </si>
  <si>
    <t>TINOSTurquoiseClips</t>
  </si>
  <si>
    <t>TINOSTurquoisePercees</t>
  </si>
  <si>
    <t>CorBoclmulti</t>
  </si>
  <si>
    <t>CorBoclbleu</t>
  </si>
  <si>
    <t>CorBoclfruite</t>
  </si>
  <si>
    <t>CorBocleteint</t>
  </si>
  <si>
    <t>CorBopmmulti</t>
  </si>
  <si>
    <t>CorBopmbleu</t>
  </si>
  <si>
    <t>CorBopmfruite</t>
  </si>
  <si>
    <t>CorBopmeteint</t>
  </si>
  <si>
    <t>CorBrachamulti</t>
  </si>
  <si>
    <t>CorBrachableu</t>
  </si>
  <si>
    <t>CorBrachafruite</t>
  </si>
  <si>
    <t>CorBrachaaeteint</t>
  </si>
  <si>
    <t>Corcolchamulti</t>
  </si>
  <si>
    <t>CorColchableu</t>
  </si>
  <si>
    <t>CorColchafruite</t>
  </si>
  <si>
    <t>Corcolcheteint</t>
  </si>
  <si>
    <t>Corcolpgmulti</t>
  </si>
  <si>
    <t>Corcolpgbleu</t>
  </si>
  <si>
    <t>Corcolpgfruite</t>
  </si>
  <si>
    <t>Corcolpgeteint</t>
  </si>
  <si>
    <t>Corbrapgmulti</t>
  </si>
  <si>
    <t>Corbrapgbleu</t>
  </si>
  <si>
    <t>Corbrapgfruite</t>
  </si>
  <si>
    <t>Corbrapgeteint</t>
  </si>
  <si>
    <t>corbrapimulti</t>
  </si>
  <si>
    <t>corbrapieteint</t>
  </si>
  <si>
    <t>corbrapibleu</t>
  </si>
  <si>
    <t>corbrapifruite</t>
  </si>
  <si>
    <t>Corcolpifruite</t>
  </si>
  <si>
    <t>Corcolpimulti</t>
  </si>
  <si>
    <t>Corcolpieteint</t>
  </si>
  <si>
    <t>Corcolpibleu</t>
  </si>
  <si>
    <t>Samos boBlancClips</t>
  </si>
  <si>
    <t>Samos boGrisClips</t>
  </si>
  <si>
    <t>Samos boTaupeClips</t>
  </si>
  <si>
    <t>Samos boRoseClips</t>
  </si>
  <si>
    <t>Samos boMontanaClips</t>
  </si>
  <si>
    <t>Samos boNoirClips</t>
  </si>
  <si>
    <t>Samos boCielClips</t>
  </si>
  <si>
    <t>Samos boBlancPercées</t>
  </si>
  <si>
    <t>Samos boGrisPercées</t>
  </si>
  <si>
    <t>Samos boTaupePercées</t>
  </si>
  <si>
    <t>Samos boRosePercées</t>
  </si>
  <si>
    <t>Samos boMontanaPercées</t>
  </si>
  <si>
    <t>Samos boNoirPercées</t>
  </si>
  <si>
    <t>Samos boCielPercées</t>
  </si>
  <si>
    <t>ZaforaBlanc</t>
  </si>
  <si>
    <t>ZaforaTaupe</t>
  </si>
  <si>
    <t>ZaforaGris</t>
  </si>
  <si>
    <t>ZaforaNoir</t>
  </si>
  <si>
    <t>ZaforaCiel</t>
  </si>
  <si>
    <t>ZaforaRose</t>
  </si>
  <si>
    <t>ZaforaMontana</t>
  </si>
  <si>
    <t>SANTORINCollierRose</t>
  </si>
  <si>
    <t>SANTORINBraceletRose</t>
  </si>
  <si>
    <t>SANTORINGrande bo perceeRose</t>
  </si>
  <si>
    <t>SANTORINDormeuseRose</t>
  </si>
  <si>
    <t>SANTORINCollierCiel</t>
  </si>
  <si>
    <t>SANTORINBraceletCiel</t>
  </si>
  <si>
    <t>SANTORINGrande bo clipsCiel</t>
  </si>
  <si>
    <t>SANTORINGrande bo perceeCiel</t>
  </si>
  <si>
    <t>SANTORINGrande bo clipsGris</t>
  </si>
  <si>
    <t>SANTORINGrande bo perceeGris</t>
  </si>
  <si>
    <t>SANTORINGrande bo clipsNoir</t>
  </si>
  <si>
    <t>SANTORINGrande bo perceeNoir</t>
  </si>
  <si>
    <t>SANTORINGrande bo clipsMontana</t>
  </si>
  <si>
    <t>SANTORINGrande bo perceeMontana</t>
  </si>
  <si>
    <t>SANTORINGrande bo clipsBlanc</t>
  </si>
  <si>
    <t>SANTORINGrande bo perceeBlanc</t>
  </si>
  <si>
    <t>SANTORINGrande bo clipsTaupe</t>
  </si>
  <si>
    <t>SANTORINGrande bo perceeTaupe</t>
  </si>
  <si>
    <t>SANTORINGrande bo clipsTurquoise</t>
  </si>
  <si>
    <t>SANTORINGrande bo perceeTurquoise</t>
  </si>
  <si>
    <t>SANTORINGrande bo clipsRose</t>
  </si>
  <si>
    <t>SANTORINClou swaroGris</t>
  </si>
  <si>
    <t>SANTORINDormeuseGris</t>
  </si>
  <si>
    <t>SANTORINClou swaroNoir</t>
  </si>
  <si>
    <t>SANTORINDormeuseNoir</t>
  </si>
  <si>
    <t>SANTORINClou swaroMontana</t>
  </si>
  <si>
    <t>SANTORINDormeuseMontana</t>
  </si>
  <si>
    <t>SANTORINClou swaroBlanc</t>
  </si>
  <si>
    <t>SANTORINDormeuseBlanc</t>
  </si>
  <si>
    <t>SANTORINClou swaroTaupe</t>
  </si>
  <si>
    <t>SANTORINDormeuseTaupe</t>
  </si>
  <si>
    <t>SANTORINClou swaroTurquoise</t>
  </si>
  <si>
    <t>SANTORINDormeuseTurquoise</t>
  </si>
  <si>
    <t>SANTORINClou swaroRose</t>
  </si>
  <si>
    <t>SANTORINCollierNoir</t>
  </si>
  <si>
    <t>SANTORINBraceletNoir</t>
  </si>
  <si>
    <t>SANTORINCollierGris</t>
  </si>
  <si>
    <t>SANTORINBraceletGris</t>
  </si>
  <si>
    <t>SANTORINClou swaroCiel</t>
  </si>
  <si>
    <t>SANTORINDormeuseCiel</t>
  </si>
  <si>
    <t>SANTORINCollierMontana</t>
  </si>
  <si>
    <t>SANTORINBraceletMontana</t>
  </si>
  <si>
    <t>SANTORINCollierBlanc</t>
  </si>
  <si>
    <t>SANTORINBraceletBlanc</t>
  </si>
  <si>
    <t>SANTORINCollierTaupe</t>
  </si>
  <si>
    <t>SANTORINBraceletTaupe</t>
  </si>
  <si>
    <t>SANTORINCollierTurquoise</t>
  </si>
  <si>
    <t>SANTORINBraceletTurquoise</t>
  </si>
  <si>
    <t>SAUTCANELLECiel</t>
  </si>
  <si>
    <t>SAUTCANELLERose</t>
  </si>
  <si>
    <t>SAUTCANELLETurquoise</t>
  </si>
  <si>
    <t>SAUTCANELLEMontana</t>
  </si>
  <si>
    <t>SAUTCANELLENoir</t>
  </si>
  <si>
    <t>SAUTCANELLEGris</t>
  </si>
  <si>
    <t>SAUTCANELLETaupe</t>
  </si>
  <si>
    <t>liparibrac</t>
  </si>
  <si>
    <t>KEABlancClips</t>
  </si>
  <si>
    <t>KEABlancPercées</t>
  </si>
  <si>
    <t>KEARoseClips</t>
  </si>
  <si>
    <t>KEARosePercées</t>
  </si>
  <si>
    <t>KEANoirClips</t>
  </si>
  <si>
    <t>KEANoirPercées</t>
  </si>
  <si>
    <t>KEATurquoiseClips</t>
  </si>
  <si>
    <t>KEATurquoisePercées</t>
  </si>
  <si>
    <t>KEAMontanaClips</t>
  </si>
  <si>
    <t>KEAMontanaPercées</t>
  </si>
  <si>
    <t>KEAGrisClips</t>
  </si>
  <si>
    <t>KEAGrisPercées</t>
  </si>
  <si>
    <t>KEATaupeClips</t>
  </si>
  <si>
    <t>KEATaupePercées</t>
  </si>
  <si>
    <t>KEACielClips</t>
  </si>
  <si>
    <t>KEACielPercées</t>
  </si>
  <si>
    <t>CREOLERHODESTaupe</t>
  </si>
  <si>
    <t>CREOLERHODESGris</t>
  </si>
  <si>
    <t>CREOLERHODESNoir</t>
  </si>
  <si>
    <t>CREOLERHODESMontana</t>
  </si>
  <si>
    <t>CREOLERHODESRose</t>
  </si>
  <si>
    <t>CREOLERHODESBlanc</t>
  </si>
  <si>
    <t>POCAHONTASBo pmMontana</t>
  </si>
  <si>
    <t>POCAHONTASBo gmMontana</t>
  </si>
  <si>
    <t>POCAHONTASCollier pmMontana</t>
  </si>
  <si>
    <t>POCAHONTASCollier gmMontana</t>
  </si>
  <si>
    <t>POCAHONTASBo pmOrange</t>
  </si>
  <si>
    <t>POCAHONTASBo gmOrange</t>
  </si>
  <si>
    <t>POCAHONTASCollier pmOrange</t>
  </si>
  <si>
    <t>POCAHONTASCollier gmOrange</t>
  </si>
  <si>
    <t>POCAHONTASBo pmJaune</t>
  </si>
  <si>
    <t>POCAHONTASBo gmJaune</t>
  </si>
  <si>
    <t>POCAHONTASCollier pmJaune</t>
  </si>
  <si>
    <t>POCAHONTASCollier gmJaune</t>
  </si>
  <si>
    <t>POCAHONTASBo pmRouge</t>
  </si>
  <si>
    <t>POCAHONTASBo gmRouge</t>
  </si>
  <si>
    <t>POCAHONTASCollier pmRouge</t>
  </si>
  <si>
    <t>POCAHONTASCollier gmRouge</t>
  </si>
  <si>
    <t>POCAHONTASBo pmTurquoise</t>
  </si>
  <si>
    <t>POCAHONTASBo gmTurquoise</t>
  </si>
  <si>
    <t>POCAHONTASCollier pmTurquoise</t>
  </si>
  <si>
    <t>POCAHONTASCollier gmTurquoise</t>
  </si>
  <si>
    <t>POCAHONTASBo pmCiel</t>
  </si>
  <si>
    <t>POCAHONTASBo gmCiel</t>
  </si>
  <si>
    <t>POCAHONTASCollier pmCiel</t>
  </si>
  <si>
    <t>POCAHONTASCollier gmCiel</t>
  </si>
  <si>
    <t>POCAHONTASBo pmOcean</t>
  </si>
  <si>
    <t>POCAHONTASBo gmOcean</t>
  </si>
  <si>
    <t>POCAHONTASCollier pmOcean</t>
  </si>
  <si>
    <t>POCAHONTASCollier gmOcean</t>
  </si>
  <si>
    <t>POCAHONTASBo pmGris</t>
  </si>
  <si>
    <t>POCAHONTASBo gmGris</t>
  </si>
  <si>
    <t>POCAHONTASCollier pmGris</t>
  </si>
  <si>
    <t>POCAHONTASCollier gmGris</t>
  </si>
  <si>
    <t>POCAHONTASBo pmNoir</t>
  </si>
  <si>
    <t>POCAHONTASBo gmNoir</t>
  </si>
  <si>
    <t>POCAHONTASCollier pmNoir</t>
  </si>
  <si>
    <t>POCAHONTASCollier gmNoir</t>
  </si>
  <si>
    <t>POCAHONTASBo pmFramboise</t>
  </si>
  <si>
    <t>POCAHONTASBo gmFramboise</t>
  </si>
  <si>
    <t>POCAHONTASCollier pmFramboise</t>
  </si>
  <si>
    <t>POCAHONTASCollier gmFramboise</t>
  </si>
  <si>
    <t>POCAHONTASBo pmBlanc</t>
  </si>
  <si>
    <t>POCAHONTASBo gmBlanc</t>
  </si>
  <si>
    <t>POCAHONTASCollier pmBlanc</t>
  </si>
  <si>
    <t>POCAHONTASCollier gmBlanc</t>
  </si>
  <si>
    <t>POCAHONTASBo gmTaupe</t>
  </si>
  <si>
    <t>POCAHONTASCollier pmTaupe</t>
  </si>
  <si>
    <t>POCAHONTASBo pmTaupe</t>
  </si>
  <si>
    <t>POCAHONTASCollier gmTaupe</t>
  </si>
  <si>
    <t>POCAHONTASBo pmRose</t>
  </si>
  <si>
    <t>POCAHONTASCollier gmRose</t>
  </si>
  <si>
    <t>POCAHONTASCollier pmRose</t>
  </si>
  <si>
    <t>POCAHONTASBo gmRose</t>
  </si>
  <si>
    <t>PRECIEUSEAMETPLOR</t>
  </si>
  <si>
    <t>PRECIEUSEPLUNPLOR</t>
  </si>
  <si>
    <t>PRECIEUSEPLUNAGR</t>
  </si>
  <si>
    <t>PRECIEUSECDRAGR</t>
  </si>
  <si>
    <t>SARIABlanc</t>
  </si>
  <si>
    <t>SARIANoir</t>
  </si>
  <si>
    <t>SARIACiel</t>
  </si>
  <si>
    <t>SARIARose</t>
  </si>
  <si>
    <t>SARIAMontana</t>
  </si>
  <si>
    <t>SARIATaupe</t>
  </si>
  <si>
    <t>SARIATurquoise</t>
  </si>
  <si>
    <t>SARIAGris</t>
  </si>
  <si>
    <t>rhodespastille</t>
  </si>
  <si>
    <t>BULLEBRA</t>
  </si>
  <si>
    <t>BULLECOL</t>
  </si>
  <si>
    <t>LOSDORMEUSERose</t>
  </si>
  <si>
    <t>LOSDORMEUSEBlanc</t>
  </si>
  <si>
    <t>LOSDORMEUSETurquoise</t>
  </si>
  <si>
    <t>LOSDORMEUSEMontana</t>
  </si>
  <si>
    <t>LOSDORMEUSENoir</t>
  </si>
  <si>
    <t>LOSDORMEUSECiel</t>
  </si>
  <si>
    <t>1219610/50</t>
  </si>
  <si>
    <t>1219610/52</t>
  </si>
  <si>
    <t>1219610/54</t>
  </si>
  <si>
    <t>1219610/56</t>
  </si>
  <si>
    <t>1219610/58</t>
  </si>
  <si>
    <t>1219610/60</t>
  </si>
  <si>
    <t>112122051/46</t>
  </si>
  <si>
    <t>112122051/48</t>
  </si>
  <si>
    <t>112122051/50</t>
  </si>
  <si>
    <t>112122051/52</t>
  </si>
  <si>
    <t>112122051/54</t>
  </si>
  <si>
    <t>112122051/56</t>
  </si>
  <si>
    <t>112122051/58</t>
  </si>
  <si>
    <t>112122051/60</t>
  </si>
  <si>
    <t>112122051/62</t>
  </si>
  <si>
    <t>112122051/64</t>
  </si>
  <si>
    <t>112122051/66</t>
  </si>
  <si>
    <t>112122051/68</t>
  </si>
  <si>
    <t>2261710/50</t>
  </si>
  <si>
    <t>2261710/52</t>
  </si>
  <si>
    <t>2261710/54</t>
  </si>
  <si>
    <t>2261710/56</t>
  </si>
  <si>
    <t>2261710/58</t>
  </si>
  <si>
    <t>2261710/60</t>
  </si>
  <si>
    <t>10812549/50</t>
  </si>
  <si>
    <t>10812549/52</t>
  </si>
  <si>
    <t>10812549/54</t>
  </si>
  <si>
    <t>10812549/56</t>
  </si>
  <si>
    <t>10812549/58</t>
  </si>
  <si>
    <t>10812549/60</t>
  </si>
  <si>
    <t>10812549/62</t>
  </si>
  <si>
    <t>10812549/64</t>
  </si>
  <si>
    <t>10812549/66</t>
  </si>
  <si>
    <t>10812549/68</t>
  </si>
  <si>
    <t>1137210/50</t>
  </si>
  <si>
    <t>1137210/52</t>
  </si>
  <si>
    <t>1137210/54</t>
  </si>
  <si>
    <t>1137210/56</t>
  </si>
  <si>
    <t>1137210/58</t>
  </si>
  <si>
    <t>1137210/60</t>
  </si>
  <si>
    <t>C8866</t>
  </si>
  <si>
    <t>C7358</t>
  </si>
  <si>
    <t>C8699</t>
  </si>
  <si>
    <t>C6886</t>
  </si>
  <si>
    <t>C8580</t>
  </si>
  <si>
    <t>C8565</t>
  </si>
  <si>
    <t>C7405</t>
  </si>
  <si>
    <t>C7040</t>
  </si>
  <si>
    <t>C2356</t>
  </si>
  <si>
    <t>C8267</t>
  </si>
  <si>
    <t>C7924</t>
  </si>
  <si>
    <t>C8260</t>
  </si>
  <si>
    <t>C8581</t>
  </si>
  <si>
    <t>C8695</t>
  </si>
  <si>
    <t>C7439</t>
  </si>
  <si>
    <t>C5272</t>
  </si>
  <si>
    <t>C6076</t>
  </si>
  <si>
    <t>C8293</t>
  </si>
  <si>
    <t>C8870</t>
  </si>
  <si>
    <t>C8162</t>
  </si>
  <si>
    <t>C8868</t>
  </si>
  <si>
    <t>C8897</t>
  </si>
  <si>
    <t>C7727</t>
  </si>
  <si>
    <t>C8860</t>
  </si>
  <si>
    <t>C8150</t>
  </si>
  <si>
    <t>C8895</t>
  </si>
  <si>
    <t>C9306</t>
  </si>
  <si>
    <t>C8898</t>
  </si>
  <si>
    <t>C8152</t>
  </si>
  <si>
    <t>C9303</t>
  </si>
  <si>
    <t>C8887</t>
  </si>
  <si>
    <t>C8876</t>
  </si>
  <si>
    <t>C8883</t>
  </si>
  <si>
    <t>C8893</t>
  </si>
  <si>
    <t>C8183</t>
  </si>
  <si>
    <t>C7386</t>
  </si>
  <si>
    <t>C7387</t>
  </si>
  <si>
    <t>C9302</t>
  </si>
  <si>
    <t>C8875</t>
  </si>
  <si>
    <t>C8865</t>
  </si>
  <si>
    <t>C9307</t>
  </si>
  <si>
    <t>C7377</t>
  </si>
  <si>
    <t>C9455</t>
  </si>
  <si>
    <t>C9055</t>
  </si>
  <si>
    <t>C9315</t>
  </si>
  <si>
    <t>C9459</t>
  </si>
  <si>
    <t>C8205</t>
  </si>
  <si>
    <t>C8588</t>
  </si>
  <si>
    <t>C9058</t>
  </si>
  <si>
    <t>C9458</t>
  </si>
  <si>
    <t>C8748</t>
  </si>
  <si>
    <t>C9317</t>
  </si>
  <si>
    <t>C9059</t>
  </si>
  <si>
    <t>C9311</t>
  </si>
  <si>
    <t>C8124</t>
  </si>
  <si>
    <t>C9316</t>
  </si>
  <si>
    <t>C9313</t>
  </si>
  <si>
    <t>C8877</t>
  </si>
  <si>
    <t>C8288</t>
  </si>
  <si>
    <t>C8285</t>
  </si>
  <si>
    <t>1154900/50</t>
  </si>
  <si>
    <t>1154900/52</t>
  </si>
  <si>
    <t>1154900/54</t>
  </si>
  <si>
    <t>1154900/56</t>
  </si>
  <si>
    <t>1154900/58</t>
  </si>
  <si>
    <t>1154900/60</t>
  </si>
  <si>
    <t>1154900/62</t>
  </si>
  <si>
    <t>1154900/64</t>
  </si>
  <si>
    <t>1154900/66</t>
  </si>
  <si>
    <t>2155511/50</t>
  </si>
  <si>
    <t>2155511/52</t>
  </si>
  <si>
    <t>2155511/54</t>
  </si>
  <si>
    <t>2155511/56</t>
  </si>
  <si>
    <t>2155511/58</t>
  </si>
  <si>
    <t>2155511/60</t>
  </si>
  <si>
    <t>2222510/62</t>
  </si>
  <si>
    <t>2222510/48</t>
  </si>
  <si>
    <t>2222510/50</t>
  </si>
  <si>
    <t>2222510/52</t>
  </si>
  <si>
    <t>2222510/54</t>
  </si>
  <si>
    <t>2222510/56</t>
  </si>
  <si>
    <t>2222510/58</t>
  </si>
  <si>
    <t>2222510/60</t>
  </si>
  <si>
    <t>1223610/50</t>
  </si>
  <si>
    <t>1223610/52</t>
  </si>
  <si>
    <t>1223610/54</t>
  </si>
  <si>
    <t>1223610/56</t>
  </si>
  <si>
    <t>1223610/58</t>
  </si>
  <si>
    <t>1223610/60</t>
  </si>
  <si>
    <t>1223610/62</t>
  </si>
  <si>
    <t>1223610/64</t>
  </si>
  <si>
    <t>1223610/66</t>
  </si>
  <si>
    <t>2155600/44</t>
  </si>
  <si>
    <t>2155600/46</t>
  </si>
  <si>
    <t>2155600/48</t>
  </si>
  <si>
    <t>2155600/50</t>
  </si>
  <si>
    <t>2155600/52</t>
  </si>
  <si>
    <t>2155600/54</t>
  </si>
  <si>
    <t>2155600/56</t>
  </si>
  <si>
    <t>2155600/58</t>
  </si>
  <si>
    <t>2155600/60</t>
  </si>
  <si>
    <t>2222502/48</t>
  </si>
  <si>
    <t>2222502/50</t>
  </si>
  <si>
    <t>2222502/52</t>
  </si>
  <si>
    <t>2222502/54</t>
  </si>
  <si>
    <t>2222502/56</t>
  </si>
  <si>
    <t>2222502/58</t>
  </si>
  <si>
    <t>2222502/60</t>
  </si>
  <si>
    <t>2269600/50</t>
  </si>
  <si>
    <t>2269600/52</t>
  </si>
  <si>
    <t>2269600/54</t>
  </si>
  <si>
    <t>2269600/56</t>
  </si>
  <si>
    <t>2269600/58</t>
  </si>
  <si>
    <t>2269600/60</t>
  </si>
  <si>
    <t>2265500/50</t>
  </si>
  <si>
    <t>2265500/52</t>
  </si>
  <si>
    <t>2265500/54</t>
  </si>
  <si>
    <t>2265500/56</t>
  </si>
  <si>
    <t>2265500/58</t>
  </si>
  <si>
    <t>2265500/60</t>
  </si>
  <si>
    <t>1222510/48</t>
  </si>
  <si>
    <t>1222510/50</t>
  </si>
  <si>
    <t>1222510/52</t>
  </si>
  <si>
    <t>1222510/54</t>
  </si>
  <si>
    <t>1222510/56</t>
  </si>
  <si>
    <t>1222510/58</t>
  </si>
  <si>
    <t>1222510/60</t>
  </si>
  <si>
    <t>2155400/44</t>
  </si>
  <si>
    <t>2155400/46</t>
  </si>
  <si>
    <t>2155400/48</t>
  </si>
  <si>
    <t>2155400/50</t>
  </si>
  <si>
    <t>2155400/52</t>
  </si>
  <si>
    <t>2155400/54</t>
  </si>
  <si>
    <t>2155400/56</t>
  </si>
  <si>
    <t>2155400/58</t>
  </si>
  <si>
    <t>2155400/60</t>
  </si>
  <si>
    <t>2155602/44</t>
  </si>
  <si>
    <t>2155602/46</t>
  </si>
  <si>
    <t>2155602/48</t>
  </si>
  <si>
    <t>2155602/50</t>
  </si>
  <si>
    <t>2155602/52</t>
  </si>
  <si>
    <t>2155602/54</t>
  </si>
  <si>
    <t>2155602/56</t>
  </si>
  <si>
    <t>2155602/58</t>
  </si>
  <si>
    <t>2155602/60</t>
  </si>
  <si>
    <t>7155600/48</t>
  </si>
  <si>
    <t>7155600/50</t>
  </si>
  <si>
    <t>7155600/52</t>
  </si>
  <si>
    <t>7155600/54</t>
  </si>
  <si>
    <t>7155600/56</t>
  </si>
  <si>
    <t>2269400/50</t>
  </si>
  <si>
    <t>2269400/52</t>
  </si>
  <si>
    <t>2269400/54</t>
  </si>
  <si>
    <t>2269400/56</t>
  </si>
  <si>
    <t>2269400/58</t>
  </si>
  <si>
    <t>2269400/60</t>
  </si>
  <si>
    <t>2265400/50</t>
  </si>
  <si>
    <t>2265400/52</t>
  </si>
  <si>
    <t>2265400/54</t>
  </si>
  <si>
    <t>2265400/56</t>
  </si>
  <si>
    <t>2265400/58</t>
  </si>
  <si>
    <t>2265400/60</t>
  </si>
  <si>
    <t>2200100/44</t>
  </si>
  <si>
    <t>2200100/46</t>
  </si>
  <si>
    <t>2200100/48</t>
  </si>
  <si>
    <t>2200100/50</t>
  </si>
  <si>
    <t>2200100/52</t>
  </si>
  <si>
    <t>2200100/54</t>
  </si>
  <si>
    <t>2200100/56</t>
  </si>
  <si>
    <t>2200100/58</t>
  </si>
  <si>
    <t>2200100/60</t>
  </si>
  <si>
    <t>2155200/44</t>
  </si>
  <si>
    <t>2155200/46</t>
  </si>
  <si>
    <t>2155200/50</t>
  </si>
  <si>
    <t>2155200/52</t>
  </si>
  <si>
    <t>2155200/54</t>
  </si>
  <si>
    <t>2155200/56</t>
  </si>
  <si>
    <t>2155200/58</t>
  </si>
  <si>
    <t>2155200/60</t>
  </si>
  <si>
    <t>2155200/62</t>
  </si>
  <si>
    <t>2268211/50</t>
  </si>
  <si>
    <t>2268211/52</t>
  </si>
  <si>
    <t>2268211/54</t>
  </si>
  <si>
    <t>2268211/56</t>
  </si>
  <si>
    <t>2268211/58</t>
  </si>
  <si>
    <t>2268211/60</t>
  </si>
  <si>
    <t>2265502/50</t>
  </si>
  <si>
    <t>2265502/52</t>
  </si>
  <si>
    <t>2265502/54</t>
  </si>
  <si>
    <t>2265502/56</t>
  </si>
  <si>
    <t>2265502/58</t>
  </si>
  <si>
    <t>2265502/60</t>
  </si>
  <si>
    <t>7265500/50</t>
  </si>
  <si>
    <t>7265500/52</t>
  </si>
  <si>
    <t>7265500/54</t>
  </si>
  <si>
    <t>7265500/56</t>
  </si>
  <si>
    <t>7265500/58</t>
  </si>
  <si>
    <t>7265500/60</t>
  </si>
  <si>
    <t>2200300/44</t>
  </si>
  <si>
    <t>2200300/46</t>
  </si>
  <si>
    <t>2200300/48</t>
  </si>
  <si>
    <t>2200300/50</t>
  </si>
  <si>
    <t>2200300/52</t>
  </si>
  <si>
    <t>2200300/54</t>
  </si>
  <si>
    <t>2200300/56</t>
  </si>
  <si>
    <t>2200300/58</t>
  </si>
  <si>
    <t>2200300/60</t>
  </si>
  <si>
    <t>2262800/50</t>
  </si>
  <si>
    <t>2262800/52</t>
  </si>
  <si>
    <t>2262800/54</t>
  </si>
  <si>
    <t>2262800/56</t>
  </si>
  <si>
    <t>2262800/58</t>
  </si>
  <si>
    <t>2262800/60</t>
  </si>
  <si>
    <t>2226102/44</t>
  </si>
  <si>
    <t>2226102/48</t>
  </si>
  <si>
    <t>2226102/50</t>
  </si>
  <si>
    <t>2226102/52</t>
  </si>
  <si>
    <t>2226102/54</t>
  </si>
  <si>
    <t>2226102/56</t>
  </si>
  <si>
    <t>2226102/58</t>
  </si>
  <si>
    <t>2226102/60</t>
  </si>
  <si>
    <t>1242410/50</t>
  </si>
  <si>
    <t>1242410/52</t>
  </si>
  <si>
    <t>1242410/54</t>
  </si>
  <si>
    <t>1242410/56</t>
  </si>
  <si>
    <t>1242410/58</t>
  </si>
  <si>
    <t>1242410/60</t>
  </si>
  <si>
    <t>1155400/44</t>
  </si>
  <si>
    <t>1155400/46</t>
  </si>
  <si>
    <t>1155400/48</t>
  </si>
  <si>
    <t>1155400/50</t>
  </si>
  <si>
    <t>1155400/52</t>
  </si>
  <si>
    <t>1155400/54</t>
  </si>
  <si>
    <t>1155400/56</t>
  </si>
  <si>
    <t>1155400/58</t>
  </si>
  <si>
    <t>1155400/60</t>
  </si>
  <si>
    <t>1155700/44</t>
  </si>
  <si>
    <t>1155700/46</t>
  </si>
  <si>
    <t>1155700/50</t>
  </si>
  <si>
    <t>1155700/52</t>
  </si>
  <si>
    <t>1155700/54</t>
  </si>
  <si>
    <t>1155700/56</t>
  </si>
  <si>
    <t>1155700/58</t>
  </si>
  <si>
    <t>1155700/60</t>
  </si>
  <si>
    <t>7267600/50</t>
  </si>
  <si>
    <t>7267600/52</t>
  </si>
  <si>
    <t>7267600/54</t>
  </si>
  <si>
    <t>7267600/56</t>
  </si>
  <si>
    <t>7267600/58</t>
  </si>
  <si>
    <t>7267600/60</t>
  </si>
  <si>
    <t>7200100/44</t>
  </si>
  <si>
    <t>7200100/48</t>
  </si>
  <si>
    <t>7200100/50</t>
  </si>
  <si>
    <t>7200100/52</t>
  </si>
  <si>
    <t>7200100/54</t>
  </si>
  <si>
    <t>7200100/56</t>
  </si>
  <si>
    <t>7200100/58</t>
  </si>
  <si>
    <t>7200100/60</t>
  </si>
  <si>
    <t>7200300/44</t>
  </si>
  <si>
    <t>7200300/48</t>
  </si>
  <si>
    <t>7200300/50</t>
  </si>
  <si>
    <t>7200300/52</t>
  </si>
  <si>
    <t>7200300/54</t>
  </si>
  <si>
    <t>7200300/56</t>
  </si>
  <si>
    <t>7200300/58</t>
  </si>
  <si>
    <t>7200300/60</t>
  </si>
  <si>
    <t>lingettes</t>
  </si>
  <si>
    <t>2226110/44</t>
  </si>
  <si>
    <t>2226110/46</t>
  </si>
  <si>
    <t>2226110/48</t>
  </si>
  <si>
    <t>2226110/50</t>
  </si>
  <si>
    <t>2226110/52</t>
  </si>
  <si>
    <t>2226110/54</t>
  </si>
  <si>
    <t>2226110/56</t>
  </si>
  <si>
    <t>2226110/58</t>
  </si>
  <si>
    <t>2226110/60</t>
  </si>
  <si>
    <t>1205110/50</t>
  </si>
  <si>
    <t>1205110/52</t>
  </si>
  <si>
    <t>1205110/54</t>
  </si>
  <si>
    <t>1205110/56</t>
  </si>
  <si>
    <t>1205110/58</t>
  </si>
  <si>
    <t>1205110/60</t>
  </si>
  <si>
    <t>1205110/62</t>
  </si>
  <si>
    <t>1205110/64</t>
  </si>
  <si>
    <t>1205110/66</t>
  </si>
  <si>
    <t>CREOLES FANTAISIES PM</t>
  </si>
  <si>
    <t>2223610/50</t>
  </si>
  <si>
    <t>2223610/52</t>
  </si>
  <si>
    <t>2223610/54</t>
  </si>
  <si>
    <t>2223610/56</t>
  </si>
  <si>
    <t>2223610/58</t>
  </si>
  <si>
    <t>2223610/60</t>
  </si>
  <si>
    <t>2223610/62</t>
  </si>
  <si>
    <t>2223610/64</t>
  </si>
  <si>
    <t>CEGM</t>
  </si>
  <si>
    <t>CEGMANIS</t>
  </si>
  <si>
    <t>CEGMTURQUOISE</t>
  </si>
  <si>
    <t>CEGMOCEAN</t>
  </si>
  <si>
    <t>CEGMFRAMBOISE</t>
  </si>
  <si>
    <t>CEGMORANGE</t>
  </si>
  <si>
    <t>CEGMROUGE</t>
  </si>
  <si>
    <t>CEGMCORAIL</t>
  </si>
  <si>
    <t>CEGMROSE</t>
  </si>
  <si>
    <t>CEGMVIOLET</t>
  </si>
  <si>
    <t>CEGMIVOIRE</t>
  </si>
  <si>
    <t>CEGMTAUPE</t>
  </si>
  <si>
    <t>CEGMPOIVRE</t>
  </si>
  <si>
    <t>THB68PL</t>
  </si>
  <si>
    <t>THB68PLANISPOIVRE</t>
  </si>
  <si>
    <t>THB68PLTURQPOIVRE</t>
  </si>
  <si>
    <t>THB68PLOCEANPOIVRE</t>
  </si>
  <si>
    <t>THB68PLFRAMBPOIVRE</t>
  </si>
  <si>
    <t>THB68PLCORAILPOIVRE</t>
  </si>
  <si>
    <t>THB68PLORANGEPOIVRE</t>
  </si>
  <si>
    <t>THB68PLROUGEPOIVRE</t>
  </si>
  <si>
    <t>THB68PLROSEPOIVRE</t>
  </si>
  <si>
    <t>THB68PLVIOLETPOIVRE</t>
  </si>
  <si>
    <t>THB68PLIVOIREPOIVRE</t>
  </si>
  <si>
    <t>C8666</t>
  </si>
  <si>
    <t>C9312</t>
  </si>
  <si>
    <t>C8585</t>
  </si>
  <si>
    <t>1245519/50</t>
  </si>
  <si>
    <t>1245519/52</t>
  </si>
  <si>
    <t>1245519/54</t>
  </si>
  <si>
    <t>1129200/52</t>
  </si>
  <si>
    <t>1129200/54</t>
  </si>
  <si>
    <t>1129200/56</t>
  </si>
  <si>
    <t>1129200/50</t>
  </si>
  <si>
    <t>2155600/62</t>
  </si>
  <si>
    <t>2155600/64</t>
  </si>
  <si>
    <t>2155600/66</t>
  </si>
  <si>
    <t>2269600/48</t>
  </si>
  <si>
    <t>2155400/62</t>
  </si>
  <si>
    <t>2155400/64</t>
  </si>
  <si>
    <t>2155400/66</t>
  </si>
  <si>
    <t>2155602/62</t>
  </si>
  <si>
    <t>2155602/64</t>
  </si>
  <si>
    <t>2155602/66</t>
  </si>
  <si>
    <t>2155602/68</t>
  </si>
  <si>
    <t>2155200/48</t>
  </si>
  <si>
    <t>2155200/64</t>
  </si>
  <si>
    <t>2155200/66</t>
  </si>
  <si>
    <t>2200100/62</t>
  </si>
  <si>
    <t>2200100/64</t>
  </si>
  <si>
    <t>2200100/66</t>
  </si>
  <si>
    <t>2226102/46</t>
  </si>
  <si>
    <t>1155700/48</t>
  </si>
  <si>
    <t>7200100/46</t>
  </si>
  <si>
    <t>7200300/46</t>
  </si>
  <si>
    <t>2222502/46</t>
  </si>
  <si>
    <t>97180718</t>
  </si>
  <si>
    <t>97117618</t>
  </si>
  <si>
    <t>97100345</t>
  </si>
  <si>
    <t>92108580</t>
  </si>
  <si>
    <t>92116418</t>
  </si>
  <si>
    <t>92112180</t>
  </si>
  <si>
    <t>97175445</t>
  </si>
  <si>
    <t>202153691</t>
  </si>
  <si>
    <t>97198345</t>
  </si>
  <si>
    <t>97145245</t>
  </si>
  <si>
    <t>97145218</t>
  </si>
  <si>
    <t>87131242</t>
  </si>
  <si>
    <t>92125118</t>
  </si>
  <si>
    <t>89108245</t>
  </si>
  <si>
    <t>87188418</t>
  </si>
  <si>
    <t>87175718</t>
  </si>
  <si>
    <t>87139518</t>
  </si>
  <si>
    <t>87100218</t>
  </si>
  <si>
    <t>87147040</t>
  </si>
  <si>
    <t>87112418</t>
  </si>
  <si>
    <t>87109118</t>
  </si>
  <si>
    <t>87132942</t>
  </si>
  <si>
    <t>87100245</t>
  </si>
  <si>
    <t>87112445</t>
  </si>
  <si>
    <t>86410045</t>
  </si>
  <si>
    <t>86318018</t>
  </si>
  <si>
    <t>82116418</t>
  </si>
  <si>
    <t>82112145</t>
  </si>
  <si>
    <t>82108580</t>
  </si>
  <si>
    <t>82108118</t>
  </si>
  <si>
    <t>82107880</t>
  </si>
  <si>
    <t>82104018</t>
  </si>
  <si>
    <t>82107845</t>
  </si>
  <si>
    <t>79011542</t>
  </si>
  <si>
    <t>79022445</t>
  </si>
  <si>
    <t>74800619</t>
  </si>
  <si>
    <t>72157040</t>
  </si>
  <si>
    <t>72506070</t>
  </si>
  <si>
    <t>72146545</t>
  </si>
  <si>
    <t>72148945</t>
  </si>
  <si>
    <t>72148850</t>
  </si>
  <si>
    <t>72147245</t>
  </si>
  <si>
    <t>72136018</t>
  </si>
  <si>
    <t>72116418</t>
  </si>
  <si>
    <t>72132818</t>
  </si>
  <si>
    <t>72140118</t>
  </si>
  <si>
    <t>72127945</t>
  </si>
  <si>
    <t>72107818</t>
  </si>
  <si>
    <t>72115118</t>
  </si>
  <si>
    <t>29020218</t>
  </si>
  <si>
    <t>29074140</t>
  </si>
  <si>
    <t>72107880</t>
  </si>
  <si>
    <t>24800345</t>
  </si>
  <si>
    <t>24800245</t>
  </si>
  <si>
    <t>21106042</t>
  </si>
  <si>
    <t>21300218</t>
  </si>
  <si>
    <t>29074118</t>
  </si>
  <si>
    <t>25115106</t>
  </si>
  <si>
    <t>15055104</t>
  </si>
  <si>
    <t>24800645</t>
  </si>
  <si>
    <t>23004540</t>
  </si>
  <si>
    <t>20204045</t>
  </si>
  <si>
    <t>21106040</t>
  </si>
  <si>
    <t>12503040</t>
  </si>
  <si>
    <t>15055105</t>
  </si>
  <si>
    <t>15055102</t>
  </si>
  <si>
    <t>14132018</t>
  </si>
  <si>
    <t>14512038</t>
  </si>
  <si>
    <t>7513500</t>
  </si>
  <si>
    <t>11403016</t>
  </si>
  <si>
    <t>72115145</t>
  </si>
  <si>
    <t>24800419</t>
  </si>
  <si>
    <t>62583616</t>
  </si>
  <si>
    <t>2763407</t>
  </si>
  <si>
    <t>2743911</t>
  </si>
  <si>
    <t>2320911</t>
  </si>
  <si>
    <t>2492011</t>
  </si>
  <si>
    <t>2318515</t>
  </si>
  <si>
    <t>2303411</t>
  </si>
  <si>
    <t>2884700</t>
  </si>
  <si>
    <t>2741611</t>
  </si>
  <si>
    <t>2321811</t>
  </si>
  <si>
    <t>1614610</t>
  </si>
  <si>
    <t>1619940</t>
  </si>
  <si>
    <t>1613910</t>
  </si>
  <si>
    <t>1613110</t>
  </si>
  <si>
    <t>1448200</t>
  </si>
  <si>
    <t>1492010</t>
  </si>
  <si>
    <t>1498110</t>
  </si>
  <si>
    <t>1548110</t>
  </si>
  <si>
    <t>1619830</t>
  </si>
  <si>
    <t>1484710</t>
  </si>
  <si>
    <t>1495610</t>
  </si>
  <si>
    <t>1499610</t>
  </si>
  <si>
    <t>202240</t>
  </si>
  <si>
    <t>266498</t>
  </si>
  <si>
    <t>102280</t>
  </si>
  <si>
    <t>766498</t>
  </si>
  <si>
    <t>166498</t>
  </si>
  <si>
    <t>79950</t>
  </si>
  <si>
    <t>19770</t>
  </si>
  <si>
    <t/>
  </si>
  <si>
    <t>2819</t>
  </si>
  <si>
    <t>2829</t>
  </si>
  <si>
    <t>2821</t>
  </si>
  <si>
    <t>2822</t>
  </si>
  <si>
    <t>2830</t>
  </si>
  <si>
    <t>2832</t>
  </si>
  <si>
    <t>3041</t>
  </si>
  <si>
    <t>3007</t>
  </si>
  <si>
    <t>3023</t>
  </si>
  <si>
    <t>2909</t>
  </si>
  <si>
    <t>3020</t>
  </si>
  <si>
    <t>3033</t>
  </si>
  <si>
    <t>3077</t>
  </si>
  <si>
    <t>7620200</t>
  </si>
  <si>
    <t>3013</t>
  </si>
  <si>
    <t>3057</t>
  </si>
  <si>
    <t>2916</t>
  </si>
  <si>
    <t>2907</t>
  </si>
  <si>
    <t>3010</t>
  </si>
  <si>
    <t>2590</t>
  </si>
  <si>
    <t>2612200</t>
  </si>
  <si>
    <t>1443710</t>
  </si>
  <si>
    <t>1619110</t>
  </si>
  <si>
    <t>155150</t>
  </si>
  <si>
    <t>92115118</t>
  </si>
  <si>
    <t>72115180</t>
  </si>
  <si>
    <t>15515018</t>
  </si>
  <si>
    <t>970110</t>
  </si>
  <si>
    <t>72141718</t>
  </si>
  <si>
    <t>22503540</t>
  </si>
  <si>
    <t>21120019</t>
  </si>
  <si>
    <t>20203560</t>
  </si>
  <si>
    <t>971124</t>
  </si>
  <si>
    <t>92115145</t>
  </si>
  <si>
    <t>7360</t>
  </si>
  <si>
    <t>97112445</t>
  </si>
  <si>
    <t>3052</t>
  </si>
  <si>
    <t>97175418</t>
  </si>
  <si>
    <t>97100245</t>
  </si>
  <si>
    <t>202338120</t>
  </si>
  <si>
    <t>97100218</t>
  </si>
  <si>
    <t>97147040</t>
  </si>
  <si>
    <t>92116445</t>
  </si>
  <si>
    <t>92112145</t>
  </si>
  <si>
    <t>92112518</t>
  </si>
  <si>
    <t>202338130</t>
  </si>
  <si>
    <t>92112545</t>
  </si>
  <si>
    <t>89109518</t>
  </si>
  <si>
    <t>92112118</t>
  </si>
  <si>
    <t>92112580</t>
  </si>
  <si>
    <t>92108680</t>
  </si>
  <si>
    <t>97018818</t>
  </si>
  <si>
    <t>89108218</t>
  </si>
  <si>
    <t>87190045</t>
  </si>
  <si>
    <t>92104018</t>
  </si>
  <si>
    <t>87145245</t>
  </si>
  <si>
    <t>87175745</t>
  </si>
  <si>
    <t>87190345</t>
  </si>
  <si>
    <t>87011018</t>
  </si>
  <si>
    <t>82116445</t>
  </si>
  <si>
    <t>82112180</t>
  </si>
  <si>
    <t>86408020</t>
  </si>
  <si>
    <t>82140854</t>
  </si>
  <si>
    <t>87145218</t>
  </si>
  <si>
    <t>86410021</t>
  </si>
  <si>
    <t>86406042</t>
  </si>
  <si>
    <t>82112118</t>
  </si>
  <si>
    <t>82119618</t>
  </si>
  <si>
    <t>82108680</t>
  </si>
  <si>
    <t>76203518</t>
  </si>
  <si>
    <t>79022420</t>
  </si>
  <si>
    <t>76203545</t>
  </si>
  <si>
    <t>79102545</t>
  </si>
  <si>
    <t>76203570</t>
  </si>
  <si>
    <t>74800345</t>
  </si>
  <si>
    <t>74132042</t>
  </si>
  <si>
    <t>72147840</t>
  </si>
  <si>
    <t>72150925</t>
  </si>
  <si>
    <t>72138318</t>
  </si>
  <si>
    <t>72506095</t>
  </si>
  <si>
    <t>72133619</t>
  </si>
  <si>
    <t>72140145</t>
  </si>
  <si>
    <t>72140745</t>
  </si>
  <si>
    <t>72140718</t>
  </si>
  <si>
    <t>72138345</t>
  </si>
  <si>
    <t>29021445</t>
  </si>
  <si>
    <t>26710042</t>
  </si>
  <si>
    <t>24800619</t>
  </si>
  <si>
    <t>72112118</t>
  </si>
  <si>
    <t>22504080</t>
  </si>
  <si>
    <t>22504060</t>
  </si>
  <si>
    <t>23004545</t>
  </si>
  <si>
    <t>15055108</t>
  </si>
  <si>
    <t>14800619</t>
  </si>
  <si>
    <t>22504040</t>
  </si>
  <si>
    <t>14800345</t>
  </si>
  <si>
    <t>14132042</t>
  </si>
  <si>
    <t>14512042</t>
  </si>
  <si>
    <t>7754200</t>
  </si>
  <si>
    <t>12503038</t>
  </si>
  <si>
    <t>11401018</t>
  </si>
  <si>
    <t>20204042</t>
  </si>
  <si>
    <t>14800418</t>
  </si>
  <si>
    <t>2743611</t>
  </si>
  <si>
    <t>29021418</t>
  </si>
  <si>
    <t>2743811</t>
  </si>
  <si>
    <t>2516010</t>
  </si>
  <si>
    <t>2612010</t>
  </si>
  <si>
    <t>2427211</t>
  </si>
  <si>
    <t>2535530</t>
  </si>
  <si>
    <t>1616610</t>
  </si>
  <si>
    <t>1763407</t>
  </si>
  <si>
    <t>1497910</t>
  </si>
  <si>
    <t>1535507</t>
  </si>
  <si>
    <t>1614310</t>
  </si>
  <si>
    <t>1615610</t>
  </si>
  <si>
    <t>1533910</t>
  </si>
  <si>
    <t>1465025</t>
  </si>
  <si>
    <t>13040</t>
  </si>
  <si>
    <t>73040</t>
  </si>
  <si>
    <t>13030</t>
  </si>
  <si>
    <t>202260</t>
  </si>
  <si>
    <t>2820</t>
  </si>
  <si>
    <t>2823</t>
  </si>
  <si>
    <t>2831</t>
  </si>
  <si>
    <t>2921</t>
  </si>
  <si>
    <t>3064</t>
  </si>
  <si>
    <t>2945</t>
  </si>
  <si>
    <t>3038</t>
  </si>
  <si>
    <t>1722</t>
  </si>
  <si>
    <t>2545</t>
  </si>
  <si>
    <t>15115105</t>
  </si>
  <si>
    <t>7544300</t>
  </si>
  <si>
    <t>890114</t>
  </si>
  <si>
    <t>72127818</t>
  </si>
  <si>
    <t>3011</t>
  </si>
  <si>
    <t>3046</t>
  </si>
  <si>
    <t>2920</t>
  </si>
  <si>
    <t>871793</t>
  </si>
  <si>
    <t>3024</t>
  </si>
  <si>
    <t>3053</t>
  </si>
  <si>
    <t>890493</t>
  </si>
  <si>
    <t>821151</t>
  </si>
  <si>
    <t>21110018</t>
  </si>
  <si>
    <t>82007042</t>
  </si>
  <si>
    <t>72137742</t>
  </si>
  <si>
    <t>72127845</t>
  </si>
  <si>
    <t>1737407</t>
  </si>
  <si>
    <t>72141045</t>
  </si>
  <si>
    <t>1743610</t>
  </si>
  <si>
    <t>72506080</t>
  </si>
  <si>
    <t>22505270</t>
  </si>
  <si>
    <t>21110045</t>
  </si>
  <si>
    <t>290741</t>
  </si>
  <si>
    <t>2339</t>
  </si>
  <si>
    <t>72133219</t>
  </si>
  <si>
    <t>13020</t>
  </si>
  <si>
    <t>89082019</t>
  </si>
  <si>
    <t>70240323</t>
  </si>
  <si>
    <t>15055103</t>
  </si>
  <si>
    <t>10240328</t>
  </si>
  <si>
    <t>14542042</t>
  </si>
  <si>
    <t>202338140</t>
  </si>
  <si>
    <t>1613610</t>
  </si>
  <si>
    <t>1516010</t>
  </si>
  <si>
    <t>10240324</t>
  </si>
  <si>
    <t>1749411</t>
  </si>
  <si>
    <t>14542018</t>
  </si>
  <si>
    <t>1024456</t>
  </si>
  <si>
    <t>10240323</t>
  </si>
  <si>
    <t>14512060</t>
  </si>
  <si>
    <t>87105545</t>
  </si>
  <si>
    <t>1431000</t>
  </si>
  <si>
    <t>2431100</t>
  </si>
  <si>
    <t>92115945</t>
  </si>
  <si>
    <t>2763430</t>
  </si>
  <si>
    <t>29023018</t>
  </si>
  <si>
    <t>72113818</t>
  </si>
  <si>
    <t>24232241</t>
  </si>
  <si>
    <t>249438</t>
  </si>
  <si>
    <t>82132518</t>
  </si>
  <si>
    <t>7431100</t>
  </si>
  <si>
    <t>82115945</t>
  </si>
  <si>
    <t>10912597</t>
  </si>
  <si>
    <t>7422000</t>
  </si>
  <si>
    <t>90149358</t>
  </si>
  <si>
    <t>14216</t>
  </si>
  <si>
    <t>23004560</t>
  </si>
  <si>
    <t>14407</t>
  </si>
  <si>
    <t>742336</t>
  </si>
  <si>
    <t>2530830</t>
  </si>
  <si>
    <t>242969</t>
  </si>
  <si>
    <t>92132518</t>
  </si>
  <si>
    <t>24468</t>
  </si>
  <si>
    <t>7498200</t>
  </si>
  <si>
    <t>15115103</t>
  </si>
  <si>
    <t>87117618</t>
  </si>
  <si>
    <t>92149218</t>
  </si>
  <si>
    <t>7535000</t>
  </si>
  <si>
    <t>97182456</t>
  </si>
  <si>
    <t>82107818</t>
  </si>
  <si>
    <t>24410</t>
  </si>
  <si>
    <t>87192345</t>
  </si>
  <si>
    <t>87301118</t>
  </si>
  <si>
    <t>2535507</t>
  </si>
  <si>
    <t>72160018</t>
  </si>
  <si>
    <t>92147740</t>
  </si>
  <si>
    <t>72160045</t>
  </si>
  <si>
    <t>2552200</t>
  </si>
  <si>
    <t>72147740</t>
  </si>
  <si>
    <t>92147940</t>
  </si>
  <si>
    <t>89040419</t>
  </si>
  <si>
    <t>87301018</t>
  </si>
  <si>
    <t>87300818</t>
  </si>
  <si>
    <t>89001618</t>
  </si>
  <si>
    <t>87194818</t>
  </si>
  <si>
    <t>72159018</t>
  </si>
  <si>
    <t>86022018</t>
  </si>
  <si>
    <t>166503</t>
  </si>
  <si>
    <t>82108318</t>
  </si>
  <si>
    <t>92159958</t>
  </si>
  <si>
    <t>82108345</t>
  </si>
  <si>
    <t>97178918</t>
  </si>
  <si>
    <t>92160045</t>
  </si>
  <si>
    <t>79002918</t>
  </si>
  <si>
    <t>52583616</t>
  </si>
  <si>
    <t>87300918</t>
  </si>
  <si>
    <t>22504070</t>
  </si>
  <si>
    <t>92147918</t>
  </si>
  <si>
    <t>92108318</t>
  </si>
  <si>
    <t>14512040</t>
  </si>
  <si>
    <t>92138345</t>
  </si>
  <si>
    <t>92132845</t>
  </si>
  <si>
    <t>99102445</t>
  </si>
  <si>
    <t>92140745</t>
  </si>
  <si>
    <t>97194345</t>
  </si>
  <si>
    <t>92139845</t>
  </si>
  <si>
    <t>266503</t>
  </si>
  <si>
    <t>29730</t>
  </si>
  <si>
    <t>92146056</t>
  </si>
  <si>
    <t>92140556</t>
  </si>
  <si>
    <t>92132818</t>
  </si>
  <si>
    <t>72139856</t>
  </si>
  <si>
    <t>87147418</t>
  </si>
  <si>
    <t>87117318</t>
  </si>
  <si>
    <t>87187218</t>
  </si>
  <si>
    <t>87118318</t>
  </si>
  <si>
    <t>87196118</t>
  </si>
  <si>
    <t>87175418</t>
  </si>
  <si>
    <t>1229810</t>
  </si>
  <si>
    <t>86406019</t>
  </si>
  <si>
    <t>14231631</t>
  </si>
  <si>
    <t>14233611</t>
  </si>
  <si>
    <t>15055106</t>
  </si>
  <si>
    <t>7462700</t>
  </si>
  <si>
    <t>2456400</t>
  </si>
  <si>
    <t>70240324</t>
  </si>
  <si>
    <t>70240325</t>
  </si>
  <si>
    <t>70240326</t>
  </si>
  <si>
    <t>70240328</t>
  </si>
  <si>
    <t>72125145</t>
  </si>
  <si>
    <t>82120345</t>
  </si>
  <si>
    <t>72143645</t>
  </si>
  <si>
    <t>87170025</t>
  </si>
  <si>
    <t>72141225</t>
  </si>
  <si>
    <t>87139018</t>
  </si>
  <si>
    <t>11404019</t>
  </si>
  <si>
    <t>11404021</t>
  </si>
  <si>
    <t>11108018</t>
  </si>
  <si>
    <t>87195018</t>
  </si>
  <si>
    <t>72133990</t>
  </si>
  <si>
    <t>72112180</t>
  </si>
  <si>
    <t>87171425</t>
  </si>
  <si>
    <t>92146156</t>
  </si>
  <si>
    <t>97187245</t>
  </si>
  <si>
    <t>92136018</t>
  </si>
  <si>
    <t>92138318</t>
  </si>
  <si>
    <t>92107818</t>
  </si>
  <si>
    <t>92150556</t>
  </si>
  <si>
    <t>97182556</t>
  </si>
  <si>
    <t>99102418</t>
  </si>
  <si>
    <t>92141718</t>
  </si>
  <si>
    <t>92140256</t>
  </si>
  <si>
    <t>92118318</t>
  </si>
  <si>
    <t>92147840</t>
  </si>
  <si>
    <t>72133918</t>
  </si>
  <si>
    <t>87132842</t>
  </si>
  <si>
    <t>72148745</t>
  </si>
  <si>
    <t>92139856</t>
  </si>
  <si>
    <t>72139645</t>
  </si>
  <si>
    <t>82104145</t>
  </si>
  <si>
    <t>72156745</t>
  </si>
  <si>
    <t>72115945</t>
  </si>
  <si>
    <t>72132845</t>
  </si>
  <si>
    <t>79108245</t>
  </si>
  <si>
    <t>87196145</t>
  </si>
  <si>
    <t>72136145</t>
  </si>
  <si>
    <t>87174756</t>
  </si>
  <si>
    <t>2612100</t>
  </si>
  <si>
    <t>19914</t>
  </si>
  <si>
    <t>72150558</t>
  </si>
  <si>
    <t>71402018</t>
  </si>
  <si>
    <t>72157145</t>
  </si>
  <si>
    <t>82104418</t>
  </si>
  <si>
    <t>20203538</t>
  </si>
  <si>
    <t>92158545</t>
  </si>
  <si>
    <t>92158518</t>
  </si>
  <si>
    <t>2621500</t>
  </si>
  <si>
    <t>87188445</t>
  </si>
  <si>
    <t>21106018</t>
  </si>
  <si>
    <t>92160218</t>
  </si>
  <si>
    <t>92160258</t>
  </si>
  <si>
    <t>7552200</t>
  </si>
  <si>
    <t>92160245</t>
  </si>
  <si>
    <t>72160245</t>
  </si>
  <si>
    <t>72160218</t>
  </si>
  <si>
    <t>92159758</t>
  </si>
  <si>
    <t>72160258</t>
  </si>
  <si>
    <t>87194258</t>
  </si>
  <si>
    <t>72156258</t>
  </si>
  <si>
    <t>72159958</t>
  </si>
  <si>
    <t>97194258</t>
  </si>
  <si>
    <t>2552700</t>
  </si>
  <si>
    <t>92148645</t>
  </si>
  <si>
    <t>72160158</t>
  </si>
  <si>
    <t>92160158</t>
  </si>
  <si>
    <t>7552700</t>
  </si>
  <si>
    <t>72146756</t>
  </si>
  <si>
    <t>92151758</t>
  </si>
  <si>
    <t>87190518</t>
  </si>
  <si>
    <t>92158118</t>
  </si>
  <si>
    <t>92158145</t>
  </si>
  <si>
    <t>97198545</t>
  </si>
  <si>
    <t>97198645</t>
  </si>
  <si>
    <t>97198518</t>
  </si>
  <si>
    <t>92146518</t>
  </si>
  <si>
    <t>97197218</t>
  </si>
  <si>
    <t>97157645</t>
  </si>
  <si>
    <t>92146445</t>
  </si>
  <si>
    <t>97198618</t>
  </si>
  <si>
    <t>92150345</t>
  </si>
  <si>
    <t>92156445</t>
  </si>
  <si>
    <t>29090942</t>
  </si>
  <si>
    <t>92156418</t>
  </si>
  <si>
    <t>97157618</t>
  </si>
  <si>
    <t>92153645</t>
  </si>
  <si>
    <t>92157418</t>
  </si>
  <si>
    <t>92149245</t>
  </si>
  <si>
    <t>92151345</t>
  </si>
  <si>
    <t>29090918</t>
  </si>
  <si>
    <t xml:space="preserve"> 2620700</t>
  </si>
  <si>
    <t>2542500</t>
  </si>
  <si>
    <t>2329900</t>
  </si>
  <si>
    <t>2549900</t>
  </si>
  <si>
    <t>2620600</t>
  </si>
  <si>
    <t>2549800</t>
  </si>
  <si>
    <t>2550500</t>
  </si>
  <si>
    <t>92150318</t>
  </si>
  <si>
    <t>2546310</t>
  </si>
  <si>
    <t>87190545</t>
  </si>
  <si>
    <t>97190545</t>
  </si>
  <si>
    <t>2542400</t>
  </si>
  <si>
    <t>92158211</t>
  </si>
  <si>
    <t>97190518</t>
  </si>
  <si>
    <t>72158211</t>
  </si>
  <si>
    <t>72158118</t>
  </si>
  <si>
    <t>72149418</t>
  </si>
  <si>
    <t>79090942</t>
  </si>
  <si>
    <t>87198518</t>
  </si>
  <si>
    <t>87197218</t>
  </si>
  <si>
    <t>72150345</t>
  </si>
  <si>
    <t>72126518</t>
  </si>
  <si>
    <t>72149445</t>
  </si>
  <si>
    <t>7620600</t>
  </si>
  <si>
    <t>72150318</t>
  </si>
  <si>
    <t>7490900</t>
  </si>
  <si>
    <t>72157418</t>
  </si>
  <si>
    <t>1546310</t>
  </si>
  <si>
    <t>92140718</t>
  </si>
  <si>
    <t>92149418</t>
  </si>
  <si>
    <t>92149445</t>
  </si>
  <si>
    <t>22504045</t>
  </si>
  <si>
    <t>92160018</t>
  </si>
  <si>
    <t>1509810</t>
  </si>
  <si>
    <t>2509810</t>
  </si>
  <si>
    <t>87157618</t>
  </si>
  <si>
    <t>87157645</t>
  </si>
  <si>
    <t>11402018</t>
  </si>
  <si>
    <t>29090916</t>
  </si>
  <si>
    <t>19940</t>
  </si>
  <si>
    <t>3084</t>
  </si>
  <si>
    <t>7343</t>
  </si>
  <si>
    <t>149438</t>
  </si>
  <si>
    <t>92157040</t>
  </si>
  <si>
    <t>1374800</t>
  </si>
  <si>
    <t>1495710</t>
  </si>
  <si>
    <t>15115104</t>
  </si>
  <si>
    <t>92156928</t>
  </si>
  <si>
    <t>72148645</t>
  </si>
  <si>
    <t>2489000</t>
  </si>
  <si>
    <t>2384911</t>
  </si>
  <si>
    <t>87198445</t>
  </si>
  <si>
    <t>2617211</t>
  </si>
  <si>
    <t>1465020</t>
  </si>
  <si>
    <t>2614111</t>
  </si>
  <si>
    <t>1412110</t>
  </si>
  <si>
    <t>7549700</t>
  </si>
  <si>
    <t>1320600</t>
  </si>
  <si>
    <t>21300519</t>
  </si>
  <si>
    <t>92156890</t>
  </si>
  <si>
    <t>97163918</t>
  </si>
  <si>
    <t>14532018</t>
  </si>
  <si>
    <t>72149245</t>
  </si>
  <si>
    <t>89049318</t>
  </si>
  <si>
    <t>72133419</t>
  </si>
  <si>
    <t>11405019</t>
  </si>
  <si>
    <t>89011442</t>
  </si>
  <si>
    <t>87194918</t>
  </si>
  <si>
    <t>87163918</t>
  </si>
  <si>
    <t>92104418</t>
  </si>
  <si>
    <t>10204540</t>
  </si>
  <si>
    <t>10204560</t>
  </si>
  <si>
    <t>72156890</t>
  </si>
  <si>
    <t>97117318</t>
  </si>
  <si>
    <t>21112018</t>
  </si>
  <si>
    <t>7527800</t>
  </si>
  <si>
    <t>1410900</t>
  </si>
  <si>
    <t>82212118</t>
  </si>
  <si>
    <t>15510018</t>
  </si>
  <si>
    <t>2527800</t>
  </si>
  <si>
    <t>21108018</t>
  </si>
  <si>
    <t>72149218</t>
  </si>
  <si>
    <t>82112580</t>
  </si>
  <si>
    <t>87180718</t>
  </si>
  <si>
    <t>29023045</t>
  </si>
  <si>
    <t>1535530</t>
  </si>
  <si>
    <t>1763430</t>
  </si>
  <si>
    <t>87194718</t>
  </si>
  <si>
    <t>124241050</t>
  </si>
  <si>
    <t>22504055</t>
  </si>
  <si>
    <t>7549800</t>
  </si>
  <si>
    <t>721417</t>
  </si>
  <si>
    <t>721410</t>
  </si>
  <si>
    <t>92132519</t>
  </si>
  <si>
    <t>253083</t>
  </si>
  <si>
    <t>97178919</t>
  </si>
  <si>
    <t>72107845</t>
  </si>
  <si>
    <t>72150540</t>
  </si>
  <si>
    <t>19950</t>
  </si>
  <si>
    <t>19930</t>
  </si>
  <si>
    <t>22503560</t>
  </si>
  <si>
    <t>86022045</t>
  </si>
  <si>
    <t>87172760</t>
  </si>
  <si>
    <t>21222019</t>
  </si>
  <si>
    <t>7528900</t>
  </si>
  <si>
    <t>TOUQUET</t>
  </si>
  <si>
    <t>LILLE</t>
  </si>
  <si>
    <t>HARDELOT</t>
  </si>
  <si>
    <t>GRIS</t>
  </si>
  <si>
    <t>BLANC</t>
  </si>
  <si>
    <t>TAUPE</t>
  </si>
  <si>
    <t>CHOCOLAT</t>
  </si>
  <si>
    <t>MONTANA</t>
  </si>
  <si>
    <t>OCÉAN</t>
  </si>
  <si>
    <t>TURQUOISE</t>
  </si>
  <si>
    <t>LAYETTE</t>
  </si>
  <si>
    <t>BORDEAUX</t>
  </si>
  <si>
    <t>ROUGE</t>
  </si>
  <si>
    <t>FRAMBOISE</t>
  </si>
  <si>
    <t>VIOLET</t>
  </si>
  <si>
    <t>ROSE</t>
  </si>
  <si>
    <t>JAUNE</t>
  </si>
  <si>
    <t>ORANGE</t>
  </si>
  <si>
    <t>Porcelaine</t>
  </si>
  <si>
    <t>Théière carrée 1-2 pers unie</t>
  </si>
  <si>
    <t>ANIS</t>
  </si>
  <si>
    <t>CORAIL</t>
  </si>
  <si>
    <t>IVOIRE</t>
  </si>
  <si>
    <t>POIVRE</t>
  </si>
  <si>
    <t>Théière carrée 2-4 pers unie</t>
  </si>
  <si>
    <t>Théière boule 1-2pers LOU 39€</t>
  </si>
  <si>
    <t>ANISPOIV</t>
  </si>
  <si>
    <t>TURQPOIVRE</t>
  </si>
  <si>
    <t>OCÉANPOIV</t>
  </si>
  <si>
    <t>FRAMBPOIV</t>
  </si>
  <si>
    <t>ORANGPOIVr</t>
  </si>
  <si>
    <t>CORAILPOIV</t>
  </si>
  <si>
    <t>ROUGEPOIV</t>
  </si>
  <si>
    <t>ROSEPOIV</t>
  </si>
  <si>
    <t>VIOLETPOIV</t>
  </si>
  <si>
    <t>IVOIREPOIV</t>
  </si>
  <si>
    <t>Tasse thé boule uni</t>
  </si>
  <si>
    <t>Saladier boule 9,5 cm theo 55€</t>
  </si>
  <si>
    <t>ANIS/TURQ/POIVRE</t>
  </si>
  <si>
    <t>FRAMB/ROSE/POIVRE</t>
  </si>
  <si>
    <t>IVOIRE/TAUPE/POIVRE</t>
  </si>
  <si>
    <t>MULTI</t>
  </si>
  <si>
    <t>Théière boule 2- 4 pers LOU 49€</t>
  </si>
  <si>
    <t>ANIS/POIVRE</t>
  </si>
  <si>
    <t>TURQ/POIVRE</t>
  </si>
  <si>
    <t>OCÉAN/POIVRE</t>
  </si>
  <si>
    <t>FRAMBOISE/POIVRE</t>
  </si>
  <si>
    <t>ORANGE/POIVRE</t>
  </si>
  <si>
    <t>CORAIL/POIVRE</t>
  </si>
  <si>
    <t>ROUGE/POIVRE</t>
  </si>
  <si>
    <t>ROSE/POIVRE</t>
  </si>
  <si>
    <t>VIOLET/POIVRE</t>
  </si>
  <si>
    <t>Tasse thé classique LOU</t>
  </si>
  <si>
    <t>Saladier fleurs</t>
  </si>
  <si>
    <t>Tisanière Theo</t>
  </si>
  <si>
    <t>ANISTURQPOIV</t>
  </si>
  <si>
    <t>ROSEFRAMBPOIV</t>
  </si>
  <si>
    <t>POIVTAUPIVOIR</t>
  </si>
  <si>
    <t>Théière boule 4-6 pers LOU 59€</t>
  </si>
  <si>
    <t>Saladier boule 7 cm Theo 25€</t>
  </si>
  <si>
    <t>Plat ovale 28 cm uni</t>
  </si>
  <si>
    <t>Plat à cake</t>
  </si>
  <si>
    <t>Plat à cake fleurs Theo</t>
  </si>
  <si>
    <t>Plat ovale 39cm</t>
  </si>
  <si>
    <t>Mug conique uni</t>
  </si>
  <si>
    <t>Tasse à potage 70 cl</t>
  </si>
  <si>
    <t>Oozoo</t>
  </si>
  <si>
    <t>Montre Oozoo C9030</t>
  </si>
  <si>
    <t>Coupelle entremets PM unie 15€</t>
  </si>
  <si>
    <t>Montre Oozoo C8837</t>
  </si>
  <si>
    <t>Montre Oozoo C8825</t>
  </si>
  <si>
    <t>Montre Oozoo C8801</t>
  </si>
  <si>
    <t>Montre Oozoo C8820</t>
  </si>
  <si>
    <t>Montre Oozoo C8688</t>
  </si>
  <si>
    <t>Montre Oozoo C8812</t>
  </si>
  <si>
    <t>Montre Oozo C8832</t>
  </si>
  <si>
    <t>Coupelle entremets TGM unie 28€</t>
  </si>
  <si>
    <t>Montre Oozoo C8831</t>
  </si>
  <si>
    <t>Montre Oozoo C8802</t>
  </si>
  <si>
    <t>Montre Oozoo C8735</t>
  </si>
  <si>
    <t>Montre Oozoo C8826</t>
  </si>
  <si>
    <t>Montre Oozoo C8566</t>
  </si>
  <si>
    <t>Montre Oozoo C8810</t>
  </si>
  <si>
    <t>Montre Oozoo C8192</t>
  </si>
  <si>
    <t>Montre Oozoo C8596</t>
  </si>
  <si>
    <t>Montre Oozoo C8157</t>
  </si>
  <si>
    <t>Montre Oozoo C8169</t>
  </si>
  <si>
    <t>Montre Oozoo C8160</t>
  </si>
  <si>
    <t>Montre Oozoo C8141</t>
  </si>
  <si>
    <t>Montre Oozoo C8149</t>
  </si>
  <si>
    <t>Montre Oozoo C8567</t>
  </si>
  <si>
    <t>Montre Oozoo C8163</t>
  </si>
  <si>
    <t>Montre Oozoo C8304</t>
  </si>
  <si>
    <t>Montre Oozoo C8120</t>
  </si>
  <si>
    <t>Montre Oozoo C7869</t>
  </si>
  <si>
    <t>Montre Oozoo C7501</t>
  </si>
  <si>
    <t>Montre Oozoo C7716</t>
  </si>
  <si>
    <t>Montre Oozoo C7409</t>
  </si>
  <si>
    <t>Montre Oozoo C7498</t>
  </si>
  <si>
    <t>Montre Oozoo C7407</t>
  </si>
  <si>
    <t>Montre Oozoo C7397</t>
  </si>
  <si>
    <t>Montre Oozoo C7715</t>
  </si>
  <si>
    <t>Montre Oozoo C7398</t>
  </si>
  <si>
    <t>Montre Oozoo C7396</t>
  </si>
  <si>
    <t>Montre Oozoo C7390</t>
  </si>
  <si>
    <t>Montre Oozoo C7379</t>
  </si>
  <si>
    <t>Montre Oozoo C7368</t>
  </si>
  <si>
    <t>Montre Oozoo C7330</t>
  </si>
  <si>
    <t>Montre Oozoo C7096</t>
  </si>
  <si>
    <t>Montre Oozoo C7099</t>
  </si>
  <si>
    <t>Montre Oozoo C7080</t>
  </si>
  <si>
    <t>Montre Oozoo C7045</t>
  </si>
  <si>
    <t>Montre Oozoo C7049</t>
  </si>
  <si>
    <t>Bol mm 55 cl uni</t>
  </si>
  <si>
    <t>Bougeoir coeur uni</t>
  </si>
  <si>
    <t>Boîte carrée pm uni</t>
  </si>
  <si>
    <t>Boîte carée grd mod unie</t>
  </si>
  <si>
    <t>Assiette pasta</t>
  </si>
  <si>
    <t>Assiette dessert fleurs</t>
  </si>
  <si>
    <t>Bijoux argent/plaqué or</t>
  </si>
  <si>
    <t>BRACELET PLAQ-OR 97180718</t>
  </si>
  <si>
    <t>BRACELET PLAQ-OR 97117618</t>
  </si>
  <si>
    <t>collier PLAQ-OR 97100345</t>
  </si>
  <si>
    <t>Assiette plate fleurs</t>
  </si>
  <si>
    <t>Boîte carée grd mod LOU</t>
  </si>
  <si>
    <t>Assiette dessert classique</t>
  </si>
  <si>
    <t>SAUTOIR PLAQ-OR 92108580</t>
  </si>
  <si>
    <t>BRACELET PLAQ-OR 92116418</t>
  </si>
  <si>
    <t>SAUTOIR PLAQ-OR 92112180</t>
  </si>
  <si>
    <t>collier PLAQ-OR 97175445</t>
  </si>
  <si>
    <t>B.O PLAQ-OR PUC. ZIRCON 202153691</t>
  </si>
  <si>
    <t>collier PLAQ-OR 97198345</t>
  </si>
  <si>
    <t>collier PLAQ-OR 97145245</t>
  </si>
  <si>
    <t>BRACELET PLAQ-OR 97145218</t>
  </si>
  <si>
    <t>COLLIER FIL ARGENT 925 87131242</t>
  </si>
  <si>
    <t>BRACELET PLAQ-OR 92125118</t>
  </si>
  <si>
    <t>COLLIER ARGENT 925 89108245</t>
  </si>
  <si>
    <t>BRACELET ARGENT 925 87188418</t>
  </si>
  <si>
    <t>BRACELET ARGENT 925 87175718</t>
  </si>
  <si>
    <t>BRACELET ARGENT 925 87139518</t>
  </si>
  <si>
    <t>BRACELET ARGENT 925 87100218</t>
  </si>
  <si>
    <t>COLLIER ARGENT 925 87147040</t>
  </si>
  <si>
    <t>BRACELET ARGENT 925 87112418</t>
  </si>
  <si>
    <t>BRACELET ARGENT 925 87109118</t>
  </si>
  <si>
    <t>COLLIER FIL ARGENT 925 87132942</t>
  </si>
  <si>
    <t>COLLIER ARGENT 925 RHODIE  87100245</t>
  </si>
  <si>
    <t>COLLIER ARGENT 925 87112445</t>
  </si>
  <si>
    <t>COLLIER BOULE ARGENT 925 86410045</t>
  </si>
  <si>
    <t>BRACELET ARGENT 925 86318018</t>
  </si>
  <si>
    <t>BRACELET ARGENT 925 82116418</t>
  </si>
  <si>
    <t>COLLIER ARGENT 925 82112145</t>
  </si>
  <si>
    <t>SAUTOIR ARGENT 925 82108580</t>
  </si>
  <si>
    <t>BRACELET ARGENT 925 82108118</t>
  </si>
  <si>
    <t>SAUTOIR ARGENT 925 82107880</t>
  </si>
  <si>
    <t>BRACELET ARGENT 925 82104018</t>
  </si>
  <si>
    <t>COLLIER ARGENT 925 82107845</t>
  </si>
  <si>
    <t>COLLIER ARGENT 925 42 cm 79011542</t>
  </si>
  <si>
    <t>COLLIER ARGENT 925 45 cm 79022445</t>
  </si>
  <si>
    <t>BRACELET ARGENT 925 RHODIE 74800619</t>
  </si>
  <si>
    <t>Collier ARGENT 925 RHODIE 72157040</t>
  </si>
  <si>
    <t>CHAINE ARGENT 925 RHODIE 70 cm 72506070</t>
  </si>
  <si>
    <t>Collier ARGENT 925 RHODIE 72146545</t>
  </si>
  <si>
    <t>COLLIER ARGENT 925 RHODIE 72148945</t>
  </si>
  <si>
    <t>Collier ARGENT 925 RHODIE 72148850</t>
  </si>
  <si>
    <t>COLLIER ARGENT 925 RHODIE 72147245</t>
  </si>
  <si>
    <t>BRACELET ARGENT 925 RHODIE 72136018</t>
  </si>
  <si>
    <t>BRACELET ARGENT 925 RHODIE 72116418</t>
  </si>
  <si>
    <t>BRACELET ARGENT 925 RHODIE 72132818</t>
  </si>
  <si>
    <t>BRACELET ARGENT 925 RHODIE 72140118</t>
  </si>
  <si>
    <t>CollIer ARGENT 925 RHODIE 72127945</t>
  </si>
  <si>
    <t>BRACELET ARGENT 925 RHODIE 72107818</t>
  </si>
  <si>
    <t>BRACELET ARGENT 925 RHODIE 72115118</t>
  </si>
  <si>
    <t>BRACELET PLAQ-OR 29020218</t>
  </si>
  <si>
    <t>collier PLAQ-OR 29074140</t>
  </si>
  <si>
    <t>SAUTOIR ARGENT 925 RHODIE</t>
  </si>
  <si>
    <t>Collier PLAQUE OR 24800345</t>
  </si>
  <si>
    <t>COllier PLAQUE OR 24800245</t>
  </si>
  <si>
    <t>CHAINE PLAQUE OR 42 cm 21106042</t>
  </si>
  <si>
    <t>BRACELET PLAQUE OR 18 cm 21300218</t>
  </si>
  <si>
    <t>BRACELET PLAQ-OR 29074118</t>
  </si>
  <si>
    <t>puce plaqué or 25115106</t>
  </si>
  <si>
    <t>PUCE ARGENT 925 RHODIE 15055104</t>
  </si>
  <si>
    <t>collier PLAQ-OR 24800645</t>
  </si>
  <si>
    <t>CHAINE PLAQUE OR 40 cm 23004540</t>
  </si>
  <si>
    <t>CHAINE PLAQUE OR 45 cm 20204045</t>
  </si>
  <si>
    <t>CHAINE PLAQUE OR 40cm 21106040</t>
  </si>
  <si>
    <t>CHAINE ARGENT 925 12503040</t>
  </si>
  <si>
    <t>PUCE ARGENT 925 RHODIE 15055105</t>
  </si>
  <si>
    <t>PUCE ARGENT 925 RHODIE 15055102</t>
  </si>
  <si>
    <t>CHAINE ARGENT 925 18 cm 14132018</t>
  </si>
  <si>
    <t>CHAINE ARGENT 925 38 cm 14512038</t>
  </si>
  <si>
    <t>B.O ARGENT 925 RHODIE 7513500</t>
  </si>
  <si>
    <t>BRACELET ARGENT 925 11403016</t>
  </si>
  <si>
    <t>COLLIER ARGENT 925 RHODIE 72115145</t>
  </si>
  <si>
    <t>BRACELET PLAQ-OR 24800419</t>
  </si>
  <si>
    <t>BRACELET PLAQ-OR 62583616</t>
  </si>
  <si>
    <t>MEDAILLE PLAQUÉ OR</t>
  </si>
  <si>
    <t>MEDAILLE PLAQUÉ OR 2743911</t>
  </si>
  <si>
    <t>B.O PLAQUÉ OR 2320911</t>
  </si>
  <si>
    <t>B.O PLAQUÉ OR 2492011</t>
  </si>
  <si>
    <t>puce plaqué or 2318515</t>
  </si>
  <si>
    <t>CRÉOLES PLAQUÉ OR 2303411</t>
  </si>
  <si>
    <t>BAGUE ARGENT 925 RHODIE 7237600</t>
  </si>
  <si>
    <t>50</t>
  </si>
  <si>
    <t>52</t>
  </si>
  <si>
    <t>54</t>
  </si>
  <si>
    <t>56</t>
  </si>
  <si>
    <t>58</t>
  </si>
  <si>
    <t>60</t>
  </si>
  <si>
    <t>MEDAILLE PLAQUÉ OR 2741611</t>
  </si>
  <si>
    <t>CRÉOLES PLAQUÉ OR 2321811</t>
  </si>
  <si>
    <t>CRÉOLES ARGENT RHODIÉ 10mm 1614610</t>
  </si>
  <si>
    <t>CRÉOLES ARGENT RHODIÉ 40 mm 1619940</t>
  </si>
  <si>
    <t>BAGUE PLAQUÉ OR 2034511</t>
  </si>
  <si>
    <t>48</t>
  </si>
  <si>
    <t>62</t>
  </si>
  <si>
    <t>64</t>
  </si>
  <si>
    <t>66</t>
  </si>
  <si>
    <t>CRÉOLES ARGENT RHODIÉ 1613910</t>
  </si>
  <si>
    <t>CRÉOLES ARGENT RHODIÉ 1613110</t>
  </si>
  <si>
    <t>B.O ARGENT 925 1448200</t>
  </si>
  <si>
    <t>B.O ARGENT 925 RHODIÉ 1492010</t>
  </si>
  <si>
    <t>B.O ARGENT 925 RHODIÉ 1498110</t>
  </si>
  <si>
    <t>B.O ARGENT 925 RHODIÉ 1548110</t>
  </si>
  <si>
    <t>CRÉOLES ARGENT RHODIÉ 30 mm 1619830</t>
  </si>
  <si>
    <t>B.O ARGENT 925 RHODIÉ 148410</t>
  </si>
  <si>
    <t>B.O ARGENT 925 RHODIÉ 1495610</t>
  </si>
  <si>
    <t>B.O ARGENT 925 RHODIÉ 1499610</t>
  </si>
  <si>
    <t>CRÉOLES PLAQUÉ OR 40mm 202240</t>
  </si>
  <si>
    <t>ALLIANCE ARGENT 925 RHODIÉ 1125310</t>
  </si>
  <si>
    <t>68</t>
  </si>
  <si>
    <t>BAGUE ARGENT 925 1002910</t>
  </si>
  <si>
    <t>BAGUE PLAQUÉ OR 2133200</t>
  </si>
  <si>
    <t>46</t>
  </si>
  <si>
    <t>BAGUE ARGENT 925 RHODIE 1262210</t>
  </si>
  <si>
    <t>CRÉOLES PLAQUÉ OR 266498</t>
  </si>
  <si>
    <t>BAGUE ARGENT 925 RHODIÉ B1125310</t>
  </si>
  <si>
    <t>CRÉOLES ARGENT 925 80mm 102280</t>
  </si>
  <si>
    <t>CRÉOLES ARGENT 925 766498</t>
  </si>
  <si>
    <t>Créoles argent 166498</t>
  </si>
  <si>
    <t>BAGUE ARGENT 925 RHODIE 1196710</t>
  </si>
  <si>
    <t>44</t>
  </si>
  <si>
    <t>Maroquinerie</t>
  </si>
  <si>
    <t>Grand sac épaule cuir noir interieur rouge</t>
  </si>
  <si>
    <t>CRÉOLES ARGENT 925 RHODIÉ 50mm 79950</t>
  </si>
  <si>
    <t>CRÉOLES ARGENT 925 70mm 19770</t>
  </si>
  <si>
    <t>SAC, DÉTAILS DORÉS, POISSON CB0016CLIO BLUE MARINE</t>
  </si>
  <si>
    <t>SAC, DÉTAILS DORÉS, POISSON SUR LE DEVANT CLIO BLUE NOIR</t>
  </si>
  <si>
    <t>GRAND SAC DE VOYAGE CLIO BLUE NOIR BLANC</t>
  </si>
  <si>
    <t>SAC, 2 POISSONS SUR LE DEVANT RELIÉ PAR UN STRASS CLIO BLUE</t>
  </si>
  <si>
    <t>SAC RECTANGULAIRE, BRELOQUE POISSON DEVANT CLIO BLUE BLEU LAYETTE</t>
  </si>
  <si>
    <t>PORTEFEUILLE, FERMETURE POISSON CLIO BLUE TURQUOISE</t>
  </si>
  <si>
    <t>PORTEFEUILLE, FERMETURE POISSON CLIO BLUEJAUNE</t>
  </si>
  <si>
    <t>Prêt à porter</t>
  </si>
  <si>
    <t>Veste officier</t>
  </si>
  <si>
    <t>Sm, BLANC</t>
  </si>
  <si>
    <t>COMBISHORT FLUIDE</t>
  </si>
  <si>
    <t>S, NOIR</t>
  </si>
  <si>
    <t>M, NOIR</t>
  </si>
  <si>
    <t>L, NOIR</t>
  </si>
  <si>
    <t>SAC VERNIS, POISSON DEVANT CLIO BLUE NOIR</t>
  </si>
  <si>
    <t>PORTEFEUILLE, FERMETURE POISSON CLIO BLUE ROUGE VERNIS</t>
  </si>
  <si>
    <t>SAC ROND, POISSON AVEC STRASS SUR LE DEVANT CLIO BLUE NOIR</t>
  </si>
  <si>
    <t>PULL FIN, DÉTAILS SUR COL</t>
  </si>
  <si>
    <t>TAILLE UNIQUE, NOIR</t>
  </si>
  <si>
    <t>COMPAGNON A ZIP</t>
  </si>
  <si>
    <t>GILET MI-LONG TORSADÉ, CAPUCHE ET POCHES</t>
  </si>
  <si>
    <t>TAILLE UNIQUE, GRIS</t>
  </si>
  <si>
    <t>TAILLE UNIQUE, MARINE</t>
  </si>
  <si>
    <t>TAILLE UNIQUE, BLANC</t>
  </si>
  <si>
    <t>MANTEAU MI-LONG, COL FOURRURE AMOVIBLE</t>
  </si>
  <si>
    <t>S, GRIS FONCÉ</t>
  </si>
  <si>
    <t>M, GRIS FONCÉ</t>
  </si>
  <si>
    <t>L, GRIS FONCÉ</t>
  </si>
  <si>
    <t>XL, GRIS FONCÉ</t>
  </si>
  <si>
    <t>XXL, GRIS FONCÉ</t>
  </si>
  <si>
    <t>S, GRIS CLAIR</t>
  </si>
  <si>
    <t>M, GRIS CLAIR</t>
  </si>
  <si>
    <t>L, GRIS CLAIR</t>
  </si>
  <si>
    <t>XL, GRIS CLAIR</t>
  </si>
  <si>
    <t>XXL, GRIS CLAIR</t>
  </si>
  <si>
    <t>DOUDOUNE COURTE CINTRÉE, COL FOURRÉ</t>
  </si>
  <si>
    <t>XL, NOIR</t>
  </si>
  <si>
    <t>XXL, NOIR</t>
  </si>
  <si>
    <t>BONNET DOUBLÉ POLAIRE</t>
  </si>
  <si>
    <t>unique, BORDEAUX</t>
  </si>
  <si>
    <t>unique, GRIS</t>
  </si>
  <si>
    <t>unique, NOIR</t>
  </si>
  <si>
    <t>unique, MARINE</t>
  </si>
  <si>
    <t>DOUDOUNE COURTE, CAPUCHE FOURRURE AMOVIBLE</t>
  </si>
  <si>
    <t>S, MARINE</t>
  </si>
  <si>
    <t>M, MARINE</t>
  </si>
  <si>
    <t>L, MARINE</t>
  </si>
  <si>
    <t>XL, MARINE</t>
  </si>
  <si>
    <t>XXL, MARINE</t>
  </si>
  <si>
    <t>TUNIQUE POCHES ZIPPÉES</t>
  </si>
  <si>
    <t>GRIS, S</t>
  </si>
  <si>
    <t>GRIS, M</t>
  </si>
  <si>
    <t>GRIS, L</t>
  </si>
  <si>
    <t>NOIR, S</t>
  </si>
  <si>
    <t>NOIR, M</t>
  </si>
  <si>
    <t>NOIR, L</t>
  </si>
  <si>
    <t>BORDEAUX, S</t>
  </si>
  <si>
    <t>BORDEAUX, M</t>
  </si>
  <si>
    <t>BORDEAUX, L</t>
  </si>
  <si>
    <t>VESTE SANS MANCHE MATELASSÉ, BOUTONS DORÉS</t>
  </si>
  <si>
    <t>BEIGE, S</t>
  </si>
  <si>
    <t>BEIGE, M</t>
  </si>
  <si>
    <t>BEIGE, L</t>
  </si>
  <si>
    <t>BEIGE, XL</t>
  </si>
  <si>
    <t>BEIGE, XXL</t>
  </si>
  <si>
    <t>MARINE, S</t>
  </si>
  <si>
    <t>MARINE, M</t>
  </si>
  <si>
    <t>MARINE, L</t>
  </si>
  <si>
    <t>MARINE, XL</t>
  </si>
  <si>
    <t>MARINE, XXL</t>
  </si>
  <si>
    <t>NOIR, XL</t>
  </si>
  <si>
    <t>NOIR, XXL</t>
  </si>
  <si>
    <t>VESTE MANCHES MATELASSÉ, BOUTONS DORÉS</t>
  </si>
  <si>
    <t>VESTE BLAZER GROS BOUTONS DORÉS</t>
  </si>
  <si>
    <t>SHORT JUPE</t>
  </si>
  <si>
    <t>GILET ZIPPÉ, CAPUCHE FOURRURE</t>
  </si>
  <si>
    <t>UNIQUE, NOIR</t>
  </si>
  <si>
    <t>UNIQUE, GRIS</t>
  </si>
  <si>
    <t>SAC À MAIN, ÉTOILE AU CENTRE cuir noir</t>
  </si>
  <si>
    <t>PULL OVERSIZE</t>
  </si>
  <si>
    <t>UNIQUE, TAUPE</t>
  </si>
  <si>
    <t>VESTE FLUIDE STYLE BLAZER</t>
  </si>
  <si>
    <t>PULL, POCHES FOURRURES</t>
  </si>
  <si>
    <t>SAC CARRÉ EN BANDOUILLÈRE, ÉTOILE PAILLETTÉE SUR LE DEVANT cuir gris</t>
  </si>
  <si>
    <t>PETIT PORTEFEUILLE ZIPPÉ, ÉTOILE SUR L'AVANT</t>
  </si>
  <si>
    <t>GRAND PORTEFEUILLE ZIPPÉ, ÉTOILE SUR L'AVANT</t>
  </si>
  <si>
    <t>ÉCHARPE CACHEMIRE UNI</t>
  </si>
  <si>
    <t>UNIQUE, MARINE</t>
  </si>
  <si>
    <t>UNIQUE, ROUGE</t>
  </si>
  <si>
    <t>UNIQUE, BEIGE</t>
  </si>
  <si>
    <t>UNIQUE, LAYETTE</t>
  </si>
  <si>
    <t>UNIQUE, BLEU CANARD</t>
  </si>
  <si>
    <t>UNIQUE, CHOCO</t>
  </si>
  <si>
    <t>UNIQUE, GRIS FONCÉ</t>
  </si>
  <si>
    <t>UNIQUE, GRIS CLAIR</t>
  </si>
  <si>
    <t>UNIQUE, BLEU ELECTRIQUE</t>
  </si>
  <si>
    <t>UNIQUE, FRAMBOISE</t>
  </si>
  <si>
    <t>UNIQUE, ROSE PALE</t>
  </si>
  <si>
    <t>UNIQUE, TAUPE CLAIR</t>
  </si>
  <si>
    <t>UNIQUE, TAUPE FONCÉ,</t>
  </si>
  <si>
    <t>ÉCHARPE CACHEMIRE À CARREAUX    40 EUR</t>
  </si>
  <si>
    <t>UNIQUE, IVOIRE</t>
  </si>
  <si>
    <t>Sunset</t>
  </si>
  <si>
    <t>Bijoux l’atelier</t>
  </si>
  <si>
    <t>B.O LOU PM clips</t>
  </si>
  <si>
    <t>B.O LOU GM percées</t>
  </si>
  <si>
    <t>B.O YASMINE ARGENT PM</t>
  </si>
  <si>
    <t>B.O YASMINE DORÉES PM</t>
  </si>
  <si>
    <t>Collier LOU perles SWaro grises</t>
  </si>
  <si>
    <t>SAUTOIR LIPARI</t>
  </si>
  <si>
    <t>MULTI ÉTÉ</t>
  </si>
  <si>
    <t>MULTI HIVER</t>
  </si>
  <si>
    <t>B.O LOU PM percées</t>
  </si>
  <si>
    <t>B.O YASMINE DORÉES GM</t>
  </si>
  <si>
    <t>Collier LOU perles SWaro IVOIRE</t>
  </si>
  <si>
    <t>BRACELET CHARLIE PM SWARO GRISE ARGENTÉ</t>
  </si>
  <si>
    <t>NOIR SURPIQUÉ</t>
  </si>
  <si>
    <t>GRIS SURPIQUÉ</t>
  </si>
  <si>
    <t>ARGENT</t>
  </si>
  <si>
    <t>BLANC SURPIQUÉ</t>
  </si>
  <si>
    <t>TAUPE SURPIQUÉ</t>
  </si>
  <si>
    <t>MARRON</t>
  </si>
  <si>
    <t>MARRON SURPIQUÉ</t>
  </si>
  <si>
    <t>CAMEL</t>
  </si>
  <si>
    <t>CAMEL SURPIQUÉ</t>
  </si>
  <si>
    <t>MONTANA SURPIQUÉ</t>
  </si>
  <si>
    <t>OCÉAN SURPIQUÉ</t>
  </si>
  <si>
    <t>TURQUOISE SURPIQUÉ</t>
  </si>
  <si>
    <t>LAYETTE SURPIQUÉ</t>
  </si>
  <si>
    <t>BORDEAUX SURPIQUÉ</t>
  </si>
  <si>
    <t>ROUGE SURPIQUÉ</t>
  </si>
  <si>
    <t>CORAIL SURPIQUÉ</t>
  </si>
  <si>
    <t>FRAMBOISE SURPIQUÉ</t>
  </si>
  <si>
    <t>ROSE SURPIQUÉ</t>
  </si>
  <si>
    <t>JAUNE SURPIQUÉ</t>
  </si>
  <si>
    <t>ORANGE SURPIQUÉ</t>
  </si>
  <si>
    <t>VERT</t>
  </si>
  <si>
    <t>VERT SURPIQUÉ</t>
  </si>
  <si>
    <t>ANIS SURPIQUÉ</t>
  </si>
  <si>
    <t>B.O ROSALIE LUXE CLIPS</t>
  </si>
  <si>
    <t>KAKI</t>
  </si>
  <si>
    <t>TAUPE/NOIR</t>
  </si>
  <si>
    <t>MONTANA/NOIR</t>
  </si>
  <si>
    <t>BLANC/ROUGE</t>
  </si>
  <si>
    <t>VIOLET/GRIS</t>
  </si>
  <si>
    <t>ROSE/GRIS</t>
  </si>
  <si>
    <t>BRACELET CHARLIE PM SWARO IVOIRE ARGENTÉ</t>
  </si>
  <si>
    <t>NATUREL</t>
  </si>
  <si>
    <t>BRACELET CHARLIE PM SWARO IVOIRE Doré</t>
  </si>
  <si>
    <t>NATUREL SURPIQUÉ</t>
  </si>
  <si>
    <t>B.O TAMISE  CLIPS</t>
  </si>
  <si>
    <t>Orange</t>
  </si>
  <si>
    <t>B.O TAMISE PERCÉES</t>
  </si>
  <si>
    <t>BRACELET CHARLIE GM SWARO GRIS ROSÉ</t>
  </si>
  <si>
    <t>BRACELET CHARLIE breloques</t>
  </si>
  <si>
    <t>ARGENTÉ</t>
  </si>
  <si>
    <t>DORÉ</t>
  </si>
  <si>
    <t>ROSÉ</t>
  </si>
  <si>
    <t>COLLIER CANELLE</t>
  </si>
  <si>
    <t>B.O TAMISE MULTI- PERCÉES</t>
  </si>
  <si>
    <t>BRACELET CHARLIE PM SWARO GRIS DORÉ</t>
  </si>
  <si>
    <t>B.O MARQUISE PERCÉES</t>
  </si>
  <si>
    <t>B.O ROMANCE PERCÉES</t>
  </si>
  <si>
    <t>COLLIER SOLER</t>
  </si>
  <si>
    <t>TRANSPARENT</t>
  </si>
  <si>
    <t>B.O MAGDELENA CLIPS</t>
  </si>
  <si>
    <t>B.O SOPHIA CLIPS</t>
  </si>
  <si>
    <t>B.O ROMANCE CLIPS</t>
  </si>
  <si>
    <t>B.O SOPHIA PERCÉES</t>
  </si>
  <si>
    <t>B.O GANGE CLIPS</t>
  </si>
  <si>
    <t>Créoles Argent 925 7620200</t>
  </si>
  <si>
    <t>Créoles plaqué or 2612200</t>
  </si>
  <si>
    <t>B.O ARGENT 925 RHODIÉ 1443710</t>
  </si>
  <si>
    <t>Créoles Argent 925 1619110</t>
  </si>
  <si>
    <t>Bracelet Argent 925 155150</t>
  </si>
  <si>
    <t>Bracelet PLAQ-OR 92115118</t>
  </si>
  <si>
    <t>SAUTOIR ARGENT 925 RHODIÉ 72115180</t>
  </si>
  <si>
    <t>Bracelet Argent 925 15515018</t>
  </si>
  <si>
    <t>Bracelet PLAQ-OR 970110</t>
  </si>
  <si>
    <t>Ensemble  Argent 925 775420070&amp;7754200</t>
  </si>
  <si>
    <t>Bracelet Argent 925 72141718</t>
  </si>
  <si>
    <t>Chaîne plaqué or 22503540</t>
  </si>
  <si>
    <t>Bracelet PLAQ-OR 21120019</t>
  </si>
  <si>
    <t>Chaîne plaqué or 60cm 20203560</t>
  </si>
  <si>
    <t>Collier plaqué or 92115145</t>
  </si>
  <si>
    <t>Montre Oozoo C8102</t>
  </si>
  <si>
    <t>Montre Oozoo 7360</t>
  </si>
  <si>
    <t>Montre Oozoo C7760</t>
  </si>
  <si>
    <t>Montre Oozoo C7382</t>
  </si>
  <si>
    <t>Montre Oozoo C7835</t>
  </si>
  <si>
    <t>Montre OOZOO C8259</t>
  </si>
  <si>
    <t>Montre OOZOO C8891</t>
  </si>
  <si>
    <t>Montre Oozoo C8319</t>
  </si>
  <si>
    <t>Montre Oozoo C7824</t>
  </si>
  <si>
    <t>Montre Oozoo C8317</t>
  </si>
  <si>
    <t>Montre Oozoo C7347</t>
  </si>
  <si>
    <t>Montre Oozoo C7764</t>
  </si>
  <si>
    <t>Montre Oozoo C7317</t>
  </si>
  <si>
    <t>Montre Oozoo C7759</t>
  </si>
  <si>
    <t>Montre Oozoo C8617</t>
  </si>
  <si>
    <t>Montre sans ref sunset</t>
  </si>
  <si>
    <t>Collier Anne</t>
  </si>
  <si>
    <t>CIEL</t>
  </si>
  <si>
    <t>CRISTAL</t>
  </si>
  <si>
    <t>Collier Annie</t>
  </si>
  <si>
    <t>Choco</t>
  </si>
  <si>
    <t>COLLIER ANGE</t>
  </si>
  <si>
    <t>B.O Discrète</t>
  </si>
  <si>
    <t>B.O BALI PERCÉES</t>
  </si>
  <si>
    <t>B.O SOLER TOUTE PETITE ARGENTÉE PERCÉES</t>
  </si>
  <si>
    <t>B.O SOLER TOUTE PETITE DORÉE PERCÉES</t>
  </si>
  <si>
    <t>B.O flower dormeuse</t>
  </si>
  <si>
    <t>Sautoir Soleil</t>
  </si>
  <si>
    <t>MULTIBLEU</t>
  </si>
  <si>
    <t>B.O BORA-BORA CLIPS</t>
  </si>
  <si>
    <t>B.O LULU DORMEUSES</t>
  </si>
  <si>
    <t>Egoiste Théo</t>
  </si>
  <si>
    <t>B.O CARAÏBE DORMEUSES</t>
  </si>
  <si>
    <t>B.O SOLER TRES GRANDES ARGENTÉES PERCEES</t>
  </si>
  <si>
    <t>tisanière unie</t>
  </si>
  <si>
    <t>B.O SOLER GRANDE ARGENTÉES PERCÉES</t>
  </si>
  <si>
    <t>B.O BASIC dormeuses</t>
  </si>
  <si>
    <t>B.O BALI Clips</t>
  </si>
  <si>
    <t>PORTE-CLEF ANGE</t>
  </si>
  <si>
    <t>B.O ANNIE CLIPS</t>
  </si>
  <si>
    <t>Tisanière LOU</t>
  </si>
  <si>
    <t>TURQPOIV</t>
  </si>
  <si>
    <t>ORANGPOIV</t>
  </si>
  <si>
    <t>Saladier boule 11,50cm Theo 65€</t>
  </si>
  <si>
    <t>bougeoir cylindriq</t>
  </si>
  <si>
    <t>Tasse à déjeuner LOU</t>
  </si>
  <si>
    <t>Sucrier carré</t>
  </si>
  <si>
    <t>Saladier boule 7,50 cm Theo 35€</t>
  </si>
  <si>
    <t>Saladier boule 8,5 cm Theo 45€</t>
  </si>
  <si>
    <t>Saladier boule 10,50 cm Theo 60€</t>
  </si>
  <si>
    <t>Tasse café marguerite unie</t>
  </si>
  <si>
    <t>Plat ovale fleurs</t>
  </si>
  <si>
    <t>Plat ovale 32 cm</t>
  </si>
  <si>
    <t>Montre Oozo C8839</t>
  </si>
  <si>
    <t>Grand gobelet 16 cl</t>
  </si>
  <si>
    <t>Crémier carré uni</t>
  </si>
  <si>
    <t>Coupelle Petit coeur uni</t>
  </si>
  <si>
    <t>Mini gobelet 6 cl uni</t>
  </si>
  <si>
    <t>Coupelle entremets MM unie 22€</t>
  </si>
  <si>
    <t>Grand beurrier uni</t>
  </si>
  <si>
    <t>Montre Oozoo C8838</t>
  </si>
  <si>
    <t>Maxi mug 35 cl Theo</t>
  </si>
  <si>
    <t>Égoïste LOU</t>
  </si>
  <si>
    <t>Coquetier uni</t>
  </si>
  <si>
    <t>Montre Oozo C8834</t>
  </si>
  <si>
    <t>Montre Oozoo C8830</t>
  </si>
  <si>
    <t>Gobelet carrée</t>
  </si>
  <si>
    <t>Montre Oozoo C8822</t>
  </si>
  <si>
    <t>Montre Oozoo C8829</t>
  </si>
  <si>
    <t>Montre Oozoo C8813</t>
  </si>
  <si>
    <t>Montre Oozoo C8814</t>
  </si>
  <si>
    <t>Montre Oozoo C8803</t>
  </si>
  <si>
    <t>Montre Oozoo C8823</t>
  </si>
  <si>
    <t>Montre Oozoo C8595</t>
  </si>
  <si>
    <t>Montre Oozoo C8811</t>
  </si>
  <si>
    <t>Montre Oozoo C8519</t>
  </si>
  <si>
    <t>Montre Oozoo C8800</t>
  </si>
  <si>
    <t>Montre Oozoo C8261</t>
  </si>
  <si>
    <t>Montre Oozoo C8599</t>
  </si>
  <si>
    <t>Montre Oozoo C8164</t>
  </si>
  <si>
    <t>Montre Oozoo C8524</t>
  </si>
  <si>
    <t>Montre Oozoo C8194</t>
  </si>
  <si>
    <t>Montre Oozoo C8161</t>
  </si>
  <si>
    <t>Montre Oozoo C8154</t>
  </si>
  <si>
    <t>Montre Oozoo C8144</t>
  </si>
  <si>
    <t>Montre Oozoo C7729</t>
  </si>
  <si>
    <t>Montre Oozoo C8155</t>
  </si>
  <si>
    <t>Montre Oozoo C7825</t>
  </si>
  <si>
    <t>Montre Oozoo C7406</t>
  </si>
  <si>
    <t>Montre Oozoo C7389</t>
  </si>
  <si>
    <t>Montre Oozoo C7879</t>
  </si>
  <si>
    <t>Montre Oozoo C7357</t>
  </si>
  <si>
    <t>Montre Oozoo C7356</t>
  </si>
  <si>
    <t>Montre Oozoo C7395</t>
  </si>
  <si>
    <t>Montre Oozoo C7084</t>
  </si>
  <si>
    <t>Montre Oozoo C7385</t>
  </si>
  <si>
    <t>Montre Oozoo C7331</t>
  </si>
  <si>
    <t>Montre Oozoo C7091</t>
  </si>
  <si>
    <t>Montre Oozoo C6762</t>
  </si>
  <si>
    <t>Montre Oozoo C6060</t>
  </si>
  <si>
    <t>Montre Oozoo C6064</t>
  </si>
  <si>
    <t>Bol mm 40cl uni</t>
  </si>
  <si>
    <t>Boîte carée grd mod Théo</t>
  </si>
  <si>
    <t>Boîte carrée pm LOU</t>
  </si>
  <si>
    <t>Assiette plate classique</t>
  </si>
  <si>
    <t>Beurrier cloche uni</t>
  </si>
  <si>
    <t>Bol à riz</t>
  </si>
  <si>
    <t>Assiette présentation classique</t>
  </si>
  <si>
    <t>Beurrier cloche LOU</t>
  </si>
  <si>
    <t>Assiette lune plate</t>
  </si>
  <si>
    <t>BRACELET PLAQ-OR 97175418</t>
  </si>
  <si>
    <t>collier PLAQ-OR 97100245</t>
  </si>
  <si>
    <t>Créoles plaqué or 20MM 202338120</t>
  </si>
  <si>
    <t>Assiette plate festonnée</t>
  </si>
  <si>
    <t>BRACELET PLAQ-OR 97100218</t>
  </si>
  <si>
    <t>collier PLAQ-OR 97147040</t>
  </si>
  <si>
    <t>collier PLAQ-OR 92116445</t>
  </si>
  <si>
    <t>collier PLAQ-OR 92112145</t>
  </si>
  <si>
    <t>BRACELET PLAQ-OR 92112518</t>
  </si>
  <si>
    <t>Créoles plaqué or 30MM 202338130</t>
  </si>
  <si>
    <t>Assiette calotte fleurs</t>
  </si>
  <si>
    <t>collier PLAQ-OR 92112545</t>
  </si>
  <si>
    <t>BRACELET CORDE ARGT 89109518</t>
  </si>
  <si>
    <t>Assiette lune dessert</t>
  </si>
  <si>
    <t>Assiette dessert festonnée</t>
  </si>
  <si>
    <t>BRACELET PLAQ-OR 92112118</t>
  </si>
  <si>
    <t>SAUTOIR PLAQ-OR 92112580</t>
  </si>
  <si>
    <t>SAUTOIR PLAQ-OR 92108680</t>
  </si>
  <si>
    <t>BRACELET PLAQ-OR 97018818</t>
  </si>
  <si>
    <t>BRACELET ARGENT 925 89108218</t>
  </si>
  <si>
    <t>COLLIER ARGENT 925 87190045</t>
  </si>
  <si>
    <t>BRACELET PLAQ-OR 92104018</t>
  </si>
  <si>
    <t>COLLIER ARGENT 925 87145245</t>
  </si>
  <si>
    <t>COLLIER ARGENT 925 87175745</t>
  </si>
  <si>
    <t>COLLIER ARGENT 925 87190345</t>
  </si>
  <si>
    <t>BRACELET ARGENT 925  87011018</t>
  </si>
  <si>
    <t>COLLIER ARGENT 925 82116445</t>
  </si>
  <si>
    <t>SAUTOIR ARGENT 925 82112180</t>
  </si>
  <si>
    <t>BRACELET BOULE ARGENT 925 86408020</t>
  </si>
  <si>
    <t>JONC ARGENT 925 82140854</t>
  </si>
  <si>
    <t>BRACELET ARGENT Rhodié 925 87145218</t>
  </si>
  <si>
    <t>BRACELET BOULE ARGENT 925 86410021</t>
  </si>
  <si>
    <t>COLLIER BOULE ARGENT 925 86406042</t>
  </si>
  <si>
    <t>BRACELET ARGENT 925 82112118</t>
  </si>
  <si>
    <t>BRACELET ARGENT 925 82119618</t>
  </si>
  <si>
    <t>SAUTOIR ARGENT 925 82108680</t>
  </si>
  <si>
    <t>BRACELET ARGENT 925 RHODIE76203518</t>
  </si>
  <si>
    <t>BRACELET ARGENT 925 79022420</t>
  </si>
  <si>
    <t>COLLIER ARGENT 925 RHODIE 45 cm 76203545</t>
  </si>
  <si>
    <t>BRACELET ARGENT 925 79102545</t>
  </si>
  <si>
    <t>SAUTOIR ARGENT 925 RHODIE 70mm 76203570</t>
  </si>
  <si>
    <t>COLLIER ARGENT 925 RHODIE 74800345</t>
  </si>
  <si>
    <t>COLLIER ARGENT 925 RHODIE 74132042</t>
  </si>
  <si>
    <t>COLLIER ARGENT 925 RHODIE 72147840</t>
  </si>
  <si>
    <t>BRACELET ARGENT 925 RHODIE 72150925</t>
  </si>
  <si>
    <t>BRACELET ARGENT 925 RHODIE 72138318</t>
  </si>
  <si>
    <t>CHAINE ARGENT 925 RHODIE 95 cm 72506095</t>
  </si>
  <si>
    <t>BRACELET ARGENT 925 RHODIE 72133619</t>
  </si>
  <si>
    <t>COLLIER ARGENT 925 RHODIE 72140145</t>
  </si>
  <si>
    <t>COLLIER ARGENT 925 RHODIE 72140745</t>
  </si>
  <si>
    <t>BRACELET ARGENT 925 RHODIE 72140718</t>
  </si>
  <si>
    <t>COLLIER ARGENT 925 RHODIE 72138345</t>
  </si>
  <si>
    <t>collier PLAQ-OR 29021445</t>
  </si>
  <si>
    <t>collier PLAQ-OR 26710042</t>
  </si>
  <si>
    <t>BRACELET PLAQ-OR 24800619</t>
  </si>
  <si>
    <t>BRACELET ARGENT 925 RHODIE 72112118</t>
  </si>
  <si>
    <t>CHAINE PLAQUE OR 80 cm 22504080</t>
  </si>
  <si>
    <t>CHAINE PLAQUE OR 60cm 22504060</t>
  </si>
  <si>
    <t>CHAINE PLAQUE OR 45 cm 23004545</t>
  </si>
  <si>
    <t>PUCE ARGENT 925 RHODIE 15055108</t>
  </si>
  <si>
    <t>CHAINE ARGENT 925 14800619</t>
  </si>
  <si>
    <t>CHAINE PLAQUE OR 40 cm 22504040</t>
  </si>
  <si>
    <t>COLLIER ARGENT 925 14800345</t>
  </si>
  <si>
    <t>CHAINE ARGENT 925 14132042</t>
  </si>
  <si>
    <t>CHAINE ARGENT 925 42 cm 14512042</t>
  </si>
  <si>
    <t>MEDAILLE ARGENT 925 RHODIE 7754200</t>
  </si>
  <si>
    <t>CHAINE ARGENT 925 38 cm 12503038</t>
  </si>
  <si>
    <t>CHAINE ARGENT 925 18 cm 11401018</t>
  </si>
  <si>
    <t>CHAINE PLAQUE OR 42 cm 20204042</t>
  </si>
  <si>
    <t>BRACELET ARGENT 925 18 cm 14800418</t>
  </si>
  <si>
    <t>MEDAILLE PLAQUÉ OR 2743611</t>
  </si>
  <si>
    <t>BRACELET PLAQ-OR 29021418</t>
  </si>
  <si>
    <t>BAGUE ARGENT 925 RHODIE 7264200</t>
  </si>
  <si>
    <t>Bague argent 925 rhodié 7265400</t>
  </si>
  <si>
    <t>MEDAILLE PLAQUÉ OR  2743811</t>
  </si>
  <si>
    <t>B.O PLAQUÉ OR 2516010</t>
  </si>
  <si>
    <t>BAGUE ARGENT 925 RHODIE 7240000</t>
  </si>
  <si>
    <t>MEDAILLE PLAQUÉ OR erreur!</t>
  </si>
  <si>
    <t>BAGUE ARGENT 925 RHODIE 7227000</t>
  </si>
  <si>
    <t>CRÉOLES PLAQUÉ OR 2612010</t>
  </si>
  <si>
    <t>CRÉOLES PLAQUÉ OR 2427211</t>
  </si>
  <si>
    <t>B.O PLAQUÉ OR 2535530</t>
  </si>
  <si>
    <t>BAGUE PLAQUÉ OR 2214311</t>
  </si>
  <si>
    <t>BAGUE PLAQUÉ OR 2233830</t>
  </si>
  <si>
    <t>BAGUE PLAQUÉ OR 2196711</t>
  </si>
  <si>
    <t>CRÉOLES ARGENT RHODIÉ 10mm 1616610</t>
  </si>
  <si>
    <t>MEDAILLE ARGENT RHODIE 1763407</t>
  </si>
  <si>
    <t>BAGUE PLAQUÉ OR 2133201</t>
  </si>
  <si>
    <t>BAGUE PLAQUÉ OR 2215211</t>
  </si>
  <si>
    <t>BAGUE PLAQUÉ OR 2209011</t>
  </si>
  <si>
    <t>B.O ARGENT 925 RHODIÉ 1497910</t>
  </si>
  <si>
    <t>B.O ARGENT 925 RHODIÉ 1535507</t>
  </si>
  <si>
    <t>BAGUE PLAQUÉ OR 2077511</t>
  </si>
  <si>
    <t>CRÉOLES ARGENT RHODIÉ 1614310</t>
  </si>
  <si>
    <t>CRÉOLES ARGENT RHODIÉ 1615610</t>
  </si>
  <si>
    <t>B.O ARGENT 925 RHODIÉ 1533910</t>
  </si>
  <si>
    <t>CRÉOLES ARGENT 925 25 mm 1465025</t>
  </si>
  <si>
    <t>BAGUE ARGENT 925 RHODIE 1215210</t>
  </si>
  <si>
    <t>CRÉOLES ARGENT 925 40mm 13040</t>
  </si>
  <si>
    <t>BAGUE ARGENT 925 CERAMIQ</t>
  </si>
  <si>
    <t>CRÉOLES ARGENT 925 RHODIÉ 40mm 73040</t>
  </si>
  <si>
    <t>BAGUE ARGENT 925 1133200</t>
  </si>
  <si>
    <t>BAGUE ARGENT 925 RHODIÉ 1093110</t>
  </si>
  <si>
    <t>BAGUE ARGENT 925 RHODIE 1219810</t>
  </si>
  <si>
    <t>BAGUE ARGENT 925 1039100</t>
  </si>
  <si>
    <t>CRÉOLES ARGENT 925 30mm 13030</t>
  </si>
  <si>
    <t>SAC ARRONDI EN CUIR, DÉTAILS DORÉS CUIR BLEU ELECTRIQUE</t>
  </si>
  <si>
    <t>PETIT SAC CARRÉ EN BANDOUILLÈRE CUIR NOIR</t>
  </si>
  <si>
    <t>SAC, 2 POISSONS SUR LE DEVANT RELIÉ PAR UN STRASS CLIO BLUE CORAIL</t>
  </si>
  <si>
    <t>COMPAGNON, PETITE PRESSION SUR LE DEVANT CLIO BLUE ROUGE VERNIS</t>
  </si>
  <si>
    <t>PORTEFEUILLE, FERMETURE POISSON CLIO BLUE ROUGE MAT</t>
  </si>
  <si>
    <t>BAGUE ARGENT 925 RHODIE 1181810</t>
  </si>
  <si>
    <t>BAGUE ARGENT 925 RHODIE 1245910</t>
  </si>
  <si>
    <t>SAC ARRONDI EN CUIR, DÉTAILS DORÉS CUIR NOIR</t>
  </si>
  <si>
    <t>SAC VERNIS, POISSON DEVANT CLIO BLUE CREME</t>
  </si>
  <si>
    <t>BAGUE ARGENT 925 RHODIE 1211110</t>
  </si>
  <si>
    <t>SAC BOWLING CLIO BLUE NOIR</t>
  </si>
  <si>
    <t>CRÉOLES PLAQUÉ OR 60mm 202260</t>
  </si>
  <si>
    <t>PETIT SAC CARRÉ EN BANDOUILLÈRE CUIR BEIGE</t>
  </si>
  <si>
    <t>BAGUE ARGENT 925 RHODIE 1249210</t>
  </si>
  <si>
    <t>COMPAGNON, PETITE PRESSION SUR LE DEVANT CLIO BLUE NOIR VERNIS</t>
  </si>
  <si>
    <t>SAC VERNIS, POISSON DEVANT CLIO BLUE ROUGE</t>
  </si>
  <si>
    <t>SAC CARTABLE CLIO BLUE BLEU LAYETTE</t>
  </si>
  <si>
    <t>SAC ARRONDI EN CUIR, DÉTAILS DORÉS cuir BEIGE</t>
  </si>
  <si>
    <t>COMPAGNON, PETITE PRESSION SUR LE DEVANT CLIO BLUE NOIR MAT</t>
  </si>
  <si>
    <t>Gilet long fin fentes sur côtes</t>
  </si>
  <si>
    <t>TAILLE UNIQUE, BEIGE</t>
  </si>
  <si>
    <t>BONNET POMPOM FOURRURE ET STRASS</t>
  </si>
  <si>
    <t>unique, BEIGE</t>
  </si>
  <si>
    <t>VESTE MI-LONGUE STYLE BLAZER</t>
  </si>
  <si>
    <t>S, GRIS</t>
  </si>
  <si>
    <t>M, GRIS</t>
  </si>
  <si>
    <t>L, GRIS</t>
  </si>
  <si>
    <t>S, MULTI</t>
  </si>
  <si>
    <t>M, MULTI</t>
  </si>
  <si>
    <t>L, MULTI</t>
  </si>
  <si>
    <t>VESTE COURTE STYLE BLAZER</t>
  </si>
  <si>
    <t>ROBE COL CLAUDINE MANCHES LONGUES</t>
  </si>
  <si>
    <t>ROBE PULL ÉVASÉE COL V</t>
  </si>
  <si>
    <t>S, BLANC BLEU</t>
  </si>
  <si>
    <t>M, BLANC BLEU</t>
  </si>
  <si>
    <t>L, BLANC BLEU</t>
  </si>
  <si>
    <t>TOP COL CLAUDINE GRIS PAILLETÉ</t>
  </si>
  <si>
    <t>ROBE PULL NŒUDS SUR POCHES</t>
  </si>
  <si>
    <t>S, GRIS CHINÉ</t>
  </si>
  <si>
    <t>M, GRIS CHINÉ</t>
  </si>
  <si>
    <t>L, GRIS CHINÉ</t>
  </si>
  <si>
    <t>B.O YASMINE ARGENT GM</t>
  </si>
  <si>
    <t>B.O LOU GM clips</t>
  </si>
  <si>
    <t>B.O LIPARI PM PERCÉES</t>
  </si>
  <si>
    <t>Collier LOU chaîne</t>
  </si>
  <si>
    <t>B.O LIPARI PM Clips</t>
  </si>
  <si>
    <t>COLLIER ARBRE DE VIE</t>
  </si>
  <si>
    <t>SAUTOIR ARBRE DE VIE</t>
  </si>
  <si>
    <t>COLLIER LIPARI</t>
  </si>
  <si>
    <t>B.O LIPARI GM CLIPS</t>
  </si>
  <si>
    <t>BRACELET CHARLIE GM SWARO IVOIRE Argente</t>
  </si>
  <si>
    <t>B.O LILI OR</t>
  </si>
  <si>
    <t>B.O TAMISE MULTI CLIPS</t>
  </si>
  <si>
    <t>BRACELET SOLER ARGENTÉ</t>
  </si>
  <si>
    <t>BRACELET ARBRE DE VIE</t>
  </si>
  <si>
    <t>BRACELET CHARLIE GM SWARO GRISE  Argente</t>
  </si>
  <si>
    <t>B.O ROSALIE LUXE PERCÉES</t>
  </si>
  <si>
    <t>B.O KOS</t>
  </si>
  <si>
    <t>BRACELET CHARLIE GM SWARO IVOIRE OR</t>
  </si>
  <si>
    <t>B.O LIPARI GM PERCÉES</t>
  </si>
  <si>
    <t>COLLIER SOLER ARGENT 925</t>
  </si>
  <si>
    <t>B.O PAQUERETTE CLIPS</t>
  </si>
  <si>
    <t>B.O MAGDELENA PERCÉES</t>
  </si>
  <si>
    <t>B.O MARQUISE CLIPS</t>
  </si>
  <si>
    <t>B.O SOLER MOYENNE ARGENTÉÉS</t>
  </si>
  <si>
    <t>Anis</t>
  </si>
  <si>
    <t>BRACELET SOLER ARGENT 925</t>
  </si>
  <si>
    <t>B.O PAQUERETTE PERCÉES</t>
  </si>
  <si>
    <t>COLLIER TAMISE</t>
  </si>
  <si>
    <t>Puces Argent  925 15115105</t>
  </si>
  <si>
    <t>B.O Argent 925 7544300</t>
  </si>
  <si>
    <t>B.O GANGE PERCÉES</t>
  </si>
  <si>
    <t>Bracelet Argent 925 890114</t>
  </si>
  <si>
    <t>Bracelet Argent  rhodié 72127818</t>
  </si>
  <si>
    <t>Jonc Argent 925 871793</t>
  </si>
  <si>
    <t>Bracelet Argent 925 890493</t>
  </si>
  <si>
    <t>Bracelet Argent 925 821151</t>
  </si>
  <si>
    <t>Bracelet PLAQ-OR 21110018</t>
  </si>
  <si>
    <t>COLLIER ARGENT 925 82007042</t>
  </si>
  <si>
    <t>COLLIER ARGENT 925 RHODIÉ 72137742</t>
  </si>
  <si>
    <t>COLLiER ARGENT 925 RHODIÉ 72127845</t>
  </si>
  <si>
    <t>Ensemble 1743610/40&amp;14512038 Argent</t>
  </si>
  <si>
    <t>Ensemble  argent 925 rhodié72506095&amp;1763407</t>
  </si>
  <si>
    <t>Médaille Argent 925 Rhodié 1737407</t>
  </si>
  <si>
    <t>COLLIER ARGENT 925 RHODIÉ 72141045</t>
  </si>
  <si>
    <t>Médaille Argent 925 Rhodié 1743610</t>
  </si>
  <si>
    <t>Chaîne Argent rhodié 72506080</t>
  </si>
  <si>
    <t>Ensemble 1737407&amp;14512038 Argent Rhodié</t>
  </si>
  <si>
    <t>Ensemble 22503540 &amp; 2743911</t>
  </si>
  <si>
    <t>Chaine plaqué or 22505270</t>
  </si>
  <si>
    <t>Ensemble 22505270&amp;2741611</t>
  </si>
  <si>
    <t>Ensemble  21110045&amp; 2741611</t>
  </si>
  <si>
    <t>Chaîne plaqué or 21110045</t>
  </si>
  <si>
    <t>Collier plaqué-or 290741</t>
  </si>
  <si>
    <t>Montre OOZOO C8165</t>
  </si>
  <si>
    <t>Montre OOZOO C7775</t>
  </si>
  <si>
    <t>Montre OOZOO C8193</t>
  </si>
  <si>
    <t>Montre Oozoo C7777</t>
  </si>
  <si>
    <t>Montre OozooC7360</t>
  </si>
  <si>
    <t>Montre Oozoo C7485</t>
  </si>
  <si>
    <t>Montre Oozoo C8199</t>
  </si>
  <si>
    <t>Montre Oozoo C7381</t>
  </si>
  <si>
    <t>Montr Oozoo C7046</t>
  </si>
  <si>
    <t>Montre Oozoo C8045</t>
  </si>
  <si>
    <t>Montre Oozoo C8732</t>
  </si>
  <si>
    <t>Montre Oozoo C7724</t>
  </si>
  <si>
    <t>Montre Oozoo C7781</t>
  </si>
  <si>
    <t>Montre Oozoo C8122</t>
  </si>
  <si>
    <t>Collier Anita</t>
  </si>
  <si>
    <t>Cristal</t>
  </si>
  <si>
    <t>B.O Angel</t>
  </si>
  <si>
    <t>Tasse Café Classique</t>
  </si>
  <si>
    <t>Sautoir Coeur</t>
  </si>
  <si>
    <t>B.O SOLER PETITE ARGENTÉE PERCÉES</t>
  </si>
  <si>
    <t>B.O CANELLE</t>
  </si>
  <si>
    <t>B.O ANNIE percées</t>
  </si>
  <si>
    <t>B.O SANTA CRUZ percées</t>
  </si>
  <si>
    <t>B.O SANTA CRUZ  clips</t>
  </si>
  <si>
    <t>Bracelet H cuir Grand modèle</t>
  </si>
  <si>
    <t>Bracelet perles sur élastique</t>
  </si>
  <si>
    <t>Bracelet  simple cuir homme tressé</t>
  </si>
  <si>
    <t>B.O Yin &amp; Yang</t>
  </si>
  <si>
    <t>Bracelet H2O</t>
  </si>
  <si>
    <t>Marine</t>
  </si>
  <si>
    <t>B.O NAYA grd ARGT</t>
  </si>
  <si>
    <t>B.O NAYA MM ARGT</t>
  </si>
  <si>
    <t>Bracelet H cuir PETIT modèle</t>
  </si>
  <si>
    <t>B.O NAYA PM DOREE</t>
  </si>
  <si>
    <t>B.O Dentelle OR/ARGT GM</t>
  </si>
  <si>
    <t>B.O DENTELLE MEDAILLE GM</t>
  </si>
  <si>
    <t>B.O SOLER PETITE DORÉE PERCÉES</t>
  </si>
  <si>
    <t>Bague argent 925 10815661</t>
  </si>
  <si>
    <t>B.O ANGE clips</t>
  </si>
  <si>
    <t>Collier ROSALIE</t>
  </si>
  <si>
    <t>Kaki</t>
  </si>
  <si>
    <t>TURQuoise</t>
  </si>
  <si>
    <t>Blanc</t>
  </si>
  <si>
    <t>Bague argent 925 1220110</t>
  </si>
  <si>
    <t>Bracelet ANNIE argenté</t>
  </si>
  <si>
    <t>Jaune</t>
  </si>
  <si>
    <t>Bracelet  simple cuir homme lisse</t>
  </si>
  <si>
    <t>Bracelet argent 925 72133219</t>
  </si>
  <si>
    <t>Bague plaqué or 2233410</t>
  </si>
  <si>
    <t>Créoles argent 925 13020</t>
  </si>
  <si>
    <t>BRACELET ARGENT 925 89082019</t>
  </si>
  <si>
    <t>Bracelet  double cuir homme tressé</t>
  </si>
  <si>
    <t>Créoles FANTAISIE GM</t>
  </si>
  <si>
    <t>PUCES BOULES ARGENT RHODIE 3MM 925 70240323</t>
  </si>
  <si>
    <t>PUCE ARGENT 925 RHODIE 15055103</t>
  </si>
  <si>
    <t>PUCES BOULES ARGENT 925 10240328</t>
  </si>
  <si>
    <t>B.O NAYA grd doré</t>
  </si>
  <si>
    <t>B.O Dentelle OR/ARGT PM</t>
  </si>
  <si>
    <t>B.O ROMANTIQUE PERCÉES</t>
  </si>
  <si>
    <t>B.O FRENCH DORMEUSE</t>
  </si>
  <si>
    <t>Collier argent 925 14542042</t>
  </si>
  <si>
    <t>B.O NAYA MM DOREES</t>
  </si>
  <si>
    <t>B.O ROMANTIQUE CLIPS</t>
  </si>
  <si>
    <t>CREOLES PLAQUE OR 40MM 202338140</t>
  </si>
  <si>
    <t>BAGUE ARGENT 925 1229910</t>
  </si>
  <si>
    <t>Creoles argent 925 1613610</t>
  </si>
  <si>
    <t>Bague plaqué or 2225400</t>
  </si>
  <si>
    <t>B.O ARGENT 925 1516010</t>
  </si>
  <si>
    <t>PUCES BOULES ARGENT 925 4MM 10240324</t>
  </si>
  <si>
    <t>BAGUE ARGENT 925 1081711</t>
  </si>
  <si>
    <t>B.O ARGENT 925 1749411</t>
  </si>
  <si>
    <t>BRACELET ARGENT 925 14542018</t>
  </si>
  <si>
    <t>Créoles argent 925 14MM 1024456</t>
  </si>
  <si>
    <t>PUCES BOULES ARGENT 925 3MM 10240323</t>
  </si>
  <si>
    <t>Tasse à thé classique unie</t>
  </si>
  <si>
    <t>Montre Oozoo C8190</t>
  </si>
  <si>
    <t>Montre Oozoo C8873</t>
  </si>
  <si>
    <t>Montre Oozoo C8890</t>
  </si>
  <si>
    <t>Montre Oozoo C8833</t>
  </si>
  <si>
    <t>Montre Oozoo C8874</t>
  </si>
  <si>
    <t>Montre OozooC8892</t>
  </si>
  <si>
    <t>Montre OOZOO C8180</t>
  </si>
  <si>
    <t>CHAINE ARGENT 14512060</t>
  </si>
  <si>
    <t>Collier argent rhodié 87105545</t>
  </si>
  <si>
    <t>B.O  argent 1431000</t>
  </si>
  <si>
    <t>Montre Oozoo C8878</t>
  </si>
  <si>
    <t>Montre OozooC8880</t>
  </si>
  <si>
    <t>Montre Oozoo C8881</t>
  </si>
  <si>
    <t>Montre Oozoo C8191</t>
  </si>
  <si>
    <t>B.O plaque or 2431100</t>
  </si>
  <si>
    <t>Montre Oozoo C8879</t>
  </si>
  <si>
    <t>Collier plaque or 92115945</t>
  </si>
  <si>
    <t>Pendentif plaque or 2763430</t>
  </si>
  <si>
    <t>Montre Oozoo C8872</t>
  </si>
  <si>
    <t>Bracelet PLAQ OR 29023018</t>
  </si>
  <si>
    <t>Bracelet argent 72113818</t>
  </si>
  <si>
    <t>Montre OOZOO C8827</t>
  </si>
  <si>
    <t>Puces plaqué or 24232241</t>
  </si>
  <si>
    <t>B.O plaque or 249438</t>
  </si>
  <si>
    <t>Bracelet argent 82132518</t>
  </si>
  <si>
    <t>B.O argent7431100</t>
  </si>
  <si>
    <t>COLLIER ARGENT RHODIE 82115945</t>
  </si>
  <si>
    <t>B.O argent 10912597</t>
  </si>
  <si>
    <t>B.O argent 7422000</t>
  </si>
  <si>
    <t>Bracelet PLAQ or 90149358</t>
  </si>
  <si>
    <t>B.O argent 14216</t>
  </si>
  <si>
    <t>Chaîne plaque or 23004560</t>
  </si>
  <si>
    <t>B.O argent 14407</t>
  </si>
  <si>
    <t>B.O argent 742336</t>
  </si>
  <si>
    <t>Puces plaque or 2530830</t>
  </si>
  <si>
    <t>B.O plaqé or 242969</t>
  </si>
  <si>
    <t>Bague plaqué or 2229911</t>
  </si>
  <si>
    <t>Bracelet plaqué or 92132518</t>
  </si>
  <si>
    <t>B.O plaqué or 24468</t>
  </si>
  <si>
    <t>B.O argent 7498200</t>
  </si>
  <si>
    <t>B.O argent puces 15115103</t>
  </si>
  <si>
    <t>Bracelet argent 87117618</t>
  </si>
  <si>
    <t>Bracelet PLAQ OR 92149218</t>
  </si>
  <si>
    <t>B.O argent 7535000</t>
  </si>
  <si>
    <t>Kimolos</t>
  </si>
  <si>
    <t>Collier, Blanc</t>
  </si>
  <si>
    <t>Collier, Taupe</t>
  </si>
  <si>
    <t>Collier, Grise</t>
  </si>
  <si>
    <t>Collier, Noire</t>
  </si>
  <si>
    <t>Collier, Rose</t>
  </si>
  <si>
    <t>Collier, Ciel</t>
  </si>
  <si>
    <t>Collier, Montana</t>
  </si>
  <si>
    <t>Bracelet, Blanc</t>
  </si>
  <si>
    <t>Bracelet, Taupe</t>
  </si>
  <si>
    <t>Bracelet, Grise</t>
  </si>
  <si>
    <t>Bracelet, Noire</t>
  </si>
  <si>
    <t>Bracelet, Rose</t>
  </si>
  <si>
    <t>Bracelet, Ciel</t>
  </si>
  <si>
    <t>Bracelet, Montana</t>
  </si>
  <si>
    <t>B.O dormeuse, Blanc</t>
  </si>
  <si>
    <t>B.O dormeuse, Taupe</t>
  </si>
  <si>
    <t>B.O dormeuse, Grise</t>
  </si>
  <si>
    <t>B.O dormeuse, Noire</t>
  </si>
  <si>
    <t>B.O dormeuse, Rose</t>
  </si>
  <si>
    <t>B.O dormeuse, Ciel</t>
  </si>
  <si>
    <t>B.O dormeuse, Montana</t>
  </si>
  <si>
    <t>B.O clips, Blanc</t>
  </si>
  <si>
    <t>B.O clips, Taupe</t>
  </si>
  <si>
    <t>B.O clips, Grise</t>
  </si>
  <si>
    <t>B.O clips, Noire</t>
  </si>
  <si>
    <t>B.O clips, Rose</t>
  </si>
  <si>
    <t>B.O clips, Ciel</t>
  </si>
  <si>
    <t>B.O clips, Montana</t>
  </si>
  <si>
    <t>Collier, Turquoise</t>
  </si>
  <si>
    <t>Bracelet, Turquoise</t>
  </si>
  <si>
    <t>B.O dormeuse, Turquoise</t>
  </si>
  <si>
    <t>B.O clips, Turquoise</t>
  </si>
  <si>
    <t>Arki</t>
  </si>
  <si>
    <t>Turquoise, Clips</t>
  </si>
  <si>
    <t>Rose, Clips</t>
  </si>
  <si>
    <t>Blanche, Clips</t>
  </si>
  <si>
    <t>Ciel, Clips</t>
  </si>
  <si>
    <t>Montana, Clips</t>
  </si>
  <si>
    <t>Noir, Clips</t>
  </si>
  <si>
    <t>Taupe, Clips</t>
  </si>
  <si>
    <t>Turquoise, Percées</t>
  </si>
  <si>
    <t>Rose, Percées</t>
  </si>
  <si>
    <t>Blanche, Percées</t>
  </si>
  <si>
    <t>Ciel, Percées</t>
  </si>
  <si>
    <t>Montana, Percées</t>
  </si>
  <si>
    <t>Noir, Percées</t>
  </si>
  <si>
    <t>Taupe, Percées</t>
  </si>
  <si>
    <t>Gris, Percées</t>
  </si>
  <si>
    <t>Gris, Clips</t>
  </si>
  <si>
    <t>Hydra</t>
  </si>
  <si>
    <t>Blanc, Clips</t>
  </si>
  <si>
    <t>Blanc, Percées</t>
  </si>
  <si>
    <t>Milos</t>
  </si>
  <si>
    <t>Taupe</t>
  </si>
  <si>
    <t>Montana</t>
  </si>
  <si>
    <t>Noir</t>
  </si>
  <si>
    <t>Gris</t>
  </si>
  <si>
    <t>Layette</t>
  </si>
  <si>
    <t>Jonc plaque or 97182456</t>
  </si>
  <si>
    <t>Bracelet argent 82107818</t>
  </si>
  <si>
    <t>B.O plaque or 24410</t>
  </si>
  <si>
    <t>Collier argent 87192345</t>
  </si>
  <si>
    <t>Bracelet argent 87301118</t>
  </si>
  <si>
    <t>Tinos</t>
  </si>
  <si>
    <t>Blanc, Percees</t>
  </si>
  <si>
    <t>Gris, Percees</t>
  </si>
  <si>
    <t>Taupe, Percees</t>
  </si>
  <si>
    <t>Montana, Percees</t>
  </si>
  <si>
    <t>Ciel, Percees</t>
  </si>
  <si>
    <t>Rose, Percees</t>
  </si>
  <si>
    <t>Noir, Percees</t>
  </si>
  <si>
    <t>Turquoise, Percees</t>
  </si>
  <si>
    <t>Corfou</t>
  </si>
  <si>
    <t>Multi, B.O clou</t>
  </si>
  <si>
    <t>Bleu, B.O clou</t>
  </si>
  <si>
    <t>Fruité, B.O clou</t>
  </si>
  <si>
    <t>Eteint, B.O clou</t>
  </si>
  <si>
    <t>Multi, B.O pm</t>
  </si>
  <si>
    <t>Bleu, B.O pm</t>
  </si>
  <si>
    <t>Fruité, B.O pm</t>
  </si>
  <si>
    <t>Eteint, B.O pm</t>
  </si>
  <si>
    <t>Multi, Bracelet chaîne</t>
  </si>
  <si>
    <t>Bleu, Bracelet chaîne</t>
  </si>
  <si>
    <t>Fruité, Bracelet chaîne</t>
  </si>
  <si>
    <t>Eteint, Bracelet chaîne</t>
  </si>
  <si>
    <t>Multi, Collier chaîne</t>
  </si>
  <si>
    <t>Bleu, Collier chaîne</t>
  </si>
  <si>
    <t>Fruité, Collier chaîne</t>
  </si>
  <si>
    <t>Eteint, Collier chaîne</t>
  </si>
  <si>
    <t>Multi, Collier perles grises</t>
  </si>
  <si>
    <t>Bleu, Collier perles grises</t>
  </si>
  <si>
    <t>Fruité, Collier perles grises</t>
  </si>
  <si>
    <t>Eteint, Collier perles grises</t>
  </si>
  <si>
    <t>Multi, Bracelet perles grise</t>
  </si>
  <si>
    <t>Bleu, Bracelet perles grise</t>
  </si>
  <si>
    <t>Fruité, Bracelet perles grise</t>
  </si>
  <si>
    <t>Eteint, Bracelet perles grise</t>
  </si>
  <si>
    <t>Multi, Bracelet perles ivoires</t>
  </si>
  <si>
    <t>Eteint, Bracelet perles ivoires</t>
  </si>
  <si>
    <t>Fruité, Bracelet perles ivoires</t>
  </si>
  <si>
    <t>Fruité, Collier perles ivoires</t>
  </si>
  <si>
    <t>Multi, Collier perles ivoires</t>
  </si>
  <si>
    <t>Eteint, Collier perles ivoires</t>
  </si>
  <si>
    <t>Bleu, Collier perles ivoires</t>
  </si>
  <si>
    <t>Bleu, Bracelet perles ivoires</t>
  </si>
  <si>
    <t>Samos</t>
  </si>
  <si>
    <t>Zafora</t>
  </si>
  <si>
    <t>Ciel</t>
  </si>
  <si>
    <t>Rose</t>
  </si>
  <si>
    <t>Santorin</t>
  </si>
  <si>
    <t>Grande bo percee, Rose</t>
  </si>
  <si>
    <t>Dormeuse, Rose</t>
  </si>
  <si>
    <t>Grande bo clips, Ciel</t>
  </si>
  <si>
    <t>Grande bo percee, Ciel</t>
  </si>
  <si>
    <t>Grande bo clips, Gris</t>
  </si>
  <si>
    <t>Grande bo percee, Gris</t>
  </si>
  <si>
    <t>Grande bo clips, Noir</t>
  </si>
  <si>
    <t>Grande bo percee, Noir</t>
  </si>
  <si>
    <t>Grande bo clips, Montana</t>
  </si>
  <si>
    <t>Grande bo percee, Montana</t>
  </si>
  <si>
    <t>Grande bo clips, Blanc</t>
  </si>
  <si>
    <t>Grande bo percee, Blanc</t>
  </si>
  <si>
    <t>Grande bo clips, Taupe</t>
  </si>
  <si>
    <t>Grande bo percee, Taupe</t>
  </si>
  <si>
    <t>Grande bo clips, Turquoise</t>
  </si>
  <si>
    <t>Grande bo percee, Turquoise</t>
  </si>
  <si>
    <t>Grande bo clips, Rose</t>
  </si>
  <si>
    <t>Clou swaro, Gris</t>
  </si>
  <si>
    <t>Dormeuse, Gris</t>
  </si>
  <si>
    <t>Clou swaro, Noir</t>
  </si>
  <si>
    <t>Dormeuse, Noir</t>
  </si>
  <si>
    <t>Clou swaro, Montana</t>
  </si>
  <si>
    <t>Dormeuse, Montana</t>
  </si>
  <si>
    <t>Clou swaro, Blanc</t>
  </si>
  <si>
    <t>Dormeuse, Blanc</t>
  </si>
  <si>
    <t>Clou swaro, Taupe</t>
  </si>
  <si>
    <t>Dormeuse, Taupe</t>
  </si>
  <si>
    <t>Clou swaro, Turquoise</t>
  </si>
  <si>
    <t>Dormeuse, Turquoise</t>
  </si>
  <si>
    <t>Clou swaro, Rose</t>
  </si>
  <si>
    <t>Collier, Noir</t>
  </si>
  <si>
    <t>Bracelet, Noir</t>
  </si>
  <si>
    <t>Collier, Gris</t>
  </si>
  <si>
    <t>Bracelet, Gris</t>
  </si>
  <si>
    <t>Clou swaro, Ciel</t>
  </si>
  <si>
    <t>Dormeuse, Ciel</t>
  </si>
  <si>
    <t>Sautoir canelle</t>
  </si>
  <si>
    <t>Turquoise</t>
  </si>
  <si>
    <t>Lipari</t>
  </si>
  <si>
    <t>B.O PLAQUE OR 2535507</t>
  </si>
  <si>
    <t>Bracelet argen Rhodié 72160018</t>
  </si>
  <si>
    <t>Collier PLAQ OR 92147740</t>
  </si>
  <si>
    <t>Collier argent rhodié 72160045</t>
  </si>
  <si>
    <t>B.O PLAQ OR 2552200</t>
  </si>
  <si>
    <t>Kea</t>
  </si>
  <si>
    <t>Rhodes créoles</t>
  </si>
  <si>
    <t>Collier Argent Rhodié 72147740</t>
  </si>
  <si>
    <t>Collier PLAQ OR 92147940</t>
  </si>
  <si>
    <t>Bracelet Argent 89040419</t>
  </si>
  <si>
    <t>Bracelet argent rhodié 87301018</t>
  </si>
  <si>
    <t>Bracelet Argent Rhodie 87300818</t>
  </si>
  <si>
    <t>Bracelet multirangs ARGENT 89001618</t>
  </si>
  <si>
    <t>Bracelet ARGENT STRASS TURQ 87194818</t>
  </si>
  <si>
    <t>Bracelet ARGENT 925 rhodie 72159018</t>
  </si>
  <si>
    <t>Bracelet argent 925 86022018</t>
  </si>
  <si>
    <t>Créoles argent 166503</t>
  </si>
  <si>
    <t>Pocahantas</t>
  </si>
  <si>
    <t>Bo pm, Montana</t>
  </si>
  <si>
    <t>Bo gm, Montana</t>
  </si>
  <si>
    <t>Collier pm, Montana</t>
  </si>
  <si>
    <t>Collier gm, Montana</t>
  </si>
  <si>
    <t>Bo pm, Orange</t>
  </si>
  <si>
    <t>Bo gm, Orange</t>
  </si>
  <si>
    <t>Collier pm, Orange</t>
  </si>
  <si>
    <t>Collier gm, Orange</t>
  </si>
  <si>
    <t>Bo pm, Jaune</t>
  </si>
  <si>
    <t>Bo gm, Jaune</t>
  </si>
  <si>
    <t>Collier pm, Jaune</t>
  </si>
  <si>
    <t>Collier gm, Jaune</t>
  </si>
  <si>
    <t>Bo pm, Rouge</t>
  </si>
  <si>
    <t>Bo gm, Rouge</t>
  </si>
  <si>
    <t>Collier pm, Rouge</t>
  </si>
  <si>
    <t>Collier gm, Rouge</t>
  </si>
  <si>
    <t>Bo pm, Turquoise</t>
  </si>
  <si>
    <t>Bo gm, Turquoise</t>
  </si>
  <si>
    <t>Collier pm, Turquoise</t>
  </si>
  <si>
    <t>Collier gm, Turquoise</t>
  </si>
  <si>
    <t>Bo pm, Ciel</t>
  </si>
  <si>
    <t>Bo gm, Ciel</t>
  </si>
  <si>
    <t>Collier pm, Ciel</t>
  </si>
  <si>
    <t>Collier gm, Ciel</t>
  </si>
  <si>
    <t>Bo pm, Ocean</t>
  </si>
  <si>
    <t>Bo gm, Ocean</t>
  </si>
  <si>
    <t>Collier pm, Ocean</t>
  </si>
  <si>
    <t>Collier gm, Ocean</t>
  </si>
  <si>
    <t>Bo pm, Gris</t>
  </si>
  <si>
    <t>Bo gm, Gris</t>
  </si>
  <si>
    <t>Collier pm, Gris</t>
  </si>
  <si>
    <t>Collier gm, Gris</t>
  </si>
  <si>
    <t>Bo pm, Noir</t>
  </si>
  <si>
    <t>Bo gm, Noir</t>
  </si>
  <si>
    <t>Collier pm, Noir</t>
  </si>
  <si>
    <t>Collier gm, Noir</t>
  </si>
  <si>
    <t>Bo pm, Framboise</t>
  </si>
  <si>
    <t>Bo gm, Framboise</t>
  </si>
  <si>
    <t>Collier pm, Framboise</t>
  </si>
  <si>
    <t>Collier gm, Framboise</t>
  </si>
  <si>
    <t>Bo pm, Blanc</t>
  </si>
  <si>
    <t>Bo gm, Blanc</t>
  </si>
  <si>
    <t>Collier pm, Blanc</t>
  </si>
  <si>
    <t>Collier gm, Blanc</t>
  </si>
  <si>
    <t>Bo gm, Taupe</t>
  </si>
  <si>
    <t>Collier pm, Taupe</t>
  </si>
  <si>
    <t>Bo pm, Taupe</t>
  </si>
  <si>
    <t>Collier gm, Taupe</t>
  </si>
  <si>
    <t>Bo pm, Rose</t>
  </si>
  <si>
    <t>Collier gm, Rose</t>
  </si>
  <si>
    <t>Collier pm, Rose</t>
  </si>
  <si>
    <t>Bo gm, Rose</t>
  </si>
  <si>
    <t>Précieuse</t>
  </si>
  <si>
    <t>Amethiste/ plaque or</t>
  </si>
  <si>
    <t>Pierre de lune/ plaque or</t>
  </si>
  <si>
    <t>Pierrede lune/argent 925</t>
  </si>
  <si>
    <t>Cristal de roche/ argent 925</t>
  </si>
  <si>
    <t>Saria</t>
  </si>
  <si>
    <t>Pastille rhodes seule par deux</t>
  </si>
  <si>
    <t>Bulle</t>
  </si>
  <si>
    <t>Bracelet</t>
  </si>
  <si>
    <t>Collier</t>
  </si>
  <si>
    <t>Bracelet ARGENT 82108318</t>
  </si>
  <si>
    <t>JONC PLAQ OR 92159958</t>
  </si>
  <si>
    <t>Collier Argent 82108345</t>
  </si>
  <si>
    <t>Bracelet Plaqué or 97178918</t>
  </si>
  <si>
    <t>Collier PLAQ OR 92160045</t>
  </si>
  <si>
    <t>Bracelet ARGENT RHODIE 79002918</t>
  </si>
  <si>
    <t>Los dormeuse</t>
  </si>
  <si>
    <t>Bracelet ARGENT 925 52583616</t>
  </si>
  <si>
    <t>Bracelet ARGENT STRASS MONTANA 87300918</t>
  </si>
  <si>
    <t>Chaine PLAQ OR 22504070</t>
  </si>
  <si>
    <t>Bracelet PLAQ OR 92147918</t>
  </si>
  <si>
    <t>Bracelet PLAQ ORB 92108318</t>
  </si>
  <si>
    <t>CHAINE ARGENT 40 cm 14512040</t>
  </si>
  <si>
    <t>Collier plaqué or92138345</t>
  </si>
  <si>
    <t>COLLIER PL OR 92132845</t>
  </si>
  <si>
    <t>Collier plaqué or  99102445</t>
  </si>
  <si>
    <t>Collier PLAQ OR 92140745</t>
  </si>
  <si>
    <t>COLLIER PL OR 97194345</t>
  </si>
  <si>
    <t>COLLIER PL OR 92139845</t>
  </si>
  <si>
    <t>Créoles plaqué or 266503</t>
  </si>
  <si>
    <t>BO PL OR 29730</t>
  </si>
  <si>
    <t>JONC PL OR 92146056</t>
  </si>
  <si>
    <t>JONC PL OR 92140556</t>
  </si>
  <si>
    <t>BRACELET PL OR 92132818</t>
  </si>
  <si>
    <t>JONC ARGENT RH 72139856</t>
  </si>
  <si>
    <t>BRACELET ARGENT RH 87147418</t>
  </si>
  <si>
    <t>BRACELET ARGENT RH 87117318</t>
  </si>
  <si>
    <t>BRACELET ARGENT RH 87187218</t>
  </si>
  <si>
    <t>BRACET ARGENT RH 87118318</t>
  </si>
  <si>
    <t>BRACELET ARGENT RH 87196118</t>
  </si>
  <si>
    <t>BRACELET ARGENT RH 87175418</t>
  </si>
  <si>
    <t>BAGUE ARGENT RH 1229810</t>
  </si>
  <si>
    <t>Bracelet ARGENT 86406019</t>
  </si>
  <si>
    <t>PUCE ARGENT 14231631</t>
  </si>
  <si>
    <t>PUCE ARGENT 14233611</t>
  </si>
  <si>
    <t>PUCE ARGENT RH 15055106</t>
  </si>
  <si>
    <t>BO ARGENT RH 7462700</t>
  </si>
  <si>
    <t>BO PL OR 2456400</t>
  </si>
  <si>
    <t>PUCE ARGENT RH 70240324</t>
  </si>
  <si>
    <t>PUCE ARGENT RH 70240325</t>
  </si>
  <si>
    <t>PUCE ARGENT RH 70240326</t>
  </si>
  <si>
    <t>PUCE ARGENT RH 70240328</t>
  </si>
  <si>
    <t>COLLIER ARGENT RH 72125145</t>
  </si>
  <si>
    <t>COLLIER ARGENT 82120345</t>
  </si>
  <si>
    <t>COLLIER ARGENT RH 72143645</t>
  </si>
  <si>
    <t>BRACELET ARGENT RH 87170025</t>
  </si>
  <si>
    <t>BRACELET ARGENT RH 72141225</t>
  </si>
  <si>
    <t>BRACELET ARGENT RH 87139018</t>
  </si>
  <si>
    <t>Bracelet argent 925 11404019</t>
  </si>
  <si>
    <t>BRACELET ARGENT RH 11404021</t>
  </si>
  <si>
    <t>Bracelet argent 925 11108018</t>
  </si>
  <si>
    <t>Bracelet argent rhodie 87195018</t>
  </si>
  <si>
    <t>SAUTOIR ARGENT RH 72133990</t>
  </si>
  <si>
    <t>SAUTOIR ARGENT RH 72112180</t>
  </si>
  <si>
    <t>BRACELET ARGENT RH 87171425</t>
  </si>
  <si>
    <t>JONC PL-OR 92146156</t>
  </si>
  <si>
    <t>COLLIER PL OR 97187245</t>
  </si>
  <si>
    <t>Bracelet plaqué or 92136018</t>
  </si>
  <si>
    <t>BRACELET PL OR 92138318</t>
  </si>
  <si>
    <t>Bracelet plaqué or 92107818</t>
  </si>
  <si>
    <t>JONC PL OR 92150556</t>
  </si>
  <si>
    <t>Jonc plaqué or 97182556</t>
  </si>
  <si>
    <t>BRACELET PLAQUE OR 99102418</t>
  </si>
  <si>
    <t>Bracelet plaqué or 92141718</t>
  </si>
  <si>
    <t>JONC PL OR 92140256</t>
  </si>
  <si>
    <t>BRACELET PL OR 92118318</t>
  </si>
  <si>
    <t>Collier plaqué or 92147840</t>
  </si>
  <si>
    <t>BRACELET ARGENT RH 72133918</t>
  </si>
  <si>
    <t>COLLIER ARGENT RH 87132842</t>
  </si>
  <si>
    <t>COLLIER ARGENT RH 72148745</t>
  </si>
  <si>
    <t>JONC PL OR 92139856</t>
  </si>
  <si>
    <t>COLLIER ARGENT RH 72139645</t>
  </si>
  <si>
    <t>COLLIER ARGENT 82104145</t>
  </si>
  <si>
    <t>Collier argent rhodié 72156745</t>
  </si>
  <si>
    <t>COLLIER ARGENT RH 72115945</t>
  </si>
  <si>
    <t>COLLIER ARGENT RH 72132845</t>
  </si>
  <si>
    <t>COLLIER ARGENT RH 79108245</t>
  </si>
  <si>
    <t>COLLIER ARGENT RH 87196145</t>
  </si>
  <si>
    <t>COLLIER ARGENT RH 72136145</t>
  </si>
  <si>
    <t>JONC ARGENT RH 87174756</t>
  </si>
  <si>
    <t>Créoles plaqué or 2612100</t>
  </si>
  <si>
    <t>CREOLE ARGENT 19914</t>
  </si>
  <si>
    <t>Jonc argent 925 72150558</t>
  </si>
  <si>
    <t>Bracelet argent rhodié 71402018</t>
  </si>
  <si>
    <t>Collier argent 925 72157145</t>
  </si>
  <si>
    <t>OOZOO</t>
  </si>
  <si>
    <t>Montre oozoo C8267</t>
  </si>
  <si>
    <t>Montre Oozoo C9055</t>
  </si>
  <si>
    <t>Montre Oozoo C9315</t>
  </si>
  <si>
    <t>Montre Oozoo C9459</t>
  </si>
  <si>
    <t>Montre Oozoo C8205</t>
  </si>
  <si>
    <t>Montre Oozoo C8588</t>
  </si>
  <si>
    <t>Montre Oozoo C9058</t>
  </si>
  <si>
    <t>Montre Oozoo C8748</t>
  </si>
  <si>
    <t>Montre Oozoo C9317</t>
  </si>
  <si>
    <t>Montre Oozoo C9059</t>
  </si>
  <si>
    <t>Montre Oozoo C9311</t>
  </si>
  <si>
    <t>Montre Oozoo C124</t>
  </si>
  <si>
    <t>Montre Oozoo C9316</t>
  </si>
  <si>
    <t>Montre Oozoo C9313</t>
  </si>
  <si>
    <t>Montre Oozoo C8877</t>
  </si>
  <si>
    <t>Montre Oozoo C8288</t>
  </si>
  <si>
    <t>Montre Oozoo C8285</t>
  </si>
  <si>
    <t>Bague Argent 1154900</t>
  </si>
  <si>
    <t>BRACELET AR 82104418</t>
  </si>
  <si>
    <t>CHAINE PL OR 38CM 20203538</t>
  </si>
  <si>
    <t>COLLIER PL OR 92158545</t>
  </si>
  <si>
    <t>BRACELET PL OR 92158518</t>
  </si>
  <si>
    <t>BO PL OR 2621500</t>
  </si>
  <si>
    <t>COLLIER ARGENT RH 87188445</t>
  </si>
  <si>
    <t>BRACELET PL OR 21106018</t>
  </si>
  <si>
    <t>BRACELET PL-OR 92160218</t>
  </si>
  <si>
    <t>JONC PL-OR 92160258</t>
  </si>
  <si>
    <t>B.O ARGENT 925 RHODIE 7552200</t>
  </si>
  <si>
    <t>COLLIER PL-OR 92160245</t>
  </si>
  <si>
    <t>COLLIER ARGENT 925 RHODIE  72160245</t>
  </si>
  <si>
    <t>BRACELET ARGENT 925  rhodié72160218</t>
  </si>
  <si>
    <t>JONC PL-OR 92159758</t>
  </si>
  <si>
    <t>JONC ARGENT 925 RHODIE  72160258</t>
  </si>
  <si>
    <t>JONC ARGENT 925 RHODIE 87194258</t>
  </si>
  <si>
    <t>JONC ARGENT 925 RHODIE 72156258</t>
  </si>
  <si>
    <t>JONC ARGENT 925 RHODIE  72159958</t>
  </si>
  <si>
    <t>JONC PL-OR 97194258</t>
  </si>
  <si>
    <t>B.O PL-OR 2552700</t>
  </si>
  <si>
    <t>COLLIER PL-OR 92148645</t>
  </si>
  <si>
    <t>JONC ARGENT 925 RHODIE 72160158</t>
  </si>
  <si>
    <t>JONC PL-OR 92160158</t>
  </si>
  <si>
    <t>B.O ARGENT 925 RHODIE 7552700</t>
  </si>
  <si>
    <t>JONC ARGENT 925 RHODIE 72146756</t>
  </si>
  <si>
    <t>BAGUE PL-OR 750 2222510</t>
  </si>
  <si>
    <t>BAGUE ARGENT 925 RHODIE 1223610</t>
  </si>
  <si>
    <t>BAGUE PL-OR 2155600</t>
  </si>
  <si>
    <t>BAGUE PL-OR 750 ROSE 2222502</t>
  </si>
  <si>
    <t>BAGUE PL-OR 2269600</t>
  </si>
  <si>
    <t>JONC PL-OR 92151758</t>
  </si>
  <si>
    <t>BAGUE PL-OR 2265500</t>
  </si>
  <si>
    <t>BAGUE ARGENT 925 RHODIE 1222510</t>
  </si>
  <si>
    <t>BAGUE PL-OR 2155400</t>
  </si>
  <si>
    <t>BAGUE PL-OR ROSE 2155602</t>
  </si>
  <si>
    <t>BAGUE ARGENT 925 RHODIE 7155600</t>
  </si>
  <si>
    <t>BAGUE PL-OR 2269400</t>
  </si>
  <si>
    <t>BAGUE PL-OR 2265400</t>
  </si>
  <si>
    <t>BAGUE PL-OR 2200100</t>
  </si>
  <si>
    <t>BRACELET ARGENT 925 RHODIE 87190518</t>
  </si>
  <si>
    <t>BAGUE PL-OR 2155200</t>
  </si>
  <si>
    <t>BAGUE PL-OR 2268211</t>
  </si>
  <si>
    <t>BAGUE PL-OR ROSE 2265502</t>
  </si>
  <si>
    <t>BAGUE ARGENT 925 RHODIE 7265500</t>
  </si>
  <si>
    <t>BAGUE PL-OR 2200300</t>
  </si>
  <si>
    <t>BRACELET PL-OR 92158118</t>
  </si>
  <si>
    <t>BAGUE PL-OR 2262800</t>
  </si>
  <si>
    <t>COLLIER PL-OR 92158145</t>
  </si>
  <si>
    <t>COLLIER PL-OR 97198545</t>
  </si>
  <si>
    <t>COLLIER PL-OR 97198645</t>
  </si>
  <si>
    <t>BRACELET PL-OR 97198518</t>
  </si>
  <si>
    <t>BRACELET PL-OR 92146518</t>
  </si>
  <si>
    <t>BRACELET PL-OR 97197218</t>
  </si>
  <si>
    <t>COLLIER PL-OR 97157645</t>
  </si>
  <si>
    <t>COLLIER PL-OR 92146445</t>
  </si>
  <si>
    <t>BRACELET PL-OR 97198618</t>
  </si>
  <si>
    <t>COLLIER PL-OR 92150345</t>
  </si>
  <si>
    <t>BAGUE PL-OR ROSE 2226102</t>
  </si>
  <si>
    <t>COLLIER PL-OR 92156445</t>
  </si>
  <si>
    <t>COLLIER PL-OR 29090942</t>
  </si>
  <si>
    <t>BRACELET PL-OR 92156418</t>
  </si>
  <si>
    <t>BRACELET PL-OR 97157618</t>
  </si>
  <si>
    <t>COLLIER PL-OR 92153645</t>
  </si>
  <si>
    <t>BRACELET PL-OR 92157418</t>
  </si>
  <si>
    <t>COLLIER PL-OR 92149245</t>
  </si>
  <si>
    <t>COLLIER PL-OR 92151345</t>
  </si>
  <si>
    <t>BRACELET PL-OR 29090918</t>
  </si>
  <si>
    <t>CREOLE PL-OR 2620700</t>
  </si>
  <si>
    <t>B.O PL-OR 2542500</t>
  </si>
  <si>
    <t>B.O PL-OR 2329900</t>
  </si>
  <si>
    <t>B.O PL-OR 2549900</t>
  </si>
  <si>
    <t>BAGUE ARGENT 925 RHODIE 1242410</t>
  </si>
  <si>
    <t>CREOLE PL-OR 2620600</t>
  </si>
  <si>
    <t>B.O PL-OR 2549800</t>
  </si>
  <si>
    <t>BAGUE ARGENT 925 1155400</t>
  </si>
  <si>
    <t>B.O PL-OR 2550500</t>
  </si>
  <si>
    <t>BRACELET PL-OR 92150318</t>
  </si>
  <si>
    <t>B.O PL-OR 2546310</t>
  </si>
  <si>
    <t>COLLIER ARGENT 925 RHODIE 87190545</t>
  </si>
  <si>
    <t>COLLIER PL-OR 97190545</t>
  </si>
  <si>
    <t>BAGUE ARGENT 925 1155700</t>
  </si>
  <si>
    <t>BAGUE ARGENT 925 RHODIE 7267600</t>
  </si>
  <si>
    <t>BAGUE ARGENT 925 RHODIE 7200100</t>
  </si>
  <si>
    <t>B.O PL-OR 2542400</t>
  </si>
  <si>
    <t>SAUTOIR PL-OR 92158211</t>
  </si>
  <si>
    <t>BRACELET PL-OR 97190518</t>
  </si>
  <si>
    <t>BAGUE ARGENT 925 RHODIE 7200300</t>
  </si>
  <si>
    <t>SAUTOIR ARGENT 925 RHODIE 72158211</t>
  </si>
  <si>
    <t>BRACELET ARGENT 925 RHODIE 72158118</t>
  </si>
  <si>
    <t>BRACELET ARGENT 925 RHODIE 72149418</t>
  </si>
  <si>
    <t>COLLIER ARGENT 925 RHODIE 79090942</t>
  </si>
  <si>
    <t>BRACELET ARGENT 925 87198518</t>
  </si>
  <si>
    <t>BRACELET ARGENT 925 RHODIE 87197218</t>
  </si>
  <si>
    <t>COLLIER ARGENT 925 RHODIE 72150345</t>
  </si>
  <si>
    <t>BRACELET ARGENT 925 RHODIE 72126518</t>
  </si>
  <si>
    <t>COLLIER  ARGENT 925 RHODIE 72149445</t>
  </si>
  <si>
    <t>Creoles argent 925 rhodié 7620600</t>
  </si>
  <si>
    <t>BRACELET ARGENT 925 RHODIE 72150318</t>
  </si>
  <si>
    <t>B.O ARGENT 925 RHODIE 7490900</t>
  </si>
  <si>
    <t>BRACELET ARGENT 925 RHODIE 72157418</t>
  </si>
  <si>
    <t>B.O ARGENT 925 1546310</t>
  </si>
  <si>
    <t>Lingettes bijoux</t>
  </si>
  <si>
    <t>Bracelet plaqué or 92140718</t>
  </si>
  <si>
    <t>Bracelet plaqué or 92149418</t>
  </si>
  <si>
    <t>collier plaqué or 92149445</t>
  </si>
  <si>
    <t>Chaine plaqué or 22504045</t>
  </si>
  <si>
    <t>BAGUE PL-OR 750 2226110</t>
  </si>
  <si>
    <t>Bracelet PLAQ OR 92160018</t>
  </si>
  <si>
    <t>CREOLE ARGENT RH 1509810</t>
  </si>
  <si>
    <t>CREOLE PL OR 2509810</t>
  </si>
  <si>
    <t>BRACELET ARGENT RH 87157618</t>
  </si>
  <si>
    <t>COLLIER ARGENT RH 87157645</t>
  </si>
  <si>
    <t>Bague PLAQ OR 2223610</t>
  </si>
  <si>
    <t>Bracelet argent 11402018</t>
  </si>
  <si>
    <t>BRACELET PL OR 29090916</t>
  </si>
  <si>
    <t>CREOLES ARGENT 19940</t>
  </si>
  <si>
    <t>porcelaine</t>
  </si>
  <si>
    <t>Coupelles entrement GM 25€</t>
  </si>
  <si>
    <t>OCEAN</t>
  </si>
  <si>
    <t>Théière boule 6-8pers LOU 69€</t>
  </si>
  <si>
    <t>ANISPOIVRE</t>
  </si>
  <si>
    <t>OCEANPOIVRE</t>
  </si>
  <si>
    <t>FRAMBPOIVRE</t>
  </si>
  <si>
    <t>CORAILPOIVRE</t>
  </si>
  <si>
    <t>ORANGEPOIVRE</t>
  </si>
  <si>
    <t>ROUGEPOIVRE</t>
  </si>
  <si>
    <t>ROSEPOIVRE</t>
  </si>
  <si>
    <t>VIOLETPOIVRE</t>
  </si>
  <si>
    <t>IVOIREPOIVRE</t>
  </si>
  <si>
    <t>Montre C7343</t>
  </si>
  <si>
    <t>Montre Oozoo C9312</t>
  </si>
  <si>
    <t>Montre Oozoo C8585</t>
  </si>
  <si>
    <t>B.O argent 925 149438</t>
  </si>
  <si>
    <t>Collier plaqué or 92157040</t>
  </si>
  <si>
    <t>B.O argent 925 1374800</t>
  </si>
  <si>
    <t>Créoles argent 925 1495710</t>
  </si>
  <si>
    <t>Puces argent 925 15115104</t>
  </si>
  <si>
    <t>Collier plaqué or 92156928</t>
  </si>
  <si>
    <t>Collier argent 925 72148645</t>
  </si>
  <si>
    <t>B.O plaqué or 2489000</t>
  </si>
  <si>
    <t>B.O plaqué or 2384911</t>
  </si>
  <si>
    <t>Collier argent 925 87198445</t>
  </si>
  <si>
    <t>Créoles plaqué or 2617211</t>
  </si>
  <si>
    <t>Créoles argent 925 1465020</t>
  </si>
  <si>
    <t>Créoles plaqué or 2614111</t>
  </si>
  <si>
    <t>B.O argent 925  1412110</t>
  </si>
  <si>
    <t>B.O argent 925 7549700</t>
  </si>
  <si>
    <t>B.O argent 925 1320600</t>
  </si>
  <si>
    <t>Bracelet plaqué or 21300519</t>
  </si>
  <si>
    <t>Sautoir plaqué or 92156890</t>
  </si>
  <si>
    <t>1245519</t>
  </si>
  <si>
    <t>Bague argent 925 1245519</t>
  </si>
  <si>
    <t>1129200</t>
  </si>
  <si>
    <t>Bague argent 925 1129200</t>
  </si>
  <si>
    <t>2528900</t>
  </si>
  <si>
    <t>B.O plaqué or 2528900</t>
  </si>
  <si>
    <t>Bracelet plaqué or 97163918</t>
  </si>
  <si>
    <t>Bracelet argent 925 14532018</t>
  </si>
  <si>
    <t>Collier argent 925 72149245</t>
  </si>
  <si>
    <t>Bracelet argent 925 89049318</t>
  </si>
  <si>
    <t>Bracelet argent rhodié 925 72133419</t>
  </si>
  <si>
    <t>Bracelet argent 925 11405019</t>
  </si>
  <si>
    <t>Collier argent 925 89011442</t>
  </si>
  <si>
    <t>Bracelet argent 925 87194918</t>
  </si>
  <si>
    <t>Bracelet argent rhodié 87163918</t>
  </si>
  <si>
    <t>Bracelet plaqué or 92104418</t>
  </si>
  <si>
    <t>Chaine argent 925 10204540</t>
  </si>
  <si>
    <t>Chaine argent 925 10204560</t>
  </si>
  <si>
    <t>Sautoir argent rhodié 72156890</t>
  </si>
  <si>
    <t>Bracelet plaqué or 97117318</t>
  </si>
  <si>
    <t>Bracelet plaqué or 21112018</t>
  </si>
  <si>
    <t>B.O argent 7527800</t>
  </si>
  <si>
    <t>B.O argent 1410900</t>
  </si>
  <si>
    <t>Bracelet argent 925 82212118</t>
  </si>
  <si>
    <t>Bracelet argent 925 15510018</t>
  </si>
  <si>
    <t>B.O plaqué or 2527800</t>
  </si>
  <si>
    <t>Bracelet plaqué or 21108018</t>
  </si>
  <si>
    <t>Bracelet argent rhodie 72149218</t>
  </si>
  <si>
    <t>Sautoir argent 925 82112580</t>
  </si>
  <si>
    <t>Bracelet argent rhodié 87180718</t>
  </si>
  <si>
    <t>Collier plaqué or 29023045</t>
  </si>
  <si>
    <t>B.O argent 925 1535530</t>
  </si>
  <si>
    <t>Medaille argent 1763430</t>
  </si>
  <si>
    <t>Bracelet argent 925 87194718</t>
  </si>
  <si>
    <t>7155600/58</t>
  </si>
  <si>
    <t>7155600/60</t>
  </si>
  <si>
    <t>72676005/60</t>
  </si>
  <si>
    <t>Chaine plaqué or 22504055</t>
  </si>
  <si>
    <t>B.O Argent 7549800</t>
  </si>
  <si>
    <t>COLLIER ARGENT 925 RHODIÉ 721410</t>
  </si>
  <si>
    <t>Puces plaque or 253083</t>
  </si>
  <si>
    <t>Collier argent 72107845</t>
  </si>
  <si>
    <t>Collier argent rhodié 72150540</t>
  </si>
  <si>
    <t>Créoles argent 19950</t>
  </si>
  <si>
    <t>Créoles argent 19930</t>
  </si>
  <si>
    <t>Chaîne plaqué or 22503560</t>
  </si>
  <si>
    <t>Collier argent 86022045</t>
  </si>
  <si>
    <t>2269600/44</t>
  </si>
  <si>
    <t>2269600/46</t>
  </si>
  <si>
    <t>Collier argent rhodie 87172760</t>
  </si>
  <si>
    <t>BRACELET PL OR 21222019</t>
  </si>
  <si>
    <t>Puces argent 7528900</t>
  </si>
  <si>
    <t>Théière carrée 1-2 pers unie TAUPE</t>
  </si>
  <si>
    <t>de</t>
  </si>
  <si>
    <t>A</t>
  </si>
  <si>
    <t>Saladier boule 7 cm Theo 25€ FRAMB/ROSE/POIVRE</t>
  </si>
  <si>
    <t>Plat à cake ROUGE</t>
  </si>
  <si>
    <t>Mug conique uni ROSE</t>
  </si>
  <si>
    <t>Boîte carée grd mod unie TAUPE</t>
  </si>
  <si>
    <t>Boîte carée grd mod LOU TURQ/POIVRE</t>
  </si>
  <si>
    <t>Boîte carée grd mod LOU OCÉAN/POIVRE</t>
  </si>
  <si>
    <t>Assiette dessert classique VIOLET</t>
  </si>
  <si>
    <t>B.O LOU GM percées MONTANA</t>
  </si>
  <si>
    <t>B.O LOU GM percées OCÉAN</t>
  </si>
  <si>
    <t>Collier LOU perles SWaro grises GRIS</t>
  </si>
  <si>
    <t>Collier LOU perles SWaro grises BLANC</t>
  </si>
  <si>
    <t>Collier LOU perles SWaro grises OCÉAN</t>
  </si>
  <si>
    <t>CENTRAL</t>
  </si>
  <si>
    <t>Collier LOU perles SWaro grises LAYETTE</t>
  </si>
  <si>
    <t>SAUTOIR LIPARI BLANC</t>
  </si>
  <si>
    <t>SAUTOIR LIPARI MULTI HIVER</t>
  </si>
  <si>
    <t>B.O LOU PM percées TAUPE</t>
  </si>
  <si>
    <t>B.O LOU PM percées TURQUOISE</t>
  </si>
  <si>
    <t>B.O LOU PM percées BORDEAUX</t>
  </si>
  <si>
    <t>BRACELET CHARLIE PM SWARO IVOIRE ARGENTÉ GRIS</t>
  </si>
  <si>
    <t>BRACELET CHARLIE PM SWARO IVOIRE ARGENTÉ TURQUOISE</t>
  </si>
  <si>
    <t>B.O TAMISE  CLIPS BLANC</t>
  </si>
  <si>
    <t>B.O TAMISE  CLIPS MONTANA</t>
  </si>
  <si>
    <t>B.O TAMISE  CLIPS LAYETTE</t>
  </si>
  <si>
    <t>B.O TAMISE PERCÉES MONTANA</t>
  </si>
  <si>
    <t>B.O TAMISE PERCÉES ROUGE</t>
  </si>
  <si>
    <t>B.O TAMISE PERCÉES ROSE</t>
  </si>
  <si>
    <t>BRACELET CHARLIE GM SWARO GRIS ROSÉ NOIR</t>
  </si>
  <si>
    <t>COLLIER CANELLE BLANC</t>
  </si>
  <si>
    <t>B.O MAGDELENA CLIPS LAYETTE</t>
  </si>
  <si>
    <t>Collier Anne TURQUOISE</t>
  </si>
  <si>
    <t>COLLIER ANGE FRAMBOISE</t>
  </si>
  <si>
    <t>COLLIER ANGE NOIR</t>
  </si>
  <si>
    <t>COLLIER ANGE OCÉAN</t>
  </si>
  <si>
    <t>tisanière unie TURQUOISE</t>
  </si>
  <si>
    <t>tisanière unie ROSE</t>
  </si>
  <si>
    <t>Saladier boule 8,5 cm Theo 45€ MULTI</t>
  </si>
  <si>
    <t>Grand gobelet 16 cl ANIS</t>
  </si>
  <si>
    <t>Grand gobelet 16 cl OCÉAN</t>
  </si>
  <si>
    <t>Grand gobelet 16 cl ROSE</t>
  </si>
  <si>
    <t>Crémier carré uni TURQUOISE</t>
  </si>
  <si>
    <t>Crémier carré uni OCÉAN</t>
  </si>
  <si>
    <t>Crémier carré uni IVOIRE</t>
  </si>
  <si>
    <t>Mini gobelet 6 cl uni TURQUOISE</t>
  </si>
  <si>
    <t>Mini gobelet 6 cl uni ROUGE</t>
  </si>
  <si>
    <t>Coupelle entremets MM unie 22€ ORANGE</t>
  </si>
  <si>
    <t>Coupelle entremets MM unie 22€ TAUPE</t>
  </si>
  <si>
    <t>Coupelle entremets MM unie 22€ VIOLET</t>
  </si>
  <si>
    <t>Égoïste LOU TURQ/POIVRE</t>
  </si>
  <si>
    <t>Égoïste LOU OCÉAN/POIVRE</t>
  </si>
  <si>
    <t>Coquetier uni TURQUOISE</t>
  </si>
  <si>
    <t>Coquetier uni IVOIRE</t>
  </si>
  <si>
    <t>Coupelle entremets MM unie 22€ ROUGE</t>
  </si>
  <si>
    <t>Coquetier uni ROUGE</t>
  </si>
  <si>
    <t>Coquetier uni POIVRE</t>
  </si>
  <si>
    <t>Bol mm 40cl uni OCEAN</t>
  </si>
  <si>
    <t>Bol mm 40cl uni FRAMBOISE</t>
  </si>
  <si>
    <t>Bol mm 40cl uni ROUGE</t>
  </si>
  <si>
    <t>Beurrier cloche uni TURQUOISE</t>
  </si>
  <si>
    <t>Bol à riz ANIS</t>
  </si>
  <si>
    <t>Bol à riz ROUGE</t>
  </si>
  <si>
    <t>Bol à riz ROSE</t>
  </si>
  <si>
    <t>Bol à riz VIOLET</t>
  </si>
  <si>
    <t>Bol à riz POIVRE</t>
  </si>
  <si>
    <t>Assiette plate festonnée TURQUOISE</t>
  </si>
  <si>
    <t>Assiette plate festonnée OCÉAN</t>
  </si>
  <si>
    <t>Assiette plate festonnée FRAMBOISE</t>
  </si>
  <si>
    <t>Assiette plate festonnée ORANGE</t>
  </si>
  <si>
    <t>Assiette plate festonnée CORAIL</t>
  </si>
  <si>
    <t>Assiette plate festonnée ROUGE</t>
  </si>
  <si>
    <t>Assiette plate festonnée ROSE</t>
  </si>
  <si>
    <t>Assiette plate festonnée VIOLET</t>
  </si>
  <si>
    <t>Assiette plate festonnée IVOIRE</t>
  </si>
  <si>
    <t>Assiette plate festonnée TAUPE</t>
  </si>
  <si>
    <t>B.O LIPARI PM PERCÉES GRIS</t>
  </si>
  <si>
    <t>Collier LOU chaîne GRIS</t>
  </si>
  <si>
    <t>Collier LOU chaîne MONTANA</t>
  </si>
  <si>
    <t>Collier LOU chaîne ORANGE</t>
  </si>
  <si>
    <t>B.O LIPARI GM CLIPS MONTANA</t>
  </si>
  <si>
    <t>BRACELET CHARLIE GM SWARO IVOIRE Argente TAUPE SURPIQUE</t>
  </si>
  <si>
    <t>BRACELET CHARLIE GM SWARO IVOIRE Argente MONTANA</t>
  </si>
  <si>
    <t>B.O TAMISE MULTI CLIPS MULTI ETE</t>
  </si>
  <si>
    <t>B.O KOS TAUPE</t>
  </si>
  <si>
    <t>B.O KOS OCÉAN</t>
  </si>
  <si>
    <t>B.O LIPARI GM PERCÉES NOIR</t>
  </si>
  <si>
    <t>B.O LIPARI GM PERCÉES BLANC</t>
  </si>
  <si>
    <t>B.O SOLER MOYENNE ARGENTÉÉS ROSE</t>
  </si>
  <si>
    <t>Collier Anita TAUPE</t>
  </si>
  <si>
    <t>Tasse Café Classique TURQUOISE</t>
  </si>
  <si>
    <t>Tasse Café Classique ROUGE</t>
  </si>
  <si>
    <t>B.O FRENCH DORMEUSE NOIR</t>
  </si>
  <si>
    <t>NUDE</t>
  </si>
  <si>
    <t>Kimolos B.O dormeuse, Rose</t>
  </si>
  <si>
    <t>Kimolos B.O clips, Blanc</t>
  </si>
  <si>
    <t>Kimolos B.O clips, Taupe</t>
  </si>
  <si>
    <t>Milos Blanc</t>
  </si>
  <si>
    <t>Milos Gris</t>
  </si>
  <si>
    <t>Corfou Multi, Collier perles grises</t>
  </si>
  <si>
    <t>Kea Blanc, Clips</t>
  </si>
  <si>
    <t>Kea Taupe, Percées</t>
  </si>
  <si>
    <t>Kea Ciel, Percées</t>
  </si>
  <si>
    <t>Pocahantas Bo pm, Montana</t>
  </si>
  <si>
    <t>Précieuse Pierrede lune/argent 925</t>
  </si>
  <si>
    <t>Précieuse Cristal de roche/ argent 925</t>
  </si>
  <si>
    <t>Bulle Collier</t>
  </si>
  <si>
    <t>ok</t>
  </si>
  <si>
    <t>OK</t>
  </si>
  <si>
    <t>CATEGORIE</t>
  </si>
  <si>
    <t>LIBELLE</t>
  </si>
  <si>
    <t>STOCK IDEAL TOUQUET</t>
  </si>
  <si>
    <t>STOCK IDEAL LILLE</t>
  </si>
  <si>
    <t>STOCK IDEAL HARDELOT</t>
  </si>
  <si>
    <t>REGLE PRIORITE</t>
  </si>
  <si>
    <t>PORCELAINE</t>
  </si>
  <si>
    <t>BIJOUX</t>
  </si>
  <si>
    <t>PRIORITE</t>
  </si>
  <si>
    <t>3008</t>
  </si>
  <si>
    <t>2926</t>
  </si>
  <si>
    <t>RÉFÉRENCE</t>
  </si>
  <si>
    <t>CATÉGORIE</t>
  </si>
  <si>
    <t>PRODUIT</t>
  </si>
  <si>
    <t>DÉLINAISON</t>
  </si>
  <si>
    <t>Théière boule 1-2pers LOU</t>
  </si>
  <si>
    <t>Saladier boule 9,5 cm theo</t>
  </si>
  <si>
    <t>Théière boule 2- 4 pers LOU</t>
  </si>
  <si>
    <t>Théière boule 4-6 pers LOU</t>
  </si>
  <si>
    <t>Saladier boule 7 cm Theo</t>
  </si>
  <si>
    <t>Maxi déjeuner 70 cl</t>
  </si>
  <si>
    <t>Coupelle entremets pm unie</t>
  </si>
  <si>
    <t>Coupelle entremets GM unie</t>
  </si>
  <si>
    <t>CRÉOLES PLAQUÉ OR 166498</t>
  </si>
  <si>
    <t>Grand sac épaule cuir noir</t>
  </si>
  <si>
    <t>GRAND SAC DE VOYAGE CLIO BLUE TURQUOISE CREME</t>
  </si>
  <si>
    <t>DOUDOUNE MI-LONGUE, POLAIRE, CAPUCHE FOURRURE</t>
  </si>
  <si>
    <t>GRAND SAC ÉPAULE, ÉTOILE AU CENTRE cuir marine</t>
  </si>
  <si>
    <t>GRAND SAC ÉPAULE, ÉTOILE AU CENTRE cuir beige</t>
  </si>
  <si>
    <t>Montre Oozoo C7393</t>
  </si>
  <si>
    <t>Montre Oozo C7382</t>
  </si>
  <si>
    <t>Collier plaqué or 971124</t>
  </si>
  <si>
    <t>Saladier boule 11,50cm Theo</t>
  </si>
  <si>
    <t>Saladier boule 8,5 cm Theo</t>
  </si>
  <si>
    <t>Saladier boule 7,50 cm Theo</t>
  </si>
  <si>
    <t>Saladier boule 10,50 cm Theo</t>
  </si>
  <si>
    <t>Petit coeur uni</t>
  </si>
  <si>
    <t>Coupelle entremets MM unie</t>
  </si>
  <si>
    <t>Montre Oozo C8838</t>
  </si>
  <si>
    <t>GRAND SAC DE VOYAGE CLIO BLUE BLEU LAYETTE</t>
  </si>
  <si>
    <t>PUCES ARGENT 925 RHODIE 15055103</t>
  </si>
  <si>
    <t>Pendentif plaque or 2763407</t>
  </si>
  <si>
    <t>Montre Oozoo C8839</t>
  </si>
  <si>
    <t>Pendentif plaque or 2884700</t>
  </si>
  <si>
    <t>COLLIER PL OR 92138345</t>
  </si>
  <si>
    <t>COLLIER PL OR 99102445</t>
  </si>
  <si>
    <t>COLLIER PL OR 92140745</t>
  </si>
  <si>
    <t>BO PL OR 266503</t>
  </si>
  <si>
    <t>BAGUE ARGENT RH 1219610</t>
  </si>
  <si>
    <t>BAGUE ARGENT RH 112122051</t>
  </si>
  <si>
    <t>BAGUE PL OR 2261710</t>
  </si>
  <si>
    <t>BAGUE ARGENT 10812549</t>
  </si>
  <si>
    <t>BAGUE ARGENT RH 1137210</t>
  </si>
  <si>
    <t>BRACELET ARGENT 86406019</t>
  </si>
  <si>
    <t>BRACELET ARGENT RH 11404019</t>
  </si>
  <si>
    <t>BRACELET ARGENT 11108018</t>
  </si>
  <si>
    <t>BRACELET ARGENT RH 87195018</t>
  </si>
  <si>
    <t>JONC PL OR 92146156</t>
  </si>
  <si>
    <t>BRACELET PL OR 92136018</t>
  </si>
  <si>
    <t>BRACELET PL OR 92107818</t>
  </si>
  <si>
    <t>JONC PL OR 97182556</t>
  </si>
  <si>
    <t>BRACELET PL OR 99102418</t>
  </si>
  <si>
    <t>BRACELET PL OR 92141718</t>
  </si>
  <si>
    <t>COLLIER PL OR 92147840</t>
  </si>
  <si>
    <t>COLLIER ARGENT RH 72156745</t>
  </si>
  <si>
    <t>CREOLE PL OR 2612100</t>
  </si>
  <si>
    <t>MONTRE OOZOO C8866</t>
  </si>
  <si>
    <t>MONTRE OOZOO C7358</t>
  </si>
  <si>
    <t>MONTRE OOZOO C8699</t>
  </si>
  <si>
    <t>MONTRE OOZOO C6886</t>
  </si>
  <si>
    <t>MONTRE OOZOO C8580</t>
  </si>
  <si>
    <t>MONTRE OOZOO C8565</t>
  </si>
  <si>
    <t>MONTRE OOZOO C7405</t>
  </si>
  <si>
    <t>MONTRE OOZOO C7040</t>
  </si>
  <si>
    <t>MONTRE OOZOO C2356</t>
  </si>
  <si>
    <t>MONTRE OOZOO</t>
  </si>
  <si>
    <t>MONTRE OOZOO C8267</t>
  </si>
  <si>
    <t>MONTRE OOZOO C7924</t>
  </si>
  <si>
    <t>MONTRE OOZOO C8260</t>
  </si>
  <si>
    <t>MONTRE OOZOO C8581</t>
  </si>
  <si>
    <t>MONTRE OOZOO C8695</t>
  </si>
  <si>
    <t>MONTRE OOZOO C7439</t>
  </si>
  <si>
    <t>MONTRE OOZOO C5272</t>
  </si>
  <si>
    <t>MONTRE OOZOO C6076</t>
  </si>
  <si>
    <t>MONTRE OOZOO C8293</t>
  </si>
  <si>
    <t>MONTRE OOZOO C8870</t>
  </si>
  <si>
    <t>MONTRE OOZOO C8162</t>
  </si>
  <si>
    <t>MONTRE OOZOO C8868</t>
  </si>
  <si>
    <t>MONTRE OOZOO C8897</t>
  </si>
  <si>
    <t>MONTRE OOZOO C7727</t>
  </si>
  <si>
    <t>MONTRE OOZOO C8860</t>
  </si>
  <si>
    <t>MONTRE OOZOO C8150</t>
  </si>
  <si>
    <t>MONTRE OOZOO C8895</t>
  </si>
  <si>
    <t>MONTRE OOZOO C9306</t>
  </si>
  <si>
    <t>MONTRE OOZOO C8898</t>
  </si>
  <si>
    <t>MONTRE OOZOO C8152</t>
  </si>
  <si>
    <t>MONTRE OOZOO C9303</t>
  </si>
  <si>
    <t>MONTRE OOZOO C8887</t>
  </si>
  <si>
    <t>MONTRE OOZOO C8876</t>
  </si>
  <si>
    <t>MONTRE OOZOO C8883</t>
  </si>
  <si>
    <t>MONTRE OOZOO C8893</t>
  </si>
  <si>
    <t>MONTRE OOZOO C8183</t>
  </si>
  <si>
    <t>MONTRE OOZOO C7386</t>
  </si>
  <si>
    <t>MONTRE OOZOO C7387</t>
  </si>
  <si>
    <t>MONTRE OOZOO C9302</t>
  </si>
  <si>
    <t>MONTRE OOZOO C8875</t>
  </si>
  <si>
    <t>MONTRE OOZOO C8865</t>
  </si>
  <si>
    <t>MONTRE OOZOO C9307</t>
  </si>
  <si>
    <t>MONTRE OOZOO C7377</t>
  </si>
  <si>
    <t>MONTRE OOZOO C9455</t>
  </si>
  <si>
    <t>MONTRE OOZOO C9055</t>
  </si>
  <si>
    <t>MONTRE OOZOO C9315</t>
  </si>
  <si>
    <t>MONTRE OOZOO C9459</t>
  </si>
  <si>
    <t>MONTRE OOZOO C8205</t>
  </si>
  <si>
    <t>MONTRE OOZOO C8588</t>
  </si>
  <si>
    <t>MONTRE OOZOO C9058</t>
  </si>
  <si>
    <t>MONTRE OOZOO C9458</t>
  </si>
  <si>
    <t>MONTRE OOZOO C8748</t>
  </si>
  <si>
    <t>MONTRE OOZOO C9317</t>
  </si>
  <si>
    <t>MONTRE OOZOO C9059</t>
  </si>
  <si>
    <t>MONTRE OOZOO C9311</t>
  </si>
  <si>
    <t>MONTRE OOZOO C8124</t>
  </si>
  <si>
    <t>MONTRE OOZOO C9316</t>
  </si>
  <si>
    <t>MONTRE OOZOO C9313</t>
  </si>
  <si>
    <t>MONTRE OOZOO C8877</t>
  </si>
  <si>
    <t>MONTRE OOZOO C8288</t>
  </si>
  <si>
    <t>MONTRE OOZOO C8285</t>
  </si>
  <si>
    <t>BAGUE ARGENT 1154900</t>
  </si>
  <si>
    <t>BAGUE PL OR 2155511</t>
  </si>
  <si>
    <t>COLLIER ARGENT 925 RHODIE 72160245</t>
  </si>
  <si>
    <t>CREOLE ARGENT 925 RHODIE 7620600</t>
  </si>
  <si>
    <t>BRACELET PL OR 92140718</t>
  </si>
  <si>
    <t>BRACELET PL OR 92149418</t>
  </si>
  <si>
    <t>COLLIER PL OR 92149445</t>
  </si>
  <si>
    <t>CHAINE PL OR 22504045</t>
  </si>
  <si>
    <t>BAGUE ARGENT RH 1205110</t>
  </si>
  <si>
    <t>BRACELET PL OR 92160018</t>
  </si>
  <si>
    <t>BAGUE PL OR 2223610</t>
  </si>
  <si>
    <t>BRACELET ARGENT 11402018</t>
  </si>
  <si>
    <t>CREOLES PLAQUE OR L ATELIER 29840A</t>
  </si>
  <si>
    <t>CREOLES L ATELIER 29840 GM</t>
  </si>
  <si>
    <t>CREOLES L ATELIER 29830 MM</t>
  </si>
  <si>
    <t>CREOLES L ATELIER 29820 PM</t>
  </si>
  <si>
    <t>BRELOQUES CREOLES</t>
  </si>
  <si>
    <t>Créoles FANTAISIE PM</t>
  </si>
  <si>
    <t>Bracelet cuir telle mere telle fille</t>
  </si>
  <si>
    <t>Sacs L’Atelier</t>
  </si>
  <si>
    <t>B.O ANGE percees</t>
  </si>
  <si>
    <t>Créoles PLAQ OR + 3 jeux de breloques</t>
  </si>
  <si>
    <t>Collier argent 925 87198345</t>
  </si>
  <si>
    <t>Berlingots l’Atelier</t>
  </si>
  <si>
    <t>Puces 0plaqué or 20298073</t>
  </si>
  <si>
    <t>B.O plaqué or2528900</t>
  </si>
  <si>
    <t>IDEAL</t>
  </si>
  <si>
    <t>BRACELET CORDE ARGENT 89109518</t>
  </si>
  <si>
    <t>Bracelet argent rhodié 87166725</t>
  </si>
  <si>
    <t>Sac &amp; Berlingots</t>
  </si>
  <si>
    <t>T44</t>
  </si>
  <si>
    <t>T46</t>
  </si>
  <si>
    <t>T48</t>
  </si>
  <si>
    <t>T50</t>
  </si>
  <si>
    <t>T52</t>
  </si>
  <si>
    <t>T54</t>
  </si>
  <si>
    <t>T56</t>
  </si>
  <si>
    <t>T58</t>
  </si>
  <si>
    <t>T60</t>
  </si>
  <si>
    <t>TAILLE BAGUE</t>
  </si>
  <si>
    <t>T62</t>
  </si>
  <si>
    <t>T64</t>
  </si>
  <si>
    <t>T66</t>
  </si>
  <si>
    <t>T68</t>
  </si>
  <si>
    <t>TOUQUET PRIORITE</t>
  </si>
  <si>
    <t>HARDELOT PRIORITE</t>
  </si>
  <si>
    <t>LILLE PRIORITE</t>
  </si>
  <si>
    <t>STOCK A PLACER ou a commander LE TOUQUET</t>
  </si>
  <si>
    <t>STOCK A PLACER ou a commander LILLE</t>
  </si>
  <si>
    <t>STOCK A PLACER ou a commander HARDELOT</t>
  </si>
  <si>
    <t>REFERENCE</t>
  </si>
  <si>
    <t>STOCK</t>
  </si>
  <si>
    <t>A COMMANDER</t>
  </si>
  <si>
    <t>NOUVEAU STOCK</t>
  </si>
  <si>
    <t>BLANC, Sm</t>
  </si>
  <si>
    <t>BLANC, ML</t>
  </si>
  <si>
    <t>BLANC, LXL</t>
  </si>
  <si>
    <t>NOIR, SM</t>
  </si>
  <si>
    <t>NOIR, ML</t>
  </si>
  <si>
    <t>NOIR, LXL</t>
  </si>
  <si>
    <t>NOIR, TAILLE UNIQUE</t>
  </si>
  <si>
    <t>GRIS, TAILLE UNIQUE</t>
  </si>
  <si>
    <t>MARINE, TAILLE UNIQUE</t>
  </si>
  <si>
    <t>BLANC, TAILLE UNIQUE</t>
  </si>
  <si>
    <t>GRIS FONCÉ, S</t>
  </si>
  <si>
    <t>GRIS FONCÉ, M</t>
  </si>
  <si>
    <t>GRIS FONCÉ, L</t>
  </si>
  <si>
    <t>GRIS FONCÉ, XL</t>
  </si>
  <si>
    <t>GRIS FONCÉ, XXL</t>
  </si>
  <si>
    <t>GRIS CLAIR, S</t>
  </si>
  <si>
    <t>GRIS CLAIR, M</t>
  </si>
  <si>
    <t>GRIS CLAIR, L</t>
  </si>
  <si>
    <t>GRIS CLAIR, XL</t>
  </si>
  <si>
    <t>GRIS CLAIR, XXL</t>
  </si>
  <si>
    <t>BORDEAUX, unique</t>
  </si>
  <si>
    <t>GRIS, unique</t>
  </si>
  <si>
    <t>NOIR, unique</t>
  </si>
  <si>
    <t>MARINE, unique</t>
  </si>
  <si>
    <t>S, BORDEAUX</t>
  </si>
  <si>
    <t>M, BORDEAUX</t>
  </si>
  <si>
    <t>L, BORDEAUX</t>
  </si>
  <si>
    <t>S, BEIGE</t>
  </si>
  <si>
    <t>M, BEIGE</t>
  </si>
  <si>
    <t>L, BEIGE</t>
  </si>
  <si>
    <t>XL, BEIGE</t>
  </si>
  <si>
    <t>XXL, BEIGE</t>
  </si>
  <si>
    <t>NOIR, UNIQUE</t>
  </si>
  <si>
    <t>GRIS, UNIQUE</t>
  </si>
  <si>
    <t>TAUPE, UNIQUE</t>
  </si>
  <si>
    <t>ROSE PALE, UNIQUE</t>
  </si>
  <si>
    <t>ROUGE, UNIQUE</t>
  </si>
  <si>
    <t>MARINE, UNIQUE</t>
  </si>
  <si>
    <t>IVOIRE, UNIQUE</t>
  </si>
  <si>
    <t>BEIGE, UNIQUE</t>
  </si>
  <si>
    <t>LAYETTE, UNIQUE</t>
  </si>
  <si>
    <t>BLEU CANARD, UNIQUE</t>
  </si>
  <si>
    <t>CHOCO, UNIQUE</t>
  </si>
  <si>
    <t>GRIS FONCÉ, UNIQUE</t>
  </si>
  <si>
    <t>GRIS CLAIR, UNIQUE</t>
  </si>
  <si>
    <t>BLEU ELECTRIQUE, UNIQUE</t>
  </si>
  <si>
    <t>FRAMBOISE, UNIQUE</t>
  </si>
  <si>
    <t>TAUPE CLAIR, UNIQUE</t>
  </si>
  <si>
    <t>TAUPE FONCÉ,,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</si>
</sst>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indexed="8"/>
      <name val="Arial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47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NumberFormat="1" applyFont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0" fillId="0" borderId="0" xfId="0" applyFill="1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0" xfId="0" quotePrefix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</cellXfs>
  <cellStyles count="47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OCK%20LILL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chier client"/>
    </sheetNames>
    <sheetDataSet>
      <sheetData sheetId="0">
        <row r="2">
          <cell r="A2" t="str">
            <v>5ad0a9935fd4cc00108d4a71</v>
          </cell>
        </row>
        <row r="3">
          <cell r="A3" t="str">
            <v>5ad0a9935fd4cc00108d4a71</v>
          </cell>
        </row>
        <row r="4">
          <cell r="A4" t="str">
            <v>5ad0a9935fd4cc00108d4a71</v>
          </cell>
        </row>
        <row r="5">
          <cell r="A5" t="str">
            <v>5ad0a9935fd4cc00108d4a71</v>
          </cell>
        </row>
        <row r="6">
          <cell r="A6" t="str">
            <v>5ad0a9935fd4cc00108d4a71</v>
          </cell>
        </row>
        <row r="7">
          <cell r="A7" t="str">
            <v>5ad0a9935fd4cc00108d4a71</v>
          </cell>
        </row>
        <row r="8">
          <cell r="A8" t="str">
            <v>5ad0a9935fd4cc00108d4a71</v>
          </cell>
        </row>
        <row r="9">
          <cell r="A9" t="str">
            <v>5ad0a9935fd4cc00108d4a71</v>
          </cell>
        </row>
        <row r="10">
          <cell r="A10" t="str">
            <v>5ad0a9935fd4cc00108d4a71</v>
          </cell>
        </row>
        <row r="11">
          <cell r="A11" t="str">
            <v>5ad0a9935fd4cc00108d4a71</v>
          </cell>
        </row>
        <row r="12">
          <cell r="A12" t="str">
            <v>5ad0a9935fd4cc00108d4a71</v>
          </cell>
        </row>
        <row r="13">
          <cell r="A13" t="str">
            <v>5ad0a9935fd4cc00108d4a71</v>
          </cell>
        </row>
        <row r="14">
          <cell r="A14" t="str">
            <v>5ad0a9965fd4cc00108d4a72</v>
          </cell>
        </row>
        <row r="15">
          <cell r="A15" t="str">
            <v>5ad0a9965fd4cc00108d4a72</v>
          </cell>
        </row>
        <row r="16">
          <cell r="A16" t="str">
            <v>5ad0a9965fd4cc00108d4a72</v>
          </cell>
        </row>
        <row r="17">
          <cell r="A17" t="str">
            <v>5ad0a9965fd4cc00108d4a72</v>
          </cell>
        </row>
        <row r="18">
          <cell r="A18" t="str">
            <v>5ad0a9965fd4cc00108d4a72</v>
          </cell>
        </row>
        <row r="19">
          <cell r="A19" t="str">
            <v>5ad0a9965fd4cc00108d4a72</v>
          </cell>
        </row>
        <row r="20">
          <cell r="A20" t="str">
            <v>5ad0a9965fd4cc00108d4a72</v>
          </cell>
        </row>
        <row r="21">
          <cell r="A21" t="str">
            <v>5ad0a9965fd4cc00108d4a72</v>
          </cell>
        </row>
        <row r="22">
          <cell r="A22" t="str">
            <v>5ad0a9965fd4cc00108d4a72</v>
          </cell>
        </row>
        <row r="23">
          <cell r="A23" t="str">
            <v>5ad0a9965fd4cc00108d4a72</v>
          </cell>
        </row>
        <row r="24">
          <cell r="A24" t="str">
            <v>5ad0a9965fd4cc00108d4a72</v>
          </cell>
        </row>
        <row r="25">
          <cell r="A25" t="str">
            <v>5ad0a9965fd4cc00108d4a72</v>
          </cell>
        </row>
        <row r="26">
          <cell r="A26" t="str">
            <v>5ad0a9965fd4cc00108d4a73</v>
          </cell>
        </row>
        <row r="27">
          <cell r="A27" t="str">
            <v>5ad0a9965fd4cc00108d4a73</v>
          </cell>
        </row>
        <row r="28">
          <cell r="A28" t="str">
            <v>5ad0a9965fd4cc00108d4a73</v>
          </cell>
        </row>
        <row r="29">
          <cell r="A29" t="str">
            <v>5ad0a9965fd4cc00108d4a73</v>
          </cell>
        </row>
        <row r="30">
          <cell r="A30" t="str">
            <v>5ad0a9965fd4cc00108d4a73</v>
          </cell>
        </row>
        <row r="31">
          <cell r="A31" t="str">
            <v>5ad0a9965fd4cc00108d4a73</v>
          </cell>
        </row>
        <row r="32">
          <cell r="A32" t="str">
            <v>5ad0a9965fd4cc00108d4a73</v>
          </cell>
        </row>
        <row r="33">
          <cell r="A33" t="str">
            <v>5ad0a9965fd4cc00108d4a73</v>
          </cell>
        </row>
        <row r="34">
          <cell r="A34" t="str">
            <v>5ad0a9965fd4cc00108d4a73</v>
          </cell>
        </row>
        <row r="35">
          <cell r="A35" t="str">
            <v>5ad0a9965fd4cc00108d4a73</v>
          </cell>
        </row>
        <row r="36">
          <cell r="A36" t="str">
            <v>5ad0a9975fd4cc00108d4a75</v>
          </cell>
        </row>
        <row r="37">
          <cell r="A37" t="str">
            <v>5ad0a9975fd4cc00108d4a75</v>
          </cell>
        </row>
        <row r="38">
          <cell r="A38" t="str">
            <v>5ad0a9975fd4cc00108d4a75</v>
          </cell>
        </row>
        <row r="39">
          <cell r="A39" t="str">
            <v>5ad0a9975fd4cc00108d4a75</v>
          </cell>
        </row>
        <row r="40">
          <cell r="A40" t="str">
            <v>5ad0a9975fd4cc00108d4a75</v>
          </cell>
        </row>
        <row r="41">
          <cell r="A41" t="str">
            <v>5ad0a9975fd4cc00108d4a75</v>
          </cell>
        </row>
        <row r="42">
          <cell r="A42" t="str">
            <v>5ad0a9975fd4cc00108d4a75</v>
          </cell>
        </row>
        <row r="43">
          <cell r="A43" t="str">
            <v>5ad0a9975fd4cc00108d4a75</v>
          </cell>
        </row>
        <row r="44">
          <cell r="A44" t="str">
            <v>5ad0a9975fd4cc00108d4a75</v>
          </cell>
        </row>
        <row r="45">
          <cell r="A45" t="str">
            <v>5ad0a9975fd4cc00108d4a75</v>
          </cell>
        </row>
        <row r="46">
          <cell r="A46" t="str">
            <v>5ad0a9975fd4cc00108d4a75</v>
          </cell>
        </row>
        <row r="47">
          <cell r="A47" t="str">
            <v>5ad0a9975fd4cc00108d4a75</v>
          </cell>
        </row>
        <row r="48">
          <cell r="A48" t="str">
            <v>5ad0a9975fd4cc00108d4a76</v>
          </cell>
        </row>
        <row r="49">
          <cell r="A49" t="str">
            <v>5ad0a9975fd4cc00108d4a76</v>
          </cell>
        </row>
        <row r="50">
          <cell r="A50" t="str">
            <v>5ad0a9975fd4cc00108d4a76</v>
          </cell>
        </row>
        <row r="51">
          <cell r="A51" t="str">
            <v>5ad0a9975fd4cc00108d4a76</v>
          </cell>
        </row>
        <row r="52">
          <cell r="A52" t="str">
            <v>5ad0a9995fd4cc00108d4a77</v>
          </cell>
        </row>
        <row r="53">
          <cell r="A53" t="str">
            <v>5ad0a9995fd4cc00108d4a77</v>
          </cell>
        </row>
        <row r="54">
          <cell r="A54" t="str">
            <v>5ad0a9995fd4cc00108d4a77</v>
          </cell>
        </row>
        <row r="55">
          <cell r="A55" t="str">
            <v>5ad0a9995fd4cc00108d4a77</v>
          </cell>
        </row>
        <row r="56">
          <cell r="A56" t="str">
            <v>5ad0a9995fd4cc00108d4a77</v>
          </cell>
        </row>
        <row r="57">
          <cell r="A57" t="str">
            <v>5ad0a9995fd4cc00108d4a77</v>
          </cell>
        </row>
        <row r="58">
          <cell r="A58" t="str">
            <v>5ad0a9995fd4cc00108d4a77</v>
          </cell>
        </row>
        <row r="59">
          <cell r="A59" t="str">
            <v>5ad0a9995fd4cc00108d4a77</v>
          </cell>
        </row>
        <row r="60">
          <cell r="A60" t="str">
            <v>5ad0a9995fd4cc00108d4a77</v>
          </cell>
        </row>
        <row r="61">
          <cell r="A61" t="str">
            <v>5ad0a9990009f30011c45269</v>
          </cell>
        </row>
        <row r="62">
          <cell r="A62" t="str">
            <v>5ad0a9990009f30011c45269</v>
          </cell>
        </row>
        <row r="63">
          <cell r="A63" t="str">
            <v>5ad0a9990009f30011c45269</v>
          </cell>
        </row>
        <row r="64">
          <cell r="A64" t="str">
            <v>5ad0a9990009f30011c45269</v>
          </cell>
        </row>
        <row r="65">
          <cell r="A65" t="str">
            <v>5ad0a9990009f30011c45269</v>
          </cell>
        </row>
        <row r="66">
          <cell r="A66" t="str">
            <v>5ad0a9990009f30011c45269</v>
          </cell>
        </row>
        <row r="67">
          <cell r="A67" t="str">
            <v>5ad0a9990009f30011c45269</v>
          </cell>
        </row>
        <row r="68">
          <cell r="A68" t="str">
            <v>5ad0a9990009f30011c45269</v>
          </cell>
        </row>
        <row r="69">
          <cell r="A69" t="str">
            <v>5ad0a9990009f30011c45269</v>
          </cell>
        </row>
        <row r="70">
          <cell r="A70" t="str">
            <v>5ad0a9990009f30011c4526a</v>
          </cell>
        </row>
        <row r="71">
          <cell r="A71" t="str">
            <v>5ad0a9990009f30011c4526a</v>
          </cell>
        </row>
        <row r="72">
          <cell r="A72" t="str">
            <v>5ad0a9990009f30011c4526a</v>
          </cell>
        </row>
        <row r="73">
          <cell r="A73" t="str">
            <v>5ad0a9990009f30011c4526a</v>
          </cell>
        </row>
        <row r="74">
          <cell r="A74" t="str">
            <v>5ad0a9990009f30011c4526a</v>
          </cell>
        </row>
        <row r="75">
          <cell r="A75" t="str">
            <v>5ad0a9990009f30011c4526a</v>
          </cell>
        </row>
        <row r="76">
          <cell r="A76" t="str">
            <v>5ad0a9990009f30011c4526a</v>
          </cell>
        </row>
        <row r="77">
          <cell r="A77" t="str">
            <v>5ad0a9990009f30011c4526a</v>
          </cell>
        </row>
        <row r="78">
          <cell r="A78" t="str">
            <v>5ad0a9990009f30011c4526a</v>
          </cell>
        </row>
        <row r="79">
          <cell r="A79" t="str">
            <v>5ad0a9990009f30011c4526b</v>
          </cell>
        </row>
        <row r="80">
          <cell r="A80" t="str">
            <v>5ad0a9990009f30011c4526b</v>
          </cell>
        </row>
        <row r="81">
          <cell r="A81" t="str">
            <v>5ad0a9990009f30011c4526b</v>
          </cell>
        </row>
        <row r="82">
          <cell r="A82" t="str">
            <v>5ad0a9990009f30011c4526b</v>
          </cell>
        </row>
        <row r="83">
          <cell r="A83" t="str">
            <v>5ad0a9990009f30011c4526c</v>
          </cell>
        </row>
        <row r="84">
          <cell r="A84" t="str">
            <v>5ad0a9990009f30011c4526c</v>
          </cell>
        </row>
        <row r="85">
          <cell r="A85" t="str">
            <v>5ad0a9990009f30011c4526c</v>
          </cell>
        </row>
        <row r="86">
          <cell r="A86" t="str">
            <v>5ad0a9990009f30011c4526c</v>
          </cell>
        </row>
        <row r="87">
          <cell r="A87" t="str">
            <v>5ad0a99c0009f30011c4526e</v>
          </cell>
        </row>
        <row r="88">
          <cell r="A88" t="str">
            <v>5ad0a99c0009f30011c4526e</v>
          </cell>
        </row>
        <row r="89">
          <cell r="A89" t="str">
            <v>5ad0a99c0009f30011c4526e</v>
          </cell>
        </row>
        <row r="90">
          <cell r="A90" t="str">
            <v>5ad0a99c0009f30011c4526e</v>
          </cell>
        </row>
        <row r="91">
          <cell r="A91" t="str">
            <v>5ad0a99b5fd4cc00108d4a7b</v>
          </cell>
        </row>
        <row r="92">
          <cell r="A92" t="str">
            <v>5ad0a99b5fd4cc00108d4a7b</v>
          </cell>
        </row>
        <row r="93">
          <cell r="A93" t="str">
            <v>5ad0a99b5fd4cc00108d4a7b</v>
          </cell>
        </row>
        <row r="94">
          <cell r="A94" t="str">
            <v>5ad0a99b5fd4cc00108d4a7b</v>
          </cell>
        </row>
        <row r="95">
          <cell r="A95" t="str">
            <v>5ad0a99b5fd4cc00108d4a7b</v>
          </cell>
        </row>
        <row r="96">
          <cell r="A96" t="str">
            <v>5ad0a99b5fd4cc00108d4a7b</v>
          </cell>
        </row>
        <row r="97">
          <cell r="A97" t="str">
            <v>5ad0a99b5fd4cc00108d4a7b</v>
          </cell>
        </row>
        <row r="98">
          <cell r="A98" t="str">
            <v>5ad0a99b5fd4cc00108d4a7b</v>
          </cell>
        </row>
        <row r="99">
          <cell r="A99" t="str">
            <v>5ad0a99b5fd4cc00108d4a7b</v>
          </cell>
        </row>
        <row r="100">
          <cell r="A100" t="str">
            <v>5ad0a99b5fd4cc00108d4a7b</v>
          </cell>
        </row>
        <row r="101">
          <cell r="A101" t="str">
            <v>5ad0a99b5fd4cc00108d4a7b</v>
          </cell>
        </row>
        <row r="102">
          <cell r="A102" t="str">
            <v>5ad0a99b5fd4cc00108d4a7b</v>
          </cell>
        </row>
        <row r="103">
          <cell r="A103" t="str">
            <v>5ad0a99b5fd4cc00108d4a7d</v>
          </cell>
        </row>
        <row r="104">
          <cell r="A104" t="str">
            <v>5ad0a99b5fd4cc00108d4a7d</v>
          </cell>
        </row>
        <row r="105">
          <cell r="A105" t="str">
            <v>5ad0a99b5fd4cc00108d4a7d</v>
          </cell>
        </row>
        <row r="106">
          <cell r="A106" t="str">
            <v>5ad0a99b5fd4cc00108d4a7d</v>
          </cell>
        </row>
        <row r="107">
          <cell r="A107" t="str">
            <v>5ad0a99b5fd4cc00108d4a7d</v>
          </cell>
        </row>
        <row r="108">
          <cell r="A108" t="str">
            <v>5ad0a99b5fd4cc00108d4a7d</v>
          </cell>
        </row>
        <row r="109">
          <cell r="A109" t="str">
            <v>5ad0a99b5fd4cc00108d4a7d</v>
          </cell>
        </row>
        <row r="110">
          <cell r="A110" t="str">
            <v>5ad0a99b5fd4cc00108d4a7d</v>
          </cell>
        </row>
        <row r="111">
          <cell r="A111" t="str">
            <v>5ad0a99b5fd4cc00108d4a7d</v>
          </cell>
        </row>
        <row r="112">
          <cell r="A112" t="str">
            <v>5ad0a99b5fd4cc00108d4a7d</v>
          </cell>
        </row>
        <row r="113">
          <cell r="A113" t="str">
            <v>5ad0a99b5fd4cc00108d4a7d</v>
          </cell>
        </row>
        <row r="114">
          <cell r="A114" t="str">
            <v>5ad0a99b5fd4cc00108d4a7d</v>
          </cell>
        </row>
        <row r="115">
          <cell r="A115" t="str">
            <v>5ad0a99d0009f30011c45272</v>
          </cell>
        </row>
        <row r="116">
          <cell r="A116" t="str">
            <v>5ad0a99d0009f30011c45272</v>
          </cell>
        </row>
        <row r="117">
          <cell r="A117" t="str">
            <v>5ad0a99d0009f30011c45272</v>
          </cell>
        </row>
        <row r="118">
          <cell r="A118" t="str">
            <v>5ad0a99d0009f30011c45272</v>
          </cell>
        </row>
        <row r="119">
          <cell r="A119" t="str">
            <v>5ad0a99f0009f30011c45274</v>
          </cell>
        </row>
        <row r="120">
          <cell r="A120" t="str">
            <v>5ad0a99f0009f30011c45274</v>
          </cell>
        </row>
        <row r="121">
          <cell r="A121" t="str">
            <v>5ad0a99f0009f30011c45274</v>
          </cell>
        </row>
        <row r="122">
          <cell r="A122" t="str">
            <v>5ad0a99f0009f30011c45274</v>
          </cell>
        </row>
        <row r="123">
          <cell r="A123" t="str">
            <v>5ad0a99f0009f30011c45274</v>
          </cell>
        </row>
        <row r="124">
          <cell r="A124" t="str">
            <v>5ad0a99f0009f30011c45274</v>
          </cell>
        </row>
        <row r="125">
          <cell r="A125" t="str">
            <v>5ad0a99f0009f30011c45274</v>
          </cell>
        </row>
        <row r="126">
          <cell r="A126" t="str">
            <v>5ad0a99f0009f30011c45274</v>
          </cell>
        </row>
        <row r="127">
          <cell r="A127" t="str">
            <v>5ad0a99f0009f30011c45274</v>
          </cell>
        </row>
        <row r="128">
          <cell r="A128" t="str">
            <v>5ad0a99f0009f30011c45274</v>
          </cell>
        </row>
        <row r="129">
          <cell r="A129" t="str">
            <v>5ad0a99f0009f30011c45274</v>
          </cell>
        </row>
        <row r="130">
          <cell r="A130" t="str">
            <v>5ad0a99f0009f30011c45274</v>
          </cell>
        </row>
        <row r="131">
          <cell r="A131" t="str">
            <v>5ad0a99f0009f30011c45275</v>
          </cell>
        </row>
        <row r="132">
          <cell r="A132" t="str">
            <v>5ad0a99f0009f30011c45275</v>
          </cell>
        </row>
        <row r="133">
          <cell r="A133" t="str">
            <v>5ad0a99f0009f30011c45275</v>
          </cell>
        </row>
        <row r="134">
          <cell r="A134" t="str">
            <v>5ad0a99f0009f30011c45275</v>
          </cell>
        </row>
        <row r="135">
          <cell r="A135" t="str">
            <v>5ad0a99f0009f30011c45275</v>
          </cell>
        </row>
        <row r="136">
          <cell r="A136" t="str">
            <v>5ad0a99f0009f30011c45275</v>
          </cell>
        </row>
        <row r="137">
          <cell r="A137" t="str">
            <v>5ad0a99f0009f30011c45275</v>
          </cell>
        </row>
        <row r="138">
          <cell r="A138" t="str">
            <v>5ad0a99f0009f30011c45275</v>
          </cell>
        </row>
        <row r="139">
          <cell r="A139" t="str">
            <v>5ad0a99f0009f30011c45275</v>
          </cell>
        </row>
        <row r="140">
          <cell r="A140" t="str">
            <v>5ad0a99f0009f30011c45275</v>
          </cell>
        </row>
        <row r="141">
          <cell r="A141" t="str">
            <v>5ad0a99f0009f30011c45275</v>
          </cell>
        </row>
        <row r="142">
          <cell r="A142" t="str">
            <v>5ad0a99f0009f30011c45275</v>
          </cell>
        </row>
        <row r="143">
          <cell r="A143" t="str">
            <v>5ad0a99c5fd4cc00108d4a80</v>
          </cell>
        </row>
        <row r="144">
          <cell r="A144" t="str">
            <v>5ad0a99c5fd4cc00108d4a80</v>
          </cell>
        </row>
        <row r="145">
          <cell r="A145" t="str">
            <v>5ad0a99c5fd4cc00108d4a80</v>
          </cell>
        </row>
        <row r="146">
          <cell r="A146" t="str">
            <v>5ad0a99c5fd4cc00108d4a80</v>
          </cell>
        </row>
        <row r="147">
          <cell r="A147" t="str">
            <v>5ad0a99c5fd4cc00108d4a80</v>
          </cell>
        </row>
        <row r="148">
          <cell r="A148" t="str">
            <v>5ad0a99c5fd4cc00108d4a80</v>
          </cell>
        </row>
        <row r="149">
          <cell r="A149" t="str">
            <v>5ad0a99c5fd4cc00108d4a80</v>
          </cell>
        </row>
        <row r="150">
          <cell r="A150" t="str">
            <v>5ad0a99c5fd4cc00108d4a80</v>
          </cell>
        </row>
        <row r="151">
          <cell r="A151" t="str">
            <v>5ad0a99c5fd4cc00108d4a80</v>
          </cell>
        </row>
        <row r="152">
          <cell r="A152" t="str">
            <v>5ad0a99c5fd4cc00108d4a80</v>
          </cell>
        </row>
        <row r="153">
          <cell r="A153" t="str">
            <v>5ad0a99c5fd4cc00108d4a80</v>
          </cell>
        </row>
        <row r="154">
          <cell r="A154" t="str">
            <v>5ad0a99c5fd4cc00108d4a80</v>
          </cell>
        </row>
        <row r="155">
          <cell r="A155" t="str">
            <v>5ad0a9a10009f30011c45279</v>
          </cell>
        </row>
        <row r="156">
          <cell r="A156" t="str">
            <v>5ad0a9a10009f30011c4527a</v>
          </cell>
        </row>
        <row r="157">
          <cell r="A157" t="str">
            <v>5ad0a9a10009f30011c4527a</v>
          </cell>
        </row>
        <row r="158">
          <cell r="A158" t="str">
            <v>5ad0a9a10009f30011c4527a</v>
          </cell>
        </row>
        <row r="159">
          <cell r="A159" t="str">
            <v>5ad0a9a10009f30011c4527a</v>
          </cell>
        </row>
        <row r="160">
          <cell r="A160" t="str">
            <v>5ad0a9a10009f30011c4527a</v>
          </cell>
        </row>
        <row r="161">
          <cell r="A161" t="str">
            <v>5ad0a9a10009f30011c4527a</v>
          </cell>
        </row>
        <row r="162">
          <cell r="A162" t="str">
            <v>5ad0a9a10009f30011c4527a</v>
          </cell>
        </row>
        <row r="163">
          <cell r="A163" t="str">
            <v>5ad0a9a10009f30011c4527a</v>
          </cell>
        </row>
        <row r="164">
          <cell r="A164" t="str">
            <v>5ad0a9a10009f30011c4527a</v>
          </cell>
        </row>
        <row r="165">
          <cell r="A165" t="str">
            <v>5ad0a9a10009f30011c4527a</v>
          </cell>
        </row>
        <row r="166">
          <cell r="A166" t="str">
            <v>5ad0a9a10009f30011c4527a</v>
          </cell>
        </row>
        <row r="167">
          <cell r="A167" t="str">
            <v>5ad0a9a10009f30011c4527a</v>
          </cell>
        </row>
        <row r="168">
          <cell r="A168" t="str">
            <v>5ad0a9a10009f30011c4527e</v>
          </cell>
        </row>
        <row r="169">
          <cell r="A169" t="str">
            <v>5ad0a9a10009f30011c45281</v>
          </cell>
        </row>
        <row r="170">
          <cell r="A170" t="str">
            <v>5ad0a9a20009f30011c45283</v>
          </cell>
        </row>
        <row r="171">
          <cell r="A171" t="str">
            <v>5ad0a9a20009f30011c45284</v>
          </cell>
        </row>
        <row r="172">
          <cell r="A172" t="str">
            <v>5ad0a9a20009f30011c45285</v>
          </cell>
        </row>
        <row r="173">
          <cell r="A173" t="str">
            <v>5ad0a9a20009f30011c45286</v>
          </cell>
        </row>
        <row r="174">
          <cell r="A174" t="str">
            <v>5ad0a99f5fd4cc00108d4a87</v>
          </cell>
        </row>
        <row r="175">
          <cell r="A175" t="str">
            <v>5ad0a99f5fd4cc00108d4a89</v>
          </cell>
        </row>
        <row r="176">
          <cell r="A176" t="str">
            <v>5ad0a99f5fd4cc00108d4a88</v>
          </cell>
        </row>
        <row r="177">
          <cell r="A177" t="str">
            <v>5ad0a99f5fd4cc00108d4a88</v>
          </cell>
        </row>
        <row r="178">
          <cell r="A178" t="str">
            <v>5ad0a99f5fd4cc00108d4a88</v>
          </cell>
        </row>
        <row r="179">
          <cell r="A179" t="str">
            <v>5ad0a99f5fd4cc00108d4a88</v>
          </cell>
        </row>
        <row r="180">
          <cell r="A180" t="str">
            <v>5ad0a99f5fd4cc00108d4a88</v>
          </cell>
        </row>
        <row r="181">
          <cell r="A181" t="str">
            <v>5ad0a99f5fd4cc00108d4a88</v>
          </cell>
        </row>
        <row r="182">
          <cell r="A182" t="str">
            <v>5ad0a99f5fd4cc00108d4a88</v>
          </cell>
        </row>
        <row r="183">
          <cell r="A183" t="str">
            <v>5ad0a99f5fd4cc00108d4a88</v>
          </cell>
        </row>
        <row r="184">
          <cell r="A184" t="str">
            <v>5ad0a99f5fd4cc00108d4a88</v>
          </cell>
        </row>
        <row r="185">
          <cell r="A185" t="str">
            <v>5ad0a99f5fd4cc00108d4a88</v>
          </cell>
        </row>
        <row r="186">
          <cell r="A186" t="str">
            <v>5ad0a99f5fd4cc00108d4a88</v>
          </cell>
        </row>
        <row r="187">
          <cell r="A187" t="str">
            <v>5ad0a99f5fd4cc00108d4a88</v>
          </cell>
        </row>
        <row r="188">
          <cell r="A188" t="str">
            <v>5ad0a9a05fd4cc00108d4a8b</v>
          </cell>
        </row>
        <row r="189">
          <cell r="A189" t="str">
            <v>5ad0a9a05fd4cc00108d4a92</v>
          </cell>
        </row>
        <row r="190">
          <cell r="A190" t="str">
            <v>5ad0a9a05fd4cc00108d4a8e</v>
          </cell>
        </row>
        <row r="191">
          <cell r="A191" t="str">
            <v>5ad0a9a05fd4cc00108d4a90</v>
          </cell>
        </row>
        <row r="192">
          <cell r="A192" t="str">
            <v>5ad0a9a20009f30011c45289</v>
          </cell>
        </row>
        <row r="193">
          <cell r="A193" t="str">
            <v>5ad0a9a20009f30011c4528a</v>
          </cell>
        </row>
        <row r="194">
          <cell r="A194" t="str">
            <v>5ad0a9a30009f30011c4528d</v>
          </cell>
        </row>
        <row r="195">
          <cell r="A195" t="str">
            <v>5ad0a9a30009f30011c4528e</v>
          </cell>
        </row>
        <row r="196">
          <cell r="A196" t="str">
            <v>5ad0a9a30009f30011c45290</v>
          </cell>
        </row>
        <row r="197">
          <cell r="A197" t="str">
            <v>5ad0a9a30009f30011c45291</v>
          </cell>
        </row>
        <row r="198">
          <cell r="A198" t="str">
            <v>5ad0a9a30009f30011c45292</v>
          </cell>
        </row>
        <row r="199">
          <cell r="A199" t="str">
            <v>5ad0a9a05fd4cc00108d4a98</v>
          </cell>
        </row>
        <row r="200">
          <cell r="A200" t="str">
            <v>5ad0a9a05fd4cc00108d4a97</v>
          </cell>
        </row>
        <row r="201">
          <cell r="A201" t="str">
            <v>5ad0a9a05fd4cc00108d4a99</v>
          </cell>
        </row>
        <row r="202">
          <cell r="A202" t="str">
            <v>5ad0a9a05fd4cc00108d4a9b</v>
          </cell>
        </row>
        <row r="203">
          <cell r="A203" t="str">
            <v>5ad0a9a05fd4cc00108d4a9d</v>
          </cell>
        </row>
        <row r="204">
          <cell r="A204" t="str">
            <v>5ad0a9a30009f30011c45294</v>
          </cell>
        </row>
        <row r="205">
          <cell r="A205" t="str">
            <v>5ad0a9a30009f30011c45295</v>
          </cell>
        </row>
        <row r="206">
          <cell r="A206" t="str">
            <v>5ad0a9a05fd4cc00108d4aa1</v>
          </cell>
        </row>
        <row r="207">
          <cell r="A207" t="str">
            <v>5ad0a9a30009f30011c45296</v>
          </cell>
        </row>
        <row r="208">
          <cell r="A208" t="str">
            <v>5ad0a9a30009f30011c45297</v>
          </cell>
        </row>
        <row r="209">
          <cell r="A209" t="str">
            <v>5ad0a9a05fd4cc00108d4aa2</v>
          </cell>
        </row>
        <row r="210">
          <cell r="A210" t="str">
            <v>5ad0a9a05fd4cc00108d4aa4</v>
          </cell>
        </row>
        <row r="211">
          <cell r="A211" t="str">
            <v>5ad0a9a05fd4cc00108d4aa5</v>
          </cell>
        </row>
        <row r="212">
          <cell r="A212" t="str">
            <v>5ad0a9a30009f30011c45298</v>
          </cell>
        </row>
        <row r="213">
          <cell r="A213" t="str">
            <v>5ad0a9a05fd4cc00108d4aa8</v>
          </cell>
        </row>
        <row r="214">
          <cell r="A214" t="str">
            <v>5ad0a9a05fd4cc00108d4aa9</v>
          </cell>
        </row>
        <row r="215">
          <cell r="A215" t="str">
            <v>5ad0a9a30009f30011c4529b</v>
          </cell>
        </row>
        <row r="216">
          <cell r="A216" t="str">
            <v>5ad0a9a30009f30011c4529c</v>
          </cell>
        </row>
        <row r="217">
          <cell r="A217" t="str">
            <v>5ad0a9a05fd4cc00108d4aac</v>
          </cell>
        </row>
        <row r="218">
          <cell r="A218" t="str">
            <v>5ad0a9a30009f30011c4529d</v>
          </cell>
        </row>
        <row r="219">
          <cell r="A219" t="str">
            <v>5ad0a9a05fd4cc00108d4aae</v>
          </cell>
        </row>
        <row r="220">
          <cell r="A220" t="str">
            <v>5ad0a9a30009f30011c4529f</v>
          </cell>
        </row>
        <row r="221">
          <cell r="A221" t="str">
            <v>5ad0a9a05fd4cc00108d4aaf</v>
          </cell>
        </row>
        <row r="222">
          <cell r="A222" t="str">
            <v>5ad0a9a05fd4cc00108d4ab1</v>
          </cell>
        </row>
        <row r="223">
          <cell r="A223" t="str">
            <v>5ad0a9a05fd4cc00108d4ab1</v>
          </cell>
        </row>
        <row r="224">
          <cell r="A224" t="str">
            <v>5ad0a9a05fd4cc00108d4ab1</v>
          </cell>
        </row>
        <row r="225">
          <cell r="A225" t="str">
            <v>5ad0a9a05fd4cc00108d4ab1</v>
          </cell>
        </row>
        <row r="226">
          <cell r="A226" t="str">
            <v>5ad0a9a05fd4cc00108d4ab1</v>
          </cell>
        </row>
        <row r="227">
          <cell r="A227" t="str">
            <v>5ad0a9a05fd4cc00108d4ab1</v>
          </cell>
        </row>
        <row r="228">
          <cell r="A228" t="str">
            <v>5ad0a9a05fd4cc00108d4ab1</v>
          </cell>
        </row>
        <row r="229">
          <cell r="A229" t="str">
            <v>5ad0a9a05fd4cc00108d4ab1</v>
          </cell>
        </row>
        <row r="230">
          <cell r="A230" t="str">
            <v>5ad0a9a05fd4cc00108d4ab1</v>
          </cell>
        </row>
        <row r="231">
          <cell r="A231" t="str">
            <v>5ad0a9a05fd4cc00108d4ab1</v>
          </cell>
        </row>
        <row r="232">
          <cell r="A232" t="str">
            <v>5ad0a9a05fd4cc00108d4ab1</v>
          </cell>
        </row>
        <row r="233">
          <cell r="A233" t="str">
            <v>5ad0a9a05fd4cc00108d4ab1</v>
          </cell>
        </row>
        <row r="234">
          <cell r="A234" t="str">
            <v>5ad0a9a40009f30011c452a2</v>
          </cell>
        </row>
        <row r="235">
          <cell r="A235" t="str">
            <v>5ad0a9a40009f30011c452a2</v>
          </cell>
        </row>
        <row r="236">
          <cell r="A236" t="str">
            <v>5ad0a9a40009f30011c452a2</v>
          </cell>
        </row>
        <row r="237">
          <cell r="A237" t="str">
            <v>5ad0a9a40009f30011c452a2</v>
          </cell>
        </row>
        <row r="238">
          <cell r="A238" t="str">
            <v>5ad0a9a40009f30011c452a2</v>
          </cell>
        </row>
        <row r="239">
          <cell r="A239" t="str">
            <v>5ad0a9a40009f30011c452a2</v>
          </cell>
        </row>
        <row r="240">
          <cell r="A240" t="str">
            <v>5ad0a9a40009f30011c452a2</v>
          </cell>
        </row>
        <row r="241">
          <cell r="A241" t="str">
            <v>5ad0a9a40009f30011c452a2</v>
          </cell>
        </row>
        <row r="242">
          <cell r="A242" t="str">
            <v>5ad0a9a40009f30011c452a2</v>
          </cell>
        </row>
        <row r="243">
          <cell r="A243" t="str">
            <v>5ad0a9a40009f30011c452a2</v>
          </cell>
        </row>
        <row r="244">
          <cell r="A244" t="str">
            <v>5ad0a9a40009f30011c452a2</v>
          </cell>
        </row>
        <row r="245">
          <cell r="A245" t="str">
            <v>5ad0a9a40009f30011c452a2</v>
          </cell>
        </row>
        <row r="246">
          <cell r="A246" t="str">
            <v>5ad0a9a50009f30011c452a3</v>
          </cell>
        </row>
        <row r="247">
          <cell r="A247" t="str">
            <v>5ad0a9a50009f30011c452a3</v>
          </cell>
        </row>
        <row r="248">
          <cell r="A248" t="str">
            <v>5ad0a9a50009f30011c452a3</v>
          </cell>
        </row>
        <row r="249">
          <cell r="A249" t="str">
            <v>5ad0a9a50009f30011c452a3</v>
          </cell>
        </row>
        <row r="250">
          <cell r="A250" t="str">
            <v>5ad0a9a50009f30011c452a3</v>
          </cell>
        </row>
        <row r="251">
          <cell r="A251" t="str">
            <v>5ad0a9a50009f30011c452a3</v>
          </cell>
        </row>
        <row r="252">
          <cell r="A252" t="str">
            <v>5ad0a9a50009f30011c452a3</v>
          </cell>
        </row>
        <row r="253">
          <cell r="A253" t="str">
            <v>5ad0a9a50009f30011c452a3</v>
          </cell>
        </row>
        <row r="254">
          <cell r="A254" t="str">
            <v>5ad0a9a50009f30011c452a3</v>
          </cell>
        </row>
        <row r="255">
          <cell r="A255" t="str">
            <v>5ad0a9a50009f30011c452a3</v>
          </cell>
        </row>
        <row r="256">
          <cell r="A256" t="str">
            <v>5ad0a9a50009f30011c452a3</v>
          </cell>
        </row>
        <row r="257">
          <cell r="A257" t="str">
            <v>5ad0a9a50009f30011c452a3</v>
          </cell>
        </row>
        <row r="258">
          <cell r="A258" t="str">
            <v>5ad0a9a60009f30011c452a4</v>
          </cell>
        </row>
        <row r="259">
          <cell r="A259" t="str">
            <v>5ad0a9a60009f30011c452a4</v>
          </cell>
        </row>
        <row r="260">
          <cell r="A260" t="str">
            <v>5ad0a9a60009f30011c452a4</v>
          </cell>
        </row>
        <row r="261">
          <cell r="A261" t="str">
            <v>5ad0a9a60009f30011c452a4</v>
          </cell>
        </row>
        <row r="262">
          <cell r="A262" t="str">
            <v>5ad0a9a60009f30011c452a4</v>
          </cell>
        </row>
        <row r="263">
          <cell r="A263" t="str">
            <v>5ad0a9a60009f30011c452a4</v>
          </cell>
        </row>
        <row r="264">
          <cell r="A264" t="str">
            <v>5ad0a9a60009f30011c452a4</v>
          </cell>
        </row>
        <row r="265">
          <cell r="A265" t="str">
            <v>5ad0a9a60009f30011c452a4</v>
          </cell>
        </row>
        <row r="266">
          <cell r="A266" t="str">
            <v>5ad0a9a60009f30011c452a4</v>
          </cell>
        </row>
        <row r="267">
          <cell r="A267" t="str">
            <v>5ad0a9a60009f30011c452a4</v>
          </cell>
        </row>
        <row r="268">
          <cell r="A268" t="str">
            <v>5ad0a9a60009f30011c452a4</v>
          </cell>
        </row>
        <row r="269">
          <cell r="A269" t="str">
            <v>5ad0a9a60009f30011c452a4</v>
          </cell>
        </row>
        <row r="270">
          <cell r="A270" t="str">
            <v>5ad0a9a70009f30011c452a7</v>
          </cell>
        </row>
        <row r="271">
          <cell r="A271" t="str">
            <v>5ad0a9a70009f30011c452a7</v>
          </cell>
        </row>
        <row r="272">
          <cell r="A272" t="str">
            <v>5ad0a9a70009f30011c452a7</v>
          </cell>
        </row>
        <row r="273">
          <cell r="A273" t="str">
            <v>5ad0a9a70009f30011c452a7</v>
          </cell>
        </row>
        <row r="274">
          <cell r="A274" t="str">
            <v>5ad0a9a70009f30011c452a7</v>
          </cell>
        </row>
        <row r="275">
          <cell r="A275" t="str">
            <v>5ad0a9a70009f30011c452a7</v>
          </cell>
        </row>
        <row r="276">
          <cell r="A276" t="str">
            <v>5ad0a9a70009f30011c452a7</v>
          </cell>
        </row>
        <row r="277">
          <cell r="A277" t="str">
            <v>5ad0a9a70009f30011c452a7</v>
          </cell>
        </row>
        <row r="278">
          <cell r="A278" t="str">
            <v>5ad0a9a70009f30011c452a7</v>
          </cell>
        </row>
        <row r="279">
          <cell r="A279" t="str">
            <v>5ad0a9a80009f30011c452aa</v>
          </cell>
        </row>
        <row r="280">
          <cell r="A280" t="str">
            <v>5ad0a9a80009f30011c452aa</v>
          </cell>
        </row>
        <row r="281">
          <cell r="A281" t="str">
            <v>5ad0a9a80009f30011c452aa</v>
          </cell>
        </row>
        <row r="282">
          <cell r="A282" t="str">
            <v>5ad0a9a80009f30011c452aa</v>
          </cell>
        </row>
        <row r="283">
          <cell r="A283" t="str">
            <v>5ad0a9a80009f30011c452ab</v>
          </cell>
        </row>
        <row r="284">
          <cell r="A284" t="str">
            <v>5ad0a9a80009f30011c452ac</v>
          </cell>
        </row>
        <row r="285">
          <cell r="A285" t="str">
            <v>5ad0a9a80009f30011c452af</v>
          </cell>
        </row>
        <row r="286">
          <cell r="A286" t="str">
            <v>5ad0a9a35fd4cc00108d4ab5</v>
          </cell>
        </row>
        <row r="287">
          <cell r="A287" t="str">
            <v>5ad0a9a35fd4cc00108d4ab5</v>
          </cell>
        </row>
        <row r="288">
          <cell r="A288" t="str">
            <v>5ad0a9a35fd4cc00108d4ab5</v>
          </cell>
        </row>
        <row r="289">
          <cell r="A289" t="str">
            <v>5ad0a9a35fd4cc00108d4ab5</v>
          </cell>
        </row>
        <row r="290">
          <cell r="A290" t="str">
            <v>5ad0a9a65fd4cc00108d4ab7</v>
          </cell>
        </row>
        <row r="291">
          <cell r="A291" t="str">
            <v>5ad0a9a65fd4cc00108d4ab7</v>
          </cell>
        </row>
        <row r="292">
          <cell r="A292" t="str">
            <v>5ad0a9a65fd4cc00108d4ab7</v>
          </cell>
        </row>
        <row r="293">
          <cell r="A293" t="str">
            <v>5ad0a9a65fd4cc00108d4ab7</v>
          </cell>
        </row>
        <row r="294">
          <cell r="A294" t="str">
            <v>5ad0a9a65fd4cc00108d4ab7</v>
          </cell>
        </row>
        <row r="295">
          <cell r="A295" t="str">
            <v>5ad0a9a65fd4cc00108d4ab7</v>
          </cell>
        </row>
        <row r="296">
          <cell r="A296" t="str">
            <v>5ad0a9a65fd4cc00108d4ab7</v>
          </cell>
        </row>
        <row r="297">
          <cell r="A297" t="str">
            <v>5ad0a9a65fd4cc00108d4ab7</v>
          </cell>
        </row>
        <row r="298">
          <cell r="A298" t="str">
            <v>5ad0a9a65fd4cc00108d4ab7</v>
          </cell>
        </row>
        <row r="299">
          <cell r="A299" t="str">
            <v>5ad0a9a75fd4cc00108d4abc</v>
          </cell>
        </row>
        <row r="300">
          <cell r="A300" t="str">
            <v>5ad0a9a75fd4cc00108d4abc</v>
          </cell>
        </row>
        <row r="301">
          <cell r="A301" t="str">
            <v>5ad0a9a75fd4cc00108d4abc</v>
          </cell>
        </row>
        <row r="302">
          <cell r="A302" t="str">
            <v>5ad0a9a75fd4cc00108d4abc</v>
          </cell>
        </row>
        <row r="303">
          <cell r="A303" t="str">
            <v>5ad0a9a75fd4cc00108d4abc</v>
          </cell>
        </row>
        <row r="304">
          <cell r="A304" t="str">
            <v>5ad0a9a75fd4cc00108d4abc</v>
          </cell>
        </row>
        <row r="305">
          <cell r="A305" t="str">
            <v>5ad0a9a75fd4cc00108d4abc</v>
          </cell>
        </row>
        <row r="306">
          <cell r="A306" t="str">
            <v>5ad0a9a75fd4cc00108d4abc</v>
          </cell>
        </row>
        <row r="307">
          <cell r="A307" t="str">
            <v>5ad0a9a75fd4cc00108d4abc</v>
          </cell>
        </row>
        <row r="308">
          <cell r="A308" t="str">
            <v>5ad0a9aa0009f30011c452b4</v>
          </cell>
        </row>
        <row r="309">
          <cell r="A309" t="str">
            <v>5ad0a9aa0009f30011c452b5</v>
          </cell>
        </row>
        <row r="310">
          <cell r="A310" t="str">
            <v>5ad0a9aa0009f30011c452b8</v>
          </cell>
        </row>
        <row r="311">
          <cell r="A311" t="str">
            <v>5ad0a9a85fd4cc00108d4ac1</v>
          </cell>
        </row>
        <row r="312">
          <cell r="A312" t="str">
            <v>5ad0a9a85fd4cc00108d4abd</v>
          </cell>
        </row>
        <row r="313">
          <cell r="A313" t="str">
            <v>5ad0a9a85fd4cc00108d4ac3</v>
          </cell>
        </row>
        <row r="314">
          <cell r="A314" t="str">
            <v>5ad0a9a85fd4cc00108d4ac2</v>
          </cell>
        </row>
        <row r="315">
          <cell r="A315" t="str">
            <v>5ad0a9a85fd4cc00108d4ac4</v>
          </cell>
        </row>
        <row r="316">
          <cell r="A316" t="str">
            <v>5ad0a9ab0009f30011c452ba</v>
          </cell>
        </row>
        <row r="317">
          <cell r="A317" t="str">
            <v>5ad0a9a85fd4cc00108d4aca</v>
          </cell>
        </row>
        <row r="318">
          <cell r="A318" t="str">
            <v>5ad0a9a85fd4cc00108d4acd</v>
          </cell>
        </row>
        <row r="319">
          <cell r="A319" t="str">
            <v>5ad0a9a85fd4cc00108d4ace</v>
          </cell>
        </row>
        <row r="320">
          <cell r="A320" t="str">
            <v>5ad0a9a85fd4cc00108d4acf</v>
          </cell>
        </row>
        <row r="321">
          <cell r="A321" t="str">
            <v>5ad0a9ab0009f30011c452bd</v>
          </cell>
        </row>
        <row r="322">
          <cell r="A322" t="str">
            <v>5ad0a9ab0009f30011c452be</v>
          </cell>
        </row>
        <row r="323">
          <cell r="A323" t="str">
            <v>5ad0a9ab0009f30011c452bf</v>
          </cell>
        </row>
        <row r="324">
          <cell r="A324" t="str">
            <v>5ad0a9a85fd4cc00108d4ad1</v>
          </cell>
        </row>
        <row r="325">
          <cell r="A325" t="str">
            <v>5ad0a9a85fd4cc00108d4ad2</v>
          </cell>
        </row>
        <row r="326">
          <cell r="A326" t="str">
            <v>5ad0a9ab0009f30011c452c0</v>
          </cell>
        </row>
        <row r="327">
          <cell r="A327" t="str">
            <v>5ad0a9ab0009f30011c452c1</v>
          </cell>
        </row>
        <row r="328">
          <cell r="A328" t="str">
            <v>5ad0a9a85fd4cc00108d4ad4</v>
          </cell>
        </row>
        <row r="329">
          <cell r="A329" t="str">
            <v>5ad0a9a85fd4cc00108d4ad5</v>
          </cell>
        </row>
        <row r="330">
          <cell r="A330" t="str">
            <v>5ad0a9ab0009f30011c452c5</v>
          </cell>
        </row>
        <row r="331">
          <cell r="A331" t="str">
            <v>5ad0a9a85fd4cc00108d4adb</v>
          </cell>
        </row>
        <row r="332">
          <cell r="A332" t="str">
            <v>5ad0a9ab0009f30011c452c7</v>
          </cell>
        </row>
        <row r="333">
          <cell r="A333" t="str">
            <v>5ad0a9a85fd4cc00108d4adc</v>
          </cell>
        </row>
        <row r="334">
          <cell r="A334" t="str">
            <v>5ad0a9a85fd4cc00108d4ade</v>
          </cell>
        </row>
        <row r="335">
          <cell r="A335" t="str">
            <v>5ad0a9a85fd4cc00108d4add</v>
          </cell>
        </row>
        <row r="336">
          <cell r="A336" t="str">
            <v>5ad0a9ab0009f30011c452ca</v>
          </cell>
        </row>
        <row r="337">
          <cell r="A337" t="str">
            <v>5ad0a9a85fd4cc00108d4adf</v>
          </cell>
        </row>
        <row r="338">
          <cell r="A338" t="str">
            <v>5ad0a9a85fd4cc00108d4ae0</v>
          </cell>
        </row>
        <row r="339">
          <cell r="A339" t="str">
            <v>5ad0a9ab0009f30011c452cc</v>
          </cell>
        </row>
        <row r="340">
          <cell r="A340" t="str">
            <v>5ad0a9ab0009f30011c452cd</v>
          </cell>
        </row>
        <row r="341">
          <cell r="A341" t="str">
            <v>5ad0a9ab0009f30011c452d0</v>
          </cell>
        </row>
        <row r="342">
          <cell r="A342" t="str">
            <v>5ad0a9a85fd4cc00108d4ae5</v>
          </cell>
        </row>
        <row r="343">
          <cell r="A343" t="str">
            <v>5ad0a9ab0009f30011c452d1</v>
          </cell>
        </row>
        <row r="344">
          <cell r="A344" t="str">
            <v>5ad0a9a85fd4cc00108d4ae7</v>
          </cell>
        </row>
        <row r="345">
          <cell r="A345" t="str">
            <v>5ad0a9a85fd4cc00108d4ae8</v>
          </cell>
        </row>
        <row r="346">
          <cell r="A346" t="str">
            <v>5ad0a9a85fd4cc00108d4ae9</v>
          </cell>
        </row>
        <row r="347">
          <cell r="A347" t="str">
            <v>5ad0a9ab0009f30011c452d5</v>
          </cell>
        </row>
        <row r="348">
          <cell r="A348" t="str">
            <v>5ad0a9ab0009f30011c452d8</v>
          </cell>
        </row>
        <row r="349">
          <cell r="A349" t="str">
            <v>5ad0a9a85fd4cc00108d4aec</v>
          </cell>
        </row>
        <row r="350">
          <cell r="A350" t="str">
            <v>5ad0a9ab0009f30011c452d9</v>
          </cell>
        </row>
        <row r="351">
          <cell r="A351" t="str">
            <v>5ad0a9a85fd4cc00108d4aed</v>
          </cell>
        </row>
        <row r="352">
          <cell r="A352" t="str">
            <v>5ad0a9ab0009f30011c452da</v>
          </cell>
        </row>
        <row r="353">
          <cell r="A353" t="str">
            <v>5ad0a9a85fd4cc00108d4aee</v>
          </cell>
        </row>
        <row r="354">
          <cell r="A354" t="str">
            <v>5ad0a9ab0009f30011c452db</v>
          </cell>
        </row>
        <row r="355">
          <cell r="A355" t="str">
            <v>5ad0a9a85fd4cc00108d4aef</v>
          </cell>
        </row>
        <row r="356">
          <cell r="A356" t="str">
            <v>5ad0a9a85fd4cc00108d4af0</v>
          </cell>
        </row>
        <row r="357">
          <cell r="A357" t="str">
            <v>5ad0a9a85fd4cc00108d4af4</v>
          </cell>
        </row>
        <row r="358">
          <cell r="A358" t="str">
            <v>5ad0a9a85fd4cc00108d4af5</v>
          </cell>
        </row>
        <row r="359">
          <cell r="A359" t="str">
            <v>5ad0a9a85fd4cc00108d4af7</v>
          </cell>
        </row>
        <row r="360">
          <cell r="A360" t="str">
            <v>5ad0a9a85fd4cc00108d4af9</v>
          </cell>
        </row>
        <row r="361">
          <cell r="A361" t="str">
            <v>5ad0a9ab0009f30011c452dd</v>
          </cell>
        </row>
        <row r="362">
          <cell r="A362" t="str">
            <v>5ad0a9ab0009f30011c452de</v>
          </cell>
        </row>
        <row r="363">
          <cell r="A363" t="str">
            <v>5ad0a9a85fd4cc00108d4afa</v>
          </cell>
        </row>
        <row r="364">
          <cell r="A364" t="str">
            <v>5ad0a9ab0009f30011c452df</v>
          </cell>
        </row>
        <row r="365">
          <cell r="A365" t="str">
            <v>5ad0a9ab0009f30011c452e2</v>
          </cell>
        </row>
        <row r="366">
          <cell r="A366" t="str">
            <v>5ad0a9ab0009f30011c452e3</v>
          </cell>
        </row>
        <row r="367">
          <cell r="A367" t="str">
            <v>5ad0a9ab0009f30011c452e5</v>
          </cell>
        </row>
        <row r="368">
          <cell r="A368" t="str">
            <v>5ad0a9a85fd4cc00108d4afd</v>
          </cell>
        </row>
        <row r="369">
          <cell r="A369" t="str">
            <v>5ad0a9a85fd4cc00108d4afc</v>
          </cell>
        </row>
        <row r="370">
          <cell r="A370" t="str">
            <v>5ad0a9ab0009f30011c452e7</v>
          </cell>
        </row>
        <row r="371">
          <cell r="A371" t="str">
            <v>5ad0a9ab0009f30011c452e8</v>
          </cell>
        </row>
        <row r="372">
          <cell r="A372" t="str">
            <v>5ad0a9a85fd4cc00108d4afe</v>
          </cell>
        </row>
        <row r="373">
          <cell r="A373" t="str">
            <v>5ad0a9ab0009f30011c452ec</v>
          </cell>
        </row>
        <row r="374">
          <cell r="A374" t="str">
            <v>5ad0a9ab0009f30011c452eb</v>
          </cell>
        </row>
        <row r="375">
          <cell r="A375" t="str">
            <v>5ad0a9a85fd4cc00108d4b00</v>
          </cell>
        </row>
        <row r="376">
          <cell r="A376" t="str">
            <v>5ad0a9ab0009f30011c452ee</v>
          </cell>
        </row>
        <row r="377">
          <cell r="A377" t="str">
            <v>5ad0a9a85fd4cc00108d4b04</v>
          </cell>
        </row>
        <row r="378">
          <cell r="A378" t="str">
            <v>5ad0a9ad0009f30011c452f4</v>
          </cell>
        </row>
        <row r="379">
          <cell r="A379" t="str">
            <v>5ad0a9ad0009f30011c452f5</v>
          </cell>
        </row>
        <row r="380">
          <cell r="A380" t="str">
            <v>5ad0a9ad0009f30011c452f7</v>
          </cell>
        </row>
        <row r="381">
          <cell r="A381" t="str">
            <v>5ad0a9ad0009f30011c452f9</v>
          </cell>
        </row>
        <row r="382">
          <cell r="A382" t="str">
            <v>5ad0a9aa5fd4cc00108d4b06</v>
          </cell>
        </row>
        <row r="383">
          <cell r="A383" t="str">
            <v>5ad0a9aa5fd4cc00108d4b06</v>
          </cell>
        </row>
        <row r="384">
          <cell r="A384" t="str">
            <v>5ad0a9aa5fd4cc00108d4b06</v>
          </cell>
        </row>
        <row r="385">
          <cell r="A385" t="str">
            <v>5ad0a9aa5fd4cc00108d4b06</v>
          </cell>
        </row>
        <row r="386">
          <cell r="A386" t="str">
            <v>5ad0a9aa5fd4cc00108d4b06</v>
          </cell>
        </row>
        <row r="387">
          <cell r="A387" t="str">
            <v>5ad0a9aa5fd4cc00108d4b06</v>
          </cell>
        </row>
        <row r="388">
          <cell r="A388" t="str">
            <v>5ad0a9aa5fd4cc00108d4b08</v>
          </cell>
        </row>
        <row r="389">
          <cell r="A389" t="str">
            <v>5ad0a9aa5fd4cc00108d4b0a</v>
          </cell>
        </row>
        <row r="390">
          <cell r="A390" t="str">
            <v>5ad0a9aa5fd4cc00108d4b0b</v>
          </cell>
        </row>
        <row r="391">
          <cell r="A391" t="str">
            <v>5ad0a9aa5fd4cc00108d4b0f</v>
          </cell>
        </row>
        <row r="392">
          <cell r="A392" t="str">
            <v>5ad0a9ab5fd4cc00108d4b10</v>
          </cell>
        </row>
        <row r="393">
          <cell r="A393" t="str">
            <v>5ad0a9ab5fd4cc00108d4b11</v>
          </cell>
        </row>
        <row r="394">
          <cell r="A394" t="str">
            <v>5ad0a9ae0009f30011c452fb</v>
          </cell>
        </row>
        <row r="395">
          <cell r="A395" t="str">
            <v>5ad0a9ae0009f30011c452fb</v>
          </cell>
        </row>
        <row r="396">
          <cell r="A396" t="str">
            <v>5ad0a9ae0009f30011c452fb</v>
          </cell>
        </row>
        <row r="397">
          <cell r="A397" t="str">
            <v>5ad0a9ae0009f30011c452fb</v>
          </cell>
        </row>
        <row r="398">
          <cell r="A398" t="str">
            <v>5ad0a9ae0009f30011c452fb</v>
          </cell>
        </row>
        <row r="399">
          <cell r="A399" t="str">
            <v>5ad0a9ae0009f30011c452fb</v>
          </cell>
        </row>
        <row r="400">
          <cell r="A400" t="str">
            <v>5ad0a9ae0009f30011c452fb</v>
          </cell>
        </row>
        <row r="401">
          <cell r="A401" t="str">
            <v>5ad0a9ae0009f30011c452fb</v>
          </cell>
        </row>
        <row r="402">
          <cell r="A402" t="str">
            <v>5ad0a9ae0009f30011c452fb</v>
          </cell>
        </row>
        <row r="403">
          <cell r="A403" t="str">
            <v>5ad0a9ae0009f30011c452fb</v>
          </cell>
        </row>
        <row r="404">
          <cell r="A404" t="str">
            <v>5ad0a9ae0009f30011c452fd</v>
          </cell>
        </row>
        <row r="405">
          <cell r="A405" t="str">
            <v>5ad0a9af0009f30011c45304</v>
          </cell>
        </row>
        <row r="406">
          <cell r="A406" t="str">
            <v>5ad0a9af0009f30011c45305</v>
          </cell>
        </row>
        <row r="407">
          <cell r="A407" t="str">
            <v>5ad0a9af0009f30011c45306</v>
          </cell>
        </row>
        <row r="408">
          <cell r="A408" t="str">
            <v>5ad0a9af0009f30011c45307</v>
          </cell>
        </row>
        <row r="409">
          <cell r="A409" t="str">
            <v>5ad0a9ad5fd4cc00108d4b13</v>
          </cell>
        </row>
        <row r="410">
          <cell r="A410" t="str">
            <v>5ad0a9ad5fd4cc00108d4b16</v>
          </cell>
        </row>
        <row r="411">
          <cell r="A411" t="str">
            <v>5ad0a9ad5fd4cc00108d4b19</v>
          </cell>
        </row>
        <row r="412">
          <cell r="A412" t="str">
            <v>5ad0a9ad5fd4cc00108d4b1a</v>
          </cell>
        </row>
        <row r="413">
          <cell r="A413" t="str">
            <v>5ad0a9ae5fd4cc00108d4b1d</v>
          </cell>
        </row>
        <row r="414">
          <cell r="A414" t="str">
            <v>5ad0a9b10009f30011c45309</v>
          </cell>
        </row>
        <row r="415">
          <cell r="A415" t="str">
            <v>5ad0a9b20009f30011c4530b</v>
          </cell>
        </row>
        <row r="416">
          <cell r="A416" t="str">
            <v>5ad0a9b20009f30011c4530b</v>
          </cell>
        </row>
        <row r="417">
          <cell r="A417" t="str">
            <v>5ad0a9b20009f30011c4530b</v>
          </cell>
        </row>
        <row r="418">
          <cell r="A418" t="str">
            <v>5ad0a9b20009f30011c4530b</v>
          </cell>
        </row>
        <row r="419">
          <cell r="A419" t="str">
            <v>5ad0a9b20009f30011c4530b</v>
          </cell>
        </row>
        <row r="420">
          <cell r="A420" t="str">
            <v>5ad0a9b20009f30011c4530b</v>
          </cell>
        </row>
        <row r="421">
          <cell r="A421" t="str">
            <v>5ad0a9b20009f30011c4530b</v>
          </cell>
        </row>
        <row r="422">
          <cell r="A422" t="str">
            <v>5ad0a9b20009f30011c4530b</v>
          </cell>
        </row>
        <row r="423">
          <cell r="A423" t="str">
            <v>5ad0a9b20009f30011c4530b</v>
          </cell>
        </row>
        <row r="424">
          <cell r="A424" t="str">
            <v>5ad0a9b20009f30011c4530b</v>
          </cell>
        </row>
        <row r="425">
          <cell r="A425" t="str">
            <v>5ad0a9b20009f30011c4530b</v>
          </cell>
        </row>
        <row r="426">
          <cell r="A426" t="str">
            <v>5ad0a9b20009f30011c4530d</v>
          </cell>
        </row>
        <row r="427">
          <cell r="A427" t="str">
            <v>5ad0a9b20009f30011c4530d</v>
          </cell>
        </row>
        <row r="428">
          <cell r="A428" t="str">
            <v>5ad0a9b20009f30011c4530d</v>
          </cell>
        </row>
        <row r="429">
          <cell r="A429" t="str">
            <v>5ad0a9b20009f30011c4530d</v>
          </cell>
        </row>
        <row r="430">
          <cell r="A430" t="str">
            <v>5ad0a9b20009f30011c4530d</v>
          </cell>
        </row>
        <row r="431">
          <cell r="A431" t="str">
            <v>5ad0a9b20009f30011c4530d</v>
          </cell>
        </row>
        <row r="432">
          <cell r="A432" t="str">
            <v>5ad0a9ae5fd4cc00108d4b1e</v>
          </cell>
        </row>
        <row r="433">
          <cell r="A433" t="str">
            <v>5ad0a9ae5fd4cc00108d4b1e</v>
          </cell>
        </row>
        <row r="434">
          <cell r="A434" t="str">
            <v>5ad0a9ae5fd4cc00108d4b1e</v>
          </cell>
        </row>
        <row r="435">
          <cell r="A435" t="str">
            <v>5ad0a9ae5fd4cc00108d4b1e</v>
          </cell>
        </row>
        <row r="436">
          <cell r="A436" t="str">
            <v>5ad0a9ae5fd4cc00108d4b1e</v>
          </cell>
        </row>
        <row r="437">
          <cell r="A437" t="str">
            <v>5ad0a9ae5fd4cc00108d4b1e</v>
          </cell>
        </row>
        <row r="438">
          <cell r="A438" t="str">
            <v>5ad0a9ae5fd4cc00108d4b1e</v>
          </cell>
        </row>
        <row r="439">
          <cell r="A439" t="str">
            <v>5ad0a9ae5fd4cc00108d4b1e</v>
          </cell>
        </row>
        <row r="440">
          <cell r="A440" t="str">
            <v>5ad0a9ae5fd4cc00108d4b1e</v>
          </cell>
        </row>
        <row r="441">
          <cell r="A441" t="str">
            <v>5ad0a9ae5fd4cc00108d4b1e</v>
          </cell>
        </row>
        <row r="442">
          <cell r="A442" t="str">
            <v>5ad0a9b05fd4cc00108d4b21</v>
          </cell>
        </row>
        <row r="443">
          <cell r="A443" t="str">
            <v>5ad0a9b05fd4cc00108d4b21</v>
          </cell>
        </row>
        <row r="444">
          <cell r="A444" t="str">
            <v>5ad0a9b05fd4cc00108d4b21</v>
          </cell>
        </row>
        <row r="445">
          <cell r="A445" t="str">
            <v>5ad0a9b05fd4cc00108d4b21</v>
          </cell>
        </row>
        <row r="446">
          <cell r="A446" t="str">
            <v>5ad0a9b05fd4cc00108d4b21</v>
          </cell>
        </row>
        <row r="447">
          <cell r="A447" t="str">
            <v>5ad0a9b05fd4cc00108d4b21</v>
          </cell>
        </row>
        <row r="448">
          <cell r="A448" t="str">
            <v>5ad0a9b05fd4cc00108d4b25</v>
          </cell>
        </row>
        <row r="449">
          <cell r="A449" t="str">
            <v>5ad0a9b05fd4cc00108d4b23</v>
          </cell>
        </row>
        <row r="450">
          <cell r="A450" t="str">
            <v>5ad0a9b05fd4cc00108d4b23</v>
          </cell>
        </row>
        <row r="451">
          <cell r="A451" t="str">
            <v>5ad0a9b05fd4cc00108d4b23</v>
          </cell>
        </row>
        <row r="452">
          <cell r="A452" t="str">
            <v>5ad0a9b05fd4cc00108d4b23</v>
          </cell>
        </row>
        <row r="453">
          <cell r="A453" t="str">
            <v>5ad0a9b05fd4cc00108d4b23</v>
          </cell>
        </row>
        <row r="454">
          <cell r="A454" t="str">
            <v>5ad0a9b05fd4cc00108d4b23</v>
          </cell>
        </row>
        <row r="455">
          <cell r="A455" t="str">
            <v>5ad0a9b05fd4cc00108d4b23</v>
          </cell>
        </row>
        <row r="456">
          <cell r="A456" t="str">
            <v>5ad0a9b05fd4cc00108d4b23</v>
          </cell>
        </row>
        <row r="457">
          <cell r="A457" t="str">
            <v>5ad0a9b05fd4cc00108d4b23</v>
          </cell>
        </row>
        <row r="458">
          <cell r="A458" t="str">
            <v>5ad0a9b05fd4cc00108d4b23</v>
          </cell>
        </row>
        <row r="459">
          <cell r="A459" t="str">
            <v>5ad0a9b05fd4cc00108d4b23</v>
          </cell>
        </row>
        <row r="460">
          <cell r="A460" t="str">
            <v>5ad0a9b05fd4cc00108d4b26</v>
          </cell>
        </row>
        <row r="461">
          <cell r="A461" t="str">
            <v>5ad0a9b15fd4cc00108d4b27</v>
          </cell>
        </row>
        <row r="462">
          <cell r="A462" t="str">
            <v>5ad0a9b40009f30011c45311</v>
          </cell>
        </row>
        <row r="463">
          <cell r="A463" t="str">
            <v>5ad0a9b40009f30011c45312</v>
          </cell>
        </row>
        <row r="464">
          <cell r="A464" t="str">
            <v>5ad0a9b40009f30011c45312</v>
          </cell>
        </row>
        <row r="465">
          <cell r="A465" t="str">
            <v>5ad0a9b40009f30011c45312</v>
          </cell>
        </row>
        <row r="466">
          <cell r="A466" t="str">
            <v>5ad0a9b40009f30011c45312</v>
          </cell>
        </row>
        <row r="467">
          <cell r="A467" t="str">
            <v>5ad0a9b40009f30011c45312</v>
          </cell>
        </row>
        <row r="468">
          <cell r="A468" t="str">
            <v>5ad0a9b40009f30011c45312</v>
          </cell>
        </row>
        <row r="469">
          <cell r="A469" t="str">
            <v>5ad0a9b40009f30011c45312</v>
          </cell>
        </row>
        <row r="470">
          <cell r="A470" t="str">
            <v>5ad0a9b40009f30011c45312</v>
          </cell>
        </row>
        <row r="471">
          <cell r="A471" t="str">
            <v>5ad0a9b40009f30011c45312</v>
          </cell>
        </row>
        <row r="472">
          <cell r="A472" t="str">
            <v>5ad0a9b40009f30011c45313</v>
          </cell>
        </row>
        <row r="473">
          <cell r="A473" t="str">
            <v>5ad0a9b40009f30011c45314</v>
          </cell>
        </row>
        <row r="474">
          <cell r="A474" t="str">
            <v>5ad0a9b40009f30011c45315</v>
          </cell>
        </row>
        <row r="475">
          <cell r="A475" t="str">
            <v>5ad0a9b40009f30011c45316</v>
          </cell>
        </row>
        <row r="476">
          <cell r="A476" t="str">
            <v>5ad0a9b40009f30011c45319</v>
          </cell>
        </row>
        <row r="477">
          <cell r="A477" t="str">
            <v>5ad0a9b40009f30011c4531c</v>
          </cell>
        </row>
        <row r="478">
          <cell r="A478" t="str">
            <v>5ad0a9b40009f30011c4531e</v>
          </cell>
        </row>
        <row r="479">
          <cell r="A479" t="str">
            <v>5ad0a9b40009f30011c4531f</v>
          </cell>
        </row>
        <row r="480">
          <cell r="A480" t="str">
            <v>5ad0a9b40009f30011c45320</v>
          </cell>
        </row>
        <row r="481">
          <cell r="A481" t="str">
            <v>5ad0a9b40009f30011c45321</v>
          </cell>
        </row>
        <row r="482">
          <cell r="A482" t="str">
            <v>5ad0a9b40009f30011c45322</v>
          </cell>
        </row>
        <row r="483">
          <cell r="A483" t="str">
            <v>5ad0a9b50009f30011c45323</v>
          </cell>
        </row>
        <row r="484">
          <cell r="A484" t="str">
            <v>5ad0a9b50009f30011c45323</v>
          </cell>
        </row>
        <row r="485">
          <cell r="A485" t="str">
            <v>5ad0a9b50009f30011c45323</v>
          </cell>
        </row>
        <row r="486">
          <cell r="A486" t="str">
            <v>5ad0a9b50009f30011c45323</v>
          </cell>
        </row>
        <row r="487">
          <cell r="A487" t="str">
            <v>5ad0a9b50009f30011c45323</v>
          </cell>
        </row>
        <row r="488">
          <cell r="A488" t="str">
            <v>5ad0a9b50009f30011c45323</v>
          </cell>
        </row>
        <row r="489">
          <cell r="A489" t="str">
            <v>5ad0a9b50009f30011c45323</v>
          </cell>
        </row>
        <row r="490">
          <cell r="A490" t="str">
            <v>5ad0a9b50009f30011c45323</v>
          </cell>
        </row>
        <row r="491">
          <cell r="A491" t="str">
            <v>5ad0a9b50009f30011c45323</v>
          </cell>
        </row>
        <row r="492">
          <cell r="A492" t="str">
            <v>5ad0a9b25fd4cc00108d4b32</v>
          </cell>
        </row>
        <row r="493">
          <cell r="A493" t="str">
            <v>5ad0a9b25fd4cc00108d4b34</v>
          </cell>
        </row>
        <row r="494">
          <cell r="A494" t="str">
            <v>5ad0a9b25fd4cc00108d4b35</v>
          </cell>
        </row>
        <row r="495">
          <cell r="A495" t="str">
            <v>5ad0a9b25fd4cc00108d4b3a</v>
          </cell>
        </row>
        <row r="496">
          <cell r="A496" t="str">
            <v>5ad0a9b25fd4cc00108d4b39</v>
          </cell>
        </row>
        <row r="497">
          <cell r="A497" t="str">
            <v>5ad0a9b60009f30011c45324</v>
          </cell>
        </row>
        <row r="498">
          <cell r="A498" t="str">
            <v>5ad0a9b60009f30011c45324</v>
          </cell>
        </row>
        <row r="499">
          <cell r="A499" t="str">
            <v>5ad0a9b60009f30011c45324</v>
          </cell>
        </row>
        <row r="500">
          <cell r="A500" t="str">
            <v>5ad0a9b60009f30011c45324</v>
          </cell>
        </row>
        <row r="501">
          <cell r="A501" t="str">
            <v>5ad0a9b60009f30011c45325</v>
          </cell>
        </row>
        <row r="502">
          <cell r="A502" t="str">
            <v>5ad0a9b60009f30011c45325</v>
          </cell>
        </row>
        <row r="503">
          <cell r="A503" t="str">
            <v>5ad0a9b60009f30011c45325</v>
          </cell>
        </row>
        <row r="504">
          <cell r="A504" t="str">
            <v>5ad0a9b60009f30011c45325</v>
          </cell>
        </row>
        <row r="505">
          <cell r="A505" t="str">
            <v>5ad0a9b60009f30011c45325</v>
          </cell>
        </row>
        <row r="506">
          <cell r="A506" t="str">
            <v>5ad0a9b60009f30011c45325</v>
          </cell>
        </row>
        <row r="507">
          <cell r="A507" t="str">
            <v>5ad0a9b60009f30011c45325</v>
          </cell>
        </row>
        <row r="508">
          <cell r="A508" t="str">
            <v>5ad0a9b60009f30011c45325</v>
          </cell>
        </row>
        <row r="509">
          <cell r="A509" t="str">
            <v>5ad0a9b60009f30011c45325</v>
          </cell>
        </row>
        <row r="510">
          <cell r="A510" t="str">
            <v>5ad0a9b60009f30011c45325</v>
          </cell>
        </row>
        <row r="511">
          <cell r="A511" t="str">
            <v>5ad0a9b45fd4cc00108d4b3d</v>
          </cell>
        </row>
        <row r="512">
          <cell r="A512" t="str">
            <v>5ad0a9b45fd4cc00108d4b3d</v>
          </cell>
        </row>
        <row r="513">
          <cell r="A513" t="str">
            <v>5ad0a9b45fd4cc00108d4b3d</v>
          </cell>
        </row>
        <row r="514">
          <cell r="A514" t="str">
            <v>5ad0a9b45fd4cc00108d4b3d</v>
          </cell>
        </row>
        <row r="515">
          <cell r="A515" t="str">
            <v>5ad0a9b45fd4cc00108d4b3d</v>
          </cell>
        </row>
        <row r="516">
          <cell r="A516" t="str">
            <v>5ad0a9b90009f30011c45328</v>
          </cell>
        </row>
        <row r="517">
          <cell r="A517" t="str">
            <v>5ad0a9b90009f30011c45328</v>
          </cell>
        </row>
        <row r="518">
          <cell r="A518" t="str">
            <v>5ad0a9b90009f30011c45328</v>
          </cell>
        </row>
        <row r="519">
          <cell r="A519" t="str">
            <v>5ad0a9b90009f30011c45328</v>
          </cell>
        </row>
        <row r="520">
          <cell r="A520" t="str">
            <v>5ad0a9b90009f30011c45328</v>
          </cell>
        </row>
        <row r="521">
          <cell r="A521" t="str">
            <v>5ad0a9b90009f30011c45327</v>
          </cell>
        </row>
        <row r="522">
          <cell r="A522" t="str">
            <v>5ad0a9b90009f30011c45327</v>
          </cell>
        </row>
        <row r="523">
          <cell r="A523" t="str">
            <v>5ad0a9b90009f30011c45327</v>
          </cell>
        </row>
        <row r="524">
          <cell r="A524" t="str">
            <v>5ad0a9b90009f30011c45327</v>
          </cell>
        </row>
        <row r="525">
          <cell r="A525" t="str">
            <v>5ad0a9b90009f30011c45329</v>
          </cell>
        </row>
        <row r="526">
          <cell r="A526" t="str">
            <v>5ad0a9b90009f30011c45329</v>
          </cell>
        </row>
        <row r="527">
          <cell r="A527" t="str">
            <v>5ad0a9b90009f30011c45329</v>
          </cell>
        </row>
        <row r="528">
          <cell r="A528" t="str">
            <v>5ad0a9b90009f30011c45329</v>
          </cell>
        </row>
        <row r="529">
          <cell r="A529" t="str">
            <v>5ad0a9b90009f30011c45329</v>
          </cell>
        </row>
        <row r="530">
          <cell r="A530" t="str">
            <v>5ad0a9ba0009f30011c4532a</v>
          </cell>
        </row>
        <row r="531">
          <cell r="A531" t="str">
            <v>5ad0a9ba0009f30011c4532a</v>
          </cell>
        </row>
        <row r="532">
          <cell r="A532" t="str">
            <v>5ad0a9ba0009f30011c4532a</v>
          </cell>
        </row>
        <row r="533">
          <cell r="A533" t="str">
            <v>5ad0a9ba0009f30011c4532a</v>
          </cell>
        </row>
        <row r="534">
          <cell r="A534" t="str">
            <v>5ad0a9ba0009f30011c4532a</v>
          </cell>
        </row>
        <row r="535">
          <cell r="A535" t="str">
            <v>5ad0a9ba0009f30011c4532a</v>
          </cell>
        </row>
        <row r="536">
          <cell r="A536" t="str">
            <v>5ad0a9ba0009f30011c4532a</v>
          </cell>
        </row>
        <row r="537">
          <cell r="A537" t="str">
            <v>5ad0a9ba0009f30011c4532a</v>
          </cell>
        </row>
        <row r="538">
          <cell r="A538" t="str">
            <v>5ad0a9ba0009f30011c4532a</v>
          </cell>
        </row>
        <row r="539">
          <cell r="A539" t="str">
            <v>5ad0a9b55fd4cc00108d4b3e</v>
          </cell>
        </row>
        <row r="540">
          <cell r="A540" t="str">
            <v>5ad0a9b55fd4cc00108d4b3e</v>
          </cell>
        </row>
        <row r="541">
          <cell r="A541" t="str">
            <v>5ad0a9b55fd4cc00108d4b3e</v>
          </cell>
        </row>
        <row r="542">
          <cell r="A542" t="str">
            <v>5ad0a9b55fd4cc00108d4b3e</v>
          </cell>
        </row>
        <row r="543">
          <cell r="A543" t="str">
            <v>5ad0a9b55fd4cc00108d4b3e</v>
          </cell>
        </row>
        <row r="544">
          <cell r="A544" t="str">
            <v>5ad0a9b55fd4cc00108d4b3e</v>
          </cell>
        </row>
        <row r="545">
          <cell r="A545" t="str">
            <v>5ad0a9b55fd4cc00108d4b3e</v>
          </cell>
        </row>
        <row r="546">
          <cell r="A546" t="str">
            <v>5ad0a9b55fd4cc00108d4b3e</v>
          </cell>
        </row>
        <row r="547">
          <cell r="A547" t="str">
            <v>5ad0a9b55fd4cc00108d4b3e</v>
          </cell>
        </row>
        <row r="548">
          <cell r="A548" t="str">
            <v>5ad0a9b55fd4cc00108d4b3e</v>
          </cell>
        </row>
        <row r="549">
          <cell r="A549" t="str">
            <v>5ad0a9b95fd4cc00108d4b40</v>
          </cell>
        </row>
        <row r="550">
          <cell r="A550" t="str">
            <v>5ad0a9b95fd4cc00108d4b40</v>
          </cell>
        </row>
        <row r="551">
          <cell r="A551" t="str">
            <v>5ad0a9b95fd4cc00108d4b40</v>
          </cell>
        </row>
        <row r="552">
          <cell r="A552" t="str">
            <v>5ad0a9b95fd4cc00108d4b40</v>
          </cell>
        </row>
        <row r="553">
          <cell r="A553" t="str">
            <v>5ad0a9b95fd4cc00108d4b40</v>
          </cell>
        </row>
        <row r="554">
          <cell r="A554" t="str">
            <v>5ad0a9b95fd4cc00108d4b40</v>
          </cell>
        </row>
        <row r="555">
          <cell r="A555" t="str">
            <v>5ad0a9b95fd4cc00108d4b40</v>
          </cell>
        </row>
        <row r="556">
          <cell r="A556" t="str">
            <v>5ad0a9b95fd4cc00108d4b40</v>
          </cell>
        </row>
        <row r="557">
          <cell r="A557" t="str">
            <v>5ad0a9b95fd4cc00108d4b40</v>
          </cell>
        </row>
        <row r="558">
          <cell r="A558" t="str">
            <v>5ad0a9b95fd4cc00108d4b40</v>
          </cell>
        </row>
        <row r="559">
          <cell r="A559" t="str">
            <v>5ad0a9b95fd4cc00108d4b41</v>
          </cell>
        </row>
        <row r="560">
          <cell r="A560" t="str">
            <v>5ad0a9b95fd4cc00108d4b41</v>
          </cell>
        </row>
        <row r="561">
          <cell r="A561" t="str">
            <v>5ad0a9b95fd4cc00108d4b41</v>
          </cell>
        </row>
        <row r="562">
          <cell r="A562" t="str">
            <v>5ad0a9b95fd4cc00108d4b41</v>
          </cell>
        </row>
        <row r="563">
          <cell r="A563" t="str">
            <v>5ad0a9b95fd4cc00108d4b41</v>
          </cell>
        </row>
        <row r="564">
          <cell r="A564" t="str">
            <v>5ad0a9b95fd4cc00108d4b41</v>
          </cell>
        </row>
        <row r="565">
          <cell r="A565" t="str">
            <v>5ad0a9b95fd4cc00108d4b41</v>
          </cell>
        </row>
        <row r="566">
          <cell r="A566" t="str">
            <v>5ad0a9b95fd4cc00108d4b41</v>
          </cell>
        </row>
        <row r="567">
          <cell r="A567" t="str">
            <v>5ad0a9b95fd4cc00108d4b41</v>
          </cell>
        </row>
        <row r="568">
          <cell r="A568" t="str">
            <v>5ad0a9b95fd4cc00108d4b41</v>
          </cell>
        </row>
        <row r="569">
          <cell r="A569" t="str">
            <v>5ad0a9b95fd4cc00108d4b41</v>
          </cell>
        </row>
        <row r="570">
          <cell r="A570" t="str">
            <v>5ad0a9b95fd4cc00108d4b41</v>
          </cell>
        </row>
        <row r="571">
          <cell r="A571" t="str">
            <v>5ad0a9b95fd4cc00108d4b41</v>
          </cell>
        </row>
        <row r="572">
          <cell r="A572" t="str">
            <v>5ad0a9b95fd4cc00108d4b41</v>
          </cell>
        </row>
        <row r="573">
          <cell r="A573" t="str">
            <v>5ad0a9b95fd4cc00108d4b41</v>
          </cell>
        </row>
        <row r="574">
          <cell r="A574" t="str">
            <v>5ad0a9b95fd4cc00108d4b42</v>
          </cell>
        </row>
        <row r="575">
          <cell r="A575" t="str">
            <v>5ad0a9b95fd4cc00108d4b42</v>
          </cell>
        </row>
        <row r="576">
          <cell r="A576" t="str">
            <v>5ad0a9b95fd4cc00108d4b42</v>
          </cell>
        </row>
        <row r="577">
          <cell r="A577" t="str">
            <v>5ad0a9b95fd4cc00108d4b42</v>
          </cell>
        </row>
        <row r="578">
          <cell r="A578" t="str">
            <v>5ad0a9b95fd4cc00108d4b42</v>
          </cell>
        </row>
        <row r="579">
          <cell r="A579" t="str">
            <v>5ad0a9b95fd4cc00108d4b42</v>
          </cell>
        </row>
        <row r="580">
          <cell r="A580" t="str">
            <v>5ad0a9b95fd4cc00108d4b42</v>
          </cell>
        </row>
        <row r="581">
          <cell r="A581" t="str">
            <v>5ad0a9b95fd4cc00108d4b42</v>
          </cell>
        </row>
        <row r="582">
          <cell r="A582" t="str">
            <v>5ad0a9b95fd4cc00108d4b42</v>
          </cell>
        </row>
        <row r="583">
          <cell r="A583" t="str">
            <v>5ad0a9b95fd4cc00108d4b42</v>
          </cell>
        </row>
        <row r="584">
          <cell r="A584" t="str">
            <v>5ad0a9b95fd4cc00108d4b42</v>
          </cell>
        </row>
        <row r="585">
          <cell r="A585" t="str">
            <v>5ad0a9b95fd4cc00108d4b42</v>
          </cell>
        </row>
        <row r="586">
          <cell r="A586" t="str">
            <v>5ad0a9b95fd4cc00108d4b42</v>
          </cell>
        </row>
        <row r="587">
          <cell r="A587" t="str">
            <v>5ad0a9b95fd4cc00108d4b42</v>
          </cell>
        </row>
        <row r="588">
          <cell r="A588" t="str">
            <v>5ad0a9b95fd4cc00108d4b42</v>
          </cell>
        </row>
        <row r="589">
          <cell r="A589" t="str">
            <v>5ad0a9ba5fd4cc00108d4b44</v>
          </cell>
        </row>
        <row r="590">
          <cell r="A590" t="str">
            <v>5ad0a9ba5fd4cc00108d4b44</v>
          </cell>
        </row>
        <row r="591">
          <cell r="A591" t="str">
            <v>5ad0a9ba5fd4cc00108d4b44</v>
          </cell>
        </row>
        <row r="592">
          <cell r="A592" t="str">
            <v>5ad0a9bd0009f30011c4532e</v>
          </cell>
        </row>
        <row r="593">
          <cell r="A593" t="str">
            <v>5ad0a9bd0009f30011c4532e</v>
          </cell>
        </row>
        <row r="594">
          <cell r="A594" t="str">
            <v>5ad0a9bd0009f30011c4532e</v>
          </cell>
        </row>
        <row r="595">
          <cell r="A595" t="str">
            <v>5ad0a9bd0009f30011c4532f</v>
          </cell>
        </row>
        <row r="596">
          <cell r="A596" t="str">
            <v>5ad0a9bd0009f30011c4532f</v>
          </cell>
        </row>
        <row r="597">
          <cell r="A597" t="str">
            <v>5ad0a9bc5fd4cc00108d4b45</v>
          </cell>
        </row>
        <row r="598">
          <cell r="A598" t="str">
            <v>5ad0a9bc5fd4cc00108d4b46</v>
          </cell>
        </row>
        <row r="599">
          <cell r="A599" t="str">
            <v>5ad0a9bc5fd4cc00108d4b46</v>
          </cell>
        </row>
        <row r="600">
          <cell r="A600" t="str">
            <v>5ad0a9bc5fd4cc00108d4b46</v>
          </cell>
        </row>
        <row r="601">
          <cell r="A601" t="str">
            <v>5ad0a9bc5fd4cc00108d4b47</v>
          </cell>
        </row>
        <row r="602">
          <cell r="A602" t="str">
            <v>5ad0a9bc5fd4cc00108d4b47</v>
          </cell>
        </row>
        <row r="603">
          <cell r="A603" t="str">
            <v>5ad0a9bc5fd4cc00108d4b47</v>
          </cell>
        </row>
        <row r="604">
          <cell r="A604" t="str">
            <v>5ad0a9bc5fd4cc00108d4b49</v>
          </cell>
        </row>
        <row r="605">
          <cell r="A605" t="str">
            <v>5ad0a9bc5fd4cc00108d4b49</v>
          </cell>
        </row>
        <row r="606">
          <cell r="A606" t="str">
            <v>5ad0a9bc5fd4cc00108d4b4a</v>
          </cell>
        </row>
        <row r="607">
          <cell r="A607" t="str">
            <v>5ad0a9bc5fd4cc00108d4b4b</v>
          </cell>
        </row>
        <row r="608">
          <cell r="A608" t="str">
            <v>5ad0a9bf0009f30011c45330</v>
          </cell>
        </row>
        <row r="609">
          <cell r="A609" t="str">
            <v>5ad0a9c00009f30011c45331</v>
          </cell>
        </row>
        <row r="610">
          <cell r="A610" t="str">
            <v>5ad0a9c00009f30011c45332</v>
          </cell>
        </row>
        <row r="611">
          <cell r="A611" t="str">
            <v>5ad0a9c00009f30011c45333</v>
          </cell>
        </row>
        <row r="612">
          <cell r="A612" t="str">
            <v>5ad0a9c00009f30011c45334</v>
          </cell>
        </row>
        <row r="613">
          <cell r="A613" t="str">
            <v>5ad0a9c00009f30011c45334</v>
          </cell>
        </row>
        <row r="614">
          <cell r="A614" t="str">
            <v>5ad0a9c00009f30011c45334</v>
          </cell>
        </row>
        <row r="615">
          <cell r="A615" t="str">
            <v>5ad0a9c00009f30011c45334</v>
          </cell>
        </row>
        <row r="616">
          <cell r="A616" t="str">
            <v>5ad0a9c00009f30011c45335</v>
          </cell>
        </row>
        <row r="617">
          <cell r="A617" t="str">
            <v>5ad0a9c00009f30011c45335</v>
          </cell>
        </row>
        <row r="618">
          <cell r="A618" t="str">
            <v>5ad0a9c00009f30011c45335</v>
          </cell>
        </row>
        <row r="619">
          <cell r="A619" t="str">
            <v>5ad0a9c00009f30011c45335</v>
          </cell>
        </row>
        <row r="620">
          <cell r="A620" t="str">
            <v>5ad0a9c00009f30011c45335</v>
          </cell>
        </row>
        <row r="621">
          <cell r="A621" t="str">
            <v>5ad0a9c00009f30011c45335</v>
          </cell>
        </row>
        <row r="622">
          <cell r="A622" t="str">
            <v>5ad0a9c00009f30011c45335</v>
          </cell>
        </row>
        <row r="623">
          <cell r="A623" t="str">
            <v>5ad0a9c00009f30011c45335</v>
          </cell>
        </row>
        <row r="624">
          <cell r="A624" t="str">
            <v>5ad0a9c00009f30011c45335</v>
          </cell>
        </row>
        <row r="625">
          <cell r="A625" t="str">
            <v>5ad0a9c00009f30011c45335</v>
          </cell>
        </row>
        <row r="626">
          <cell r="A626" t="str">
            <v>5ad0a9c00009f30011c45335</v>
          </cell>
        </row>
        <row r="627">
          <cell r="A627" t="str">
            <v>5ad0a9c00009f30011c45335</v>
          </cell>
        </row>
        <row r="628">
          <cell r="A628" t="str">
            <v>5ad0a9c00009f30011c45335</v>
          </cell>
        </row>
        <row r="629">
          <cell r="A629" t="str">
            <v>5ad0a9c00009f30011c45336</v>
          </cell>
        </row>
        <row r="630">
          <cell r="A630" t="str">
            <v>5ad0a9c00009f30011c45338</v>
          </cell>
        </row>
        <row r="631">
          <cell r="A631" t="str">
            <v>5ad0a9bd5fd4cc00108d4b4c</v>
          </cell>
        </row>
        <row r="632">
          <cell r="A632" t="str">
            <v>5ad0a9bd5fd4cc00108d4b4d</v>
          </cell>
        </row>
        <row r="633">
          <cell r="A633" t="str">
            <v>5ad0a9bd5fd4cc00108d4b4f</v>
          </cell>
        </row>
        <row r="634">
          <cell r="A634" t="str">
            <v>5ad0a9bd5fd4cc00108d4b51</v>
          </cell>
        </row>
        <row r="635">
          <cell r="A635" t="str">
            <v>5ad0a9bd5fd4cc00108d4b50</v>
          </cell>
        </row>
        <row r="636">
          <cell r="A636" t="str">
            <v>5ad0a9c10009f30011c4533a</v>
          </cell>
        </row>
        <row r="637">
          <cell r="A637" t="str">
            <v>5ad0a9c10009f30011c4533a</v>
          </cell>
        </row>
        <row r="638">
          <cell r="A638" t="str">
            <v>5ad0a9c10009f30011c4533a</v>
          </cell>
        </row>
        <row r="639">
          <cell r="A639" t="str">
            <v>5ad0a9c10009f30011c4533a</v>
          </cell>
        </row>
        <row r="640">
          <cell r="A640" t="str">
            <v>5ad0a9c10009f30011c4533a</v>
          </cell>
        </row>
        <row r="641">
          <cell r="A641" t="str">
            <v>5ad0a9c10009f30011c4533a</v>
          </cell>
        </row>
        <row r="642">
          <cell r="A642" t="str">
            <v>5ad0a9c10009f30011c4533a</v>
          </cell>
        </row>
        <row r="643">
          <cell r="A643" t="str">
            <v>5ad0a9c10009f30011c4533a</v>
          </cell>
        </row>
        <row r="644">
          <cell r="A644" t="str">
            <v>5ad0a9c10009f30011c4533a</v>
          </cell>
        </row>
        <row r="645">
          <cell r="A645" t="str">
            <v>5ad0a9c10009f30011c4533a</v>
          </cell>
        </row>
        <row r="646">
          <cell r="A646" t="str">
            <v>5ad0a9c10009f30011c4533a</v>
          </cell>
        </row>
        <row r="647">
          <cell r="A647" t="str">
            <v>5ad0a9c10009f30011c4533a</v>
          </cell>
        </row>
        <row r="648">
          <cell r="A648" t="str">
            <v>5ad0a9c10009f30011c4533a</v>
          </cell>
        </row>
        <row r="649">
          <cell r="A649" t="str">
            <v>5ad0a9c10009f30011c4533a</v>
          </cell>
        </row>
        <row r="650">
          <cell r="A650" t="str">
            <v>5ad0a9c10009f30011c4533a</v>
          </cell>
        </row>
        <row r="651">
          <cell r="A651" t="str">
            <v>5ad0a9c10009f30011c4533a</v>
          </cell>
        </row>
        <row r="652">
          <cell r="A652" t="str">
            <v>5ad0a9c10009f30011c4533b</v>
          </cell>
        </row>
        <row r="653">
          <cell r="A653" t="str">
            <v>5ad0a9c10009f30011c4533b</v>
          </cell>
        </row>
        <row r="654">
          <cell r="A654" t="str">
            <v>5ad0a9c10009f30011c4533b</v>
          </cell>
        </row>
        <row r="655">
          <cell r="A655" t="str">
            <v>5ad0a9c10009f30011c4533b</v>
          </cell>
        </row>
        <row r="656">
          <cell r="A656" t="str">
            <v>5ad0a9c10009f30011c4533b</v>
          </cell>
        </row>
        <row r="657">
          <cell r="A657" t="str">
            <v>5ad0a9c10009f30011c4533b</v>
          </cell>
        </row>
        <row r="658">
          <cell r="A658" t="str">
            <v>5ad0a9c10009f30011c4533b</v>
          </cell>
        </row>
        <row r="659">
          <cell r="A659" t="str">
            <v>5ad0a9c10009f30011c4533b</v>
          </cell>
        </row>
        <row r="660">
          <cell r="A660" t="str">
            <v>5ad0a9c10009f30011c4533b</v>
          </cell>
        </row>
        <row r="661">
          <cell r="A661" t="str">
            <v>5ad0a9c10009f30011c4533b</v>
          </cell>
        </row>
        <row r="662">
          <cell r="A662" t="str">
            <v>5ad0a9c10009f30011c4533b</v>
          </cell>
        </row>
        <row r="663">
          <cell r="A663" t="str">
            <v>5ad0a9c10009f30011c4533b</v>
          </cell>
        </row>
        <row r="664">
          <cell r="A664" t="str">
            <v>5ad0a9c10009f30011c4533b</v>
          </cell>
        </row>
        <row r="665">
          <cell r="A665" t="str">
            <v>5ad0a9c10009f30011c4533b</v>
          </cell>
        </row>
        <row r="666">
          <cell r="A666" t="str">
            <v>5ad0a9c10009f30011c4533b</v>
          </cell>
        </row>
        <row r="667">
          <cell r="A667" t="str">
            <v>5ad0a9c10009f30011c4533b</v>
          </cell>
        </row>
        <row r="668">
          <cell r="A668" t="str">
            <v>5ad0a9c30009f30011c4533c</v>
          </cell>
        </row>
        <row r="669">
          <cell r="A669" t="str">
            <v>5ad0a9c30009f30011c4533e</v>
          </cell>
        </row>
        <row r="670">
          <cell r="A670" t="str">
            <v>5ad0a9c30009f30011c4533e</v>
          </cell>
        </row>
        <row r="671">
          <cell r="A671" t="str">
            <v>5ad0a9c30009f30011c4533e</v>
          </cell>
        </row>
        <row r="672">
          <cell r="A672" t="str">
            <v>5ad0a9c30009f30011c4533e</v>
          </cell>
        </row>
        <row r="673">
          <cell r="A673" t="str">
            <v>5ad0a9c30009f30011c4533e</v>
          </cell>
        </row>
        <row r="674">
          <cell r="A674" t="str">
            <v>5ad0a9c30009f30011c4533e</v>
          </cell>
        </row>
        <row r="675">
          <cell r="A675" t="str">
            <v>5ad0a9c30009f30011c4533e</v>
          </cell>
        </row>
        <row r="676">
          <cell r="A676" t="str">
            <v>5ad0a9c30009f30011c4533e</v>
          </cell>
        </row>
        <row r="677">
          <cell r="A677" t="str">
            <v>5ad0a9c30009f30011c4533e</v>
          </cell>
        </row>
        <row r="678">
          <cell r="A678" t="str">
            <v>5ad0a9c30009f30011c4533e</v>
          </cell>
        </row>
        <row r="679">
          <cell r="A679" t="str">
            <v>5ad0a9c30009f30011c4533e</v>
          </cell>
        </row>
        <row r="680">
          <cell r="A680" t="str">
            <v>5ad0a9c30009f30011c4533e</v>
          </cell>
        </row>
        <row r="681">
          <cell r="A681" t="str">
            <v>5ad0a9c30009f30011c4533e</v>
          </cell>
        </row>
        <row r="682">
          <cell r="A682" t="str">
            <v>5ad0a9c30009f30011c4533e</v>
          </cell>
        </row>
        <row r="683">
          <cell r="A683" t="str">
            <v>5ad0a9c30009f30011c4533e</v>
          </cell>
        </row>
        <row r="684">
          <cell r="A684" t="str">
            <v>5ad0a9c30009f30011c4533e</v>
          </cell>
        </row>
        <row r="685">
          <cell r="A685" t="str">
            <v>5ad0a9c30009f30011c45340</v>
          </cell>
        </row>
        <row r="686">
          <cell r="A686" t="str">
            <v>5ad0a9c30009f30011c45341</v>
          </cell>
        </row>
        <row r="687">
          <cell r="A687" t="str">
            <v>5ad0a9c30009f30011c45341</v>
          </cell>
        </row>
        <row r="688">
          <cell r="A688" t="str">
            <v>5ad0a9c30009f30011c45341</v>
          </cell>
        </row>
        <row r="689">
          <cell r="A689" t="str">
            <v>5ad0a9c30009f30011c45341</v>
          </cell>
        </row>
        <row r="690">
          <cell r="A690" t="str">
            <v>5ad0a9c30009f30011c45341</v>
          </cell>
        </row>
        <row r="691">
          <cell r="A691" t="str">
            <v>5ad0a9c30009f30011c45341</v>
          </cell>
        </row>
        <row r="692">
          <cell r="A692" t="str">
            <v>5ad0a9c25fd4cc00108d4b56</v>
          </cell>
        </row>
        <row r="693">
          <cell r="A693" t="str">
            <v>5ad0a9c25fd4cc00108d4b56</v>
          </cell>
        </row>
        <row r="694">
          <cell r="A694" t="str">
            <v>5ad0a9c25fd4cc00108d4b56</v>
          </cell>
        </row>
        <row r="695">
          <cell r="A695" t="str">
            <v>5ad0a9c25fd4cc00108d4b56</v>
          </cell>
        </row>
        <row r="696">
          <cell r="A696" t="str">
            <v>5ad0a9c25fd4cc00108d4b56</v>
          </cell>
        </row>
        <row r="697">
          <cell r="A697" t="str">
            <v>5ad0a9c25fd4cc00108d4b56</v>
          </cell>
        </row>
        <row r="698">
          <cell r="A698" t="str">
            <v>5ad0a9c25fd4cc00108d4b56</v>
          </cell>
        </row>
        <row r="699">
          <cell r="A699" t="str">
            <v>5ad0a9c25fd4cc00108d4b56</v>
          </cell>
        </row>
        <row r="700">
          <cell r="A700" t="str">
            <v>5ad0a9c25fd4cc00108d4b56</v>
          </cell>
        </row>
        <row r="701">
          <cell r="A701" t="str">
            <v>5ad0a9c25fd4cc00108d4b56</v>
          </cell>
        </row>
        <row r="702">
          <cell r="A702" t="str">
            <v>5ad0a9c25fd4cc00108d4b56</v>
          </cell>
        </row>
        <row r="703">
          <cell r="A703" t="str">
            <v>5ad0a9c25fd4cc00108d4b56</v>
          </cell>
        </row>
        <row r="704">
          <cell r="A704" t="str">
            <v>5ad0a9c25fd4cc00108d4b56</v>
          </cell>
        </row>
        <row r="705">
          <cell r="A705" t="str">
            <v>5ad0a9c25fd4cc00108d4b56</v>
          </cell>
        </row>
        <row r="706">
          <cell r="A706" t="str">
            <v>5ad0a9c25fd4cc00108d4b56</v>
          </cell>
        </row>
        <row r="707">
          <cell r="A707" t="str">
            <v>5ad0a9c25fd4cc00108d4b56</v>
          </cell>
        </row>
        <row r="708">
          <cell r="A708" t="str">
            <v>5ad0a9c25fd4cc00108d4b53</v>
          </cell>
        </row>
        <row r="709">
          <cell r="A709" t="str">
            <v>5ad0a9c25fd4cc00108d4b53</v>
          </cell>
        </row>
        <row r="710">
          <cell r="A710" t="str">
            <v>5ad0a9c25fd4cc00108d4b53</v>
          </cell>
        </row>
        <row r="711">
          <cell r="A711" t="str">
            <v>5ad0a9c25fd4cc00108d4b53</v>
          </cell>
        </row>
        <row r="712">
          <cell r="A712" t="str">
            <v>5ad0a9c25fd4cc00108d4b53</v>
          </cell>
        </row>
        <row r="713">
          <cell r="A713" t="str">
            <v>5ad0a9c25fd4cc00108d4b53</v>
          </cell>
        </row>
        <row r="714">
          <cell r="A714" t="str">
            <v>5ad0a9c25fd4cc00108d4b53</v>
          </cell>
        </row>
        <row r="715">
          <cell r="A715" t="str">
            <v>5ad0a9c25fd4cc00108d4b53</v>
          </cell>
        </row>
        <row r="716">
          <cell r="A716" t="str">
            <v>5ad0a9c25fd4cc00108d4b53</v>
          </cell>
        </row>
        <row r="717">
          <cell r="A717" t="str">
            <v>5ad0a9c25fd4cc00108d4b53</v>
          </cell>
        </row>
        <row r="718">
          <cell r="A718" t="str">
            <v>5ad0a9c25fd4cc00108d4b53</v>
          </cell>
        </row>
        <row r="719">
          <cell r="A719" t="str">
            <v>5ad0a9c25fd4cc00108d4b53</v>
          </cell>
        </row>
        <row r="720">
          <cell r="A720" t="str">
            <v>5ad0a9c25fd4cc00108d4b53</v>
          </cell>
        </row>
        <row r="721">
          <cell r="A721" t="str">
            <v>5ad0a9c25fd4cc00108d4b53</v>
          </cell>
        </row>
        <row r="722">
          <cell r="A722" t="str">
            <v>5ad0a9c25fd4cc00108d4b53</v>
          </cell>
        </row>
        <row r="723">
          <cell r="A723" t="str">
            <v>5ad0a9c25fd4cc00108d4b53</v>
          </cell>
        </row>
        <row r="724">
          <cell r="A724" t="str">
            <v>5ad0a9c25fd4cc00108d4b59</v>
          </cell>
        </row>
        <row r="725">
          <cell r="A725" t="str">
            <v>5ad0a9c60009f30011c45345</v>
          </cell>
        </row>
        <row r="726">
          <cell r="A726" t="str">
            <v>5ad0a9c60009f30011c45345</v>
          </cell>
        </row>
        <row r="727">
          <cell r="A727" t="str">
            <v>5ad0a9c60009f30011c45345</v>
          </cell>
        </row>
        <row r="728">
          <cell r="A728" t="str">
            <v>5ad0a9c60009f30011c45345</v>
          </cell>
        </row>
        <row r="729">
          <cell r="A729" t="str">
            <v>5ad0a9c60009f30011c45345</v>
          </cell>
        </row>
        <row r="730">
          <cell r="A730" t="str">
            <v>5ad0a9c60009f30011c45345</v>
          </cell>
        </row>
        <row r="731">
          <cell r="A731" t="str">
            <v>5ad0a9c60009f30011c45345</v>
          </cell>
        </row>
        <row r="732">
          <cell r="A732" t="str">
            <v>5ad0a9c60009f30011c45345</v>
          </cell>
        </row>
        <row r="733">
          <cell r="A733" t="str">
            <v>5ad0a9c60009f30011c45345</v>
          </cell>
        </row>
        <row r="734">
          <cell r="A734" t="str">
            <v>5ad0a9c60009f30011c45345</v>
          </cell>
        </row>
        <row r="735">
          <cell r="A735" t="str">
            <v>5ad0a9c60009f30011c45345</v>
          </cell>
        </row>
        <row r="736">
          <cell r="A736" t="str">
            <v>5ad0a9c60009f30011c45345</v>
          </cell>
        </row>
        <row r="737">
          <cell r="A737" t="str">
            <v>5ad0a9c60009f30011c45345</v>
          </cell>
        </row>
        <row r="738">
          <cell r="A738" t="str">
            <v>5ad0a9c60009f30011c45345</v>
          </cell>
        </row>
        <row r="739">
          <cell r="A739" t="str">
            <v>5ad0a9c60009f30011c45345</v>
          </cell>
        </row>
        <row r="740">
          <cell r="A740" t="str">
            <v>5ad0a9c60009f30011c45345</v>
          </cell>
        </row>
        <row r="741">
          <cell r="A741" t="str">
            <v>5ad0a9c60009f30011c45345</v>
          </cell>
        </row>
        <row r="742">
          <cell r="A742" t="str">
            <v>5ad0a9c60009f30011c45345</v>
          </cell>
        </row>
        <row r="743">
          <cell r="A743" t="str">
            <v>5ad0a9c60009f30011c45345</v>
          </cell>
        </row>
        <row r="744">
          <cell r="A744" t="str">
            <v>5ad0a9c60009f30011c45345</v>
          </cell>
        </row>
        <row r="745">
          <cell r="A745" t="str">
            <v>5ad0a9c60009f30011c45345</v>
          </cell>
        </row>
        <row r="746">
          <cell r="A746" t="str">
            <v>5ad0a9c60009f30011c45345</v>
          </cell>
        </row>
        <row r="747">
          <cell r="A747" t="str">
            <v>5ad0a9c60009f30011c45345</v>
          </cell>
        </row>
        <row r="748">
          <cell r="A748" t="str">
            <v>5ad0a9c60009f30011c45345</v>
          </cell>
        </row>
        <row r="749">
          <cell r="A749" t="str">
            <v>5ad0a9c60009f30011c45345</v>
          </cell>
        </row>
        <row r="750">
          <cell r="A750" t="str">
            <v>5ad0a9c60009f30011c45345</v>
          </cell>
        </row>
        <row r="751">
          <cell r="A751" t="str">
            <v>5ad0a9c60009f30011c45345</v>
          </cell>
        </row>
        <row r="752">
          <cell r="A752" t="str">
            <v>5ad0a9c60009f30011c45345</v>
          </cell>
        </row>
        <row r="753">
          <cell r="A753" t="str">
            <v>5ad0a9c60009f30011c45345</v>
          </cell>
        </row>
        <row r="754">
          <cell r="A754" t="str">
            <v>5ad0a9c60009f30011c45345</v>
          </cell>
        </row>
        <row r="755">
          <cell r="A755" t="str">
            <v>5ad0a9c60009f30011c45345</v>
          </cell>
        </row>
        <row r="756">
          <cell r="A756" t="str">
            <v>5ad0a9c60009f30011c45345</v>
          </cell>
        </row>
        <row r="757">
          <cell r="A757" t="str">
            <v>5ad0a9c60009f30011c45345</v>
          </cell>
        </row>
        <row r="758">
          <cell r="A758" t="str">
            <v>5ad0a9c60009f30011c45345</v>
          </cell>
        </row>
        <row r="759">
          <cell r="A759" t="str">
            <v>5ad0a9c60009f30011c45345</v>
          </cell>
        </row>
        <row r="760">
          <cell r="A760" t="str">
            <v>5ad0a9c60009f30011c45345</v>
          </cell>
        </row>
        <row r="761">
          <cell r="A761" t="str">
            <v>5ad0a9c60009f30011c45345</v>
          </cell>
        </row>
        <row r="762">
          <cell r="A762" t="str">
            <v>5ad0a9c60009f30011c45345</v>
          </cell>
        </row>
        <row r="763">
          <cell r="A763" t="str">
            <v>5ad0a9c60009f30011c45345</v>
          </cell>
        </row>
        <row r="764">
          <cell r="A764" t="str">
            <v>5ad0a9c55fd4cc00108d4b5d</v>
          </cell>
        </row>
        <row r="765">
          <cell r="A765" t="str">
            <v>5ad0a9c55fd4cc00108d4b5d</v>
          </cell>
        </row>
        <row r="766">
          <cell r="A766" t="str">
            <v>5ad0a9c55fd4cc00108d4b5d</v>
          </cell>
        </row>
        <row r="767">
          <cell r="A767" t="str">
            <v>5ad0a9c55fd4cc00108d4b5d</v>
          </cell>
        </row>
        <row r="768">
          <cell r="A768" t="str">
            <v>5ad0a9c55fd4cc00108d4b5d</v>
          </cell>
        </row>
        <row r="769">
          <cell r="A769" t="str">
            <v>5ad0a9c55fd4cc00108d4b5d</v>
          </cell>
        </row>
        <row r="770">
          <cell r="A770" t="str">
            <v>5ad0a9c55fd4cc00108d4b5d</v>
          </cell>
        </row>
        <row r="771">
          <cell r="A771" t="str">
            <v>5ad0a9c55fd4cc00108d4b5d</v>
          </cell>
        </row>
        <row r="772">
          <cell r="A772" t="str">
            <v>5ad0a9c55fd4cc00108d4b5d</v>
          </cell>
        </row>
        <row r="773">
          <cell r="A773" t="str">
            <v>5ad0a9c55fd4cc00108d4b5d</v>
          </cell>
        </row>
        <row r="774">
          <cell r="A774" t="str">
            <v>5ad0a9c55fd4cc00108d4b5d</v>
          </cell>
        </row>
        <row r="775">
          <cell r="A775" t="str">
            <v>5ad0a9c55fd4cc00108d4b5d</v>
          </cell>
        </row>
        <row r="776">
          <cell r="A776" t="str">
            <v>5ad0a9c55fd4cc00108d4b5d</v>
          </cell>
        </row>
        <row r="777">
          <cell r="A777" t="str">
            <v>5ad0a9c55fd4cc00108d4b5d</v>
          </cell>
        </row>
        <row r="778">
          <cell r="A778" t="str">
            <v>5ad0a9c55fd4cc00108d4b5d</v>
          </cell>
        </row>
        <row r="779">
          <cell r="A779" t="str">
            <v>5ad0a9c55fd4cc00108d4b5d</v>
          </cell>
        </row>
        <row r="780">
          <cell r="A780" t="str">
            <v>5ad0a9c55fd4cc00108d4b5d</v>
          </cell>
        </row>
        <row r="781">
          <cell r="A781" t="str">
            <v>5ad0a9c55fd4cc00108d4b5d</v>
          </cell>
        </row>
        <row r="782">
          <cell r="A782" t="str">
            <v>5ad0a9c55fd4cc00108d4b5d</v>
          </cell>
        </row>
        <row r="783">
          <cell r="A783" t="str">
            <v>5ad0a9c55fd4cc00108d4b5d</v>
          </cell>
        </row>
        <row r="784">
          <cell r="A784" t="str">
            <v>5ad0a9c55fd4cc00108d4b5d</v>
          </cell>
        </row>
        <row r="785">
          <cell r="A785" t="str">
            <v>5ad0a9c55fd4cc00108d4b5d</v>
          </cell>
        </row>
        <row r="786">
          <cell r="A786" t="str">
            <v>5ad0a9c55fd4cc00108d4b5d</v>
          </cell>
        </row>
        <row r="787">
          <cell r="A787" t="str">
            <v>5ad0a9c65fd4cc00108d4b5e</v>
          </cell>
        </row>
        <row r="788">
          <cell r="A788" t="str">
            <v>5ad0a9c65fd4cc00108d4b5e</v>
          </cell>
        </row>
        <row r="789">
          <cell r="A789" t="str">
            <v>5ad0a9c65fd4cc00108d4b5e</v>
          </cell>
        </row>
        <row r="790">
          <cell r="A790" t="str">
            <v>5ad0a9c65fd4cc00108d4b5e</v>
          </cell>
        </row>
        <row r="791">
          <cell r="A791" t="str">
            <v>5ad0a9c65fd4cc00108d4b5e</v>
          </cell>
        </row>
        <row r="792">
          <cell r="A792" t="str">
            <v>5ad0a9c65fd4cc00108d4b5e</v>
          </cell>
        </row>
        <row r="793">
          <cell r="A793" t="str">
            <v>5ad0a9c65fd4cc00108d4b5e</v>
          </cell>
        </row>
        <row r="794">
          <cell r="A794" t="str">
            <v>5ad0a9c65fd4cc00108d4b5e</v>
          </cell>
        </row>
        <row r="795">
          <cell r="A795" t="str">
            <v>5ad0a9c65fd4cc00108d4b5e</v>
          </cell>
        </row>
        <row r="796">
          <cell r="A796" t="str">
            <v>5ad0a9c65fd4cc00108d4b5e</v>
          </cell>
        </row>
        <row r="797">
          <cell r="A797" t="str">
            <v>5ad0a9c65fd4cc00108d4b5e</v>
          </cell>
        </row>
        <row r="798">
          <cell r="A798" t="str">
            <v>5ad0a9c65fd4cc00108d4b5e</v>
          </cell>
        </row>
        <row r="799">
          <cell r="A799" t="str">
            <v>5ad0a9c65fd4cc00108d4b5e</v>
          </cell>
        </row>
        <row r="800">
          <cell r="A800" t="str">
            <v>5ad0a9c65fd4cc00108d4b5e</v>
          </cell>
        </row>
        <row r="801">
          <cell r="A801" t="str">
            <v>5ad0a9c65fd4cc00108d4b5e</v>
          </cell>
        </row>
        <row r="802">
          <cell r="A802" t="str">
            <v>5ad0a9c65fd4cc00108d4b5e</v>
          </cell>
        </row>
        <row r="803">
          <cell r="A803" t="str">
            <v>5ad0a9c65fd4cc00108d4b5e</v>
          </cell>
        </row>
        <row r="804">
          <cell r="A804" t="str">
            <v>5ad0a9c65fd4cc00108d4b5e</v>
          </cell>
        </row>
        <row r="805">
          <cell r="A805" t="str">
            <v>5ad0a9c65fd4cc00108d4b5e</v>
          </cell>
        </row>
        <row r="806">
          <cell r="A806" t="str">
            <v>5ad0a9c65fd4cc00108d4b5e</v>
          </cell>
        </row>
        <row r="807">
          <cell r="A807" t="str">
            <v>5ad0a9c65fd4cc00108d4b5e</v>
          </cell>
        </row>
        <row r="808">
          <cell r="A808" t="str">
            <v>5ad0a9c65fd4cc00108d4b5e</v>
          </cell>
        </row>
        <row r="809">
          <cell r="A809" t="str">
            <v>5ad0a9c65fd4cc00108d4b5e</v>
          </cell>
        </row>
        <row r="810">
          <cell r="A810" t="str">
            <v>5ad0a9c65fd4cc00108d4b5e</v>
          </cell>
        </row>
        <row r="811">
          <cell r="A811" t="str">
            <v>5ad0a9c65fd4cc00108d4b5e</v>
          </cell>
        </row>
        <row r="812">
          <cell r="A812" t="str">
            <v>5ad0a9c65fd4cc00108d4b5e</v>
          </cell>
        </row>
        <row r="813">
          <cell r="A813" t="str">
            <v>5ad0a9c65fd4cc00108d4b5e</v>
          </cell>
        </row>
        <row r="814">
          <cell r="A814" t="str">
            <v>5ad0a9c65fd4cc00108d4b5e</v>
          </cell>
        </row>
        <row r="815">
          <cell r="A815" t="str">
            <v>5ad0a9c65fd4cc00108d4b5e</v>
          </cell>
        </row>
        <row r="816">
          <cell r="A816" t="str">
            <v>5ad0a9c65fd4cc00108d4b5e</v>
          </cell>
        </row>
        <row r="817">
          <cell r="A817" t="str">
            <v>5ad0a9c65fd4cc00108d4b5e</v>
          </cell>
        </row>
        <row r="818">
          <cell r="A818" t="str">
            <v>5ad0a9c65fd4cc00108d4b5e</v>
          </cell>
        </row>
        <row r="819">
          <cell r="A819" t="str">
            <v>5ad0a9c65fd4cc00108d4b5e</v>
          </cell>
        </row>
        <row r="820">
          <cell r="A820" t="str">
            <v>5ad0a9c65fd4cc00108d4b5e</v>
          </cell>
        </row>
        <row r="821">
          <cell r="A821" t="str">
            <v>5ad0a9c65fd4cc00108d4b5e</v>
          </cell>
        </row>
        <row r="822">
          <cell r="A822" t="str">
            <v>5ad0a9c65fd4cc00108d4b5e</v>
          </cell>
        </row>
        <row r="823">
          <cell r="A823" t="str">
            <v>5ad0a9c65fd4cc00108d4b5e</v>
          </cell>
        </row>
        <row r="824">
          <cell r="A824" t="str">
            <v>5ad0a9c65fd4cc00108d4b5e</v>
          </cell>
        </row>
        <row r="825">
          <cell r="A825" t="str">
            <v>5ad0a9c65fd4cc00108d4b5e</v>
          </cell>
        </row>
        <row r="826">
          <cell r="A826" t="str">
            <v>5ad0a9c65fd4cc00108d4b60</v>
          </cell>
        </row>
        <row r="827">
          <cell r="A827" t="str">
            <v>5ad0a9c65fd4cc00108d4b60</v>
          </cell>
        </row>
        <row r="828">
          <cell r="A828" t="str">
            <v>5ad0a9c65fd4cc00108d4b60</v>
          </cell>
        </row>
        <row r="829">
          <cell r="A829" t="str">
            <v>5ad0a9c65fd4cc00108d4b60</v>
          </cell>
        </row>
        <row r="830">
          <cell r="A830" t="str">
            <v>5ad0a9c65fd4cc00108d4b60</v>
          </cell>
        </row>
        <row r="831">
          <cell r="A831" t="str">
            <v>5ad0a9c65fd4cc00108d4b60</v>
          </cell>
        </row>
        <row r="832">
          <cell r="A832" t="str">
            <v>5ad0a9c65fd4cc00108d4b60</v>
          </cell>
        </row>
        <row r="833">
          <cell r="A833" t="str">
            <v>5ad0a9c65fd4cc00108d4b60</v>
          </cell>
        </row>
        <row r="834">
          <cell r="A834" t="str">
            <v>5ad0a9c65fd4cc00108d4b60</v>
          </cell>
        </row>
        <row r="835">
          <cell r="A835" t="str">
            <v>5ad0a9c65fd4cc00108d4b60</v>
          </cell>
        </row>
        <row r="836">
          <cell r="A836" t="str">
            <v>5ad0a9c65fd4cc00108d4b60</v>
          </cell>
        </row>
        <row r="837">
          <cell r="A837" t="str">
            <v>5ad0a9c65fd4cc00108d4b60</v>
          </cell>
        </row>
        <row r="838">
          <cell r="A838" t="str">
            <v>5ad0a9c65fd4cc00108d4b60</v>
          </cell>
        </row>
        <row r="839">
          <cell r="A839" t="str">
            <v>5ad0a9c65fd4cc00108d4b60</v>
          </cell>
        </row>
        <row r="840">
          <cell r="A840" t="str">
            <v>5ad0a9c65fd4cc00108d4b60</v>
          </cell>
        </row>
        <row r="841">
          <cell r="A841" t="str">
            <v>5ad0a9c65fd4cc00108d4b60</v>
          </cell>
        </row>
        <row r="842">
          <cell r="A842" t="str">
            <v>5ad0a9c65fd4cc00108d4b60</v>
          </cell>
        </row>
        <row r="843">
          <cell r="A843" t="str">
            <v>5ad0a9c65fd4cc00108d4b60</v>
          </cell>
        </row>
        <row r="844">
          <cell r="A844" t="str">
            <v>5ad0a9c65fd4cc00108d4b60</v>
          </cell>
        </row>
        <row r="845">
          <cell r="A845" t="str">
            <v>5ad0a9c65fd4cc00108d4b60</v>
          </cell>
        </row>
        <row r="846">
          <cell r="A846" t="str">
            <v>5ad0a9c65fd4cc00108d4b60</v>
          </cell>
        </row>
        <row r="847">
          <cell r="A847" t="str">
            <v>5ad0a9c65fd4cc00108d4b60</v>
          </cell>
        </row>
        <row r="848">
          <cell r="A848" t="str">
            <v>5ad0a9c65fd4cc00108d4b60</v>
          </cell>
        </row>
        <row r="849">
          <cell r="A849" t="str">
            <v>5ad0a9c65fd4cc00108d4b60</v>
          </cell>
        </row>
        <row r="850">
          <cell r="A850" t="str">
            <v>5ad0a9c65fd4cc00108d4b60</v>
          </cell>
        </row>
        <row r="851">
          <cell r="A851" t="str">
            <v>5ad0a9c65fd4cc00108d4b60</v>
          </cell>
        </row>
        <row r="852">
          <cell r="A852" t="str">
            <v>5ad0a9c65fd4cc00108d4b60</v>
          </cell>
        </row>
        <row r="853">
          <cell r="A853" t="str">
            <v>5ad0a9c65fd4cc00108d4b60</v>
          </cell>
        </row>
        <row r="854">
          <cell r="A854" t="str">
            <v>5ad0a9c65fd4cc00108d4b60</v>
          </cell>
        </row>
        <row r="855">
          <cell r="A855" t="str">
            <v>5ad0a9c65fd4cc00108d4b60</v>
          </cell>
        </row>
        <row r="856">
          <cell r="A856" t="str">
            <v>5ad0a9c65fd4cc00108d4b60</v>
          </cell>
        </row>
        <row r="857">
          <cell r="A857" t="str">
            <v>5ad0a9c65fd4cc00108d4b60</v>
          </cell>
        </row>
        <row r="858">
          <cell r="A858" t="str">
            <v>5ad0a9c65fd4cc00108d4b60</v>
          </cell>
        </row>
        <row r="859">
          <cell r="A859" t="str">
            <v>5ad0a9c65fd4cc00108d4b60</v>
          </cell>
        </row>
        <row r="860">
          <cell r="A860" t="str">
            <v>5ad0a9c65fd4cc00108d4b60</v>
          </cell>
        </row>
        <row r="861">
          <cell r="A861" t="str">
            <v>5ad0a9c65fd4cc00108d4b60</v>
          </cell>
        </row>
        <row r="862">
          <cell r="A862" t="str">
            <v>5ad0a9c65fd4cc00108d4b60</v>
          </cell>
        </row>
        <row r="863">
          <cell r="A863" t="str">
            <v>5ad0a9c65fd4cc00108d4b60</v>
          </cell>
        </row>
        <row r="864">
          <cell r="A864" t="str">
            <v>5ad0a9c65fd4cc00108d4b60</v>
          </cell>
        </row>
        <row r="865">
          <cell r="A865" t="str">
            <v>5ad0a9c65fd4cc00108d4b60</v>
          </cell>
        </row>
        <row r="866">
          <cell r="A866" t="str">
            <v>5ad0a9c65fd4cc00108d4b60</v>
          </cell>
        </row>
        <row r="867">
          <cell r="A867" t="str">
            <v>5ad0a9c90009f30011c45349</v>
          </cell>
        </row>
        <row r="868">
          <cell r="A868" t="str">
            <v>5ad0a9c90009f30011c45349</v>
          </cell>
        </row>
        <row r="869">
          <cell r="A869" t="str">
            <v>5ad0a9c90009f30011c45349</v>
          </cell>
        </row>
        <row r="870">
          <cell r="A870" t="str">
            <v>5ad0a9c90009f30011c45349</v>
          </cell>
        </row>
        <row r="871">
          <cell r="A871" t="str">
            <v>5ad0a9c90009f30011c45349</v>
          </cell>
        </row>
        <row r="872">
          <cell r="A872" t="str">
            <v>5ad0a9c90009f30011c45349</v>
          </cell>
        </row>
        <row r="873">
          <cell r="A873" t="str">
            <v>5ad0a9c90009f30011c45349</v>
          </cell>
        </row>
        <row r="874">
          <cell r="A874" t="str">
            <v>5ad0a9c90009f30011c45349</v>
          </cell>
        </row>
        <row r="875">
          <cell r="A875" t="str">
            <v>5ad0a9c90009f30011c45349</v>
          </cell>
        </row>
        <row r="876">
          <cell r="A876" t="str">
            <v>5ad0a9c90009f30011c45349</v>
          </cell>
        </row>
        <row r="877">
          <cell r="A877" t="str">
            <v>5ad0a9c90009f30011c45349</v>
          </cell>
        </row>
        <row r="878">
          <cell r="A878" t="str">
            <v>5ad0a9c90009f30011c45349</v>
          </cell>
        </row>
        <row r="879">
          <cell r="A879" t="str">
            <v>5ad0a9c90009f30011c45349</v>
          </cell>
        </row>
        <row r="880">
          <cell r="A880" t="str">
            <v>5ad0a9c90009f30011c45349</v>
          </cell>
        </row>
        <row r="881">
          <cell r="A881" t="str">
            <v>5ad0a9c90009f30011c45349</v>
          </cell>
        </row>
        <row r="882">
          <cell r="A882" t="str">
            <v>5ad0a9c90009f30011c45349</v>
          </cell>
        </row>
        <row r="883">
          <cell r="A883" t="str">
            <v>5ad0a9c90009f30011c45349</v>
          </cell>
        </row>
        <row r="884">
          <cell r="A884" t="str">
            <v>5ad0a9c90009f30011c45349</v>
          </cell>
        </row>
        <row r="885">
          <cell r="A885" t="str">
            <v>5ad0a9c90009f30011c45348</v>
          </cell>
        </row>
        <row r="886">
          <cell r="A886" t="str">
            <v>5ad0a9c90009f30011c45348</v>
          </cell>
        </row>
        <row r="887">
          <cell r="A887" t="str">
            <v>5ad0a9c90009f30011c45348</v>
          </cell>
        </row>
        <row r="888">
          <cell r="A888" t="str">
            <v>5ad0a9c90009f30011c45348</v>
          </cell>
        </row>
        <row r="889">
          <cell r="A889" t="str">
            <v>5ad0a9c90009f30011c45348</v>
          </cell>
        </row>
        <row r="890">
          <cell r="A890" t="str">
            <v>5ad0a9c90009f30011c45348</v>
          </cell>
        </row>
        <row r="891">
          <cell r="A891" t="str">
            <v>5ad0a9c90009f30011c45348</v>
          </cell>
        </row>
        <row r="892">
          <cell r="A892" t="str">
            <v>5ad0a9c90009f30011c45348</v>
          </cell>
        </row>
        <row r="893">
          <cell r="A893" t="str">
            <v>5ad0a9c90009f30011c45348</v>
          </cell>
        </row>
        <row r="894">
          <cell r="A894" t="str">
            <v>5ad0a9c90009f30011c45348</v>
          </cell>
        </row>
        <row r="895">
          <cell r="A895" t="str">
            <v>5ad0a9c90009f30011c45348</v>
          </cell>
        </row>
        <row r="896">
          <cell r="A896" t="str">
            <v>5ad0a9c90009f30011c45348</v>
          </cell>
        </row>
        <row r="897">
          <cell r="A897" t="str">
            <v>5ad0a9c90009f30011c45348</v>
          </cell>
        </row>
        <row r="898">
          <cell r="A898" t="str">
            <v>5ad0a9c90009f30011c45348</v>
          </cell>
        </row>
        <row r="899">
          <cell r="A899" t="str">
            <v>5ad0a9c90009f30011c45348</v>
          </cell>
        </row>
        <row r="900">
          <cell r="A900" t="str">
            <v>5ad0a9c90009f30011c45348</v>
          </cell>
        </row>
        <row r="901">
          <cell r="A901" t="str">
            <v>5ad0a9ca0009f30011c4534b</v>
          </cell>
        </row>
        <row r="902">
          <cell r="A902" t="str">
            <v>5ad0a9ca0009f30011c4534b</v>
          </cell>
        </row>
        <row r="903">
          <cell r="A903" t="str">
            <v>5ad0a9ca0009f30011c4534b</v>
          </cell>
        </row>
        <row r="904">
          <cell r="A904" t="str">
            <v>5ad0a9ca0009f30011c4534b</v>
          </cell>
        </row>
        <row r="905">
          <cell r="A905" t="str">
            <v>5ad0a9ca0009f30011c4534b</v>
          </cell>
        </row>
        <row r="906">
          <cell r="A906" t="str">
            <v>5ad0a9ca0009f30011c4534b</v>
          </cell>
        </row>
        <row r="907">
          <cell r="A907" t="str">
            <v>5ad0a9ca0009f30011c4534b</v>
          </cell>
        </row>
        <row r="908">
          <cell r="A908" t="str">
            <v>5ad0a9ca0009f30011c4534b</v>
          </cell>
        </row>
        <row r="909">
          <cell r="A909" t="str">
            <v>5ad0a9ca0009f30011c4534b</v>
          </cell>
        </row>
        <row r="910">
          <cell r="A910" t="str">
            <v>5ad0a9ca0009f30011c4534b</v>
          </cell>
        </row>
        <row r="911">
          <cell r="A911" t="str">
            <v>5ad0a9ca0009f30011c4534b</v>
          </cell>
        </row>
        <row r="912">
          <cell r="A912" t="str">
            <v>5ad0a9ca0009f30011c4534b</v>
          </cell>
        </row>
        <row r="913">
          <cell r="A913" t="str">
            <v>5ad0a9ca0009f30011c4534b</v>
          </cell>
        </row>
        <row r="914">
          <cell r="A914" t="str">
            <v>5ad0a9ca0009f30011c4534b</v>
          </cell>
        </row>
        <row r="915">
          <cell r="A915" t="str">
            <v>5ad0a9ca0009f30011c4534b</v>
          </cell>
        </row>
        <row r="916">
          <cell r="A916" t="str">
            <v>5ad0a9ca0009f30011c4534b</v>
          </cell>
        </row>
        <row r="917">
          <cell r="A917" t="str">
            <v>5ad0a9ca0009f30011c4534b</v>
          </cell>
        </row>
        <row r="918">
          <cell r="A918" t="str">
            <v>5ad0a9ca0009f30011c4534b</v>
          </cell>
        </row>
        <row r="919">
          <cell r="A919" t="str">
            <v>5ad0a9ca0009f30011c4534b</v>
          </cell>
        </row>
        <row r="920">
          <cell r="A920" t="str">
            <v>5ad0a9ca0009f30011c4534b</v>
          </cell>
        </row>
        <row r="921">
          <cell r="A921" t="str">
            <v>5ad0a9ca0009f30011c4534b</v>
          </cell>
        </row>
        <row r="922">
          <cell r="A922" t="str">
            <v>5ad0a9ca0009f30011c4534b</v>
          </cell>
        </row>
        <row r="923">
          <cell r="A923" t="str">
            <v>5ad0a9ca0009f30011c4534b</v>
          </cell>
        </row>
        <row r="924">
          <cell r="A924" t="str">
            <v>5ad0a9ca0009f30011c4534b</v>
          </cell>
        </row>
        <row r="925">
          <cell r="A925" t="str">
            <v>5ad0a9ca0009f30011c4534b</v>
          </cell>
        </row>
        <row r="926">
          <cell r="A926" t="str">
            <v>5ad0a9ca0009f30011c4534b</v>
          </cell>
        </row>
        <row r="927">
          <cell r="A927" t="str">
            <v>5ad0a9ca0009f30011c4534b</v>
          </cell>
        </row>
        <row r="928">
          <cell r="A928" t="str">
            <v>5ad0a9ca0009f30011c4534b</v>
          </cell>
        </row>
        <row r="929">
          <cell r="A929" t="str">
            <v>5ad0a9ca0009f30011c4534b</v>
          </cell>
        </row>
        <row r="930">
          <cell r="A930" t="str">
            <v>5ad0a9ca0009f30011c4534b</v>
          </cell>
        </row>
        <row r="931">
          <cell r="A931" t="str">
            <v>5ad0a9ca0009f30011c4534b</v>
          </cell>
        </row>
        <row r="932">
          <cell r="A932" t="str">
            <v>5ad0a9ca0009f30011c4534b</v>
          </cell>
        </row>
        <row r="933">
          <cell r="A933" t="str">
            <v>5ad0a9ca0009f30011c4534b</v>
          </cell>
        </row>
        <row r="934">
          <cell r="A934" t="str">
            <v>5ad0a9ca0009f30011c4534b</v>
          </cell>
        </row>
        <row r="935">
          <cell r="A935" t="str">
            <v>5ad0a9ca0009f30011c4534b</v>
          </cell>
        </row>
        <row r="936">
          <cell r="A936" t="str">
            <v>5ad0a9ca0009f30011c4534b</v>
          </cell>
        </row>
        <row r="937">
          <cell r="A937" t="str">
            <v>5ad0a9ca0009f30011c4534b</v>
          </cell>
        </row>
        <row r="938">
          <cell r="A938" t="str">
            <v>5ad0a9ca0009f30011c4534b</v>
          </cell>
        </row>
        <row r="939">
          <cell r="A939" t="str">
            <v>5ad0a9cb0009f30011c4534c</v>
          </cell>
        </row>
        <row r="940">
          <cell r="A940" t="str">
            <v>5ad0a9cb0009f30011c4534c</v>
          </cell>
        </row>
        <row r="941">
          <cell r="A941" t="str">
            <v>5ad0a9cb0009f30011c4534c</v>
          </cell>
        </row>
        <row r="942">
          <cell r="A942" t="str">
            <v>5ad0a9cb0009f30011c4534d</v>
          </cell>
        </row>
        <row r="943">
          <cell r="A943" t="str">
            <v>5ad0a9cb0009f30011c4534d</v>
          </cell>
        </row>
        <row r="944">
          <cell r="A944" t="str">
            <v>5ad0a9cb0009f30011c4534d</v>
          </cell>
        </row>
        <row r="945">
          <cell r="A945" t="str">
            <v>5ad0a9cb0009f30011c4534d</v>
          </cell>
        </row>
        <row r="946">
          <cell r="A946" t="str">
            <v>5ad0a9cb0009f30011c4534d</v>
          </cell>
        </row>
        <row r="947">
          <cell r="A947" t="str">
            <v>5ad0a9cb0009f30011c4534d</v>
          </cell>
        </row>
        <row r="948">
          <cell r="A948" t="str">
            <v>5ad0a9cb0009f30011c4534d</v>
          </cell>
        </row>
        <row r="949">
          <cell r="A949" t="str">
            <v>5ad0a9cb0009f30011c4534d</v>
          </cell>
        </row>
        <row r="950">
          <cell r="A950" t="str">
            <v>5ad0a9cb0009f30011c4534d</v>
          </cell>
        </row>
        <row r="951">
          <cell r="A951" t="str">
            <v>5ad0a9cb0009f30011c4534d</v>
          </cell>
        </row>
        <row r="952">
          <cell r="A952" t="str">
            <v>5ad0a9cb0009f30011c4534d</v>
          </cell>
        </row>
        <row r="953">
          <cell r="A953" t="str">
            <v>5ad0a9cb0009f30011c4534d</v>
          </cell>
        </row>
        <row r="954">
          <cell r="A954" t="str">
            <v>5ad0a9cb0009f30011c4534d</v>
          </cell>
        </row>
        <row r="955">
          <cell r="A955" t="str">
            <v>5ad0a9cb0009f30011c4534d</v>
          </cell>
        </row>
        <row r="956">
          <cell r="A956" t="str">
            <v>5ad0a9cb0009f30011c4534d</v>
          </cell>
        </row>
        <row r="957">
          <cell r="A957" t="str">
            <v>5ad0a9cb0009f30011c4534d</v>
          </cell>
        </row>
        <row r="958">
          <cell r="A958" t="str">
            <v>5ad0a9cb0009f30011c4534d</v>
          </cell>
        </row>
        <row r="959">
          <cell r="A959" t="str">
            <v>5ad0a9cb0009f30011c4534d</v>
          </cell>
        </row>
        <row r="960">
          <cell r="A960" t="str">
            <v>5ad0a9c95fd4cc00108d4b64</v>
          </cell>
        </row>
        <row r="961">
          <cell r="A961" t="str">
            <v>5ad0a9c95fd4cc00108d4b64</v>
          </cell>
        </row>
        <row r="962">
          <cell r="A962" t="str">
            <v>5ad0a9c95fd4cc00108d4b61</v>
          </cell>
        </row>
        <row r="963">
          <cell r="A963" t="str">
            <v>5ad0a9c95fd4cc00108d4b61</v>
          </cell>
        </row>
        <row r="964">
          <cell r="A964" t="str">
            <v>5ad0a9c95fd4cc00108d4b61</v>
          </cell>
        </row>
        <row r="965">
          <cell r="A965" t="str">
            <v>5ad0a9c95fd4cc00108d4b61</v>
          </cell>
        </row>
        <row r="966">
          <cell r="A966" t="str">
            <v>5ad0a9c95fd4cc00108d4b61</v>
          </cell>
        </row>
        <row r="967">
          <cell r="A967" t="str">
            <v>5ad0a9c95fd4cc00108d4b61</v>
          </cell>
        </row>
        <row r="968">
          <cell r="A968" t="str">
            <v>5ad0a9c95fd4cc00108d4b61</v>
          </cell>
        </row>
        <row r="969">
          <cell r="A969" t="str">
            <v>5ad0a9c95fd4cc00108d4b61</v>
          </cell>
        </row>
        <row r="970">
          <cell r="A970" t="str">
            <v>5ad0a9c95fd4cc00108d4b61</v>
          </cell>
        </row>
        <row r="971">
          <cell r="A971" t="str">
            <v>5ad0a9c95fd4cc00108d4b61</v>
          </cell>
        </row>
        <row r="972">
          <cell r="A972" t="str">
            <v>5ad0a9c95fd4cc00108d4b61</v>
          </cell>
        </row>
        <row r="973">
          <cell r="A973" t="str">
            <v>5ad0a9c95fd4cc00108d4b61</v>
          </cell>
        </row>
        <row r="974">
          <cell r="A974" t="str">
            <v>5ad0a9c95fd4cc00108d4b61</v>
          </cell>
        </row>
        <row r="975">
          <cell r="A975" t="str">
            <v>5ad0a9c95fd4cc00108d4b61</v>
          </cell>
        </row>
        <row r="976">
          <cell r="A976" t="str">
            <v>5ad0a9c95fd4cc00108d4b61</v>
          </cell>
        </row>
        <row r="977">
          <cell r="A977" t="str">
            <v>5ad0a9c95fd4cc00108d4b61</v>
          </cell>
        </row>
        <row r="978">
          <cell r="A978" t="str">
            <v>5ad0a9c95fd4cc00108d4b61</v>
          </cell>
        </row>
        <row r="979">
          <cell r="A979" t="str">
            <v>5ad0a9c95fd4cc00108d4b61</v>
          </cell>
        </row>
        <row r="980">
          <cell r="A980" t="str">
            <v>5ad0a9c95fd4cc00108d4b61</v>
          </cell>
        </row>
        <row r="981">
          <cell r="A981" t="str">
            <v>5ad0a9c95fd4cc00108d4b61</v>
          </cell>
        </row>
        <row r="982">
          <cell r="A982" t="str">
            <v>5ad0a9c95fd4cc00108d4b61</v>
          </cell>
        </row>
        <row r="983">
          <cell r="A983" t="str">
            <v>5ad0a9c95fd4cc00108d4b61</v>
          </cell>
        </row>
        <row r="984">
          <cell r="A984" t="str">
            <v>5ad0a9c95fd4cc00108d4b61</v>
          </cell>
        </row>
        <row r="985">
          <cell r="A985" t="str">
            <v>5ad0a9c95fd4cc00108d4b61</v>
          </cell>
        </row>
        <row r="986">
          <cell r="A986" t="str">
            <v>5ad0a9c95fd4cc00108d4b61</v>
          </cell>
        </row>
        <row r="987">
          <cell r="A987" t="str">
            <v>5ad0a9c95fd4cc00108d4b61</v>
          </cell>
        </row>
        <row r="988">
          <cell r="A988" t="str">
            <v>5ad0a9c95fd4cc00108d4b61</v>
          </cell>
        </row>
        <row r="989">
          <cell r="A989" t="str">
            <v>5ad0a9c95fd4cc00108d4b61</v>
          </cell>
        </row>
        <row r="990">
          <cell r="A990" t="str">
            <v>5ad0a9c95fd4cc00108d4b61</v>
          </cell>
        </row>
        <row r="991">
          <cell r="A991" t="str">
            <v>5ad0a9c95fd4cc00108d4b61</v>
          </cell>
        </row>
        <row r="992">
          <cell r="A992" t="str">
            <v>5ad0a9c95fd4cc00108d4b61</v>
          </cell>
        </row>
        <row r="993">
          <cell r="A993" t="str">
            <v>5ad0a9c95fd4cc00108d4b61</v>
          </cell>
        </row>
        <row r="994">
          <cell r="A994" t="str">
            <v>5ad0a9c95fd4cc00108d4b61</v>
          </cell>
        </row>
        <row r="995">
          <cell r="A995" t="str">
            <v>5ad0a9c95fd4cc00108d4b61</v>
          </cell>
        </row>
        <row r="996">
          <cell r="A996" t="str">
            <v>5ad0a9c95fd4cc00108d4b61</v>
          </cell>
        </row>
        <row r="997">
          <cell r="A997" t="str">
            <v>5ad0a9c95fd4cc00108d4b61</v>
          </cell>
        </row>
        <row r="998">
          <cell r="A998" t="str">
            <v>5ad0a9c95fd4cc00108d4b61</v>
          </cell>
        </row>
        <row r="999">
          <cell r="A999" t="str">
            <v>5ad0a9c95fd4cc00108d4b61</v>
          </cell>
        </row>
        <row r="1000">
          <cell r="A1000" t="str">
            <v>5ad0a9ce0009f30011c4534f</v>
          </cell>
        </row>
        <row r="1001">
          <cell r="A1001" t="str">
            <v>5ad0a9ce0009f30011c4534f</v>
          </cell>
        </row>
        <row r="1002">
          <cell r="A1002" t="str">
            <v>5ad0a9ce0009f30011c4534f</v>
          </cell>
        </row>
        <row r="1003">
          <cell r="A1003" t="str">
            <v>5ad0a9ce0009f30011c4534f</v>
          </cell>
        </row>
        <row r="1004">
          <cell r="A1004" t="str">
            <v>5ad0a9ce0009f30011c4534f</v>
          </cell>
        </row>
        <row r="1005">
          <cell r="A1005" t="str">
            <v>5ad0a9ce0009f30011c4534f</v>
          </cell>
        </row>
        <row r="1006">
          <cell r="A1006" t="str">
            <v>5ad0a9ce0009f30011c4534f</v>
          </cell>
        </row>
        <row r="1007">
          <cell r="A1007" t="str">
            <v>5ad0a9ce0009f30011c4534f</v>
          </cell>
        </row>
        <row r="1008">
          <cell r="A1008" t="str">
            <v>5ad0a9ce0009f30011c4534f</v>
          </cell>
        </row>
        <row r="1009">
          <cell r="A1009" t="str">
            <v>5ad0a9ce0009f30011c4534f</v>
          </cell>
        </row>
        <row r="1010">
          <cell r="A1010" t="str">
            <v>5ad0a9ce0009f30011c4534f</v>
          </cell>
        </row>
        <row r="1011">
          <cell r="A1011" t="str">
            <v>5ad0a9ce0009f30011c4534f</v>
          </cell>
        </row>
        <row r="1012">
          <cell r="A1012" t="str">
            <v>5ad0a9ce0009f30011c4534f</v>
          </cell>
        </row>
        <row r="1013">
          <cell r="A1013" t="str">
            <v>5ad0a9ce0009f30011c4534f</v>
          </cell>
        </row>
        <row r="1014">
          <cell r="A1014" t="str">
            <v>5ad0a9ce0009f30011c4534f</v>
          </cell>
        </row>
        <row r="1015">
          <cell r="A1015" t="str">
            <v>5ad0a9ce0009f30011c4534f</v>
          </cell>
        </row>
        <row r="1016">
          <cell r="A1016" t="str">
            <v>5ad0a9ce0009f30011c4534f</v>
          </cell>
        </row>
        <row r="1017">
          <cell r="A1017" t="str">
            <v>5ad0a9ce0009f30011c4534f</v>
          </cell>
        </row>
        <row r="1018">
          <cell r="A1018" t="str">
            <v>5ad0a9ce0009f30011c45350</v>
          </cell>
        </row>
        <row r="1019">
          <cell r="A1019" t="str">
            <v>5ad0a9ce0009f30011c45350</v>
          </cell>
        </row>
        <row r="1020">
          <cell r="A1020" t="str">
            <v>5ad0a9ce0009f30011c45350</v>
          </cell>
        </row>
        <row r="1021">
          <cell r="A1021" t="str">
            <v>5ad0a9ce0009f30011c45350</v>
          </cell>
        </row>
        <row r="1022">
          <cell r="A1022" t="str">
            <v>5ad0a9ce0009f30011c45350</v>
          </cell>
        </row>
        <row r="1023">
          <cell r="A1023" t="str">
            <v>5ad0a9ce0009f30011c45350</v>
          </cell>
        </row>
        <row r="1024">
          <cell r="A1024" t="str">
            <v>5ad0a9ce0009f30011c45350</v>
          </cell>
        </row>
        <row r="1025">
          <cell r="A1025" t="str">
            <v>5ad0a9ce0009f30011c45350</v>
          </cell>
        </row>
        <row r="1026">
          <cell r="A1026" t="str">
            <v>5ad0a9ce0009f30011c45350</v>
          </cell>
        </row>
        <row r="1027">
          <cell r="A1027" t="str">
            <v>5ad0a9ce0009f30011c45350</v>
          </cell>
        </row>
        <row r="1028">
          <cell r="A1028" t="str">
            <v>5ad0a9ce0009f30011c45350</v>
          </cell>
        </row>
        <row r="1029">
          <cell r="A1029" t="str">
            <v>5ad0a9ce0009f30011c45350</v>
          </cell>
        </row>
        <row r="1030">
          <cell r="A1030" t="str">
            <v>5ad0a9ce0009f30011c45350</v>
          </cell>
        </row>
        <row r="1031">
          <cell r="A1031" t="str">
            <v>5ad0a9ce0009f30011c45350</v>
          </cell>
        </row>
        <row r="1032">
          <cell r="A1032" t="str">
            <v>5ad0a9ce0009f30011c45350</v>
          </cell>
        </row>
        <row r="1033">
          <cell r="A1033" t="str">
            <v>5ad0a9ce0009f30011c45350</v>
          </cell>
        </row>
        <row r="1034">
          <cell r="A1034" t="str">
            <v>5ad0a9ce0009f30011c45350</v>
          </cell>
        </row>
        <row r="1035">
          <cell r="A1035" t="str">
            <v>5ad0a9ce0009f30011c45350</v>
          </cell>
        </row>
        <row r="1036">
          <cell r="A1036" t="str">
            <v>5ad0a9ce0009f30011c45352</v>
          </cell>
        </row>
        <row r="1037">
          <cell r="A1037" t="str">
            <v>5ad0a9cb5fd4cc00108d4b67</v>
          </cell>
        </row>
        <row r="1038">
          <cell r="A1038" t="str">
            <v>5ad0a9cb5fd4cc00108d4b67</v>
          </cell>
        </row>
        <row r="1039">
          <cell r="A1039" t="str">
            <v>5ad0a9cb5fd4cc00108d4b67</v>
          </cell>
        </row>
        <row r="1040">
          <cell r="A1040" t="str">
            <v>5ad0a9cb5fd4cc00108d4b67</v>
          </cell>
        </row>
        <row r="1041">
          <cell r="A1041" t="str">
            <v>5ad0a9cb5fd4cc00108d4b67</v>
          </cell>
        </row>
        <row r="1042">
          <cell r="A1042" t="str">
            <v>5ad0a9cb5fd4cc00108d4b67</v>
          </cell>
        </row>
        <row r="1043">
          <cell r="A1043" t="str">
            <v>5ad0a9cb5fd4cc00108d4b67</v>
          </cell>
        </row>
        <row r="1044">
          <cell r="A1044" t="str">
            <v>5ad0a9cb5fd4cc00108d4b67</v>
          </cell>
        </row>
        <row r="1045">
          <cell r="A1045" t="str">
            <v>5ad0a9cb5fd4cc00108d4b67</v>
          </cell>
        </row>
        <row r="1046">
          <cell r="A1046" t="str">
            <v>5ad0a9cb5fd4cc00108d4b67</v>
          </cell>
        </row>
        <row r="1047">
          <cell r="A1047" t="str">
            <v>5ad0a9cb5fd4cc00108d4b67</v>
          </cell>
        </row>
        <row r="1048">
          <cell r="A1048" t="str">
            <v>5ad0a9cb5fd4cc00108d4b67</v>
          </cell>
        </row>
        <row r="1049">
          <cell r="A1049" t="str">
            <v>5ad0a9cb5fd4cc00108d4b67</v>
          </cell>
        </row>
        <row r="1050">
          <cell r="A1050" t="str">
            <v>5ad0a9cb5fd4cc00108d4b67</v>
          </cell>
        </row>
        <row r="1051">
          <cell r="A1051" t="str">
            <v>5ad0a9cb5fd4cc00108d4b67</v>
          </cell>
        </row>
        <row r="1052">
          <cell r="A1052" t="str">
            <v>5ad0a9cb5fd4cc00108d4b67</v>
          </cell>
        </row>
        <row r="1053">
          <cell r="A1053" t="str">
            <v>5ad0a9cb5fd4cc00108d4b67</v>
          </cell>
        </row>
        <row r="1054">
          <cell r="A1054" t="str">
            <v>5ad0a9cb5fd4cc00108d4b67</v>
          </cell>
        </row>
        <row r="1055">
          <cell r="A1055" t="str">
            <v>5ad0a9cb5fd4cc00108d4b67</v>
          </cell>
        </row>
        <row r="1056">
          <cell r="A1056" t="str">
            <v>5ad0a9d10009f30011c45355</v>
          </cell>
        </row>
        <row r="1057">
          <cell r="A1057" t="str">
            <v>5ad0a9d10009f30011c45356</v>
          </cell>
        </row>
        <row r="1058">
          <cell r="A1058" t="str">
            <v>5ad0a9d50009f30011c45357</v>
          </cell>
        </row>
        <row r="1059">
          <cell r="A1059" t="str">
            <v>5ad0a9d60009f30011c4535a</v>
          </cell>
        </row>
        <row r="1060">
          <cell r="A1060" t="str">
            <v>5ad0a9d25fd4cc00108d4b6b</v>
          </cell>
        </row>
        <row r="1061">
          <cell r="A1061" t="str">
            <v>5ad0a9d25fd4cc00108d4b6b</v>
          </cell>
        </row>
        <row r="1062">
          <cell r="A1062" t="str">
            <v>5ad0a9d25fd4cc00108d4b6b</v>
          </cell>
        </row>
        <row r="1063">
          <cell r="A1063" t="str">
            <v>5ad0a9d25fd4cc00108d4b6b</v>
          </cell>
        </row>
        <row r="1064">
          <cell r="A1064" t="str">
            <v>5ad0a9d25fd4cc00108d4b6b</v>
          </cell>
        </row>
        <row r="1065">
          <cell r="A1065" t="str">
            <v>5ad0a9d25fd4cc00108d4b6b</v>
          </cell>
        </row>
        <row r="1066">
          <cell r="A1066" t="str">
            <v>5ad0a9d25fd4cc00108d4b6b</v>
          </cell>
        </row>
        <row r="1067">
          <cell r="A1067" t="str">
            <v>5ad0a9d25fd4cc00108d4b6b</v>
          </cell>
        </row>
        <row r="1068">
          <cell r="A1068" t="str">
            <v>5ad0a9d25fd4cc00108d4b6b</v>
          </cell>
        </row>
        <row r="1069">
          <cell r="A1069" t="str">
            <v>5ad0a9d25fd4cc00108d4b6b</v>
          </cell>
        </row>
        <row r="1070">
          <cell r="A1070" t="str">
            <v>5ad0a9d25fd4cc00108d4b6b</v>
          </cell>
        </row>
        <row r="1071">
          <cell r="A1071" t="str">
            <v>5ad0a9d25fd4cc00108d4b6b</v>
          </cell>
        </row>
        <row r="1072">
          <cell r="A1072" t="str">
            <v>5ad0a9d25fd4cc00108d4b6b</v>
          </cell>
        </row>
        <row r="1073">
          <cell r="A1073" t="str">
            <v>5ad0a9d25fd4cc00108d4b6b</v>
          </cell>
        </row>
        <row r="1074">
          <cell r="A1074" t="str">
            <v>5ad0a9d25fd4cc00108d4b6b</v>
          </cell>
        </row>
        <row r="1075">
          <cell r="A1075" t="str">
            <v>5ad0a9d25fd4cc00108d4b6b</v>
          </cell>
        </row>
        <row r="1076">
          <cell r="A1076" t="str">
            <v>5ad0a9d25fd4cc00108d4b6b</v>
          </cell>
        </row>
        <row r="1077">
          <cell r="A1077" t="str">
            <v>5ad0a9d25fd4cc00108d4b6b</v>
          </cell>
        </row>
        <row r="1078">
          <cell r="A1078" t="str">
            <v>5ad0a9d25fd4cc00108d4b6c</v>
          </cell>
        </row>
        <row r="1079">
          <cell r="A1079" t="str">
            <v>5ad0a9d25fd4cc00108d4b6c</v>
          </cell>
        </row>
        <row r="1080">
          <cell r="A1080" t="str">
            <v>5ad0a9d25fd4cc00108d4b6c</v>
          </cell>
        </row>
        <row r="1081">
          <cell r="A1081" t="str">
            <v>5ad0a9d25fd4cc00108d4b6c</v>
          </cell>
        </row>
        <row r="1082">
          <cell r="A1082" t="str">
            <v>5ad0a9d25fd4cc00108d4b6c</v>
          </cell>
        </row>
        <row r="1083">
          <cell r="A1083" t="str">
            <v>5ad0a9d25fd4cc00108d4b6c</v>
          </cell>
        </row>
        <row r="1084">
          <cell r="A1084" t="str">
            <v>5ad0a9d25fd4cc00108d4b6c</v>
          </cell>
        </row>
        <row r="1085">
          <cell r="A1085" t="str">
            <v>5ad0a9d25fd4cc00108d4b6c</v>
          </cell>
        </row>
        <row r="1086">
          <cell r="A1086" t="str">
            <v>5ad0a9d25fd4cc00108d4b6c</v>
          </cell>
        </row>
        <row r="1087">
          <cell r="A1087" t="str">
            <v>5ad0a9d25fd4cc00108d4b6c</v>
          </cell>
        </row>
        <row r="1088">
          <cell r="A1088" t="str">
            <v>5ad0a9d25fd4cc00108d4b6c</v>
          </cell>
        </row>
        <row r="1089">
          <cell r="A1089" t="str">
            <v>5ad0a9d25fd4cc00108d4b6c</v>
          </cell>
        </row>
        <row r="1090">
          <cell r="A1090" t="str">
            <v>5ad0a9d25fd4cc00108d4b6c</v>
          </cell>
        </row>
        <row r="1091">
          <cell r="A1091" t="str">
            <v>5ad0a9d25fd4cc00108d4b6c</v>
          </cell>
        </row>
        <row r="1092">
          <cell r="A1092" t="str">
            <v>5ad0a9d25fd4cc00108d4b6c</v>
          </cell>
        </row>
        <row r="1093">
          <cell r="A1093" t="str">
            <v>5ad0a9d25fd4cc00108d4b6c</v>
          </cell>
        </row>
        <row r="1094">
          <cell r="A1094" t="str">
            <v>5ad0a9d25fd4cc00108d4b6c</v>
          </cell>
        </row>
        <row r="1095">
          <cell r="A1095" t="str">
            <v>5ad0a9d25fd4cc00108d4b6c</v>
          </cell>
        </row>
        <row r="1096">
          <cell r="A1096" t="str">
            <v>5ad0a9d25fd4cc00108d4b70</v>
          </cell>
        </row>
        <row r="1097">
          <cell r="A1097" t="str">
            <v>5ad0a9d25fd4cc00108d4b70</v>
          </cell>
        </row>
        <row r="1098">
          <cell r="A1098" t="str">
            <v>5ad0a9d25fd4cc00108d4b70</v>
          </cell>
        </row>
        <row r="1099">
          <cell r="A1099" t="str">
            <v>5ad0a9d25fd4cc00108d4b70</v>
          </cell>
        </row>
        <row r="1100">
          <cell r="A1100" t="str">
            <v>5ad0a9d25fd4cc00108d4b70</v>
          </cell>
        </row>
        <row r="1101">
          <cell r="A1101" t="str">
            <v>5ad0a9d25fd4cc00108d4b70</v>
          </cell>
        </row>
        <row r="1102">
          <cell r="A1102" t="str">
            <v>5ad0a9d25fd4cc00108d4b70</v>
          </cell>
        </row>
        <row r="1103">
          <cell r="A1103" t="str">
            <v>5ad0a9d25fd4cc00108d4b70</v>
          </cell>
        </row>
        <row r="1104">
          <cell r="A1104" t="str">
            <v>5ad0a9d25fd4cc00108d4b70</v>
          </cell>
        </row>
        <row r="1105">
          <cell r="A1105" t="str">
            <v>5ad0a9d25fd4cc00108d4b70</v>
          </cell>
        </row>
        <row r="1106">
          <cell r="A1106" t="str">
            <v>5ad0a9d25fd4cc00108d4b70</v>
          </cell>
        </row>
        <row r="1107">
          <cell r="A1107" t="str">
            <v>5ad0a9d25fd4cc00108d4b70</v>
          </cell>
        </row>
        <row r="1108">
          <cell r="A1108" t="str">
            <v>5ad0a9d25fd4cc00108d4b70</v>
          </cell>
        </row>
        <row r="1109">
          <cell r="A1109" t="str">
            <v>5ad0a9d25fd4cc00108d4b70</v>
          </cell>
        </row>
        <row r="1110">
          <cell r="A1110" t="str">
            <v>5ad0a9d25fd4cc00108d4b70</v>
          </cell>
        </row>
        <row r="1111">
          <cell r="A1111" t="str">
            <v>5ad0a9d25fd4cc00108d4b70</v>
          </cell>
        </row>
        <row r="1112">
          <cell r="A1112" t="str">
            <v>5ad0a9d25fd4cc00108d4b70</v>
          </cell>
        </row>
        <row r="1113">
          <cell r="A1113" t="str">
            <v>5ad0a9d25fd4cc00108d4b70</v>
          </cell>
        </row>
        <row r="1114">
          <cell r="A1114" t="str">
            <v>5ad0a9d35fd4cc00108d4b71</v>
          </cell>
        </row>
        <row r="1115">
          <cell r="A1115" t="str">
            <v>5ad0a9d25fd4cc00108d4b6e</v>
          </cell>
        </row>
        <row r="1116">
          <cell r="A1116" t="str">
            <v>5ad0a9d25fd4cc00108d4b6e</v>
          </cell>
        </row>
        <row r="1117">
          <cell r="A1117" t="str">
            <v>5ad0a9d25fd4cc00108d4b6e</v>
          </cell>
        </row>
        <row r="1118">
          <cell r="A1118" t="str">
            <v>5ad0a9d25fd4cc00108d4b6e</v>
          </cell>
        </row>
        <row r="1119">
          <cell r="A1119" t="str">
            <v>5ad0a9d25fd4cc00108d4b6e</v>
          </cell>
        </row>
        <row r="1120">
          <cell r="A1120" t="str">
            <v>5ad0a9d25fd4cc00108d4b6e</v>
          </cell>
        </row>
        <row r="1121">
          <cell r="A1121" t="str">
            <v>5ad0a9d25fd4cc00108d4b6e</v>
          </cell>
        </row>
        <row r="1122">
          <cell r="A1122" t="str">
            <v>5ad0a9d25fd4cc00108d4b6e</v>
          </cell>
        </row>
        <row r="1123">
          <cell r="A1123" t="str">
            <v>5ad0a9d25fd4cc00108d4b6e</v>
          </cell>
        </row>
        <row r="1124">
          <cell r="A1124" t="str">
            <v>5ad0a9d25fd4cc00108d4b6e</v>
          </cell>
        </row>
        <row r="1125">
          <cell r="A1125" t="str">
            <v>5ad0a9d25fd4cc00108d4b6e</v>
          </cell>
        </row>
        <row r="1126">
          <cell r="A1126" t="str">
            <v>5ad0a9d25fd4cc00108d4b6e</v>
          </cell>
        </row>
        <row r="1127">
          <cell r="A1127" t="str">
            <v>5ad0a9d25fd4cc00108d4b6e</v>
          </cell>
        </row>
        <row r="1128">
          <cell r="A1128" t="str">
            <v>5ad0a9d25fd4cc00108d4b6e</v>
          </cell>
        </row>
        <row r="1129">
          <cell r="A1129" t="str">
            <v>5ad0a9d25fd4cc00108d4b6e</v>
          </cell>
        </row>
        <row r="1130">
          <cell r="A1130" t="str">
            <v>5ad0a9d25fd4cc00108d4b6e</v>
          </cell>
        </row>
        <row r="1131">
          <cell r="A1131" t="str">
            <v>5ad0a9d25fd4cc00108d4b6e</v>
          </cell>
        </row>
        <row r="1132">
          <cell r="A1132" t="str">
            <v>5ad0a9d25fd4cc00108d4b6e</v>
          </cell>
        </row>
        <row r="1133">
          <cell r="A1133" t="str">
            <v>5ad0a9d60009f30011c4535b</v>
          </cell>
        </row>
        <row r="1134">
          <cell r="A1134" t="str">
            <v>5ad0a9d45fd4cc00108d4b73</v>
          </cell>
        </row>
        <row r="1135">
          <cell r="A1135" t="str">
            <v>5ad0a9d45fd4cc00108d4b73</v>
          </cell>
        </row>
        <row r="1136">
          <cell r="A1136" t="str">
            <v>5ad0a9d45fd4cc00108d4b73</v>
          </cell>
        </row>
        <row r="1137">
          <cell r="A1137" t="str">
            <v>5ad0a9d45fd4cc00108d4b73</v>
          </cell>
        </row>
        <row r="1138">
          <cell r="A1138" t="str">
            <v>5ad0a9d45fd4cc00108d4b73</v>
          </cell>
        </row>
        <row r="1139">
          <cell r="A1139" t="str">
            <v>5ad0a9d45fd4cc00108d4b73</v>
          </cell>
        </row>
        <row r="1140">
          <cell r="A1140" t="str">
            <v>5ad0a9d45fd4cc00108d4b73</v>
          </cell>
        </row>
        <row r="1141">
          <cell r="A1141" t="str">
            <v>5ad0a9d45fd4cc00108d4b73</v>
          </cell>
        </row>
        <row r="1142">
          <cell r="A1142" t="str">
            <v>5ad0a9d45fd4cc00108d4b73</v>
          </cell>
        </row>
        <row r="1143">
          <cell r="A1143" t="str">
            <v>5ad0a9d45fd4cc00108d4b73</v>
          </cell>
        </row>
        <row r="1144">
          <cell r="A1144" t="str">
            <v>5ad0a9d45fd4cc00108d4b73</v>
          </cell>
        </row>
        <row r="1145">
          <cell r="A1145" t="str">
            <v>5ad0a9d45fd4cc00108d4b73</v>
          </cell>
        </row>
        <row r="1146">
          <cell r="A1146" t="str">
            <v>5ad0a9d45fd4cc00108d4b73</v>
          </cell>
        </row>
        <row r="1147">
          <cell r="A1147" t="str">
            <v>5ad0a9d45fd4cc00108d4b73</v>
          </cell>
        </row>
        <row r="1148">
          <cell r="A1148" t="str">
            <v>5ad0a9d45fd4cc00108d4b73</v>
          </cell>
        </row>
        <row r="1149">
          <cell r="A1149" t="str">
            <v>5ad0a9d45fd4cc00108d4b73</v>
          </cell>
        </row>
        <row r="1150">
          <cell r="A1150" t="str">
            <v>5ad0a9d45fd4cc00108d4b73</v>
          </cell>
        </row>
        <row r="1151">
          <cell r="A1151" t="str">
            <v>5ad0a9d45fd4cc00108d4b73</v>
          </cell>
        </row>
        <row r="1152">
          <cell r="A1152" t="str">
            <v>5ad0a9d70009f30011c4535d</v>
          </cell>
        </row>
        <row r="1153">
          <cell r="A1153" t="str">
            <v>5ad0a9d45fd4cc00108d4b77</v>
          </cell>
        </row>
        <row r="1154">
          <cell r="A1154" t="str">
            <v>5ad0a9d45fd4cc00108d4b75</v>
          </cell>
        </row>
        <row r="1155">
          <cell r="A1155" t="str">
            <v>5ad0a9d45fd4cc00108d4b79</v>
          </cell>
        </row>
        <row r="1156">
          <cell r="A1156" t="str">
            <v>5ad0a9d45fd4cc00108d4b7d</v>
          </cell>
        </row>
        <row r="1157">
          <cell r="A1157" t="str">
            <v>5ad0a9d45fd4cc00108d4b7a</v>
          </cell>
        </row>
        <row r="1158">
          <cell r="A1158" t="str">
            <v>5ad0a9d45fd4cc00108d4b7c</v>
          </cell>
        </row>
        <row r="1159">
          <cell r="A1159" t="str">
            <v>5ad0a9d45fd4cc00108d4b7f</v>
          </cell>
        </row>
        <row r="1160">
          <cell r="A1160" t="str">
            <v>5ad0a9d70009f30011c4535f</v>
          </cell>
        </row>
        <row r="1161">
          <cell r="A1161" t="str">
            <v>5ad0a9d45fd4cc00108d4b81</v>
          </cell>
        </row>
        <row r="1162">
          <cell r="A1162" t="str">
            <v>5ad0a9d45fd4cc00108d4b84</v>
          </cell>
        </row>
        <row r="1163">
          <cell r="A1163" t="str">
            <v>5ad0a9d45fd4cc00108d4b86</v>
          </cell>
        </row>
        <row r="1164">
          <cell r="A1164" t="str">
            <v>5ad0a9d45fd4cc00108d4b87</v>
          </cell>
        </row>
        <row r="1165">
          <cell r="A1165" t="str">
            <v>5ad0a9d70009f30011c45362</v>
          </cell>
        </row>
        <row r="1166">
          <cell r="A1166" t="str">
            <v>5ad0a9d70009f30011c45366</v>
          </cell>
        </row>
        <row r="1167">
          <cell r="A1167" t="str">
            <v>5ad0a9d45fd4cc00108d4b89</v>
          </cell>
        </row>
        <row r="1168">
          <cell r="A1168" t="str">
            <v>5ad0a9d70009f30011c45367</v>
          </cell>
        </row>
        <row r="1169">
          <cell r="A1169" t="str">
            <v>5ad0a9d70009f30011c45369</v>
          </cell>
        </row>
        <row r="1170">
          <cell r="A1170" t="str">
            <v>5ad0a9d70009f30011c4536c</v>
          </cell>
        </row>
        <row r="1171">
          <cell r="A1171" t="str">
            <v>5ad0a9d45fd4cc00108d4b8e</v>
          </cell>
        </row>
        <row r="1172">
          <cell r="A1172" t="str">
            <v>5ad0a9d45fd4cc00108d4b8f</v>
          </cell>
        </row>
        <row r="1173">
          <cell r="A1173" t="str">
            <v>5ad0a9d45fd4cc00108d4b91</v>
          </cell>
        </row>
        <row r="1174">
          <cell r="A1174" t="str">
            <v>5ad0a9d70009f30011c45370</v>
          </cell>
        </row>
        <row r="1175">
          <cell r="A1175" t="str">
            <v>5ad0a9d70009f30011c45371</v>
          </cell>
        </row>
        <row r="1176">
          <cell r="A1176" t="str">
            <v>5ad0a9d70009f30011c45372</v>
          </cell>
        </row>
        <row r="1177">
          <cell r="A1177" t="str">
            <v>5ad0a9d45fd4cc00108d4b92</v>
          </cell>
        </row>
        <row r="1178">
          <cell r="A1178" t="str">
            <v>5ad0a9d70009f30011c45376</v>
          </cell>
        </row>
        <row r="1179">
          <cell r="A1179" t="str">
            <v>5ad0a9d70009f30011c45373</v>
          </cell>
        </row>
        <row r="1180">
          <cell r="A1180" t="str">
            <v>5ad0a9d70009f30011c45379</v>
          </cell>
        </row>
        <row r="1181">
          <cell r="A1181" t="str">
            <v>5ad0a9d70009f30011c4537c</v>
          </cell>
        </row>
        <row r="1182">
          <cell r="A1182" t="str">
            <v>5ad0a9d70009f30011c4537f</v>
          </cell>
        </row>
        <row r="1183">
          <cell r="A1183" t="str">
            <v>5ad0a9d70009f30011c45380</v>
          </cell>
        </row>
        <row r="1184">
          <cell r="A1184" t="str">
            <v>5ad0a9d70009f30011c45382</v>
          </cell>
        </row>
        <row r="1185">
          <cell r="A1185" t="str">
            <v>5ad0a9d70009f30011c45383</v>
          </cell>
        </row>
        <row r="1186">
          <cell r="A1186" t="str">
            <v>5ad0a9d70009f30011c45389</v>
          </cell>
        </row>
        <row r="1187">
          <cell r="A1187" t="str">
            <v>5ad0a9d70009f30011c45388</v>
          </cell>
        </row>
        <row r="1188">
          <cell r="A1188" t="str">
            <v>5ad0a9d70009f30011c4538a</v>
          </cell>
        </row>
        <row r="1189">
          <cell r="A1189" t="str">
            <v>5ad0a9d70009f30011c4538b</v>
          </cell>
        </row>
        <row r="1190">
          <cell r="A1190" t="str">
            <v>5ad0a9d70009f30011c4538c</v>
          </cell>
        </row>
        <row r="1191">
          <cell r="A1191" t="str">
            <v>5ad0a9d70009f30011c4538e</v>
          </cell>
        </row>
        <row r="1192">
          <cell r="A1192" t="str">
            <v>5ad0a9d90009f30011c45390</v>
          </cell>
        </row>
        <row r="1193">
          <cell r="A1193" t="str">
            <v>5ad0a9d90009f30011c45390</v>
          </cell>
        </row>
        <row r="1194">
          <cell r="A1194" t="str">
            <v>5ad0a9d90009f30011c45390</v>
          </cell>
        </row>
        <row r="1195">
          <cell r="A1195" t="str">
            <v>5ad0a9d90009f30011c45390</v>
          </cell>
        </row>
        <row r="1196">
          <cell r="A1196" t="str">
            <v>5ad0a9d90009f30011c45390</v>
          </cell>
        </row>
        <row r="1197">
          <cell r="A1197" t="str">
            <v>5ad0a9d90009f30011c45390</v>
          </cell>
        </row>
        <row r="1198">
          <cell r="A1198" t="str">
            <v>5ad0a9d90009f30011c45390</v>
          </cell>
        </row>
        <row r="1199">
          <cell r="A1199" t="str">
            <v>5ad0a9d90009f30011c45390</v>
          </cell>
        </row>
        <row r="1200">
          <cell r="A1200" t="str">
            <v>5ad0a9d90009f30011c45390</v>
          </cell>
        </row>
        <row r="1201">
          <cell r="A1201" t="str">
            <v>5ad0a9d90009f30011c45390</v>
          </cell>
        </row>
        <row r="1202">
          <cell r="A1202" t="str">
            <v>5ad0a9d90009f30011c45390</v>
          </cell>
        </row>
        <row r="1203">
          <cell r="A1203" t="str">
            <v>5ad0a9d90009f30011c45390</v>
          </cell>
        </row>
        <row r="1204">
          <cell r="A1204" t="str">
            <v>5ad0a9d90009f30011c45390</v>
          </cell>
        </row>
        <row r="1205">
          <cell r="A1205" t="str">
            <v>5ad0a9d90009f30011c45390</v>
          </cell>
        </row>
        <row r="1206">
          <cell r="A1206" t="str">
            <v>5ad0a9d90009f30011c45390</v>
          </cell>
        </row>
        <row r="1207">
          <cell r="A1207" t="str">
            <v>5ad0a9d90009f30011c45391</v>
          </cell>
        </row>
        <row r="1208">
          <cell r="A1208" t="str">
            <v>5ad0a9d90009f30011c45391</v>
          </cell>
        </row>
        <row r="1209">
          <cell r="A1209" t="str">
            <v>5ad0a9d90009f30011c45391</v>
          </cell>
        </row>
        <row r="1210">
          <cell r="A1210" t="str">
            <v>5ad0a9d90009f30011c45391</v>
          </cell>
        </row>
        <row r="1211">
          <cell r="A1211" t="str">
            <v>5ad0a9d90009f30011c45391</v>
          </cell>
        </row>
        <row r="1212">
          <cell r="A1212" t="str">
            <v>5ad0a9d90009f30011c45391</v>
          </cell>
        </row>
        <row r="1213">
          <cell r="A1213" t="str">
            <v>5ad0a9d90009f30011c45391</v>
          </cell>
        </row>
        <row r="1214">
          <cell r="A1214" t="str">
            <v>5ad0a9d90009f30011c45391</v>
          </cell>
        </row>
        <row r="1215">
          <cell r="A1215" t="str">
            <v>5ad0a9d90009f30011c45391</v>
          </cell>
        </row>
        <row r="1216">
          <cell r="A1216" t="str">
            <v>5ad0a9d90009f30011c45391</v>
          </cell>
        </row>
        <row r="1217">
          <cell r="A1217" t="str">
            <v>5ad0a9d90009f30011c45391</v>
          </cell>
        </row>
        <row r="1218">
          <cell r="A1218" t="str">
            <v>5ad0a9d90009f30011c45391</v>
          </cell>
        </row>
        <row r="1219">
          <cell r="A1219" t="str">
            <v>5ad0a9d90009f30011c45391</v>
          </cell>
        </row>
        <row r="1220">
          <cell r="A1220" t="str">
            <v>5ad0a9d90009f30011c45391</v>
          </cell>
        </row>
        <row r="1221">
          <cell r="A1221" t="str">
            <v>5ad0a9d90009f30011c45391</v>
          </cell>
        </row>
        <row r="1222">
          <cell r="A1222" t="str">
            <v>5ad0a9d65fd4cc00108d4b97</v>
          </cell>
        </row>
        <row r="1223">
          <cell r="A1223" t="str">
            <v>5ad0a9d65fd4cc00108d4b97</v>
          </cell>
        </row>
        <row r="1224">
          <cell r="A1224" t="str">
            <v>5ad0a9d65fd4cc00108d4b97</v>
          </cell>
        </row>
        <row r="1225">
          <cell r="A1225" t="str">
            <v>5ad0a9d65fd4cc00108d4b97</v>
          </cell>
        </row>
        <row r="1226">
          <cell r="A1226" t="str">
            <v>5ad0a9d65fd4cc00108d4b97</v>
          </cell>
        </row>
        <row r="1227">
          <cell r="A1227" t="str">
            <v>5ad0a9d65fd4cc00108d4b97</v>
          </cell>
        </row>
        <row r="1228">
          <cell r="A1228" t="str">
            <v>5ad0a9d65fd4cc00108d4b97</v>
          </cell>
        </row>
        <row r="1229">
          <cell r="A1229" t="str">
            <v>5ad0a9d65fd4cc00108d4b98</v>
          </cell>
        </row>
        <row r="1230">
          <cell r="A1230" t="str">
            <v>5ad0a9d65fd4cc00108d4b98</v>
          </cell>
        </row>
        <row r="1231">
          <cell r="A1231" t="str">
            <v>5ad0a9d65fd4cc00108d4b98</v>
          </cell>
        </row>
        <row r="1232">
          <cell r="A1232" t="str">
            <v>5ad0a9d65fd4cc00108d4b98</v>
          </cell>
        </row>
        <row r="1233">
          <cell r="A1233" t="str">
            <v>5ad0a9d65fd4cc00108d4b98</v>
          </cell>
        </row>
        <row r="1234">
          <cell r="A1234" t="str">
            <v>5ad0a9d65fd4cc00108d4b98</v>
          </cell>
        </row>
        <row r="1235">
          <cell r="A1235" t="str">
            <v>5ad0a9d65fd4cc00108d4b98</v>
          </cell>
        </row>
        <row r="1236">
          <cell r="A1236" t="str">
            <v>5ad0a9d65fd4cc00108d4b98</v>
          </cell>
        </row>
        <row r="1237">
          <cell r="A1237" t="str">
            <v>5ad0a9d65fd4cc00108d4b98</v>
          </cell>
        </row>
        <row r="1238">
          <cell r="A1238" t="str">
            <v>5ad0a9d65fd4cc00108d4b98</v>
          </cell>
        </row>
        <row r="1239">
          <cell r="A1239" t="str">
            <v>5ad0a9d65fd4cc00108d4b98</v>
          </cell>
        </row>
        <row r="1240">
          <cell r="A1240" t="str">
            <v>5ad0a9d65fd4cc00108d4b98</v>
          </cell>
        </row>
        <row r="1241">
          <cell r="A1241" t="str">
            <v>5ad0a9d65fd4cc00108d4b98</v>
          </cell>
        </row>
        <row r="1242">
          <cell r="A1242" t="str">
            <v>5ad0a9d65fd4cc00108d4b98</v>
          </cell>
        </row>
        <row r="1243">
          <cell r="A1243" t="str">
            <v>5ad0a9d65fd4cc00108d4b98</v>
          </cell>
        </row>
        <row r="1244">
          <cell r="A1244" t="str">
            <v>5ad0a9d75fd4cc00108d4b99</v>
          </cell>
        </row>
        <row r="1245">
          <cell r="A1245" t="str">
            <v>5ad0a9d75fd4cc00108d4b99</v>
          </cell>
        </row>
        <row r="1246">
          <cell r="A1246" t="str">
            <v>5ad0a9d75fd4cc00108d4b99</v>
          </cell>
        </row>
        <row r="1247">
          <cell r="A1247" t="str">
            <v>5ad0a9d75fd4cc00108d4b99</v>
          </cell>
        </row>
        <row r="1248">
          <cell r="A1248" t="str">
            <v>5ad0a9d75fd4cc00108d4b99</v>
          </cell>
        </row>
        <row r="1249">
          <cell r="A1249" t="str">
            <v>5ad0a9d75fd4cc00108d4b99</v>
          </cell>
        </row>
        <row r="1250">
          <cell r="A1250" t="str">
            <v>5ad0a9d75fd4cc00108d4b99</v>
          </cell>
        </row>
        <row r="1251">
          <cell r="A1251" t="str">
            <v>5ad0a9d75fd4cc00108d4b99</v>
          </cell>
        </row>
        <row r="1252">
          <cell r="A1252" t="str">
            <v>5ad0a9d75fd4cc00108d4b99</v>
          </cell>
        </row>
        <row r="1253">
          <cell r="A1253" t="str">
            <v>5ad0a9d75fd4cc00108d4b99</v>
          </cell>
        </row>
        <row r="1254">
          <cell r="A1254" t="str">
            <v>5ad0a9d75fd4cc00108d4b99</v>
          </cell>
        </row>
        <row r="1255">
          <cell r="A1255" t="str">
            <v>5ad0a9d75fd4cc00108d4b99</v>
          </cell>
        </row>
        <row r="1256">
          <cell r="A1256" t="str">
            <v>5ad0a9d75fd4cc00108d4b99</v>
          </cell>
        </row>
        <row r="1257">
          <cell r="A1257" t="str">
            <v>5ad0a9d75fd4cc00108d4b99</v>
          </cell>
        </row>
        <row r="1258">
          <cell r="A1258" t="str">
            <v>5ad0a9d75fd4cc00108d4b99</v>
          </cell>
        </row>
        <row r="1259">
          <cell r="A1259" t="str">
            <v>5ad0a9d75fd4cc00108d4b9a</v>
          </cell>
        </row>
        <row r="1260">
          <cell r="A1260" t="str">
            <v>5ad0a9d75fd4cc00108d4b9a</v>
          </cell>
        </row>
        <row r="1261">
          <cell r="A1261" t="str">
            <v>5ad0a9d75fd4cc00108d4b9a</v>
          </cell>
        </row>
        <row r="1262">
          <cell r="A1262" t="str">
            <v>5ad0a9d75fd4cc00108d4b9a</v>
          </cell>
        </row>
        <row r="1263">
          <cell r="A1263" t="str">
            <v>5ad0a9d75fd4cc00108d4b9a</v>
          </cell>
        </row>
        <row r="1264">
          <cell r="A1264" t="str">
            <v>5ad0a9d75fd4cc00108d4b9a</v>
          </cell>
        </row>
        <row r="1265">
          <cell r="A1265" t="str">
            <v>5ad0a9d75fd4cc00108d4b9a</v>
          </cell>
        </row>
        <row r="1266">
          <cell r="A1266" t="str">
            <v>5ad0a9d75fd4cc00108d4b9a</v>
          </cell>
        </row>
        <row r="1267">
          <cell r="A1267" t="str">
            <v>5ad0a9d75fd4cc00108d4b9a</v>
          </cell>
        </row>
        <row r="1268">
          <cell r="A1268" t="str">
            <v>5ad0a9d75fd4cc00108d4b9a</v>
          </cell>
        </row>
        <row r="1269">
          <cell r="A1269" t="str">
            <v>5ad0a9d75fd4cc00108d4b9a</v>
          </cell>
        </row>
        <row r="1270">
          <cell r="A1270" t="str">
            <v>5ad0a9d75fd4cc00108d4b9a</v>
          </cell>
        </row>
        <row r="1271">
          <cell r="A1271" t="str">
            <v>5ad0a9d75fd4cc00108d4b9a</v>
          </cell>
        </row>
        <row r="1272">
          <cell r="A1272" t="str">
            <v>5ad0a9d75fd4cc00108d4b9a</v>
          </cell>
        </row>
        <row r="1273">
          <cell r="A1273" t="str">
            <v>5ad0a9d75fd4cc00108d4b9a</v>
          </cell>
        </row>
        <row r="1274">
          <cell r="A1274" t="str">
            <v>5ad0a9d75fd4cc00108d4b9a</v>
          </cell>
        </row>
        <row r="1275">
          <cell r="A1275" t="str">
            <v>5ad0a9d75fd4cc00108d4b9a</v>
          </cell>
        </row>
        <row r="1276">
          <cell r="A1276" t="str">
            <v>5ad0a9d75fd4cc00108d4b9a</v>
          </cell>
        </row>
        <row r="1277">
          <cell r="A1277" t="str">
            <v>5ad0a9d75fd4cc00108d4b9a</v>
          </cell>
        </row>
        <row r="1278">
          <cell r="A1278" t="str">
            <v>5ad0a9d85fd4cc00108d4b9b</v>
          </cell>
        </row>
        <row r="1279">
          <cell r="A1279" t="str">
            <v>5ad0a9d85fd4cc00108d4b9b</v>
          </cell>
        </row>
        <row r="1280">
          <cell r="A1280" t="str">
            <v>5ad0a9d85fd4cc00108d4b9b</v>
          </cell>
        </row>
        <row r="1281">
          <cell r="A1281" t="str">
            <v>5ad0a9d85fd4cc00108d4b9b</v>
          </cell>
        </row>
        <row r="1282">
          <cell r="A1282" t="str">
            <v>5ad0a9d85fd4cc00108d4b9b</v>
          </cell>
        </row>
        <row r="1283">
          <cell r="A1283" t="str">
            <v>5ad0a9d85fd4cc00108d4b9b</v>
          </cell>
        </row>
        <row r="1284">
          <cell r="A1284" t="str">
            <v>5ad0a9d85fd4cc00108d4b9b</v>
          </cell>
        </row>
        <row r="1285">
          <cell r="A1285" t="str">
            <v>5ad0a9d85fd4cc00108d4b9b</v>
          </cell>
        </row>
        <row r="1286">
          <cell r="A1286" t="str">
            <v>5ad0a9d85fd4cc00108d4b9b</v>
          </cell>
        </row>
        <row r="1287">
          <cell r="A1287" t="str">
            <v>5ad0a9d85fd4cc00108d4b9b</v>
          </cell>
        </row>
        <row r="1288">
          <cell r="A1288" t="str">
            <v>5ad0a9d85fd4cc00108d4b9b</v>
          </cell>
        </row>
        <row r="1289">
          <cell r="A1289" t="str">
            <v>5ad0a9d85fd4cc00108d4b9b</v>
          </cell>
        </row>
        <row r="1290">
          <cell r="A1290" t="str">
            <v>5ad0a9d85fd4cc00108d4b9b</v>
          </cell>
        </row>
        <row r="1291">
          <cell r="A1291" t="str">
            <v>5ad0a9d85fd4cc00108d4b9b</v>
          </cell>
        </row>
        <row r="1292">
          <cell r="A1292" t="str">
            <v>5ad0a9d85fd4cc00108d4b9b</v>
          </cell>
        </row>
        <row r="1293">
          <cell r="A1293" t="str">
            <v>5ad0a9d85fd4cc00108d4b9b</v>
          </cell>
        </row>
        <row r="1294">
          <cell r="A1294" t="str">
            <v>5ad0a9d85fd4cc00108d4b9b</v>
          </cell>
        </row>
        <row r="1295">
          <cell r="A1295" t="str">
            <v>5ad0a9d85fd4cc00108d4b9b</v>
          </cell>
        </row>
        <row r="1296">
          <cell r="A1296" t="str">
            <v>5ad0a9d85fd4cc00108d4b9c</v>
          </cell>
        </row>
        <row r="1297">
          <cell r="A1297" t="str">
            <v>5ad0a9d85fd4cc00108d4b9c</v>
          </cell>
        </row>
        <row r="1298">
          <cell r="A1298" t="str">
            <v>5ad0a9d85fd4cc00108d4b9c</v>
          </cell>
        </row>
        <row r="1299">
          <cell r="A1299" t="str">
            <v>5ad0a9d85fd4cc00108d4b9c</v>
          </cell>
        </row>
        <row r="1300">
          <cell r="A1300" t="str">
            <v>5ad0a9d85fd4cc00108d4b9c</v>
          </cell>
        </row>
        <row r="1301">
          <cell r="A1301" t="str">
            <v>5ad0a9da0009f30011c45392</v>
          </cell>
        </row>
        <row r="1302">
          <cell r="A1302" t="str">
            <v>5ad0a9da0009f30011c45392</v>
          </cell>
        </row>
        <row r="1303">
          <cell r="A1303" t="str">
            <v>5ad0a9da0009f30011c45392</v>
          </cell>
        </row>
        <row r="1304">
          <cell r="A1304" t="str">
            <v>5ad0a9e10009f30011c45395</v>
          </cell>
        </row>
        <row r="1305">
          <cell r="A1305" t="str">
            <v>5ad0a9e10009f30011c45395</v>
          </cell>
        </row>
        <row r="1306">
          <cell r="A1306" t="str">
            <v>5ad0a9e10009f30011c45395</v>
          </cell>
        </row>
        <row r="1307">
          <cell r="A1307" t="str">
            <v>5ad0a9e10009f30011c45395</v>
          </cell>
        </row>
        <row r="1308">
          <cell r="A1308" t="str">
            <v>5ad0a9e10009f30011c45396</v>
          </cell>
        </row>
        <row r="1309">
          <cell r="A1309" t="str">
            <v>5ad0a9e10009f30011c45396</v>
          </cell>
        </row>
        <row r="1310">
          <cell r="A1310" t="str">
            <v>5ad0a9e10009f30011c45396</v>
          </cell>
        </row>
        <row r="1311">
          <cell r="A1311" t="str">
            <v>5ad0a9e10009f30011c45396</v>
          </cell>
        </row>
        <row r="1312">
          <cell r="A1312" t="str">
            <v>5ad0a9e10009f30011c45396</v>
          </cell>
        </row>
        <row r="1313">
          <cell r="A1313" t="str">
            <v>5ad0a9e10009f30011c45396</v>
          </cell>
        </row>
        <row r="1314">
          <cell r="A1314" t="str">
            <v>5ad0a9e10009f30011c45396</v>
          </cell>
        </row>
        <row r="1315">
          <cell r="A1315" t="str">
            <v>5ad0a9e10009f30011c45396</v>
          </cell>
        </row>
        <row r="1316">
          <cell r="A1316" t="str">
            <v>5ad0a9e10009f30011c45396</v>
          </cell>
        </row>
        <row r="1317">
          <cell r="A1317" t="str">
            <v>5ad0a9e10009f30011c45396</v>
          </cell>
        </row>
        <row r="1318">
          <cell r="A1318" t="str">
            <v>5ad0a9e10009f30011c45396</v>
          </cell>
        </row>
        <row r="1319">
          <cell r="A1319" t="str">
            <v>5ad0a9e10009f30011c45396</v>
          </cell>
        </row>
        <row r="1320">
          <cell r="A1320" t="str">
            <v>5ad0a9e10009f30011c45396</v>
          </cell>
        </row>
        <row r="1321">
          <cell r="A1321" t="str">
            <v>5ad0a9e10009f30011c45396</v>
          </cell>
        </row>
        <row r="1322">
          <cell r="A1322" t="str">
            <v>5ad0a9e10009f30011c45396</v>
          </cell>
        </row>
        <row r="1323">
          <cell r="A1323" t="str">
            <v>5ad0a9e10009f30011c45399</v>
          </cell>
        </row>
        <row r="1324">
          <cell r="A1324" t="str">
            <v>5ad0a9e10009f30011c45399</v>
          </cell>
        </row>
        <row r="1325">
          <cell r="A1325" t="str">
            <v>5ad0a9e10009f30011c45399</v>
          </cell>
        </row>
        <row r="1326">
          <cell r="A1326" t="str">
            <v>5ad0a9e10009f30011c45399</v>
          </cell>
        </row>
        <row r="1327">
          <cell r="A1327" t="str">
            <v>5ad0a9e10009f30011c45399</v>
          </cell>
        </row>
        <row r="1328">
          <cell r="A1328" t="str">
            <v>5ad0a9e10009f30011c45399</v>
          </cell>
        </row>
        <row r="1329">
          <cell r="A1329" t="str">
            <v>5ad0a9e10009f30011c45399</v>
          </cell>
        </row>
        <row r="1330">
          <cell r="A1330" t="str">
            <v>5ad0a9e10009f30011c45399</v>
          </cell>
        </row>
        <row r="1331">
          <cell r="A1331" t="str">
            <v>5ad0a9e10009f30011c45399</v>
          </cell>
        </row>
        <row r="1332">
          <cell r="A1332" t="str">
            <v>5ad0a9e10009f30011c45399</v>
          </cell>
        </row>
        <row r="1333">
          <cell r="A1333" t="str">
            <v>5ad0a9e10009f30011c45399</v>
          </cell>
        </row>
        <row r="1334">
          <cell r="A1334" t="str">
            <v>5ad0a9e10009f30011c45399</v>
          </cell>
        </row>
        <row r="1335">
          <cell r="A1335" t="str">
            <v>5ad0a9e10009f30011c45399</v>
          </cell>
        </row>
        <row r="1336">
          <cell r="A1336" t="str">
            <v>5ad0a9e10009f30011c45399</v>
          </cell>
        </row>
        <row r="1337">
          <cell r="A1337" t="str">
            <v>5ad0a9e10009f30011c45399</v>
          </cell>
        </row>
        <row r="1338">
          <cell r="A1338" t="str">
            <v>5ad0a9e10009f30011c45399</v>
          </cell>
        </row>
        <row r="1339">
          <cell r="A1339" t="str">
            <v>5ad0a9e10009f30011c45398</v>
          </cell>
        </row>
        <row r="1340">
          <cell r="A1340" t="str">
            <v>5ad0a9e10009f30011c45398</v>
          </cell>
        </row>
        <row r="1341">
          <cell r="A1341" t="str">
            <v>5ad0a9e10009f30011c45398</v>
          </cell>
        </row>
        <row r="1342">
          <cell r="A1342" t="str">
            <v>5ad0a9e10009f30011c45398</v>
          </cell>
        </row>
        <row r="1343">
          <cell r="A1343" t="str">
            <v>5ad0a9e10009f30011c45398</v>
          </cell>
        </row>
        <row r="1344">
          <cell r="A1344" t="str">
            <v>5ad0a9e10009f30011c45398</v>
          </cell>
        </row>
        <row r="1345">
          <cell r="A1345" t="str">
            <v>5ad0a9e10009f30011c4539d</v>
          </cell>
        </row>
        <row r="1346">
          <cell r="A1346" t="str">
            <v>5ad0a9e10009f30011c4539d</v>
          </cell>
        </row>
        <row r="1347">
          <cell r="A1347" t="str">
            <v>5ad0a9e10009f30011c4539d</v>
          </cell>
        </row>
        <row r="1348">
          <cell r="A1348" t="str">
            <v>5ad0a9e10009f30011c4539d</v>
          </cell>
        </row>
        <row r="1349">
          <cell r="A1349" t="str">
            <v>5ad0a9e10009f30011c4539d</v>
          </cell>
        </row>
        <row r="1350">
          <cell r="A1350" t="str">
            <v>5ad0a9e10009f30011c4539d</v>
          </cell>
        </row>
        <row r="1351">
          <cell r="A1351" t="str">
            <v>5ad0a9e10009f30011c4539d</v>
          </cell>
        </row>
        <row r="1352">
          <cell r="A1352" t="str">
            <v>5ad0a9e10009f30011c4539d</v>
          </cell>
        </row>
        <row r="1353">
          <cell r="A1353" t="str">
            <v>5ad0a9e10009f30011c4539d</v>
          </cell>
        </row>
        <row r="1354">
          <cell r="A1354" t="str">
            <v>5ad0a9e10009f30011c4539d</v>
          </cell>
        </row>
        <row r="1355">
          <cell r="A1355" t="str">
            <v>5ad0a9e10009f30011c4539d</v>
          </cell>
        </row>
        <row r="1356">
          <cell r="A1356" t="str">
            <v>5ad0a9e10009f30011c4539d</v>
          </cell>
        </row>
        <row r="1357">
          <cell r="A1357" t="str">
            <v>5ad0a9e10009f30011c4539d</v>
          </cell>
        </row>
        <row r="1358">
          <cell r="A1358" t="str">
            <v>5ad0a9e10009f30011c4539d</v>
          </cell>
        </row>
        <row r="1359">
          <cell r="A1359" t="str">
            <v>5ad0a9e10009f30011c4539d</v>
          </cell>
        </row>
        <row r="1360">
          <cell r="A1360" t="str">
            <v>5ad0a9e10009f30011c4539d</v>
          </cell>
        </row>
        <row r="1361">
          <cell r="A1361" t="str">
            <v>5ad0a9e10009f30011c4539d</v>
          </cell>
        </row>
        <row r="1362">
          <cell r="A1362" t="str">
            <v>5ad0a9e10009f30011c4539d</v>
          </cell>
        </row>
        <row r="1363">
          <cell r="A1363" t="str">
            <v>5ad0a9e10009f30011c4539c</v>
          </cell>
        </row>
        <row r="1364">
          <cell r="A1364" t="str">
            <v>5ad0a9e10009f30011c4539c</v>
          </cell>
        </row>
        <row r="1365">
          <cell r="A1365" t="str">
            <v>5ad0a9e10009f30011c4539c</v>
          </cell>
        </row>
        <row r="1366">
          <cell r="A1366" t="str">
            <v>5ad0a9e10009f30011c4539c</v>
          </cell>
        </row>
        <row r="1367">
          <cell r="A1367" t="str">
            <v>5ad0a9e10009f30011c4539c</v>
          </cell>
        </row>
        <row r="1368">
          <cell r="A1368" t="str">
            <v>5ad0a9e10009f30011c4539c</v>
          </cell>
        </row>
        <row r="1369">
          <cell r="A1369" t="str">
            <v>5ad0a9e10009f30011c4539c</v>
          </cell>
        </row>
        <row r="1370">
          <cell r="A1370" t="str">
            <v>5ad0a9e10009f30011c4539c</v>
          </cell>
        </row>
        <row r="1371">
          <cell r="A1371" t="str">
            <v>5ad0a9e10009f30011c4539c</v>
          </cell>
        </row>
        <row r="1372">
          <cell r="A1372" t="str">
            <v>5ad0a9e10009f30011c4539c</v>
          </cell>
        </row>
        <row r="1373">
          <cell r="A1373" t="str">
            <v>5ad0a9e10009f30011c4539c</v>
          </cell>
        </row>
        <row r="1374">
          <cell r="A1374" t="str">
            <v>5ad0a9e10009f30011c4539c</v>
          </cell>
        </row>
        <row r="1375">
          <cell r="A1375" t="str">
            <v>5ad0a9e10009f30011c4539e</v>
          </cell>
        </row>
        <row r="1376">
          <cell r="A1376" t="str">
            <v>5ad0a9e10009f30011c4539e</v>
          </cell>
        </row>
        <row r="1377">
          <cell r="A1377" t="str">
            <v>5ad0a9e10009f30011c4539e</v>
          </cell>
        </row>
        <row r="1378">
          <cell r="A1378" t="str">
            <v>5ad0a9e10009f30011c4539e</v>
          </cell>
        </row>
        <row r="1379">
          <cell r="A1379" t="str">
            <v>5ad0a9e10009f30011c4539e</v>
          </cell>
        </row>
        <row r="1380">
          <cell r="A1380" t="str">
            <v>5ad0a9e10009f30011c4539e</v>
          </cell>
        </row>
        <row r="1381">
          <cell r="A1381" t="str">
            <v>5ad0a9e10009f30011c4539e</v>
          </cell>
        </row>
        <row r="1382">
          <cell r="A1382" t="str">
            <v>5ad0a9e10009f30011c4539e</v>
          </cell>
        </row>
        <row r="1383">
          <cell r="A1383" t="str">
            <v>5ad0a9e10009f30011c4539e</v>
          </cell>
        </row>
        <row r="1384">
          <cell r="A1384" t="str">
            <v>5ad0a9e10009f30011c4539e</v>
          </cell>
        </row>
        <row r="1385">
          <cell r="A1385" t="str">
            <v>5ad0a9e10009f30011c4539e</v>
          </cell>
        </row>
        <row r="1386">
          <cell r="A1386" t="str">
            <v>5ad0a9e10009f30011c4539e</v>
          </cell>
        </row>
        <row r="1387">
          <cell r="A1387" t="str">
            <v>5ad0a9e10009f30011c4539e</v>
          </cell>
        </row>
        <row r="1388">
          <cell r="A1388" t="str">
            <v>5ad0a9e10009f30011c4539e</v>
          </cell>
        </row>
        <row r="1389">
          <cell r="A1389" t="str">
            <v>5ad0a9e10009f30011c4539e</v>
          </cell>
        </row>
        <row r="1390">
          <cell r="A1390" t="str">
            <v>5ad0a9e10009f30011c4539e</v>
          </cell>
        </row>
        <row r="1391">
          <cell r="A1391" t="str">
            <v>5ad0a9e10009f30011c4539e</v>
          </cell>
        </row>
        <row r="1392">
          <cell r="A1392" t="str">
            <v>5ad0a9e10009f30011c4539e</v>
          </cell>
        </row>
        <row r="1393">
          <cell r="A1393" t="str">
            <v>5ad0a9e50009f30011c453a0</v>
          </cell>
        </row>
        <row r="1394">
          <cell r="A1394" t="str">
            <v>5ad0a9e50009f30011c453a0</v>
          </cell>
        </row>
        <row r="1395">
          <cell r="A1395" t="str">
            <v>5ad0a9e50009f30011c453a0</v>
          </cell>
        </row>
        <row r="1396">
          <cell r="A1396" t="str">
            <v>5ad0a9e50009f30011c453a0</v>
          </cell>
        </row>
        <row r="1397">
          <cell r="A1397" t="str">
            <v>5ad0a9e50009f30011c453a1</v>
          </cell>
        </row>
        <row r="1398">
          <cell r="A1398" t="str">
            <v>5ad0a9e50009f30011c453a1</v>
          </cell>
        </row>
        <row r="1399">
          <cell r="A1399" t="str">
            <v>5ad0a9e50009f30011c453a1</v>
          </cell>
        </row>
        <row r="1400">
          <cell r="A1400" t="str">
            <v>5ad0a9e50009f30011c453a1</v>
          </cell>
        </row>
        <row r="1401">
          <cell r="A1401" t="str">
            <v>5ad0a9e50009f30011c453a1</v>
          </cell>
        </row>
        <row r="1402">
          <cell r="A1402" t="str">
            <v>5ad0a9e50009f30011c453a1</v>
          </cell>
        </row>
        <row r="1403">
          <cell r="A1403" t="str">
            <v>5ad0a9e50009f30011c453a1</v>
          </cell>
        </row>
        <row r="1404">
          <cell r="A1404" t="str">
            <v>5ad0a9e50009f30011c453a1</v>
          </cell>
        </row>
        <row r="1405">
          <cell r="A1405" t="str">
            <v>5ad0a9e50009f30011c453a1</v>
          </cell>
        </row>
        <row r="1406">
          <cell r="A1406" t="str">
            <v>5ad0a9e50009f30011c453a1</v>
          </cell>
        </row>
        <row r="1407">
          <cell r="A1407" t="str">
            <v>5ad0a9e50009f30011c453a1</v>
          </cell>
        </row>
        <row r="1408">
          <cell r="A1408" t="str">
            <v>5ad0a9e50009f30011c453a1</v>
          </cell>
        </row>
        <row r="1409">
          <cell r="A1409" t="str">
            <v>5ad0a9e50009f30011c453a1</v>
          </cell>
        </row>
        <row r="1410">
          <cell r="A1410" t="str">
            <v>5ad0a9e50009f30011c453a1</v>
          </cell>
        </row>
        <row r="1411">
          <cell r="A1411" t="str">
            <v>5ad0a9e50009f30011c453a1</v>
          </cell>
        </row>
        <row r="1412">
          <cell r="A1412" t="str">
            <v>5ad0a9e50009f30011c453a3</v>
          </cell>
        </row>
        <row r="1413">
          <cell r="A1413" t="str">
            <v>5ad0a9e50009f30011c453a3</v>
          </cell>
        </row>
        <row r="1414">
          <cell r="A1414" t="str">
            <v>5ad0a9e50009f30011c453a3</v>
          </cell>
        </row>
        <row r="1415">
          <cell r="A1415" t="str">
            <v>5ad0a9e50009f30011c453a3</v>
          </cell>
        </row>
        <row r="1416">
          <cell r="A1416" t="str">
            <v>5ad0a9e50009f30011c453a3</v>
          </cell>
        </row>
        <row r="1417">
          <cell r="A1417" t="str">
            <v>5ad0a9e50009f30011c453a2</v>
          </cell>
        </row>
        <row r="1418">
          <cell r="A1418" t="str">
            <v>5ad0a9e50009f30011c453a2</v>
          </cell>
        </row>
        <row r="1419">
          <cell r="A1419" t="str">
            <v>5ad0a9e50009f30011c453a2</v>
          </cell>
        </row>
        <row r="1420">
          <cell r="A1420" t="str">
            <v>5ad0a9e50009f30011c453a2</v>
          </cell>
        </row>
        <row r="1421">
          <cell r="A1421" t="str">
            <v>5ad0a9e50009f30011c453a2</v>
          </cell>
        </row>
        <row r="1422">
          <cell r="A1422" t="str">
            <v>5ad0a9e50009f30011c453a2</v>
          </cell>
        </row>
        <row r="1423">
          <cell r="A1423" t="str">
            <v>5ad0aa000009f30011c453a5</v>
          </cell>
        </row>
        <row r="1424">
          <cell r="A1424" t="str">
            <v>5ad0aa000009f30011c453a5</v>
          </cell>
        </row>
        <row r="1425">
          <cell r="A1425" t="str">
            <v>5ad0aa000009f30011c453a5</v>
          </cell>
        </row>
        <row r="1426">
          <cell r="A1426" t="str">
            <v>5ad0aa000009f30011c453a5</v>
          </cell>
        </row>
        <row r="1427">
          <cell r="A1427" t="str">
            <v>5ad0aa000009f30011c453a5</v>
          </cell>
        </row>
        <row r="1428">
          <cell r="A1428" t="str">
            <v>5ad0aa000009f30011c453a5</v>
          </cell>
        </row>
        <row r="1429">
          <cell r="A1429" t="str">
            <v>5ad0aa000009f30011c453a5</v>
          </cell>
        </row>
        <row r="1430">
          <cell r="A1430" t="str">
            <v>5ad0aa000009f30011c453a5</v>
          </cell>
        </row>
        <row r="1431">
          <cell r="A1431" t="str">
            <v>5ad0aa000009f30011c453a5</v>
          </cell>
        </row>
        <row r="1432">
          <cell r="A1432" t="str">
            <v>5ad0aa000009f30011c453a5</v>
          </cell>
        </row>
        <row r="1433">
          <cell r="A1433" t="str">
            <v>5ad0aa010009f30011c453a6</v>
          </cell>
        </row>
        <row r="1434">
          <cell r="A1434" t="str">
            <v>5ad0aa010009f30011c453a6</v>
          </cell>
        </row>
        <row r="1435">
          <cell r="A1435" t="str">
            <v>5ad0aa010009f30011c453a6</v>
          </cell>
        </row>
        <row r="1436">
          <cell r="A1436" t="str">
            <v>5ad0aa010009f30011c453a6</v>
          </cell>
        </row>
        <row r="1437">
          <cell r="A1437" t="str">
            <v>5ad0a9fe5fd4cc00108d4ba1</v>
          </cell>
        </row>
        <row r="1438">
          <cell r="A1438" t="str">
            <v>5ad0a9fe5fd4cc00108d4ba1</v>
          </cell>
        </row>
        <row r="1439">
          <cell r="A1439" t="str">
            <v>5ad0a9fe5fd4cc00108d4ba1</v>
          </cell>
        </row>
        <row r="1440">
          <cell r="A1440" t="str">
            <v>5ad0a9fe5fd4cc00108d4ba1</v>
          </cell>
        </row>
        <row r="1441">
          <cell r="A1441" t="str">
            <v>5ad0a9fe5fd4cc00108d4ba1</v>
          </cell>
        </row>
        <row r="1442">
          <cell r="A1442" t="str">
            <v>5ad0a9fe5fd4cc00108d4ba1</v>
          </cell>
        </row>
        <row r="1443">
          <cell r="A1443" t="str">
            <v>5ad0a9fe5fd4cc00108d4ba1</v>
          </cell>
        </row>
        <row r="1444">
          <cell r="A1444" t="str">
            <v>5ad0a9fe5fd4cc00108d4ba1</v>
          </cell>
        </row>
        <row r="1445">
          <cell r="A1445" t="str">
            <v>5ad0a9fe5fd4cc00108d4ba1</v>
          </cell>
        </row>
        <row r="1446">
          <cell r="A1446" t="str">
            <v>5ad0a9fe5fd4cc00108d4ba1</v>
          </cell>
        </row>
        <row r="1447">
          <cell r="A1447" t="str">
            <v>5ad0a9fe5fd4cc00108d4ba1</v>
          </cell>
        </row>
        <row r="1448">
          <cell r="A1448" t="str">
            <v>5ad0a9fe5fd4cc00108d4ba1</v>
          </cell>
        </row>
        <row r="1449">
          <cell r="A1449" t="str">
            <v>5ad0aa0a5fd4cc00108d4ba2</v>
          </cell>
        </row>
        <row r="1450">
          <cell r="A1450" t="str">
            <v>5ad0aa0a5fd4cc00108d4ba2</v>
          </cell>
        </row>
        <row r="1451">
          <cell r="A1451" t="str">
            <v>5ad0aa0a5fd4cc00108d4ba2</v>
          </cell>
        </row>
        <row r="1452">
          <cell r="A1452" t="str">
            <v>5ad0aa0a5fd4cc00108d4ba2</v>
          </cell>
        </row>
        <row r="1453">
          <cell r="A1453" t="str">
            <v>5ad0aa0a5fd4cc00108d4ba2</v>
          </cell>
        </row>
        <row r="1454">
          <cell r="A1454" t="str">
            <v>5ad0aa0a5fd4cc00108d4ba2</v>
          </cell>
        </row>
        <row r="1455">
          <cell r="A1455" t="str">
            <v>5ad0aa0a5fd4cc00108d4ba2</v>
          </cell>
        </row>
        <row r="1456">
          <cell r="A1456" t="str">
            <v>5ad0aa0a5fd4cc00108d4ba2</v>
          </cell>
        </row>
        <row r="1457">
          <cell r="A1457" t="str">
            <v>5ad0aa0a5fd4cc00108d4ba2</v>
          </cell>
        </row>
        <row r="1458">
          <cell r="A1458" t="str">
            <v>5ad0aa0a5fd4cc00108d4ba6</v>
          </cell>
        </row>
        <row r="1459">
          <cell r="A1459" t="str">
            <v>5ad0aa0a5fd4cc00108d4ba6</v>
          </cell>
        </row>
        <row r="1460">
          <cell r="A1460" t="str">
            <v>5ad0aa0a5fd4cc00108d4ba6</v>
          </cell>
        </row>
        <row r="1461">
          <cell r="A1461" t="str">
            <v>5ad0aa0a5fd4cc00108d4ba6</v>
          </cell>
        </row>
        <row r="1462">
          <cell r="A1462" t="str">
            <v>5ad0aa0a5fd4cc00108d4ba6</v>
          </cell>
        </row>
        <row r="1463">
          <cell r="A1463" t="str">
            <v>5ad0aa0a5fd4cc00108d4ba6</v>
          </cell>
        </row>
        <row r="1464">
          <cell r="A1464" t="str">
            <v>5ad0aa0a5fd4cc00108d4ba6</v>
          </cell>
        </row>
        <row r="1465">
          <cell r="A1465" t="str">
            <v>5ad0aa0a5fd4cc00108d4ba6</v>
          </cell>
        </row>
        <row r="1466">
          <cell r="A1466" t="str">
            <v>5ad0aa0a5fd4cc00108d4ba6</v>
          </cell>
        </row>
        <row r="1467">
          <cell r="A1467" t="str">
            <v>5ad0aa0a5fd4cc00108d4ba6</v>
          </cell>
        </row>
        <row r="1468">
          <cell r="A1468" t="str">
            <v>5ad0aa0a5fd4cc00108d4ba6</v>
          </cell>
        </row>
        <row r="1469">
          <cell r="A1469" t="str">
            <v>5ad0aa0a5fd4cc00108d4ba6</v>
          </cell>
        </row>
        <row r="1470">
          <cell r="A1470" t="str">
            <v>5ad0aa0a5fd4cc00108d4ba9</v>
          </cell>
        </row>
        <row r="1471">
          <cell r="A1471" t="str">
            <v>5ad0aa0a5fd4cc00108d4ba9</v>
          </cell>
        </row>
        <row r="1472">
          <cell r="A1472" t="str">
            <v>5ad0aa0a5fd4cc00108d4ba9</v>
          </cell>
        </row>
        <row r="1473">
          <cell r="A1473" t="str">
            <v>5ad0aa0a5fd4cc00108d4ba9</v>
          </cell>
        </row>
        <row r="1474">
          <cell r="A1474" t="str">
            <v>5ad0aa0a5fd4cc00108d4bb1</v>
          </cell>
        </row>
        <row r="1475">
          <cell r="A1475" t="str">
            <v>5ad0aa0a5fd4cc00108d4bb1</v>
          </cell>
        </row>
        <row r="1476">
          <cell r="A1476" t="str">
            <v>5ad0aa0a5fd4cc00108d4bb1</v>
          </cell>
        </row>
        <row r="1477">
          <cell r="A1477" t="str">
            <v>5ad0aa0a5fd4cc00108d4bb1</v>
          </cell>
        </row>
        <row r="1478">
          <cell r="A1478" t="str">
            <v>5ad0aa0a5fd4cc00108d4ba4</v>
          </cell>
        </row>
        <row r="1479">
          <cell r="A1479" t="str">
            <v>5ad0aa0a5fd4cc00108d4ba4</v>
          </cell>
        </row>
        <row r="1480">
          <cell r="A1480" t="str">
            <v>5ad0aa0a5fd4cc00108d4ba4</v>
          </cell>
        </row>
        <row r="1481">
          <cell r="A1481" t="str">
            <v>5ad0aa0a5fd4cc00108d4ba4</v>
          </cell>
        </row>
        <row r="1482">
          <cell r="A1482" t="str">
            <v>5ad0aa0a5fd4cc00108d4bb0</v>
          </cell>
        </row>
        <row r="1483">
          <cell r="A1483" t="str">
            <v>5ad0aa0a5fd4cc00108d4bb0</v>
          </cell>
        </row>
        <row r="1484">
          <cell r="A1484" t="str">
            <v>5ad0aa0a5fd4cc00108d4bb0</v>
          </cell>
        </row>
        <row r="1485">
          <cell r="A1485" t="str">
            <v>5ad0aa0a5fd4cc00108d4bb0</v>
          </cell>
        </row>
        <row r="1486">
          <cell r="A1486" t="str">
            <v>5ad0aa0a5fd4cc00108d4bb0</v>
          </cell>
        </row>
        <row r="1487">
          <cell r="A1487" t="str">
            <v>5ad0aa0a5fd4cc00108d4bb0</v>
          </cell>
        </row>
        <row r="1488">
          <cell r="A1488" t="str">
            <v>5ad0aa0a5fd4cc00108d4bb0</v>
          </cell>
        </row>
        <row r="1489">
          <cell r="A1489" t="str">
            <v>5ad0aa0a5fd4cc00108d4bb0</v>
          </cell>
        </row>
        <row r="1490">
          <cell r="A1490" t="str">
            <v>5ad0aa0a5fd4cc00108d4bb0</v>
          </cell>
        </row>
        <row r="1491">
          <cell r="A1491" t="str">
            <v>5ad0aa0a5fd4cc00108d4bb0</v>
          </cell>
        </row>
        <row r="1492">
          <cell r="A1492" t="str">
            <v>5ad0aa0a5fd4cc00108d4bb0</v>
          </cell>
        </row>
        <row r="1493">
          <cell r="A1493" t="str">
            <v>5ad0aa0a5fd4cc00108d4bb0</v>
          </cell>
        </row>
        <row r="1494">
          <cell r="A1494" t="str">
            <v>5ad0aa0c5fd4cc00108d4bb2</v>
          </cell>
        </row>
        <row r="1495">
          <cell r="A1495" t="str">
            <v>5ad0aa0c5fd4cc00108d4bb2</v>
          </cell>
        </row>
        <row r="1496">
          <cell r="A1496" t="str">
            <v>5ad0aa0c5fd4cc00108d4bb2</v>
          </cell>
        </row>
        <row r="1497">
          <cell r="A1497" t="str">
            <v>5ad0aa0c5fd4cc00108d4bb2</v>
          </cell>
        </row>
        <row r="1498">
          <cell r="A1498" t="str">
            <v>5ad0aa0c5fd4cc00108d4bb4</v>
          </cell>
        </row>
        <row r="1499">
          <cell r="A1499" t="str">
            <v>5ad0aa0c5fd4cc00108d4bb4</v>
          </cell>
        </row>
        <row r="1500">
          <cell r="A1500" t="str">
            <v>5ad0aa0c5fd4cc00108d4bb4</v>
          </cell>
        </row>
        <row r="1501">
          <cell r="A1501" t="str">
            <v>5ad0aa0c5fd4cc00108d4bb4</v>
          </cell>
        </row>
        <row r="1502">
          <cell r="A1502" t="str">
            <v>5ad0aa0c5fd4cc00108d4bb4</v>
          </cell>
        </row>
        <row r="1503">
          <cell r="A1503" t="str">
            <v>5ad0aa0c5fd4cc00108d4bb4</v>
          </cell>
        </row>
        <row r="1504">
          <cell r="A1504" t="str">
            <v>5ad0aa0c5fd4cc00108d4bb4</v>
          </cell>
        </row>
        <row r="1505">
          <cell r="A1505" t="str">
            <v>5ad0aa0c5fd4cc00108d4bb4</v>
          </cell>
        </row>
        <row r="1506">
          <cell r="A1506" t="str">
            <v>5ad0aa0c5fd4cc00108d4bb4</v>
          </cell>
        </row>
        <row r="1507">
          <cell r="A1507" t="str">
            <v>5ad0aa0c5fd4cc00108d4bb4</v>
          </cell>
        </row>
        <row r="1508">
          <cell r="A1508" t="str">
            <v>5ad0aa0c5fd4cc00108d4bb4</v>
          </cell>
        </row>
        <row r="1509">
          <cell r="A1509" t="str">
            <v>5ad0aa0c5fd4cc00108d4bb4</v>
          </cell>
        </row>
        <row r="1510">
          <cell r="A1510" t="str">
            <v>5ad0aa110009f30011c453aa</v>
          </cell>
        </row>
        <row r="1511">
          <cell r="A1511" t="str">
            <v>5ad0aa110009f30011c453aa</v>
          </cell>
        </row>
        <row r="1512">
          <cell r="A1512" t="str">
            <v>5ad0aa110009f30011c453aa</v>
          </cell>
        </row>
        <row r="1513">
          <cell r="A1513" t="str">
            <v>5ad0aa110009f30011c453aa</v>
          </cell>
        </row>
        <row r="1514">
          <cell r="A1514" t="str">
            <v>5ad0aa110009f30011c453aa</v>
          </cell>
        </row>
        <row r="1515">
          <cell r="A1515" t="str">
            <v>5ad0aa110009f30011c453aa</v>
          </cell>
        </row>
        <row r="1516">
          <cell r="A1516" t="str">
            <v>5ad0aa110009f30011c453aa</v>
          </cell>
        </row>
        <row r="1517">
          <cell r="A1517" t="str">
            <v>5ad0aa110009f30011c453aa</v>
          </cell>
        </row>
        <row r="1518">
          <cell r="A1518" t="str">
            <v>5ad0aa110009f30011c453aa</v>
          </cell>
        </row>
        <row r="1519">
          <cell r="A1519" t="str">
            <v>5ad0aa110009f30011c453aa</v>
          </cell>
        </row>
        <row r="1520">
          <cell r="A1520" t="str">
            <v>5ad0aa110009f30011c453aa</v>
          </cell>
        </row>
        <row r="1521">
          <cell r="A1521" t="str">
            <v>5ad0aa110009f30011c453aa</v>
          </cell>
        </row>
        <row r="1522">
          <cell r="A1522" t="str">
            <v>5ad0aa110009f30011c453a9</v>
          </cell>
        </row>
        <row r="1523">
          <cell r="A1523" t="str">
            <v>5ad0aa110009f30011c453a9</v>
          </cell>
        </row>
        <row r="1524">
          <cell r="A1524" t="str">
            <v>5ad0aa110009f30011c453a9</v>
          </cell>
        </row>
        <row r="1525">
          <cell r="A1525" t="str">
            <v>5ad0aa110009f30011c453a9</v>
          </cell>
        </row>
        <row r="1526">
          <cell r="A1526" t="str">
            <v>5ad0aa110009f30011c453a9</v>
          </cell>
        </row>
        <row r="1527">
          <cell r="A1527" t="str">
            <v>5ad0aa110009f30011c453a9</v>
          </cell>
        </row>
        <row r="1528">
          <cell r="A1528" t="str">
            <v>5ad0aa110009f30011c453a9</v>
          </cell>
        </row>
        <row r="1529">
          <cell r="A1529" t="str">
            <v>5ad0aa110009f30011c453a9</v>
          </cell>
        </row>
        <row r="1530">
          <cell r="A1530" t="str">
            <v>5ad0aa110009f30011c453a9</v>
          </cell>
        </row>
        <row r="1531">
          <cell r="A1531" t="str">
            <v>5ad0aa110009f30011c453a9</v>
          </cell>
        </row>
        <row r="1532">
          <cell r="A1532" t="str">
            <v>5ad0aa110009f30011c453a9</v>
          </cell>
        </row>
        <row r="1533">
          <cell r="A1533" t="str">
            <v>5ad0aa110009f30011c453a9</v>
          </cell>
        </row>
        <row r="1534">
          <cell r="A1534" t="str">
            <v>5ad0aa0f5fd4cc00108d4bb9</v>
          </cell>
        </row>
        <row r="1535">
          <cell r="A1535" t="str">
            <v>5ad0aa0f5fd4cc00108d4bb9</v>
          </cell>
        </row>
        <row r="1536">
          <cell r="A1536" t="str">
            <v>5ad0aa0f5fd4cc00108d4bb9</v>
          </cell>
        </row>
        <row r="1537">
          <cell r="A1537" t="str">
            <v>5ad0aa0f5fd4cc00108d4bb9</v>
          </cell>
        </row>
        <row r="1538">
          <cell r="A1538" t="str">
            <v>5ad0aa0f5fd4cc00108d4bb9</v>
          </cell>
        </row>
        <row r="1539">
          <cell r="A1539" t="str">
            <v>5ad0aa0f5fd4cc00108d4bb9</v>
          </cell>
        </row>
        <row r="1540">
          <cell r="A1540" t="str">
            <v>5ad0aa0f5fd4cc00108d4bb9</v>
          </cell>
        </row>
        <row r="1541">
          <cell r="A1541" t="str">
            <v>5ad0aa0f5fd4cc00108d4bb9</v>
          </cell>
        </row>
        <row r="1542">
          <cell r="A1542" t="str">
            <v>5ad0aa0f5fd4cc00108d4bb9</v>
          </cell>
        </row>
        <row r="1543">
          <cell r="A1543" t="str">
            <v>5ad0aa0f5fd4cc00108d4bb9</v>
          </cell>
        </row>
        <row r="1544">
          <cell r="A1544" t="str">
            <v>5ad0aa0f5fd4cc00108d4bb9</v>
          </cell>
        </row>
        <row r="1545">
          <cell r="A1545" t="str">
            <v>5ad0aa0f5fd4cc00108d4bb9</v>
          </cell>
        </row>
        <row r="1546">
          <cell r="A1546" t="str">
            <v>5ad0aa0f5fd4cc00108d4bb8</v>
          </cell>
        </row>
        <row r="1547">
          <cell r="A1547" t="str">
            <v>5ad0aa0f5fd4cc00108d4bb8</v>
          </cell>
        </row>
        <row r="1548">
          <cell r="A1548" t="str">
            <v>5ad0aa0f5fd4cc00108d4bb8</v>
          </cell>
        </row>
        <row r="1549">
          <cell r="A1549" t="str">
            <v>5ad0aa0f5fd4cc00108d4bb8</v>
          </cell>
        </row>
        <row r="1550">
          <cell r="A1550" t="str">
            <v>5ad0aa0f5fd4cc00108d4bb8</v>
          </cell>
        </row>
        <row r="1551">
          <cell r="A1551" t="str">
            <v>5ad0aa0f5fd4cc00108d4bb8</v>
          </cell>
        </row>
        <row r="1552">
          <cell r="A1552" t="str">
            <v>5ad0aa0f5fd4cc00108d4bb8</v>
          </cell>
        </row>
        <row r="1553">
          <cell r="A1553" t="str">
            <v>5ad0aa0f5fd4cc00108d4bb8</v>
          </cell>
        </row>
        <row r="1554">
          <cell r="A1554" t="str">
            <v>5ad0aa0f5fd4cc00108d4bb8</v>
          </cell>
        </row>
        <row r="1555">
          <cell r="A1555" t="str">
            <v>5ad0aa0f5fd4cc00108d4bb8</v>
          </cell>
        </row>
        <row r="1556">
          <cell r="A1556" t="str">
            <v>5ad0aa0f5fd4cc00108d4bb8</v>
          </cell>
        </row>
        <row r="1557">
          <cell r="A1557" t="str">
            <v>5ad0aa0f5fd4cc00108d4bb8</v>
          </cell>
        </row>
        <row r="1558">
          <cell r="A1558" t="str">
            <v>5ad0aa125fd4cc00108d4bbb</v>
          </cell>
        </row>
        <row r="1559">
          <cell r="A1559" t="str">
            <v>5ad0aa125fd4cc00108d4bbb</v>
          </cell>
        </row>
        <row r="1560">
          <cell r="A1560" t="str">
            <v>5ad0aa125fd4cc00108d4bbb</v>
          </cell>
        </row>
        <row r="1561">
          <cell r="A1561" t="str">
            <v>5ad0aa125fd4cc00108d4bbb</v>
          </cell>
        </row>
        <row r="1562">
          <cell r="A1562" t="str">
            <v>5ad0aa125fd4cc00108d4bbb</v>
          </cell>
        </row>
        <row r="1563">
          <cell r="A1563" t="str">
            <v>5ad0aa125fd4cc00108d4bbb</v>
          </cell>
        </row>
        <row r="1564">
          <cell r="A1564" t="str">
            <v>5ad0aa125fd4cc00108d4bbb</v>
          </cell>
        </row>
        <row r="1565">
          <cell r="A1565" t="str">
            <v>5ad0aa125fd4cc00108d4bbb</v>
          </cell>
        </row>
        <row r="1566">
          <cell r="A1566" t="str">
            <v>5ad0aa125fd4cc00108d4bbb</v>
          </cell>
        </row>
        <row r="1567">
          <cell r="A1567" t="str">
            <v>5ad0aa125fd4cc00108d4bbb</v>
          </cell>
        </row>
        <row r="1568">
          <cell r="A1568" t="str">
            <v>5ad0aa125fd4cc00108d4bbb</v>
          </cell>
        </row>
        <row r="1569">
          <cell r="A1569" t="str">
            <v>5ad0aa125fd4cc00108d4bbb</v>
          </cell>
        </row>
        <row r="1570">
          <cell r="A1570" t="str">
            <v>5ad0aa125fd4cc00108d4bbc</v>
          </cell>
        </row>
        <row r="1571">
          <cell r="A1571" t="str">
            <v>5ad0aa125fd4cc00108d4bbc</v>
          </cell>
        </row>
        <row r="1572">
          <cell r="A1572" t="str">
            <v>5ad0aa125fd4cc00108d4bbc</v>
          </cell>
        </row>
        <row r="1573">
          <cell r="A1573" t="str">
            <v>5ad0aa125fd4cc00108d4bbc</v>
          </cell>
        </row>
        <row r="1574">
          <cell r="A1574" t="str">
            <v>5ad0aa125fd4cc00108d4bbc</v>
          </cell>
        </row>
        <row r="1575">
          <cell r="A1575" t="str">
            <v>5ad0aa125fd4cc00108d4bbc</v>
          </cell>
        </row>
        <row r="1576">
          <cell r="A1576" t="str">
            <v>5ad0aa125fd4cc00108d4bbc</v>
          </cell>
        </row>
        <row r="1577">
          <cell r="A1577" t="str">
            <v>5ad0aa125fd4cc00108d4bbc</v>
          </cell>
        </row>
        <row r="1578">
          <cell r="A1578" t="str">
            <v>5ad0aa125fd4cc00108d4bbc</v>
          </cell>
        </row>
        <row r="1579">
          <cell r="A1579" t="str">
            <v>5ad0aa125fd4cc00108d4bbc</v>
          </cell>
        </row>
        <row r="1580">
          <cell r="A1580" t="str">
            <v>5ad0aa125fd4cc00108d4bbc</v>
          </cell>
        </row>
        <row r="1581">
          <cell r="A1581" t="str">
            <v>5ad0aa125fd4cc00108d4bbc</v>
          </cell>
        </row>
        <row r="1582">
          <cell r="A1582" t="str">
            <v>5ad0aa145fd4cc00108d4bbd</v>
          </cell>
        </row>
        <row r="1583">
          <cell r="A1583" t="str">
            <v>5ad0aa145fd4cc00108d4bbf</v>
          </cell>
        </row>
        <row r="1584">
          <cell r="A1584" t="str">
            <v>5ad0aa145fd4cc00108d4bbf</v>
          </cell>
        </row>
        <row r="1585">
          <cell r="A1585" t="str">
            <v>5ad0aa145fd4cc00108d4bbf</v>
          </cell>
        </row>
        <row r="1586">
          <cell r="A1586" t="str">
            <v>5ad0aa145fd4cc00108d4bbf</v>
          </cell>
        </row>
        <row r="1587">
          <cell r="A1587" t="str">
            <v>5ad0aa145fd4cc00108d4bbf</v>
          </cell>
        </row>
        <row r="1588">
          <cell r="A1588" t="str">
            <v>5ad0aa145fd4cc00108d4bbf</v>
          </cell>
        </row>
        <row r="1589">
          <cell r="A1589" t="str">
            <v>5ad0aa145fd4cc00108d4bbf</v>
          </cell>
        </row>
        <row r="1590">
          <cell r="A1590" t="str">
            <v>5ad0aa145fd4cc00108d4bbf</v>
          </cell>
        </row>
        <row r="1591">
          <cell r="A1591" t="str">
            <v>5ad0aa145fd4cc00108d4bbf</v>
          </cell>
        </row>
        <row r="1592">
          <cell r="A1592" t="str">
            <v>5ad0aa145fd4cc00108d4bbf</v>
          </cell>
        </row>
        <row r="1593">
          <cell r="A1593" t="str">
            <v>5ad0aa145fd4cc00108d4bc1</v>
          </cell>
        </row>
        <row r="1594">
          <cell r="A1594" t="str">
            <v>5ad0aa145fd4cc00108d4bc1</v>
          </cell>
        </row>
        <row r="1595">
          <cell r="A1595" t="str">
            <v>5ad0aa145fd4cc00108d4bc1</v>
          </cell>
        </row>
        <row r="1596">
          <cell r="A1596" t="str">
            <v>5ad0aa145fd4cc00108d4bc1</v>
          </cell>
        </row>
        <row r="1597">
          <cell r="A1597" t="str">
            <v>5ad0aa145fd4cc00108d4bc0</v>
          </cell>
        </row>
        <row r="1598">
          <cell r="A1598" t="str">
            <v>5ad0aa145fd4cc00108d4bc0</v>
          </cell>
        </row>
        <row r="1599">
          <cell r="A1599" t="str">
            <v>5ad0aa145fd4cc00108d4bc0</v>
          </cell>
        </row>
        <row r="1600">
          <cell r="A1600" t="str">
            <v>5ad0aa145fd4cc00108d4bc0</v>
          </cell>
        </row>
        <row r="1601">
          <cell r="A1601" t="str">
            <v>5ad0aa145fd4cc00108d4bc0</v>
          </cell>
        </row>
        <row r="1602">
          <cell r="A1602" t="str">
            <v>5ad0aa145fd4cc00108d4bc0</v>
          </cell>
        </row>
        <row r="1603">
          <cell r="A1603" t="str">
            <v>5ad0aa145fd4cc00108d4bc0</v>
          </cell>
        </row>
        <row r="1604">
          <cell r="A1604" t="str">
            <v>5ad0aa145fd4cc00108d4bc0</v>
          </cell>
        </row>
        <row r="1605">
          <cell r="A1605" t="str">
            <v>5ad0aa145fd4cc00108d4bc0</v>
          </cell>
        </row>
        <row r="1606">
          <cell r="A1606" t="str">
            <v>5ad0aa145fd4cc00108d4bc0</v>
          </cell>
        </row>
        <row r="1607">
          <cell r="A1607" t="str">
            <v>5ad0aa145fd4cc00108d4bc0</v>
          </cell>
        </row>
        <row r="1608">
          <cell r="A1608" t="str">
            <v>5ad0aa145fd4cc00108d4bc0</v>
          </cell>
        </row>
        <row r="1609">
          <cell r="A1609" t="str">
            <v>5ad0aa155fd4cc00108d4bc6</v>
          </cell>
        </row>
        <row r="1610">
          <cell r="A1610" t="str">
            <v>5ad0aa145fd4cc00108d4bc3</v>
          </cell>
        </row>
        <row r="1611">
          <cell r="A1611" t="str">
            <v>5ad0aa145fd4cc00108d4bc3</v>
          </cell>
        </row>
        <row r="1612">
          <cell r="A1612" t="str">
            <v>5ad0aa145fd4cc00108d4bc3</v>
          </cell>
        </row>
        <row r="1613">
          <cell r="A1613" t="str">
            <v>5ad0aa145fd4cc00108d4bc3</v>
          </cell>
        </row>
        <row r="1614">
          <cell r="A1614" t="str">
            <v>5ad0aa145fd4cc00108d4bc3</v>
          </cell>
        </row>
        <row r="1615">
          <cell r="A1615" t="str">
            <v>5ad0aa145fd4cc00108d4bc3</v>
          </cell>
        </row>
        <row r="1616">
          <cell r="A1616" t="str">
            <v>5ad0aa145fd4cc00108d4bc3</v>
          </cell>
        </row>
        <row r="1617">
          <cell r="A1617" t="str">
            <v>5ad0aa145fd4cc00108d4bc3</v>
          </cell>
        </row>
        <row r="1618">
          <cell r="A1618" t="str">
            <v>5ad0aa145fd4cc00108d4bc3</v>
          </cell>
        </row>
        <row r="1619">
          <cell r="A1619" t="str">
            <v>5ad0aa145fd4cc00108d4bc3</v>
          </cell>
        </row>
        <row r="1620">
          <cell r="A1620" t="str">
            <v>5ad0aa145fd4cc00108d4bc3</v>
          </cell>
        </row>
        <row r="1621">
          <cell r="A1621" t="str">
            <v>5ad0aa145fd4cc00108d4bc3</v>
          </cell>
        </row>
        <row r="1622">
          <cell r="A1622" t="str">
            <v>5ad0aa155fd4cc00108d4bc5</v>
          </cell>
        </row>
        <row r="1623">
          <cell r="A1623" t="str">
            <v>5ad0aa180009f30011c453ac</v>
          </cell>
        </row>
        <row r="1624">
          <cell r="A1624" t="str">
            <v>5ad0aa155fd4cc00108d4bca</v>
          </cell>
        </row>
        <row r="1625">
          <cell r="A1625" t="str">
            <v>5ad0aa155fd4cc00108d4bcc</v>
          </cell>
        </row>
        <row r="1626">
          <cell r="A1626" t="str">
            <v>5ad0aa155fd4cc00108d4bcb</v>
          </cell>
        </row>
        <row r="1627">
          <cell r="A1627" t="str">
            <v>5ad0aa155fd4cc00108d4bcd</v>
          </cell>
        </row>
        <row r="1628">
          <cell r="A1628" t="str">
            <v>5ad0aa180009f30011c453ae</v>
          </cell>
        </row>
        <row r="1629">
          <cell r="A1629" t="str">
            <v>5ad0aa180009f30011c453af</v>
          </cell>
        </row>
        <row r="1630">
          <cell r="A1630" t="str">
            <v>5ad0aa180009f30011c453b0</v>
          </cell>
        </row>
        <row r="1631">
          <cell r="A1631" t="str">
            <v>5ad0aa180009f30011c453b4</v>
          </cell>
        </row>
        <row r="1632">
          <cell r="A1632" t="str">
            <v>5ad0aa155fd4cc00108d4bd1</v>
          </cell>
        </row>
        <row r="1633">
          <cell r="A1633" t="str">
            <v>5ad0aa155fd4cc00108d4bd4</v>
          </cell>
        </row>
        <row r="1634">
          <cell r="A1634" t="str">
            <v>5ad0aa180009f30011c453b5</v>
          </cell>
        </row>
        <row r="1635">
          <cell r="A1635" t="str">
            <v>5ad0aa180009f30011c453b6</v>
          </cell>
        </row>
        <row r="1636">
          <cell r="A1636" t="str">
            <v>5ad0aa155fd4cc00108d4bd7</v>
          </cell>
        </row>
        <row r="1637">
          <cell r="A1637" t="str">
            <v>5ad0aa155fd4cc00108d4bd8</v>
          </cell>
        </row>
        <row r="1638">
          <cell r="A1638" t="str">
            <v>5ad0aa155fd4cc00108d4bd9</v>
          </cell>
        </row>
        <row r="1639">
          <cell r="A1639" t="str">
            <v>5ad0aa155fd4cc00108d4bdb</v>
          </cell>
        </row>
        <row r="1640">
          <cell r="A1640" t="str">
            <v>5ad0aa155fd4cc00108d4bdd</v>
          </cell>
        </row>
        <row r="1641">
          <cell r="A1641" t="str">
            <v>5ad0aa155fd4cc00108d4bdc</v>
          </cell>
        </row>
        <row r="1642">
          <cell r="A1642" t="str">
            <v>5ad0aa155fd4cc00108d4bdf</v>
          </cell>
        </row>
        <row r="1643">
          <cell r="A1643" t="str">
            <v>5ad0aa180009f30011c453bc</v>
          </cell>
        </row>
        <row r="1644">
          <cell r="A1644" t="str">
            <v>5ad0aa155fd4cc00108d4be3</v>
          </cell>
        </row>
        <row r="1645">
          <cell r="A1645" t="str">
            <v>5ad0aa155fd4cc00108d4be7</v>
          </cell>
        </row>
        <row r="1646">
          <cell r="A1646" t="str">
            <v>5ad0aa180009f30011c453c1</v>
          </cell>
        </row>
        <row r="1647">
          <cell r="A1647" t="str">
            <v>5ad0aa155fd4cc00108d4be8</v>
          </cell>
        </row>
        <row r="1648">
          <cell r="A1648" t="str">
            <v>5ad0aa155fd4cc00108d4be9</v>
          </cell>
        </row>
        <row r="1649">
          <cell r="A1649" t="str">
            <v>5ad0aa180009f30011c453c3</v>
          </cell>
        </row>
        <row r="1650">
          <cell r="A1650" t="str">
            <v>5ad0aa155fd4cc00108d4bed</v>
          </cell>
        </row>
        <row r="1651">
          <cell r="A1651" t="str">
            <v>5ad0aa180009f30011c453c8</v>
          </cell>
        </row>
        <row r="1652">
          <cell r="A1652" t="str">
            <v>5ad0aa180009f30011c453c9</v>
          </cell>
        </row>
        <row r="1653">
          <cell r="A1653" t="str">
            <v>5ad0aa180009f30011c453ca</v>
          </cell>
        </row>
        <row r="1654">
          <cell r="A1654" t="str">
            <v>5ad0aa180009f30011c453cd</v>
          </cell>
        </row>
        <row r="1655">
          <cell r="A1655" t="str">
            <v>5ad0aa155fd4cc00108d4bef</v>
          </cell>
        </row>
        <row r="1656">
          <cell r="A1656" t="str">
            <v>5ad0aa180009f30011c453ce</v>
          </cell>
        </row>
        <row r="1657">
          <cell r="A1657" t="str">
            <v>5ad0aa165fd4cc00108d4bf1</v>
          </cell>
        </row>
        <row r="1658">
          <cell r="A1658" t="str">
            <v>5ad0aa165fd4cc00108d4bf1</v>
          </cell>
        </row>
        <row r="1659">
          <cell r="A1659" t="str">
            <v>5ad0aa165fd4cc00108d4bf1</v>
          </cell>
        </row>
        <row r="1660">
          <cell r="A1660" t="str">
            <v>5ad0aa165fd4cc00108d4bf1</v>
          </cell>
        </row>
        <row r="1661">
          <cell r="A1661" t="str">
            <v>5ad0aa165fd4cc00108d4bf1</v>
          </cell>
        </row>
        <row r="1662">
          <cell r="A1662" t="str">
            <v>5ad0aa165fd4cc00108d4bf1</v>
          </cell>
        </row>
        <row r="1663">
          <cell r="A1663" t="str">
            <v>5ad0aa165fd4cc00108d4bf1</v>
          </cell>
        </row>
        <row r="1664">
          <cell r="A1664" t="str">
            <v>5ad0aa165fd4cc00108d4bf1</v>
          </cell>
        </row>
        <row r="1665">
          <cell r="A1665" t="str">
            <v>5ad0aa165fd4cc00108d4bf1</v>
          </cell>
        </row>
        <row r="1666">
          <cell r="A1666" t="str">
            <v>5ad0aa165fd4cc00108d4bf1</v>
          </cell>
        </row>
        <row r="1667">
          <cell r="A1667" t="str">
            <v>5ad0aa165fd4cc00108d4bf1</v>
          </cell>
        </row>
        <row r="1668">
          <cell r="A1668" t="str">
            <v>5ad0aa165fd4cc00108d4bf1</v>
          </cell>
        </row>
        <row r="1669">
          <cell r="A1669" t="str">
            <v>5ad0aa1c0009f30011c453d4</v>
          </cell>
        </row>
        <row r="1670">
          <cell r="A1670" t="str">
            <v>5ad0aa1c0009f30011c453d4</v>
          </cell>
        </row>
        <row r="1671">
          <cell r="A1671" t="str">
            <v>5ad0aa1c0009f30011c453d4</v>
          </cell>
        </row>
        <row r="1672">
          <cell r="A1672" t="str">
            <v>5ad0aa1c0009f30011c453d4</v>
          </cell>
        </row>
        <row r="1673">
          <cell r="A1673" t="str">
            <v>5ad0aa1c0009f30011c453d2</v>
          </cell>
        </row>
        <row r="1674">
          <cell r="A1674" t="str">
            <v>5ad0aa1c0009f30011c453d2</v>
          </cell>
        </row>
        <row r="1675">
          <cell r="A1675" t="str">
            <v>5ad0aa1c0009f30011c453d2</v>
          </cell>
        </row>
        <row r="1676">
          <cell r="A1676" t="str">
            <v>5ad0aa1c0009f30011c453d2</v>
          </cell>
        </row>
        <row r="1677">
          <cell r="A1677" t="str">
            <v>5ad0aa1c0009f30011c453d2</v>
          </cell>
        </row>
        <row r="1678">
          <cell r="A1678" t="str">
            <v>5ad0aa1c0009f30011c453d2</v>
          </cell>
        </row>
        <row r="1679">
          <cell r="A1679" t="str">
            <v>5ad0aa1c0009f30011c453d2</v>
          </cell>
        </row>
        <row r="1680">
          <cell r="A1680" t="str">
            <v>5ad0aa1c0009f30011c453d2</v>
          </cell>
        </row>
        <row r="1681">
          <cell r="A1681" t="str">
            <v>5ad0aa1c0009f30011c453d2</v>
          </cell>
        </row>
        <row r="1682">
          <cell r="A1682" t="str">
            <v>5ad0aa1d0009f30011c453d5</v>
          </cell>
        </row>
        <row r="1683">
          <cell r="A1683" t="str">
            <v>5ad0aa1d0009f30011c453d5</v>
          </cell>
        </row>
        <row r="1684">
          <cell r="A1684" t="str">
            <v>5ad0aa1d0009f30011c453d5</v>
          </cell>
        </row>
        <row r="1685">
          <cell r="A1685" t="str">
            <v>5ad0aa1d0009f30011c453d5</v>
          </cell>
        </row>
        <row r="1686">
          <cell r="A1686" t="str">
            <v>5ad0aa1d0009f30011c453d5</v>
          </cell>
        </row>
        <row r="1687">
          <cell r="A1687" t="str">
            <v>5ad0aa1d0009f30011c453d5</v>
          </cell>
        </row>
        <row r="1688">
          <cell r="A1688" t="str">
            <v>5ad0aa1d0009f30011c453d5</v>
          </cell>
        </row>
        <row r="1689">
          <cell r="A1689" t="str">
            <v>5ad0aa1d0009f30011c453d5</v>
          </cell>
        </row>
        <row r="1690">
          <cell r="A1690" t="str">
            <v>5ad0aa1d0009f30011c453d5</v>
          </cell>
        </row>
        <row r="1691">
          <cell r="A1691" t="str">
            <v>5ad0aa195fd4cc00108d4bf2</v>
          </cell>
        </row>
        <row r="1692">
          <cell r="A1692" t="str">
            <v>5ad0aa195fd4cc00108d4bf2</v>
          </cell>
        </row>
        <row r="1693">
          <cell r="A1693" t="str">
            <v>5ad0aa195fd4cc00108d4bf2</v>
          </cell>
        </row>
        <row r="1694">
          <cell r="A1694" t="str">
            <v>5ad0aa195fd4cc00108d4bf2</v>
          </cell>
        </row>
        <row r="1695">
          <cell r="A1695" t="str">
            <v>5ad0aa195fd4cc00108d4bf2</v>
          </cell>
        </row>
        <row r="1696">
          <cell r="A1696" t="str">
            <v>5ad0aa195fd4cc00108d4bf2</v>
          </cell>
        </row>
        <row r="1697">
          <cell r="A1697" t="str">
            <v>5ad0aa195fd4cc00108d4bf2</v>
          </cell>
        </row>
        <row r="1698">
          <cell r="A1698" t="str">
            <v>5ad0aa195fd4cc00108d4bf2</v>
          </cell>
        </row>
        <row r="1699">
          <cell r="A1699" t="str">
            <v>5ad0aa195fd4cc00108d4bf2</v>
          </cell>
        </row>
        <row r="1700">
          <cell r="A1700" t="str">
            <v>5ad0aa195fd4cc00108d4bf2</v>
          </cell>
        </row>
        <row r="1701">
          <cell r="A1701" t="str">
            <v>5ad0aa195fd4cc00108d4bf2</v>
          </cell>
        </row>
        <row r="1702">
          <cell r="A1702" t="str">
            <v>5ad0aa195fd4cc00108d4bf2</v>
          </cell>
        </row>
        <row r="1703">
          <cell r="A1703" t="str">
            <v>5ad0aa195fd4cc00108d4bf3</v>
          </cell>
        </row>
        <row r="1704">
          <cell r="A1704" t="str">
            <v>5ad0aa195fd4cc00108d4bf3</v>
          </cell>
        </row>
        <row r="1705">
          <cell r="A1705" t="str">
            <v>5ad0aa195fd4cc00108d4bf3</v>
          </cell>
        </row>
        <row r="1706">
          <cell r="A1706" t="str">
            <v>5ad0aa195fd4cc00108d4bf3</v>
          </cell>
        </row>
        <row r="1707">
          <cell r="A1707" t="str">
            <v>5ad0aa195fd4cc00108d4bf3</v>
          </cell>
        </row>
        <row r="1708">
          <cell r="A1708" t="str">
            <v>5ad0aa195fd4cc00108d4bf3</v>
          </cell>
        </row>
        <row r="1709">
          <cell r="A1709" t="str">
            <v>5ad0aa195fd4cc00108d4bf3</v>
          </cell>
        </row>
        <row r="1710">
          <cell r="A1710" t="str">
            <v>5ad0aa195fd4cc00108d4bf3</v>
          </cell>
        </row>
        <row r="1711">
          <cell r="A1711" t="str">
            <v>5ad0aa195fd4cc00108d4bf3</v>
          </cell>
        </row>
        <row r="1712">
          <cell r="A1712" t="str">
            <v>5ad0aa195fd4cc00108d4bf3</v>
          </cell>
        </row>
        <row r="1713">
          <cell r="A1713" t="str">
            <v>5ad0aa195fd4cc00108d4bf3</v>
          </cell>
        </row>
        <row r="1714">
          <cell r="A1714" t="str">
            <v>5ad0aa195fd4cc00108d4bf3</v>
          </cell>
        </row>
        <row r="1715">
          <cell r="A1715" t="str">
            <v>5ad0aa1b5fd4cc00108d4bf4</v>
          </cell>
        </row>
        <row r="1716">
          <cell r="A1716" t="str">
            <v>5ad0aa1b5fd4cc00108d4bf4</v>
          </cell>
        </row>
        <row r="1717">
          <cell r="A1717" t="str">
            <v>5ad0aa1b5fd4cc00108d4bf4</v>
          </cell>
        </row>
        <row r="1718">
          <cell r="A1718" t="str">
            <v>5ad0aa1b5fd4cc00108d4bf4</v>
          </cell>
        </row>
        <row r="1719">
          <cell r="A1719" t="str">
            <v>5ad0aa1b5fd4cc00108d4bf4</v>
          </cell>
        </row>
        <row r="1720">
          <cell r="A1720" t="str">
            <v>5ad0aa1b5fd4cc00108d4bf4</v>
          </cell>
        </row>
        <row r="1721">
          <cell r="A1721" t="str">
            <v>5ad0aa1b5fd4cc00108d4bf4</v>
          </cell>
        </row>
        <row r="1722">
          <cell r="A1722" t="str">
            <v>5ad0aa1b5fd4cc00108d4bf4</v>
          </cell>
        </row>
        <row r="1723">
          <cell r="A1723" t="str">
            <v>5ad0aa1b5fd4cc00108d4bf4</v>
          </cell>
        </row>
        <row r="1724">
          <cell r="A1724" t="str">
            <v>5ad0aa1b5fd4cc00108d4bf5</v>
          </cell>
        </row>
        <row r="1725">
          <cell r="A1725" t="str">
            <v>5ad0aa1b5fd4cc00108d4bf5</v>
          </cell>
        </row>
        <row r="1726">
          <cell r="A1726" t="str">
            <v>5ad0aa1b5fd4cc00108d4bf5</v>
          </cell>
        </row>
        <row r="1727">
          <cell r="A1727" t="str">
            <v>5ad0aa1b5fd4cc00108d4bf5</v>
          </cell>
        </row>
        <row r="1728">
          <cell r="A1728" t="str">
            <v>5ad0aa1b5fd4cc00108d4bf5</v>
          </cell>
        </row>
        <row r="1729">
          <cell r="A1729" t="str">
            <v>5ad0aa1b5fd4cc00108d4bf5</v>
          </cell>
        </row>
        <row r="1730">
          <cell r="A1730" t="str">
            <v>5ad0aa1b5fd4cc00108d4bf5</v>
          </cell>
        </row>
        <row r="1731">
          <cell r="A1731" t="str">
            <v>5ad0aa1b5fd4cc00108d4bf5</v>
          </cell>
        </row>
        <row r="1732">
          <cell r="A1732" t="str">
            <v>5ad0aa1b5fd4cc00108d4bf5</v>
          </cell>
        </row>
        <row r="1733">
          <cell r="A1733" t="str">
            <v>5ad0aa1b5fd4cc00108d4bf7</v>
          </cell>
        </row>
        <row r="1734">
          <cell r="A1734" t="str">
            <v>5ad0aa1b5fd4cc00108d4bf7</v>
          </cell>
        </row>
        <row r="1735">
          <cell r="A1735" t="str">
            <v>5ad0aa1b5fd4cc00108d4bf7</v>
          </cell>
        </row>
        <row r="1736">
          <cell r="A1736" t="str">
            <v>5ad0aa1b5fd4cc00108d4bf7</v>
          </cell>
        </row>
        <row r="1737">
          <cell r="A1737" t="str">
            <v>5ad0aa1b5fd4cc00108d4bf7</v>
          </cell>
        </row>
        <row r="1738">
          <cell r="A1738" t="str">
            <v>5ad0aa1b5fd4cc00108d4bf7</v>
          </cell>
        </row>
        <row r="1739">
          <cell r="A1739" t="str">
            <v>5ad0aa1b5fd4cc00108d4bf7</v>
          </cell>
        </row>
        <row r="1740">
          <cell r="A1740" t="str">
            <v>5ad0aa1b5fd4cc00108d4bf7</v>
          </cell>
        </row>
        <row r="1741">
          <cell r="A1741" t="str">
            <v>5ad0aa1b5fd4cc00108d4bf7</v>
          </cell>
        </row>
        <row r="1742">
          <cell r="A1742" t="str">
            <v>5ad0aa1b5fd4cc00108d4bf7</v>
          </cell>
        </row>
        <row r="1743">
          <cell r="A1743" t="str">
            <v>5ad0aa1c5fd4cc00108d4bfc</v>
          </cell>
        </row>
        <row r="1744">
          <cell r="A1744" t="str">
            <v>5ad0aa1c5fd4cc00108d4bfd</v>
          </cell>
        </row>
        <row r="1745">
          <cell r="A1745" t="str">
            <v>5ad0aa1c5fd4cc00108d4bfe</v>
          </cell>
        </row>
        <row r="1746">
          <cell r="A1746" t="str">
            <v>5ad0aa1d0009f30011c453d6</v>
          </cell>
        </row>
        <row r="1747">
          <cell r="A1747" t="str">
            <v>5ad0aa1d0009f30011c453d6</v>
          </cell>
        </row>
        <row r="1748">
          <cell r="A1748" t="str">
            <v>5ad0aa1d0009f30011c453d6</v>
          </cell>
        </row>
        <row r="1749">
          <cell r="A1749" t="str">
            <v>5ad0aa1d0009f30011c453d6</v>
          </cell>
        </row>
        <row r="1750">
          <cell r="A1750" t="str">
            <v>5ad0aa1d0009f30011c453d6</v>
          </cell>
        </row>
        <row r="1751">
          <cell r="A1751" t="str">
            <v>5ad0aa1d0009f30011c453d6</v>
          </cell>
        </row>
        <row r="1752">
          <cell r="A1752" t="str">
            <v>5ad0aa1d0009f30011c453d6</v>
          </cell>
        </row>
        <row r="1753">
          <cell r="A1753" t="str">
            <v>5ad0aa1d0009f30011c453d6</v>
          </cell>
        </row>
        <row r="1754">
          <cell r="A1754" t="str">
            <v>5ad0aa1d0009f30011c453d6</v>
          </cell>
        </row>
        <row r="1755">
          <cell r="A1755" t="str">
            <v>5ad0aa1d0009f30011c453d6</v>
          </cell>
        </row>
        <row r="1756">
          <cell r="A1756" t="str">
            <v>5ad0aa1d0009f30011c453d6</v>
          </cell>
        </row>
        <row r="1757">
          <cell r="A1757" t="str">
            <v>5ad0aa1d0009f30011c453d6</v>
          </cell>
        </row>
        <row r="1758">
          <cell r="A1758" t="str">
            <v>5ad0aa1c5fd4cc00108d4c00</v>
          </cell>
        </row>
        <row r="1759">
          <cell r="A1759" t="str">
            <v>5ad0aa1c5fd4cc00108d4c01</v>
          </cell>
        </row>
        <row r="1760">
          <cell r="A1760" t="str">
            <v>5ad0aa1c5fd4cc00108d4c02</v>
          </cell>
        </row>
        <row r="1761">
          <cell r="A1761" t="str">
            <v>5ad0aa1c5fd4cc00108d4c03</v>
          </cell>
        </row>
        <row r="1762">
          <cell r="A1762" t="str">
            <v>5ad0aa1c5fd4cc00108d4c04</v>
          </cell>
        </row>
        <row r="1763">
          <cell r="A1763" t="str">
            <v>5ad0aa1f0009f30011c453d7</v>
          </cell>
        </row>
        <row r="1764">
          <cell r="A1764" t="str">
            <v>5ad0aa1f0009f30011c453d7</v>
          </cell>
        </row>
        <row r="1765">
          <cell r="A1765" t="str">
            <v>5ad0aa1f0009f30011c453d7</v>
          </cell>
        </row>
        <row r="1766">
          <cell r="A1766" t="str">
            <v>5ad0aa1f0009f30011c453d7</v>
          </cell>
        </row>
        <row r="1767">
          <cell r="A1767" t="str">
            <v>5ad0aa1f0009f30011c453d8</v>
          </cell>
        </row>
        <row r="1768">
          <cell r="A1768" t="str">
            <v>5ad0aa1c5fd4cc00108d4c05</v>
          </cell>
        </row>
        <row r="1769">
          <cell r="A1769" t="str">
            <v>5ad0aa1f0009f30011c453da</v>
          </cell>
        </row>
        <row r="1770">
          <cell r="A1770" t="str">
            <v>5ad0aa1f0009f30011c453da</v>
          </cell>
        </row>
        <row r="1771">
          <cell r="A1771" t="str">
            <v>5ad0aa1f0009f30011c453da</v>
          </cell>
        </row>
        <row r="1772">
          <cell r="A1772" t="str">
            <v>5ad0aa1f0009f30011c453da</v>
          </cell>
        </row>
        <row r="1773">
          <cell r="A1773" t="str">
            <v>5ad0aa1f0009f30011c453da</v>
          </cell>
        </row>
        <row r="1774">
          <cell r="A1774" t="str">
            <v>5ad0aa1f0009f30011c453da</v>
          </cell>
        </row>
        <row r="1775">
          <cell r="A1775" t="str">
            <v>5ad0aa1f0009f30011c453da</v>
          </cell>
        </row>
        <row r="1776">
          <cell r="A1776" t="str">
            <v>5ad0aa1f0009f30011c453da</v>
          </cell>
        </row>
        <row r="1777">
          <cell r="A1777" t="str">
            <v>5ad0aa1f0009f30011c453da</v>
          </cell>
        </row>
        <row r="1778">
          <cell r="A1778" t="str">
            <v>5ad0aa1f0009f30011c453d9</v>
          </cell>
        </row>
        <row r="1779">
          <cell r="A1779" t="str">
            <v>5ad0aa1f0009f30011c453d9</v>
          </cell>
        </row>
        <row r="1780">
          <cell r="A1780" t="str">
            <v>5ad0aa1f0009f30011c453d9</v>
          </cell>
        </row>
        <row r="1781">
          <cell r="A1781" t="str">
            <v>5ad0aa1f0009f30011c453d9</v>
          </cell>
        </row>
        <row r="1782">
          <cell r="A1782" t="str">
            <v>5ad0aa1f0009f30011c453d9</v>
          </cell>
        </row>
        <row r="1783">
          <cell r="A1783" t="str">
            <v>5ad0aa1f0009f30011c453d9</v>
          </cell>
        </row>
        <row r="1784">
          <cell r="A1784" t="str">
            <v>5ad0aa1f0009f30011c453d9</v>
          </cell>
        </row>
        <row r="1785">
          <cell r="A1785" t="str">
            <v>5ad0aa1f0009f30011c453d9</v>
          </cell>
        </row>
        <row r="1786">
          <cell r="A1786" t="str">
            <v>5ad0aa1f0009f30011c453d9</v>
          </cell>
        </row>
        <row r="1787">
          <cell r="A1787" t="str">
            <v>5ad0aa1f0009f30011c453d9</v>
          </cell>
        </row>
        <row r="1788">
          <cell r="A1788" t="str">
            <v>5ad0aa1f0009f30011c453d9</v>
          </cell>
        </row>
        <row r="1789">
          <cell r="A1789" t="str">
            <v>5ad0aa1f0009f30011c453d9</v>
          </cell>
        </row>
        <row r="1790">
          <cell r="A1790" t="str">
            <v>5ad0aa1c5fd4cc00108d4c08</v>
          </cell>
        </row>
        <row r="1791">
          <cell r="A1791" t="str">
            <v>5ad0aa1f0009f30011c453df</v>
          </cell>
        </row>
        <row r="1792">
          <cell r="A1792" t="str">
            <v>5ad0aa1f0009f30011c453e4</v>
          </cell>
        </row>
        <row r="1793">
          <cell r="A1793" t="str">
            <v>5ad0aa1f0009f30011c453e2</v>
          </cell>
        </row>
        <row r="1794">
          <cell r="A1794" t="str">
            <v>5ad0aa1f0009f30011c453e8</v>
          </cell>
        </row>
        <row r="1795">
          <cell r="A1795" t="str">
            <v>5ad0aa1f0009f30011c453e9</v>
          </cell>
        </row>
        <row r="1796">
          <cell r="A1796" t="str">
            <v>5ad0aa1f0009f30011c453ea</v>
          </cell>
        </row>
        <row r="1797">
          <cell r="A1797" t="str">
            <v>5ad0aa1c5fd4cc00108d4c0a</v>
          </cell>
        </row>
        <row r="1798">
          <cell r="A1798" t="str">
            <v>5ad0aa1c5fd4cc00108d4c0b</v>
          </cell>
        </row>
        <row r="1799">
          <cell r="A1799" t="str">
            <v>5ad0aa1f0009f30011c453ee</v>
          </cell>
        </row>
        <row r="1800">
          <cell r="A1800" t="str">
            <v>5ad0aa1f0009f30011c453f1</v>
          </cell>
        </row>
        <row r="1801">
          <cell r="A1801" t="str">
            <v>5ad0aa1f0009f30011c453f2</v>
          </cell>
        </row>
        <row r="1802">
          <cell r="A1802" t="str">
            <v>5ad0aa1f0009f30011c453f3</v>
          </cell>
        </row>
        <row r="1803">
          <cell r="A1803" t="str">
            <v>5ad0aa1f0009f30011c453f0</v>
          </cell>
        </row>
        <row r="1804">
          <cell r="A1804" t="str">
            <v>5ad0aa1c5fd4cc00108d4c11</v>
          </cell>
        </row>
        <row r="1805">
          <cell r="A1805" t="str">
            <v>5ad0aa1f0009f30011c453f4</v>
          </cell>
        </row>
        <row r="1806">
          <cell r="A1806" t="str">
            <v>5ad0aa1c5fd4cc00108d4c13</v>
          </cell>
        </row>
        <row r="1807">
          <cell r="A1807" t="str">
            <v>5ad0aa1f0009f30011c453f5</v>
          </cell>
        </row>
        <row r="1808">
          <cell r="A1808" t="str">
            <v>5ad0aa1f0009f30011c453f9</v>
          </cell>
        </row>
        <row r="1809">
          <cell r="A1809" t="str">
            <v>5ad0aa1d5fd4cc00108d4c14</v>
          </cell>
        </row>
        <row r="1810">
          <cell r="A1810" t="str">
            <v>5ad0aa1f0009f30011c453fb</v>
          </cell>
        </row>
        <row r="1811">
          <cell r="A1811" t="str">
            <v>5ad0aa1f0009f30011c453fd</v>
          </cell>
        </row>
        <row r="1812">
          <cell r="A1812" t="str">
            <v>5ad0aa1f0009f30011c453fe</v>
          </cell>
        </row>
        <row r="1813">
          <cell r="A1813" t="str">
            <v>5ad0aa1d5fd4cc00108d4c1a</v>
          </cell>
        </row>
        <row r="1814">
          <cell r="A1814" t="str">
            <v>5ad0aa1d5fd4cc00108d4c1c</v>
          </cell>
        </row>
        <row r="1815">
          <cell r="A1815" t="str">
            <v>5ad0aa200009f30011c453ff</v>
          </cell>
        </row>
        <row r="1816">
          <cell r="A1816" t="str">
            <v>5ad0aa1d5fd4cc00108d4c1d</v>
          </cell>
        </row>
        <row r="1817">
          <cell r="A1817" t="str">
            <v>5ad0aa200009f30011c45400</v>
          </cell>
        </row>
        <row r="1818">
          <cell r="A1818" t="str">
            <v>5ad0aa1d5fd4cc00108d4c1e</v>
          </cell>
        </row>
        <row r="1819">
          <cell r="A1819" t="str">
            <v>5ad0aa200009f30011c45403</v>
          </cell>
        </row>
        <row r="1820">
          <cell r="A1820" t="str">
            <v>5ad0aa1d5fd4cc00108d4c1f</v>
          </cell>
        </row>
        <row r="1821">
          <cell r="A1821" t="str">
            <v>5ad0aa1d5fd4cc00108d4c23</v>
          </cell>
        </row>
        <row r="1822">
          <cell r="A1822" t="str">
            <v>5ad0aa200009f30011c45408</v>
          </cell>
        </row>
        <row r="1823">
          <cell r="A1823" t="str">
            <v>5ad0aa1d5fd4cc00108d4c21</v>
          </cell>
        </row>
        <row r="1824">
          <cell r="A1824" t="str">
            <v>5ad0aa200009f30011c45407</v>
          </cell>
        </row>
        <row r="1825">
          <cell r="A1825" t="str">
            <v>5ad0aa1d5fd4cc00108d4c26</v>
          </cell>
        </row>
        <row r="1826">
          <cell r="A1826" t="str">
            <v>5ad0aa200009f30011c4540b</v>
          </cell>
        </row>
        <row r="1827">
          <cell r="A1827" t="str">
            <v>5ad0aa1d5fd4cc00108d4c2a</v>
          </cell>
        </row>
        <row r="1828">
          <cell r="A1828" t="str">
            <v>5ad0aa200009f30011c4540e</v>
          </cell>
        </row>
        <row r="1829">
          <cell r="A1829" t="str">
            <v>5ad0aa1d5fd4cc00108d4c2c</v>
          </cell>
        </row>
        <row r="1830">
          <cell r="A1830" t="str">
            <v>5ad0aa200009f30011c4540f</v>
          </cell>
        </row>
        <row r="1831">
          <cell r="A1831" t="str">
            <v>5ad0aa1d5fd4cc00108d4c2f</v>
          </cell>
        </row>
        <row r="1832">
          <cell r="A1832" t="str">
            <v>5ad0aa1d5fd4cc00108d4c30</v>
          </cell>
        </row>
        <row r="1833">
          <cell r="A1833" t="str">
            <v>5ad0aa1d5fd4cc00108d4c32</v>
          </cell>
        </row>
        <row r="1834">
          <cell r="A1834" t="str">
            <v>5ad0aa200009f30011c45416</v>
          </cell>
        </row>
        <row r="1835">
          <cell r="A1835" t="str">
            <v>5ad0aa200009f30011c45419</v>
          </cell>
        </row>
        <row r="1836">
          <cell r="A1836" t="str">
            <v>5ad0aa200009f30011c45414</v>
          </cell>
        </row>
        <row r="1837">
          <cell r="A1837" t="str">
            <v>5ad0aa1d5fd4cc00108d4c35</v>
          </cell>
        </row>
        <row r="1838">
          <cell r="A1838" t="str">
            <v>5ad0aa200009f30011c4541b</v>
          </cell>
        </row>
        <row r="1839">
          <cell r="A1839" t="str">
            <v>5ad0aa1d5fd4cc00108d4c37</v>
          </cell>
        </row>
        <row r="1840">
          <cell r="A1840" t="str">
            <v>5ad0aa1d5fd4cc00108d4c39</v>
          </cell>
        </row>
        <row r="1841">
          <cell r="A1841" t="str">
            <v>5ad0aa200009f30011c4541e</v>
          </cell>
        </row>
        <row r="1842">
          <cell r="A1842" t="str">
            <v>5ad0aa200009f30011c4541f</v>
          </cell>
        </row>
        <row r="1843">
          <cell r="A1843" t="str">
            <v>5ad0aa1d5fd4cc00108d4c3c</v>
          </cell>
        </row>
        <row r="1844">
          <cell r="A1844" t="str">
            <v>5ad0aa200009f30011c45421</v>
          </cell>
        </row>
        <row r="1845">
          <cell r="A1845" t="str">
            <v>5ad0aa210009f30011c45425</v>
          </cell>
        </row>
        <row r="1846">
          <cell r="A1846" t="str">
            <v>5ad0aa1e5fd4cc00108d4c3d</v>
          </cell>
        </row>
        <row r="1847">
          <cell r="A1847" t="str">
            <v>5ad0aa210009f30011c45426</v>
          </cell>
        </row>
        <row r="1848">
          <cell r="A1848" t="str">
            <v>5ad0aa210009f30011c45426</v>
          </cell>
        </row>
        <row r="1849">
          <cell r="A1849" t="str">
            <v>5ad0aa210009f30011c45426</v>
          </cell>
        </row>
        <row r="1850">
          <cell r="A1850" t="str">
            <v>5ad0aa210009f30011c45426</v>
          </cell>
        </row>
        <row r="1851">
          <cell r="A1851" t="str">
            <v>5ad0aa210009f30011c45426</v>
          </cell>
        </row>
        <row r="1852">
          <cell r="A1852" t="str">
            <v>5ad0aa210009f30011c45426</v>
          </cell>
        </row>
        <row r="1853">
          <cell r="A1853" t="str">
            <v>5ad0aa210009f30011c45426</v>
          </cell>
        </row>
        <row r="1854">
          <cell r="A1854" t="str">
            <v>5ad0aa210009f30011c45426</v>
          </cell>
        </row>
        <row r="1855">
          <cell r="A1855" t="str">
            <v>5ad0aa1e5fd4cc00108d4c3e</v>
          </cell>
        </row>
        <row r="1856">
          <cell r="A1856" t="str">
            <v>5ad0aa1e5fd4cc00108d4c3e</v>
          </cell>
        </row>
        <row r="1857">
          <cell r="A1857" t="str">
            <v>5ad0aa1e5fd4cc00108d4c3e</v>
          </cell>
        </row>
        <row r="1858">
          <cell r="A1858" t="str">
            <v>5ad0aa1e5fd4cc00108d4c3e</v>
          </cell>
        </row>
        <row r="1859">
          <cell r="A1859" t="str">
            <v>5ad0aa1e5fd4cc00108d4c3e</v>
          </cell>
        </row>
        <row r="1860">
          <cell r="A1860" t="str">
            <v>5ad0aa1e5fd4cc00108d4c3e</v>
          </cell>
        </row>
        <row r="1861">
          <cell r="A1861" t="str">
            <v>5ad0aa1e5fd4cc00108d4c3e</v>
          </cell>
        </row>
        <row r="1862">
          <cell r="A1862" t="str">
            <v>5ad0aa1e5fd4cc00108d4c3e</v>
          </cell>
        </row>
        <row r="1863">
          <cell r="A1863" t="str">
            <v>5ad0aa210009f30011c45427</v>
          </cell>
        </row>
        <row r="1864">
          <cell r="A1864" t="str">
            <v>5ad0aa210009f30011c45428</v>
          </cell>
        </row>
        <row r="1865">
          <cell r="A1865" t="str">
            <v>5ad0aa1f5fd4cc00108d4c40</v>
          </cell>
        </row>
        <row r="1866">
          <cell r="A1866" t="str">
            <v>5ad0aa1e5fd4cc00108d4c3f</v>
          </cell>
        </row>
        <row r="1867">
          <cell r="A1867" t="str">
            <v>5ad0aa1e5fd4cc00108d4c3f</v>
          </cell>
        </row>
        <row r="1868">
          <cell r="A1868" t="str">
            <v>5ad0aa1e5fd4cc00108d4c3f</v>
          </cell>
        </row>
        <row r="1869">
          <cell r="A1869" t="str">
            <v>5ad0aa1e5fd4cc00108d4c3f</v>
          </cell>
        </row>
        <row r="1870">
          <cell r="A1870" t="str">
            <v>5ad0aa1e5fd4cc00108d4c3f</v>
          </cell>
        </row>
        <row r="1871">
          <cell r="A1871" t="str">
            <v>5ad0aa1e5fd4cc00108d4c3f</v>
          </cell>
        </row>
        <row r="1872">
          <cell r="A1872" t="str">
            <v>5ad0aa1f5fd4cc00108d4c41</v>
          </cell>
        </row>
        <row r="1873">
          <cell r="A1873" t="str">
            <v>5ad0aa1f5fd4cc00108d4c41</v>
          </cell>
        </row>
        <row r="1874">
          <cell r="A1874" t="str">
            <v>5ad0aa1f5fd4cc00108d4c41</v>
          </cell>
        </row>
        <row r="1875">
          <cell r="A1875" t="str">
            <v>5ad0aa1f5fd4cc00108d4c41</v>
          </cell>
        </row>
        <row r="1876">
          <cell r="A1876" t="str">
            <v>5ad0aa1f5fd4cc00108d4c41</v>
          </cell>
        </row>
        <row r="1877">
          <cell r="A1877" t="str">
            <v>5ad0aa1f5fd4cc00108d4c41</v>
          </cell>
        </row>
        <row r="1878">
          <cell r="A1878" t="str">
            <v>5ad0aa1f5fd4cc00108d4c45</v>
          </cell>
        </row>
        <row r="1879">
          <cell r="A1879" t="str">
            <v>5ad0aa1f5fd4cc00108d4c44</v>
          </cell>
        </row>
        <row r="1880">
          <cell r="A1880" t="str">
            <v>5ad0aa1f5fd4cc00108d4c49</v>
          </cell>
        </row>
        <row r="1881">
          <cell r="A1881" t="str">
            <v>5ad0aa205fd4cc00108d4c4b</v>
          </cell>
        </row>
        <row r="1882">
          <cell r="A1882" t="str">
            <v>5ad0aa205fd4cc00108d4c4b</v>
          </cell>
        </row>
        <row r="1883">
          <cell r="A1883" t="str">
            <v>5ad0aa205fd4cc00108d4c4b</v>
          </cell>
        </row>
        <row r="1884">
          <cell r="A1884" t="str">
            <v>5ad0aa205fd4cc00108d4c4b</v>
          </cell>
        </row>
        <row r="1885">
          <cell r="A1885" t="str">
            <v>5ad0aa205fd4cc00108d4c4b</v>
          </cell>
        </row>
        <row r="1886">
          <cell r="A1886" t="str">
            <v>5ad0aa205fd4cc00108d4c4b</v>
          </cell>
        </row>
        <row r="1887">
          <cell r="A1887" t="str">
            <v>5ad0aa205fd4cc00108d4c4b</v>
          </cell>
        </row>
        <row r="1888">
          <cell r="A1888" t="str">
            <v>5ad0aa220009f30011c4542e</v>
          </cell>
        </row>
        <row r="1889">
          <cell r="A1889" t="str">
            <v>5ad0aa220009f30011c4542e</v>
          </cell>
        </row>
        <row r="1890">
          <cell r="A1890" t="str">
            <v>5ad0aa220009f30011c4542e</v>
          </cell>
        </row>
        <row r="1891">
          <cell r="A1891" t="str">
            <v>5ad0aa220009f30011c4542e</v>
          </cell>
        </row>
        <row r="1892">
          <cell r="A1892" t="str">
            <v>5ad0aa220009f30011c4542e</v>
          </cell>
        </row>
        <row r="1893">
          <cell r="A1893" t="str">
            <v>5ad0aa220009f30011c4542e</v>
          </cell>
        </row>
        <row r="1894">
          <cell r="A1894" t="str">
            <v>5ad0aa220009f30011c4542e</v>
          </cell>
        </row>
        <row r="1895">
          <cell r="A1895" t="str">
            <v>5ad0aa220009f30011c4542e</v>
          </cell>
        </row>
        <row r="1896">
          <cell r="A1896" t="str">
            <v>5ad0aa220009f30011c4542e</v>
          </cell>
        </row>
        <row r="1897">
          <cell r="A1897" t="str">
            <v>5ad0aa220009f30011c4542d</v>
          </cell>
        </row>
        <row r="1898">
          <cell r="A1898" t="str">
            <v>5ad0aa220009f30011c4542d</v>
          </cell>
        </row>
        <row r="1899">
          <cell r="A1899" t="str">
            <v>5ad0aa220009f30011c4542d</v>
          </cell>
        </row>
        <row r="1900">
          <cell r="A1900" t="str">
            <v>5ad0aa220009f30011c4542d</v>
          </cell>
        </row>
        <row r="1901">
          <cell r="A1901" t="str">
            <v>5ad0aa220009f30011c4542d</v>
          </cell>
        </row>
        <row r="1902">
          <cell r="A1902" t="str">
            <v>5ad0aa220009f30011c4542d</v>
          </cell>
        </row>
        <row r="1903">
          <cell r="A1903" t="str">
            <v>5ad0aa220009f30011c4542d</v>
          </cell>
        </row>
        <row r="1904">
          <cell r="A1904" t="str">
            <v>5ad0aa230009f30011c4542f</v>
          </cell>
        </row>
        <row r="1905">
          <cell r="A1905" t="str">
            <v>5ad0aa230009f30011c45431</v>
          </cell>
        </row>
        <row r="1906">
          <cell r="A1906" t="str">
            <v>5ad0aa205fd4cc00108d4c4c</v>
          </cell>
        </row>
        <row r="1907">
          <cell r="A1907" t="str">
            <v>5ad0aa205fd4cc00108d4c4c</v>
          </cell>
        </row>
        <row r="1908">
          <cell r="A1908" t="str">
            <v>5ad0aa205fd4cc00108d4c4c</v>
          </cell>
        </row>
        <row r="1909">
          <cell r="A1909" t="str">
            <v>5ad0aa205fd4cc00108d4c4c</v>
          </cell>
        </row>
        <row r="1910">
          <cell r="A1910" t="str">
            <v>5ad0aa205fd4cc00108d4c4c</v>
          </cell>
        </row>
        <row r="1911">
          <cell r="A1911" t="str">
            <v>5ad0aa205fd4cc00108d4c4c</v>
          </cell>
        </row>
        <row r="1912">
          <cell r="A1912" t="str">
            <v>5ad0aa205fd4cc00108d4c4c</v>
          </cell>
        </row>
        <row r="1913">
          <cell r="A1913" t="str">
            <v>5ad0aa205fd4cc00108d4c4c</v>
          </cell>
        </row>
        <row r="1914">
          <cell r="A1914" t="str">
            <v>5ad0aa205fd4cc00108d4c4c</v>
          </cell>
        </row>
        <row r="1915">
          <cell r="A1915" t="str">
            <v>5ad0aa215fd4cc00108d4c4d</v>
          </cell>
        </row>
        <row r="1916">
          <cell r="A1916" t="str">
            <v>5ad0aa215fd4cc00108d4c4d</v>
          </cell>
        </row>
        <row r="1917">
          <cell r="A1917" t="str">
            <v>5ad0aa215fd4cc00108d4c4d</v>
          </cell>
        </row>
        <row r="1918">
          <cell r="A1918" t="str">
            <v>5ad0aa215fd4cc00108d4c4d</v>
          </cell>
        </row>
        <row r="1919">
          <cell r="A1919" t="str">
            <v>5ad0aa215fd4cc00108d4c4d</v>
          </cell>
        </row>
        <row r="1920">
          <cell r="A1920" t="str">
            <v>5ad0aa215fd4cc00108d4c4d</v>
          </cell>
        </row>
        <row r="1921">
          <cell r="A1921" t="str">
            <v>5ad0aa215fd4cc00108d4c4d</v>
          </cell>
        </row>
        <row r="1922">
          <cell r="A1922" t="str">
            <v>5ad0aa240009f30011c45434</v>
          </cell>
        </row>
        <row r="1923">
          <cell r="A1923" t="str">
            <v>5ad0aa240009f30011c45434</v>
          </cell>
        </row>
        <row r="1924">
          <cell r="A1924" t="str">
            <v>5ad0aa240009f30011c45434</v>
          </cell>
        </row>
        <row r="1925">
          <cell r="A1925" t="str">
            <v>5ad0aa240009f30011c45434</v>
          </cell>
        </row>
        <row r="1926">
          <cell r="A1926" t="str">
            <v>5ad0aa240009f30011c45434</v>
          </cell>
        </row>
        <row r="1927">
          <cell r="A1927" t="str">
            <v>5ad0aa240009f30011c45434</v>
          </cell>
        </row>
        <row r="1928">
          <cell r="A1928" t="str">
            <v>5ad0aa215fd4cc00108d4c4f</v>
          </cell>
        </row>
        <row r="1929">
          <cell r="A1929" t="str">
            <v>5ad0aa215fd4cc00108d4c4e</v>
          </cell>
        </row>
        <row r="1930">
          <cell r="A1930" t="str">
            <v>5ad0aa215fd4cc00108d4c50</v>
          </cell>
        </row>
        <row r="1931">
          <cell r="A1931" t="str">
            <v>5ad0aa215fd4cc00108d4c50</v>
          </cell>
        </row>
        <row r="1932">
          <cell r="A1932" t="str">
            <v>5ad0aa215fd4cc00108d4c50</v>
          </cell>
        </row>
        <row r="1933">
          <cell r="A1933" t="str">
            <v>5ad0aa215fd4cc00108d4c50</v>
          </cell>
        </row>
        <row r="1934">
          <cell r="A1934" t="str">
            <v>5ad0aa215fd4cc00108d4c50</v>
          </cell>
        </row>
        <row r="1935">
          <cell r="A1935" t="str">
            <v>5ad0aa215fd4cc00108d4c50</v>
          </cell>
        </row>
        <row r="1936">
          <cell r="A1936" t="str">
            <v>5ad0aa215fd4cc00108d4c50</v>
          </cell>
        </row>
        <row r="1937">
          <cell r="A1937" t="str">
            <v>5ad0aa215fd4cc00108d4c50</v>
          </cell>
        </row>
        <row r="1938">
          <cell r="A1938" t="str">
            <v>5ad0aa215fd4cc00108d4c50</v>
          </cell>
        </row>
        <row r="1939">
          <cell r="A1939" t="str">
            <v>5ad0aa215fd4cc00108d4c50</v>
          </cell>
        </row>
        <row r="1940">
          <cell r="A1940" t="str">
            <v>5ad0aa215fd4cc00108d4c51</v>
          </cell>
        </row>
        <row r="1941">
          <cell r="A1941" t="str">
            <v>5ad0aa215fd4cc00108d4c52</v>
          </cell>
        </row>
        <row r="1942">
          <cell r="A1942" t="str">
            <v>5ad0aa215fd4cc00108d4c54</v>
          </cell>
        </row>
        <row r="1943">
          <cell r="A1943" t="str">
            <v>5ad0aa240009f30011c4543a</v>
          </cell>
        </row>
        <row r="1944">
          <cell r="A1944" t="str">
            <v>5ad0aa225fd4cc00108d4c58</v>
          </cell>
        </row>
        <row r="1945">
          <cell r="A1945" t="str">
            <v>5ad0aa225fd4cc00108d4c58</v>
          </cell>
        </row>
        <row r="1946">
          <cell r="A1946" t="str">
            <v>5ad0aa225fd4cc00108d4c58</v>
          </cell>
        </row>
        <row r="1947">
          <cell r="A1947" t="str">
            <v>5ad0aa225fd4cc00108d4c58</v>
          </cell>
        </row>
        <row r="1948">
          <cell r="A1948" t="str">
            <v>5ad0aa225fd4cc00108d4c58</v>
          </cell>
        </row>
        <row r="1949">
          <cell r="A1949" t="str">
            <v>5ad0aa225fd4cc00108d4c58</v>
          </cell>
        </row>
        <row r="1950">
          <cell r="A1950" t="str">
            <v>5ad0aa235fd4cc00108d4c59</v>
          </cell>
        </row>
        <row r="1951">
          <cell r="A1951" t="str">
            <v>5ad0aa245fd4cc00108d4c5c</v>
          </cell>
        </row>
        <row r="1952">
          <cell r="A1952" t="str">
            <v>5ad0aa245fd4cc00108d4c5c</v>
          </cell>
        </row>
        <row r="1953">
          <cell r="A1953" t="str">
            <v>5ad0aa245fd4cc00108d4c5c</v>
          </cell>
        </row>
        <row r="1954">
          <cell r="A1954" t="str">
            <v>5ad0aa245fd4cc00108d4c5c</v>
          </cell>
        </row>
        <row r="1955">
          <cell r="A1955" t="str">
            <v>5ad0aa245fd4cc00108d4c5c</v>
          </cell>
        </row>
        <row r="1956">
          <cell r="A1956" t="str">
            <v>5ad0aa245fd4cc00108d4c5c</v>
          </cell>
        </row>
        <row r="1957">
          <cell r="A1957" t="str">
            <v>5ad0aa270009f30011c4543c</v>
          </cell>
        </row>
        <row r="1958">
          <cell r="A1958" t="str">
            <v>5ad0aa245fd4cc00108d4c5e</v>
          </cell>
        </row>
        <row r="1959">
          <cell r="A1959" t="str">
            <v>5ad0aa245fd4cc00108d4c5e</v>
          </cell>
        </row>
        <row r="1960">
          <cell r="A1960" t="str">
            <v>5ad0aa245fd4cc00108d4c5e</v>
          </cell>
        </row>
        <row r="1961">
          <cell r="A1961" t="str">
            <v>5ad0aa245fd4cc00108d4c5e</v>
          </cell>
        </row>
        <row r="1962">
          <cell r="A1962" t="str">
            <v>5ad0aa245fd4cc00108d4c5e</v>
          </cell>
        </row>
        <row r="1963">
          <cell r="A1963" t="str">
            <v>5ad0aa245fd4cc00108d4c5e</v>
          </cell>
        </row>
        <row r="1964">
          <cell r="A1964" t="str">
            <v>5ad0aa245fd4cc00108d4c5e</v>
          </cell>
        </row>
        <row r="1965">
          <cell r="A1965" t="str">
            <v>5ad0aa245fd4cc00108d4c5d</v>
          </cell>
        </row>
        <row r="1966">
          <cell r="A1966" t="str">
            <v>5ad0aa245fd4cc00108d4c5d</v>
          </cell>
        </row>
        <row r="1967">
          <cell r="A1967" t="str">
            <v>5ad0aa245fd4cc00108d4c5d</v>
          </cell>
        </row>
        <row r="1968">
          <cell r="A1968" t="str">
            <v>5ad0aa245fd4cc00108d4c5d</v>
          </cell>
        </row>
        <row r="1969">
          <cell r="A1969" t="str">
            <v>5ad0aa245fd4cc00108d4c5d</v>
          </cell>
        </row>
        <row r="1970">
          <cell r="A1970" t="str">
            <v>5ad0aa245fd4cc00108d4c5d</v>
          </cell>
        </row>
        <row r="1971">
          <cell r="A1971" t="str">
            <v>5ad0aa245fd4cc00108d4c5d</v>
          </cell>
        </row>
        <row r="1972">
          <cell r="A1972" t="str">
            <v>5ad0aa255fd4cc00108d4c60</v>
          </cell>
        </row>
        <row r="1973">
          <cell r="A1973" t="str">
            <v>5ad0aa255fd4cc00108d4c60</v>
          </cell>
        </row>
        <row r="1974">
          <cell r="A1974" t="str">
            <v>5ad0aa255fd4cc00108d4c60</v>
          </cell>
        </row>
        <row r="1975">
          <cell r="A1975" t="str">
            <v>5ad0aa255fd4cc00108d4c60</v>
          </cell>
        </row>
        <row r="1976">
          <cell r="A1976" t="str">
            <v>5ad0aa255fd4cc00108d4c60</v>
          </cell>
        </row>
        <row r="1977">
          <cell r="A1977" t="str">
            <v>5ad0aa255fd4cc00108d4c60</v>
          </cell>
        </row>
        <row r="1978">
          <cell r="A1978" t="str">
            <v>5ad0aa255fd4cc00108d4c60</v>
          </cell>
        </row>
        <row r="1979">
          <cell r="A1979" t="str">
            <v>5ad0aa255fd4cc00108d4c60</v>
          </cell>
        </row>
        <row r="1980">
          <cell r="A1980" t="str">
            <v>5ad0aa255fd4cc00108d4c60</v>
          </cell>
        </row>
        <row r="1981">
          <cell r="A1981" t="str">
            <v>5ad0aa265fd4cc00108d4c61</v>
          </cell>
        </row>
        <row r="1982">
          <cell r="A1982" t="str">
            <v>5ad0aa265fd4cc00108d4c61</v>
          </cell>
        </row>
        <row r="1983">
          <cell r="A1983" t="str">
            <v>5ad0aa265fd4cc00108d4c61</v>
          </cell>
        </row>
        <row r="1984">
          <cell r="A1984" t="str">
            <v>5ad0aa265fd4cc00108d4c61</v>
          </cell>
        </row>
        <row r="1985">
          <cell r="A1985" t="str">
            <v>5ad0aa265fd4cc00108d4c61</v>
          </cell>
        </row>
        <row r="1986">
          <cell r="A1986" t="str">
            <v>5ad0aa265fd4cc00108d4c61</v>
          </cell>
        </row>
        <row r="1987">
          <cell r="A1987" t="str">
            <v>5ad0aa265fd4cc00108d4c61</v>
          </cell>
        </row>
        <row r="1988">
          <cell r="A1988" t="str">
            <v>5ad0aa265fd4cc00108d4c61</v>
          </cell>
        </row>
        <row r="1989">
          <cell r="A1989" t="str">
            <v>5ad0aa265fd4cc00108d4c61</v>
          </cell>
        </row>
        <row r="1990">
          <cell r="A1990" t="str">
            <v>5ad0aa265fd4cc00108d4c64</v>
          </cell>
        </row>
        <row r="1991">
          <cell r="A1991" t="str">
            <v>5ad0aa265fd4cc00108d4c65</v>
          </cell>
        </row>
        <row r="1992">
          <cell r="A1992" t="str">
            <v>5ad0aa265fd4cc00108d4c66</v>
          </cell>
        </row>
        <row r="1993">
          <cell r="A1993" t="str">
            <v>5ad0aa265fd4cc00108d4c67</v>
          </cell>
        </row>
        <row r="1994">
          <cell r="A1994" t="str">
            <v>5ad0aa265fd4cc00108d4c6a</v>
          </cell>
        </row>
        <row r="1995">
          <cell r="A1995" t="str">
            <v>5ad0aa265fd4cc00108d4c6b</v>
          </cell>
        </row>
        <row r="1996">
          <cell r="A1996" t="str">
            <v>5ad0aa270009f30011c45440</v>
          </cell>
        </row>
        <row r="1997">
          <cell r="A1997" t="str">
            <v>5ad0aa270009f30011c45440</v>
          </cell>
        </row>
        <row r="1998">
          <cell r="A1998" t="str">
            <v>5ad0aa270009f30011c45440</v>
          </cell>
        </row>
        <row r="1999">
          <cell r="A1999" t="str">
            <v>5ad0aa270009f30011c45440</v>
          </cell>
        </row>
        <row r="2000">
          <cell r="A2000" t="str">
            <v>5ad0aa270009f30011c45440</v>
          </cell>
        </row>
        <row r="2001">
          <cell r="A2001" t="str">
            <v>5ad0aa270009f30011c45440</v>
          </cell>
        </row>
        <row r="2002">
          <cell r="A2002" t="str">
            <v>5ad0aa270009f30011c45440</v>
          </cell>
        </row>
        <row r="2003">
          <cell r="A2003" t="str">
            <v>5ad0aa270009f30011c4543e</v>
          </cell>
        </row>
        <row r="2004">
          <cell r="A2004" t="str">
            <v>5ad0aa270009f30011c4543e</v>
          </cell>
        </row>
        <row r="2005">
          <cell r="A2005" t="str">
            <v>5ad0aa270009f30011c4543e</v>
          </cell>
        </row>
        <row r="2006">
          <cell r="A2006" t="str">
            <v>5ad0aa270009f30011c4543e</v>
          </cell>
        </row>
        <row r="2007">
          <cell r="A2007" t="str">
            <v>5ad0aa270009f30011c4543e</v>
          </cell>
        </row>
        <row r="2008">
          <cell r="A2008" t="str">
            <v>5ad0aa270009f30011c4543e</v>
          </cell>
        </row>
        <row r="2009">
          <cell r="A2009" t="str">
            <v>5ad0aa265fd4cc00108d4c6c</v>
          </cell>
        </row>
        <row r="2010">
          <cell r="A2010" t="str">
            <v>5ad0aa265fd4cc00108d4c6d</v>
          </cell>
        </row>
        <row r="2011">
          <cell r="A2011" t="str">
            <v>5ad0aa290009f30011c45443</v>
          </cell>
        </row>
        <row r="2012">
          <cell r="A2012" t="str">
            <v>5ad0aa290009f30011c45443</v>
          </cell>
        </row>
        <row r="2013">
          <cell r="A2013" t="str">
            <v>5ad0aa290009f30011c45443</v>
          </cell>
        </row>
        <row r="2014">
          <cell r="A2014" t="str">
            <v>5ad0aa290009f30011c45443</v>
          </cell>
        </row>
        <row r="2015">
          <cell r="A2015" t="str">
            <v>5ad0aa290009f30011c45443</v>
          </cell>
        </row>
        <row r="2016">
          <cell r="A2016" t="str">
            <v>5ad0aa290009f30011c45443</v>
          </cell>
        </row>
        <row r="2017">
          <cell r="A2017" t="str">
            <v>5ad0aa290009f30011c45446</v>
          </cell>
        </row>
        <row r="2018">
          <cell r="A2018" t="str">
            <v>5ad0aa290009f30011c45447</v>
          </cell>
        </row>
        <row r="2019">
          <cell r="A2019" t="str">
            <v>5ad0aa290009f30011c4544b</v>
          </cell>
        </row>
        <row r="2020">
          <cell r="A2020" t="str">
            <v>5ad0aa290009f30011c4544a</v>
          </cell>
        </row>
        <row r="2021">
          <cell r="A2021" t="str">
            <v>5ad0aa290009f30011c4544a</v>
          </cell>
        </row>
        <row r="2022">
          <cell r="A2022" t="str">
            <v>5ad0aa290009f30011c4544a</v>
          </cell>
        </row>
        <row r="2023">
          <cell r="A2023" t="str">
            <v>5ad0aa290009f30011c4544a</v>
          </cell>
        </row>
        <row r="2024">
          <cell r="A2024" t="str">
            <v>5ad0aa290009f30011c4544a</v>
          </cell>
        </row>
        <row r="2025">
          <cell r="A2025" t="str">
            <v>5ad0aa290009f30011c4544a</v>
          </cell>
        </row>
        <row r="2026">
          <cell r="A2026" t="str">
            <v>5ad0aa290009f30011c4544d</v>
          </cell>
        </row>
        <row r="2027">
          <cell r="A2027" t="str">
            <v>5ad0aa265fd4cc00108d4c70</v>
          </cell>
        </row>
        <row r="2028">
          <cell r="A2028" t="str">
            <v>5ad0aa290009f30011c4544f</v>
          </cell>
        </row>
        <row r="2029">
          <cell r="A2029" t="str">
            <v>5ad0aa290009f30011c45450</v>
          </cell>
        </row>
        <row r="2030">
          <cell r="A2030" t="str">
            <v>5ad0aa290009f30011c45453</v>
          </cell>
        </row>
        <row r="2031">
          <cell r="A2031" t="str">
            <v>5ad0aa290009f30011c45454</v>
          </cell>
        </row>
        <row r="2032">
          <cell r="A2032" t="str">
            <v>5ad0aa285fd4cc00108d4c72</v>
          </cell>
        </row>
        <row r="2033">
          <cell r="A2033" t="str">
            <v>5ad0aa285fd4cc00108d4c72</v>
          </cell>
        </row>
        <row r="2034">
          <cell r="A2034" t="str">
            <v>5ad0aa285fd4cc00108d4c72</v>
          </cell>
        </row>
        <row r="2035">
          <cell r="A2035" t="str">
            <v>5ad0aa285fd4cc00108d4c72</v>
          </cell>
        </row>
        <row r="2036">
          <cell r="A2036" t="str">
            <v>5ad0aa285fd4cc00108d4c72</v>
          </cell>
        </row>
        <row r="2037">
          <cell r="A2037" t="str">
            <v>5ad0aa2e0009f30011c4545a</v>
          </cell>
        </row>
        <row r="2038">
          <cell r="A2038" t="str">
            <v>5ad0aa2e0009f30011c4545a</v>
          </cell>
        </row>
        <row r="2039">
          <cell r="A2039" t="str">
            <v>5ad0aa2e0009f30011c4545a</v>
          </cell>
        </row>
        <row r="2040">
          <cell r="A2040" t="str">
            <v>5ad0aa2e0009f30011c4545a</v>
          </cell>
        </row>
        <row r="2041">
          <cell r="A2041" t="str">
            <v>5ad0aa2e0009f30011c4545a</v>
          </cell>
        </row>
        <row r="2042">
          <cell r="A2042" t="str">
            <v>5ad0aa2e0009f30011c4545b</v>
          </cell>
        </row>
        <row r="2043">
          <cell r="A2043" t="str">
            <v>5ad0aa2e0009f30011c4545b</v>
          </cell>
        </row>
        <row r="2044">
          <cell r="A2044" t="str">
            <v>5ad0aa2e0009f30011c4545b</v>
          </cell>
        </row>
        <row r="2045">
          <cell r="A2045" t="str">
            <v>5ad0aa2e0009f30011c4545b</v>
          </cell>
        </row>
        <row r="2046">
          <cell r="A2046" t="str">
            <v>5ad0aa2e0009f30011c4545b</v>
          </cell>
        </row>
        <row r="2047">
          <cell r="A2047" t="str">
            <v>5ad0aa2e0009f30011c4545b</v>
          </cell>
        </row>
        <row r="2048">
          <cell r="A2048" t="str">
            <v>5ad0aa2e0009f30011c4545b</v>
          </cell>
        </row>
        <row r="2049">
          <cell r="A2049" t="str">
            <v>5ad0aa2e0009f30011c4545b</v>
          </cell>
        </row>
        <row r="2050">
          <cell r="A2050" t="str">
            <v>5ad0aa2e0009f30011c4545b</v>
          </cell>
        </row>
        <row r="2051">
          <cell r="A2051" t="str">
            <v>5ad0aa2e0009f30011c4545b</v>
          </cell>
        </row>
        <row r="2052">
          <cell r="A2052" t="str">
            <v>5ad0aa2e0009f30011c4545c</v>
          </cell>
        </row>
        <row r="2053">
          <cell r="A2053" t="str">
            <v>5ad0aa2e0009f30011c4545c</v>
          </cell>
        </row>
        <row r="2054">
          <cell r="A2054" t="str">
            <v>5ad0aa2e0009f30011c4545c</v>
          </cell>
        </row>
        <row r="2055">
          <cell r="A2055" t="str">
            <v>5ad0aa2e0009f30011c4545c</v>
          </cell>
        </row>
        <row r="2056">
          <cell r="A2056" t="str">
            <v>5ad0aa2e0009f30011c4545c</v>
          </cell>
        </row>
        <row r="2057">
          <cell r="A2057" t="str">
            <v>5ad0aa2b5fd4cc00108d4c74</v>
          </cell>
        </row>
        <row r="2058">
          <cell r="A2058" t="str">
            <v>5ad0aa2b5fd4cc00108d4c74</v>
          </cell>
        </row>
        <row r="2059">
          <cell r="A2059" t="str">
            <v>5ad0aa2b5fd4cc00108d4c74</v>
          </cell>
        </row>
        <row r="2060">
          <cell r="A2060" t="str">
            <v>5ad0aa2b5fd4cc00108d4c78</v>
          </cell>
        </row>
        <row r="2061">
          <cell r="A2061" t="str">
            <v>5ad0aa2b5fd4cc00108d4c78</v>
          </cell>
        </row>
        <row r="2062">
          <cell r="A2062" t="str">
            <v>5ad0aa2b5fd4cc00108d4c78</v>
          </cell>
        </row>
        <row r="2063">
          <cell r="A2063" t="str">
            <v>5ad0aa2b5fd4cc00108d4c78</v>
          </cell>
        </row>
        <row r="2064">
          <cell r="A2064" t="str">
            <v>5ad0aa2b5fd4cc00108d4c78</v>
          </cell>
        </row>
        <row r="2065">
          <cell r="A2065" t="str">
            <v>5ad0aa2b5fd4cc00108d4c78</v>
          </cell>
        </row>
        <row r="2066">
          <cell r="A2066" t="str">
            <v>5ad0aa2b5fd4cc00108d4c75</v>
          </cell>
        </row>
        <row r="2067">
          <cell r="A2067" t="str">
            <v>5ad0aa2b5fd4cc00108d4c75</v>
          </cell>
        </row>
        <row r="2068">
          <cell r="A2068" t="str">
            <v>5ad0aa2b5fd4cc00108d4c75</v>
          </cell>
        </row>
        <row r="2069">
          <cell r="A2069" t="str">
            <v>5ad0aa2b5fd4cc00108d4c75</v>
          </cell>
        </row>
        <row r="2070">
          <cell r="A2070" t="str">
            <v>5ad0aa2b5fd4cc00108d4c77</v>
          </cell>
        </row>
        <row r="2071">
          <cell r="A2071" t="str">
            <v>5ad0aa2b5fd4cc00108d4c77</v>
          </cell>
        </row>
        <row r="2072">
          <cell r="A2072" t="str">
            <v>5ad0aa2b5fd4cc00108d4c77</v>
          </cell>
        </row>
        <row r="2073">
          <cell r="A2073" t="str">
            <v>5ad0aa2b5fd4cc00108d4c77</v>
          </cell>
        </row>
        <row r="2074">
          <cell r="A2074" t="str">
            <v>5ad0aa2b5fd4cc00108d4c77</v>
          </cell>
        </row>
        <row r="2075">
          <cell r="A2075" t="str">
            <v>5ad0aa2b5fd4cc00108d4c77</v>
          </cell>
        </row>
        <row r="2076">
          <cell r="A2076" t="str">
            <v>5ad0aa2b5fd4cc00108d4c77</v>
          </cell>
        </row>
        <row r="2077">
          <cell r="A2077" t="str">
            <v>5ad0aa2b5fd4cc00108d4c77</v>
          </cell>
        </row>
        <row r="2078">
          <cell r="A2078" t="str">
            <v>5ad0aa2b5fd4cc00108d4c77</v>
          </cell>
        </row>
        <row r="2079">
          <cell r="A2079" t="str">
            <v>5ad0aa2b5fd4cc00108d4c77</v>
          </cell>
        </row>
        <row r="2080">
          <cell r="A2080" t="str">
            <v>5ad0aa2f0009f30011c4545f</v>
          </cell>
        </row>
        <row r="2081">
          <cell r="A2081" t="str">
            <v>5ad0aa2f0009f30011c4545f</v>
          </cell>
        </row>
        <row r="2082">
          <cell r="A2082" t="str">
            <v>5ad0aa2f0009f30011c4545f</v>
          </cell>
        </row>
        <row r="2083">
          <cell r="A2083" t="str">
            <v>5ad0aa2e5fd4cc00108d4c7d</v>
          </cell>
        </row>
        <row r="2084">
          <cell r="A2084" t="str">
            <v>5ad0aa2e5fd4cc00108d4c7d</v>
          </cell>
        </row>
        <row r="2085">
          <cell r="A2085" t="str">
            <v>5ad0aa2e5fd4cc00108d4c7d</v>
          </cell>
        </row>
        <row r="2086">
          <cell r="A2086" t="str">
            <v>5ad0aa2e5fd4cc00108d4c7c</v>
          </cell>
        </row>
        <row r="2087">
          <cell r="A2087" t="str">
            <v>5ad0aa2e5fd4cc00108d4c7c</v>
          </cell>
        </row>
        <row r="2088">
          <cell r="A2088" t="str">
            <v>5ad0aa2e5fd4cc00108d4c7c</v>
          </cell>
        </row>
        <row r="2089">
          <cell r="A2089" t="str">
            <v>5ad0aa2e5fd4cc00108d4c7c</v>
          </cell>
        </row>
        <row r="2090">
          <cell r="A2090" t="str">
            <v>5ad0aa2e5fd4cc00108d4c7c</v>
          </cell>
        </row>
        <row r="2091">
          <cell r="A2091" t="str">
            <v>5ad0aa2e5fd4cc00108d4c7c</v>
          </cell>
        </row>
        <row r="2092">
          <cell r="A2092" t="str">
            <v>5ad0aa310009f30011c45461</v>
          </cell>
        </row>
        <row r="2093">
          <cell r="A2093" t="str">
            <v>5ad0aa310009f30011c45461</v>
          </cell>
        </row>
        <row r="2094">
          <cell r="A2094" t="str">
            <v>5ad0aa310009f30011c45461</v>
          </cell>
        </row>
        <row r="2095">
          <cell r="A2095" t="str">
            <v>5ad0aa2f5fd4cc00108d4c83</v>
          </cell>
        </row>
        <row r="2096">
          <cell r="A2096" t="str">
            <v>5ad0aa2f5fd4cc00108d4c85</v>
          </cell>
        </row>
        <row r="2097">
          <cell r="A2097" t="str">
            <v>5ad0aa330009f30011c45463</v>
          </cell>
        </row>
        <row r="2098">
          <cell r="A2098" t="str">
            <v>5ad0aa330009f30011c45463</v>
          </cell>
        </row>
        <row r="2099">
          <cell r="A2099" t="str">
            <v>5ad0aa330009f30011c45463</v>
          </cell>
        </row>
        <row r="2100">
          <cell r="A2100" t="str">
            <v>5ad0aa330009f30011c45467</v>
          </cell>
        </row>
        <row r="2101">
          <cell r="A2101" t="str">
            <v>5ad0aa330009f30011c45468</v>
          </cell>
        </row>
        <row r="2102">
          <cell r="A2102" t="str">
            <v>5ad0aa330009f30011c4546a</v>
          </cell>
        </row>
        <row r="2103">
          <cell r="A2103" t="str">
            <v>5ad0aa330009f30011c4546b</v>
          </cell>
        </row>
        <row r="2104">
          <cell r="A2104" t="str">
            <v>5ad0aa340009f30011c4546d</v>
          </cell>
        </row>
        <row r="2105">
          <cell r="A2105" t="str">
            <v>5ad0aa325fd4cc00108d4c8b</v>
          </cell>
        </row>
        <row r="2106">
          <cell r="A2106" t="str">
            <v>5ad0aa325fd4cc00108d4c8c</v>
          </cell>
        </row>
        <row r="2107">
          <cell r="A2107" t="str">
            <v>5ad0aa325fd4cc00108d4c8c</v>
          </cell>
        </row>
        <row r="2108">
          <cell r="A2108" t="str">
            <v>5ad0aa325fd4cc00108d4c8c</v>
          </cell>
        </row>
        <row r="2109">
          <cell r="A2109" t="str">
            <v>5ad0aa325fd4cc00108d4c8c</v>
          </cell>
        </row>
        <row r="2110">
          <cell r="A2110" t="str">
            <v>5ad0aa325fd4cc00108d4c8c</v>
          </cell>
        </row>
        <row r="2111">
          <cell r="A2111" t="str">
            <v>5ad0aa325fd4cc00108d4c8c</v>
          </cell>
        </row>
        <row r="2112">
          <cell r="A2112" t="str">
            <v>5ad0aa325fd4cc00108d4c8c</v>
          </cell>
        </row>
        <row r="2113">
          <cell r="A2113" t="str">
            <v>5ad0aa325fd4cc00108d4c8c</v>
          </cell>
        </row>
        <row r="2114">
          <cell r="A2114" t="str">
            <v>5ad0aa325fd4cc00108d4c8c</v>
          </cell>
        </row>
        <row r="2115">
          <cell r="A2115" t="str">
            <v>5ad0aa325fd4cc00108d4c8c</v>
          </cell>
        </row>
        <row r="2116">
          <cell r="A2116" t="str">
            <v>5ad0aa325fd4cc00108d4c8c</v>
          </cell>
        </row>
        <row r="2117">
          <cell r="A2117" t="str">
            <v>5ad0aa325fd4cc00108d4c8c</v>
          </cell>
        </row>
        <row r="2118">
          <cell r="A2118" t="str">
            <v>5ad0aa325fd4cc00108d4c8c</v>
          </cell>
        </row>
        <row r="2119">
          <cell r="A2119" t="str">
            <v>5ad0aa325fd4cc00108d4c8c</v>
          </cell>
        </row>
        <row r="2120">
          <cell r="A2120" t="str">
            <v>5ad0aa325fd4cc00108d4c8c</v>
          </cell>
        </row>
        <row r="2121">
          <cell r="A2121" t="str">
            <v>5ad0aa325fd4cc00108d4c8c</v>
          </cell>
        </row>
        <row r="2122">
          <cell r="A2122" t="str">
            <v>5ad0aa325fd4cc00108d4c8d</v>
          </cell>
        </row>
        <row r="2123">
          <cell r="A2123" t="str">
            <v>5ad0aa325fd4cc00108d4c8d</v>
          </cell>
        </row>
        <row r="2124">
          <cell r="A2124" t="str">
            <v>5ad0aa325fd4cc00108d4c8d</v>
          </cell>
        </row>
        <row r="2125">
          <cell r="A2125" t="str">
            <v>5ad0aa325fd4cc00108d4c8d</v>
          </cell>
        </row>
        <row r="2126">
          <cell r="A2126" t="str">
            <v>5ad0aa325fd4cc00108d4c8d</v>
          </cell>
        </row>
        <row r="2127">
          <cell r="A2127" t="str">
            <v>5ad0aa325fd4cc00108d4c8d</v>
          </cell>
        </row>
        <row r="2128">
          <cell r="A2128" t="str">
            <v>5ad0aa335fd4cc00108d4c8f</v>
          </cell>
        </row>
        <row r="2129">
          <cell r="A2129" t="str">
            <v>5ad0aa335fd4cc00108d4c8f</v>
          </cell>
        </row>
        <row r="2130">
          <cell r="A2130" t="str">
            <v>5ad0aa335fd4cc00108d4c8f</v>
          </cell>
        </row>
        <row r="2131">
          <cell r="A2131" t="str">
            <v>5ad0aa335fd4cc00108d4c8f</v>
          </cell>
        </row>
        <row r="2132">
          <cell r="A2132" t="str">
            <v>5ad0aa335fd4cc00108d4c8f</v>
          </cell>
        </row>
        <row r="2133">
          <cell r="A2133" t="str">
            <v>5ad0aa335fd4cc00108d4c8f</v>
          </cell>
        </row>
        <row r="2134">
          <cell r="A2134" t="str">
            <v>5ad0aa335fd4cc00108d4c8f</v>
          </cell>
        </row>
        <row r="2135">
          <cell r="A2135" t="str">
            <v>5ad0aa335fd4cc00108d4c8f</v>
          </cell>
        </row>
        <row r="2136">
          <cell r="A2136" t="str">
            <v>5ad0aa335fd4cc00108d4c8f</v>
          </cell>
        </row>
        <row r="2137">
          <cell r="A2137" t="str">
            <v>5ad0aa335fd4cc00108d4c8f</v>
          </cell>
        </row>
        <row r="2138">
          <cell r="A2138" t="str">
            <v>5ad0aa335fd4cc00108d4c8f</v>
          </cell>
        </row>
        <row r="2139">
          <cell r="A2139" t="str">
            <v>5ad0aa335fd4cc00108d4c8f</v>
          </cell>
        </row>
        <row r="2140">
          <cell r="A2140" t="str">
            <v>5ad0aa335fd4cc00108d4c8f</v>
          </cell>
        </row>
        <row r="2141">
          <cell r="A2141" t="str">
            <v>5ad0aa335fd4cc00108d4c8f</v>
          </cell>
        </row>
        <row r="2142">
          <cell r="A2142" t="str">
            <v>5ad0aa335fd4cc00108d4c8f</v>
          </cell>
        </row>
        <row r="2143">
          <cell r="A2143" t="str">
            <v>5ad0aa335fd4cc00108d4c8f</v>
          </cell>
        </row>
        <row r="2144">
          <cell r="A2144" t="str">
            <v>5ad0aa335fd4cc00108d4c91</v>
          </cell>
        </row>
        <row r="2145">
          <cell r="A2145" t="str">
            <v>5ad0aa335fd4cc00108d4c91</v>
          </cell>
        </row>
        <row r="2146">
          <cell r="A2146" t="str">
            <v>5ad0aa335fd4cc00108d4c91</v>
          </cell>
        </row>
        <row r="2147">
          <cell r="A2147" t="str">
            <v>5ad0aa335fd4cc00108d4c91</v>
          </cell>
        </row>
        <row r="2148">
          <cell r="A2148" t="str">
            <v>5ad0aa335fd4cc00108d4c91</v>
          </cell>
        </row>
        <row r="2149">
          <cell r="A2149" t="str">
            <v>5ad0aa335fd4cc00108d4c91</v>
          </cell>
        </row>
        <row r="2150">
          <cell r="A2150" t="str">
            <v>5ad0aa335fd4cc00108d4c93</v>
          </cell>
        </row>
        <row r="2151">
          <cell r="A2151" t="str">
            <v>5ad0aa335fd4cc00108d4c94</v>
          </cell>
        </row>
        <row r="2152">
          <cell r="A2152" t="str">
            <v>5ad0aa370009f30011c45471</v>
          </cell>
        </row>
        <row r="2153">
          <cell r="A2153" t="str">
            <v>5ad0aa370009f30011c45471</v>
          </cell>
        </row>
        <row r="2154">
          <cell r="A2154" t="str">
            <v>5ad0aa370009f30011c45471</v>
          </cell>
        </row>
        <row r="2155">
          <cell r="A2155" t="str">
            <v>5ad0aa370009f30011c45471</v>
          </cell>
        </row>
        <row r="2156">
          <cell r="A2156" t="str">
            <v>5ad0aa370009f30011c45471</v>
          </cell>
        </row>
        <row r="2157">
          <cell r="A2157" t="str">
            <v>5ad0aa370009f30011c45471</v>
          </cell>
        </row>
        <row r="2158">
          <cell r="A2158" t="str">
            <v>5ad0aa370009f30011c45473</v>
          </cell>
        </row>
        <row r="2159">
          <cell r="A2159" t="str">
            <v>5ad0aa370009f30011c45473</v>
          </cell>
        </row>
        <row r="2160">
          <cell r="A2160" t="str">
            <v>5ad0aa370009f30011c45473</v>
          </cell>
        </row>
        <row r="2161">
          <cell r="A2161" t="str">
            <v>5ad0aa370009f30011c45473</v>
          </cell>
        </row>
        <row r="2162">
          <cell r="A2162" t="str">
            <v>5ad0aa370009f30011c45473</v>
          </cell>
        </row>
        <row r="2163">
          <cell r="A2163" t="str">
            <v>5ad0aa370009f30011c45473</v>
          </cell>
        </row>
        <row r="2164">
          <cell r="A2164" t="str">
            <v>5ad0aa365fd4cc00108d4c97</v>
          </cell>
        </row>
        <row r="2165">
          <cell r="A2165" t="str">
            <v>5ad0aa365fd4cc00108d4c97</v>
          </cell>
        </row>
        <row r="2166">
          <cell r="A2166" t="str">
            <v>5ad0aa365fd4cc00108d4c97</v>
          </cell>
        </row>
        <row r="2167">
          <cell r="A2167" t="str">
            <v>5ad0aa365fd4cc00108d4c97</v>
          </cell>
        </row>
        <row r="2168">
          <cell r="A2168" t="str">
            <v>5ad0aa365fd4cc00108d4c97</v>
          </cell>
        </row>
        <row r="2169">
          <cell r="A2169" t="str">
            <v>5ad0aa365fd4cc00108d4c97</v>
          </cell>
        </row>
        <row r="2170">
          <cell r="A2170" t="str">
            <v>5ad0aa365fd4cc00108d4c97</v>
          </cell>
        </row>
        <row r="2171">
          <cell r="A2171" t="str">
            <v>5ad0aa365fd4cc00108d4c97</v>
          </cell>
        </row>
        <row r="2172">
          <cell r="A2172" t="str">
            <v>5ad0aa365fd4cc00108d4c97</v>
          </cell>
        </row>
        <row r="2173">
          <cell r="A2173" t="str">
            <v>5ad0aa365fd4cc00108d4c97</v>
          </cell>
        </row>
        <row r="2174">
          <cell r="A2174" t="str">
            <v>5ad0aa365fd4cc00108d4c97</v>
          </cell>
        </row>
        <row r="2175">
          <cell r="A2175" t="str">
            <v>5ad0aa365fd4cc00108d4c97</v>
          </cell>
        </row>
        <row r="2176">
          <cell r="A2176" t="str">
            <v>5ad0aa365fd4cc00108d4c97</v>
          </cell>
        </row>
        <row r="2177">
          <cell r="A2177" t="str">
            <v>5ad0aa365fd4cc00108d4c97</v>
          </cell>
        </row>
        <row r="2178">
          <cell r="A2178" t="str">
            <v>5ad0aa365fd4cc00108d4c97</v>
          </cell>
        </row>
        <row r="2179">
          <cell r="A2179" t="str">
            <v>5ad0aa365fd4cc00108d4c97</v>
          </cell>
        </row>
        <row r="2180">
          <cell r="A2180" t="str">
            <v>5ad0aa365fd4cc00108d4c97</v>
          </cell>
        </row>
        <row r="2181">
          <cell r="A2181" t="str">
            <v>5ad0aa365fd4cc00108d4c97</v>
          </cell>
        </row>
        <row r="2182">
          <cell r="A2182" t="str">
            <v>5ad0aa365fd4cc00108d4c97</v>
          </cell>
        </row>
        <row r="2183">
          <cell r="A2183" t="str">
            <v>5ad0aa365fd4cc00108d4c97</v>
          </cell>
        </row>
        <row r="2184">
          <cell r="A2184" t="str">
            <v>5ad0aa365fd4cc00108d4c97</v>
          </cell>
        </row>
        <row r="2185">
          <cell r="A2185" t="str">
            <v>5ad0aa365fd4cc00108d4c97</v>
          </cell>
        </row>
        <row r="2186">
          <cell r="A2186" t="str">
            <v>5ad0aa365fd4cc00108d4c97</v>
          </cell>
        </row>
        <row r="2187">
          <cell r="A2187" t="str">
            <v>5ad0aa365fd4cc00108d4c97</v>
          </cell>
        </row>
        <row r="2188">
          <cell r="A2188" t="str">
            <v>5ad0aa365fd4cc00108d4c97</v>
          </cell>
        </row>
        <row r="2189">
          <cell r="A2189" t="str">
            <v>5ad0aa365fd4cc00108d4c97</v>
          </cell>
        </row>
        <row r="2190">
          <cell r="A2190" t="str">
            <v>5ad0aa365fd4cc00108d4c97</v>
          </cell>
        </row>
        <row r="2191">
          <cell r="A2191" t="str">
            <v>5ad0aa365fd4cc00108d4c97</v>
          </cell>
        </row>
        <row r="2192">
          <cell r="A2192" t="str">
            <v>5ad0aa365fd4cc00108d4c97</v>
          </cell>
        </row>
        <row r="2193">
          <cell r="A2193" t="str">
            <v>5ad0aa365fd4cc00108d4c97</v>
          </cell>
        </row>
        <row r="2194">
          <cell r="A2194" t="str">
            <v>5ad0aa365fd4cc00108d4c97</v>
          </cell>
        </row>
        <row r="2195">
          <cell r="A2195" t="str">
            <v>5ad0aa365fd4cc00108d4c97</v>
          </cell>
        </row>
        <row r="2196">
          <cell r="A2196" t="str">
            <v>5ad0aa365fd4cc00108d4c97</v>
          </cell>
        </row>
        <row r="2197">
          <cell r="A2197" t="str">
            <v>5ad0aa365fd4cc00108d4c97</v>
          </cell>
        </row>
        <row r="2198">
          <cell r="A2198" t="str">
            <v>5ad0aa365fd4cc00108d4c97</v>
          </cell>
        </row>
        <row r="2199">
          <cell r="A2199" t="str">
            <v>5ad0aa365fd4cc00108d4c97</v>
          </cell>
        </row>
        <row r="2200">
          <cell r="A2200" t="str">
            <v>5ad0aa365fd4cc00108d4c97</v>
          </cell>
        </row>
        <row r="2201">
          <cell r="A2201" t="str">
            <v>5ad0aa365fd4cc00108d4c97</v>
          </cell>
        </row>
        <row r="2202">
          <cell r="A2202" t="str">
            <v>5ad0aa365fd4cc00108d4c97</v>
          </cell>
        </row>
        <row r="2203">
          <cell r="A2203" t="str">
            <v>5ad0aa365fd4cc00108d4c97</v>
          </cell>
        </row>
        <row r="2204">
          <cell r="A2204" t="str">
            <v>5ad0aa365fd4cc00108d4c97</v>
          </cell>
        </row>
        <row r="2205">
          <cell r="A2205" t="str">
            <v>5ad0aa395fd4cc00108d4c99</v>
          </cell>
        </row>
        <row r="2206">
          <cell r="A2206" t="str">
            <v>5ad0aa395fd4cc00108d4c99</v>
          </cell>
        </row>
        <row r="2207">
          <cell r="A2207" t="str">
            <v>5ad0aa395fd4cc00108d4c99</v>
          </cell>
        </row>
        <row r="2208">
          <cell r="A2208" t="str">
            <v>5ad0aa395fd4cc00108d4c99</v>
          </cell>
        </row>
        <row r="2209">
          <cell r="A2209" t="str">
            <v>5ad0aa395fd4cc00108d4c99</v>
          </cell>
        </row>
        <row r="2210">
          <cell r="A2210" t="str">
            <v>5ad0aa395fd4cc00108d4c99</v>
          </cell>
        </row>
        <row r="2211">
          <cell r="A2211" t="str">
            <v>5ad0aa395fd4cc00108d4c99</v>
          </cell>
        </row>
        <row r="2212">
          <cell r="A2212" t="str">
            <v>5ad0aa395fd4cc00108d4c99</v>
          </cell>
        </row>
        <row r="2213">
          <cell r="A2213" t="str">
            <v>5ad0aa395fd4cc00108d4c99</v>
          </cell>
        </row>
        <row r="2214">
          <cell r="A2214" t="str">
            <v>5ad0aa395fd4cc00108d4c99</v>
          </cell>
        </row>
        <row r="2215">
          <cell r="A2215" t="str">
            <v>5ad0aa395fd4cc00108d4c99</v>
          </cell>
        </row>
        <row r="2216">
          <cell r="A2216" t="str">
            <v>5ad0aa395fd4cc00108d4c99</v>
          </cell>
        </row>
        <row r="2217">
          <cell r="A2217" t="str">
            <v>5ad0aa395fd4cc00108d4c99</v>
          </cell>
        </row>
        <row r="2218">
          <cell r="A2218" t="str">
            <v>5ad0aa395fd4cc00108d4c99</v>
          </cell>
        </row>
        <row r="2219">
          <cell r="A2219" t="str">
            <v>5ad0aa395fd4cc00108d4c99</v>
          </cell>
        </row>
        <row r="2220">
          <cell r="A2220" t="str">
            <v>5ad0aa395fd4cc00108d4c99</v>
          </cell>
        </row>
        <row r="2221">
          <cell r="A2221" t="str">
            <v>5ad0aa395fd4cc00108d4c99</v>
          </cell>
        </row>
        <row r="2222">
          <cell r="A2222" t="str">
            <v>5ad0aa395fd4cc00108d4c99</v>
          </cell>
        </row>
        <row r="2223">
          <cell r="A2223" t="str">
            <v>5ad0aa395fd4cc00108d4c99</v>
          </cell>
        </row>
        <row r="2224">
          <cell r="A2224" t="str">
            <v>5ad0aa395fd4cc00108d4c9d</v>
          </cell>
        </row>
        <row r="2225">
          <cell r="A2225" t="str">
            <v>5ad0aa395fd4cc00108d4c9d</v>
          </cell>
        </row>
        <row r="2226">
          <cell r="A2226" t="str">
            <v>5ad0aa395fd4cc00108d4c9d</v>
          </cell>
        </row>
        <row r="2227">
          <cell r="A2227" t="str">
            <v>5ad0aa395fd4cc00108d4c9d</v>
          </cell>
        </row>
        <row r="2228">
          <cell r="A2228" t="str">
            <v>5ad0aa395fd4cc00108d4c9d</v>
          </cell>
        </row>
        <row r="2229">
          <cell r="A2229" t="str">
            <v>5ad0aa395fd4cc00108d4c9d</v>
          </cell>
        </row>
        <row r="2230">
          <cell r="A2230" t="str">
            <v>5ad0aa395fd4cc00108d4c9d</v>
          </cell>
        </row>
        <row r="2231">
          <cell r="A2231" t="str">
            <v>5ad0aa395fd4cc00108d4c9d</v>
          </cell>
        </row>
        <row r="2232">
          <cell r="A2232" t="str">
            <v>5ad0aa395fd4cc00108d4c9d</v>
          </cell>
        </row>
        <row r="2233">
          <cell r="A2233" t="str">
            <v>5ad0aa395fd4cc00108d4c9d</v>
          </cell>
        </row>
        <row r="2234">
          <cell r="A2234" t="str">
            <v>5ad0aa395fd4cc00108d4c9d</v>
          </cell>
        </row>
        <row r="2235">
          <cell r="A2235" t="str">
            <v>5ad0aa395fd4cc00108d4c9d</v>
          </cell>
        </row>
        <row r="2236">
          <cell r="A2236" t="str">
            <v>5ad0aa395fd4cc00108d4c9d</v>
          </cell>
        </row>
        <row r="2237">
          <cell r="A2237" t="str">
            <v>5ad0aa395fd4cc00108d4c9d</v>
          </cell>
        </row>
        <row r="2238">
          <cell r="A2238" t="str">
            <v>5ad0aa395fd4cc00108d4c9d</v>
          </cell>
        </row>
        <row r="2239">
          <cell r="A2239" t="str">
            <v>5ad0aa395fd4cc00108d4c9d</v>
          </cell>
        </row>
        <row r="2240">
          <cell r="A2240" t="str">
            <v>5ad0aa395fd4cc00108d4c9d</v>
          </cell>
        </row>
        <row r="2241">
          <cell r="A2241" t="str">
            <v>5ad0aa395fd4cc00108d4c9d</v>
          </cell>
        </row>
        <row r="2242">
          <cell r="A2242" t="str">
            <v>5ad0aa395fd4cc00108d4c9d</v>
          </cell>
        </row>
        <row r="2243">
          <cell r="A2243" t="str">
            <v>5ad0aa395fd4cc00108d4c9a</v>
          </cell>
        </row>
        <row r="2244">
          <cell r="A2244" t="str">
            <v>5ad0aa395fd4cc00108d4c9a</v>
          </cell>
        </row>
        <row r="2245">
          <cell r="A2245" t="str">
            <v>5ad0aa3c0009f30011c45475</v>
          </cell>
        </row>
        <row r="2246">
          <cell r="A2246" t="str">
            <v>5ad0aa3c0009f30011c45477</v>
          </cell>
        </row>
        <row r="2247">
          <cell r="A2247" t="str">
            <v>5ad0aa3c0009f30011c45477</v>
          </cell>
        </row>
        <row r="2248">
          <cell r="A2248" t="str">
            <v>5ad0aa3c0009f30011c45477</v>
          </cell>
        </row>
        <row r="2249">
          <cell r="A2249" t="str">
            <v>5ad0aa3c0009f30011c45477</v>
          </cell>
        </row>
        <row r="2250">
          <cell r="A2250" t="str">
            <v>5ad0aa3c0009f30011c45477</v>
          </cell>
        </row>
        <row r="2251">
          <cell r="A2251" t="str">
            <v>5ad0aa3c0009f30011c45477</v>
          </cell>
        </row>
        <row r="2252">
          <cell r="A2252" t="str">
            <v>5ad0aa3c0009f30011c45477</v>
          </cell>
        </row>
        <row r="2253">
          <cell r="A2253" t="str">
            <v>5ad0aa3c0009f30011c45477</v>
          </cell>
        </row>
        <row r="2254">
          <cell r="A2254" t="str">
            <v>5ad0aa3c0009f30011c45477</v>
          </cell>
        </row>
        <row r="2255">
          <cell r="A2255" t="str">
            <v>5ad0aa3c0009f30011c45477</v>
          </cell>
        </row>
        <row r="2256">
          <cell r="A2256" t="str">
            <v>5ad0aa3c0009f30011c45477</v>
          </cell>
        </row>
        <row r="2257">
          <cell r="A2257" t="str">
            <v>5ad0aa3c0009f30011c45477</v>
          </cell>
        </row>
        <row r="2258">
          <cell r="A2258" t="str">
            <v>5ad0aa3c0009f30011c45477</v>
          </cell>
        </row>
        <row r="2259">
          <cell r="A2259" t="str">
            <v>5ad0aa3c0009f30011c45477</v>
          </cell>
        </row>
        <row r="2260">
          <cell r="A2260" t="str">
            <v>5ad0aa3c0009f30011c45477</v>
          </cell>
        </row>
        <row r="2261">
          <cell r="A2261" t="str">
            <v>5ad0aa3c0009f30011c45477</v>
          </cell>
        </row>
        <row r="2262">
          <cell r="A2262" t="str">
            <v>5ad0aa3c0009f30011c45477</v>
          </cell>
        </row>
        <row r="2263">
          <cell r="A2263" t="str">
            <v>5ad0aa3c0009f30011c45477</v>
          </cell>
        </row>
        <row r="2264">
          <cell r="A2264" t="str">
            <v>5ad0aa3c0009f30011c45477</v>
          </cell>
        </row>
        <row r="2265">
          <cell r="A2265" t="str">
            <v>5ad0aa3c0009f30011c45477</v>
          </cell>
        </row>
        <row r="2266">
          <cell r="A2266" t="str">
            <v>5ad0aa3c0009f30011c45477</v>
          </cell>
        </row>
        <row r="2267">
          <cell r="A2267" t="str">
            <v>5ad0aa3c0009f30011c45477</v>
          </cell>
        </row>
        <row r="2268">
          <cell r="A2268" t="str">
            <v>5ad0aa3c0009f30011c45477</v>
          </cell>
        </row>
        <row r="2269">
          <cell r="A2269" t="str">
            <v>5ad0aa3c0009f30011c45477</v>
          </cell>
        </row>
        <row r="2270">
          <cell r="A2270" t="str">
            <v>5ad0aa3c0009f30011c45477</v>
          </cell>
        </row>
        <row r="2271">
          <cell r="A2271" t="str">
            <v>5ad0aa3c0009f30011c45477</v>
          </cell>
        </row>
        <row r="2272">
          <cell r="A2272" t="str">
            <v>5ad0aa3c0009f30011c45477</v>
          </cell>
        </row>
        <row r="2273">
          <cell r="A2273" t="str">
            <v>5ad0aa3c0009f30011c45477</v>
          </cell>
        </row>
        <row r="2274">
          <cell r="A2274" t="str">
            <v>5ad0aa3c0009f30011c45477</v>
          </cell>
        </row>
        <row r="2275">
          <cell r="A2275" t="str">
            <v>5ad0aa3c0009f30011c45477</v>
          </cell>
        </row>
        <row r="2276">
          <cell r="A2276" t="str">
            <v>5ad0aa3c0009f30011c45477</v>
          </cell>
        </row>
        <row r="2277">
          <cell r="A2277" t="str">
            <v>5ad0aa3c0009f30011c45477</v>
          </cell>
        </row>
        <row r="2278">
          <cell r="A2278" t="str">
            <v>5ad0aa3c0009f30011c45477</v>
          </cell>
        </row>
        <row r="2279">
          <cell r="A2279" t="str">
            <v>5ad0aa3c0009f30011c45477</v>
          </cell>
        </row>
        <row r="2280">
          <cell r="A2280" t="str">
            <v>5ad0aa3c0009f30011c45477</v>
          </cell>
        </row>
        <row r="2281">
          <cell r="A2281" t="str">
            <v>5ad0aa3c0009f30011c45477</v>
          </cell>
        </row>
        <row r="2282">
          <cell r="A2282" t="str">
            <v>5ad0aa3c0009f30011c45477</v>
          </cell>
        </row>
        <row r="2283">
          <cell r="A2283" t="str">
            <v>5ad0aa3c0009f30011c45477</v>
          </cell>
        </row>
        <row r="2284">
          <cell r="A2284" t="str">
            <v>5ad0aa3c0009f30011c45477</v>
          </cell>
        </row>
        <row r="2285">
          <cell r="A2285" t="str">
            <v>5ad0aa3c0009f30011c45479</v>
          </cell>
        </row>
        <row r="2286">
          <cell r="A2286" t="str">
            <v>5ad0aa3c0009f30011c45479</v>
          </cell>
        </row>
        <row r="2287">
          <cell r="A2287" t="str">
            <v>5ad0aa3c0009f30011c45479</v>
          </cell>
        </row>
        <row r="2288">
          <cell r="A2288" t="str">
            <v>5ad0aa3c0009f30011c45479</v>
          </cell>
        </row>
        <row r="2289">
          <cell r="A2289" t="str">
            <v>5ad0aa3c0009f30011c45479</v>
          </cell>
        </row>
        <row r="2290">
          <cell r="A2290" t="str">
            <v>5ad0aa3c0009f30011c45479</v>
          </cell>
        </row>
        <row r="2291">
          <cell r="A2291" t="str">
            <v>5ad0aa3c0009f30011c45479</v>
          </cell>
        </row>
        <row r="2292">
          <cell r="A2292" t="str">
            <v>5ad0aa3c0009f30011c45479</v>
          </cell>
        </row>
        <row r="2293">
          <cell r="A2293" t="str">
            <v>5ad0aa3c0009f30011c45479</v>
          </cell>
        </row>
        <row r="2294">
          <cell r="A2294" t="str">
            <v>5ad0aa3c0009f30011c45479</v>
          </cell>
        </row>
        <row r="2295">
          <cell r="A2295" t="str">
            <v>5ad0aa3c0009f30011c45479</v>
          </cell>
        </row>
        <row r="2296">
          <cell r="A2296" t="str">
            <v>5ad0aa3c0009f30011c45479</v>
          </cell>
        </row>
        <row r="2297">
          <cell r="A2297" t="str">
            <v>5ad0aa3c0009f30011c45479</v>
          </cell>
        </row>
        <row r="2298">
          <cell r="A2298" t="str">
            <v>5ad0aa3c0009f30011c45479</v>
          </cell>
        </row>
        <row r="2299">
          <cell r="A2299" t="str">
            <v>5ad0aa3c0009f30011c45479</v>
          </cell>
        </row>
        <row r="2300">
          <cell r="A2300" t="str">
            <v>5ad0aa3c0009f30011c45479</v>
          </cell>
        </row>
        <row r="2301">
          <cell r="A2301" t="str">
            <v>5ad0aa3c0009f30011c45479</v>
          </cell>
        </row>
        <row r="2302">
          <cell r="A2302" t="str">
            <v>5ad0aa3c0009f30011c45479</v>
          </cell>
        </row>
        <row r="2303">
          <cell r="A2303" t="str">
            <v>5ad0aa3c0009f30011c45479</v>
          </cell>
        </row>
        <row r="2304">
          <cell r="A2304" t="str">
            <v>5ad0aa3c0009f30011c45479</v>
          </cell>
        </row>
        <row r="2305">
          <cell r="A2305" t="str">
            <v>5ad0aa3c0009f30011c45479</v>
          </cell>
        </row>
        <row r="2306">
          <cell r="A2306" t="str">
            <v>5ad0aa3c0009f30011c45479</v>
          </cell>
        </row>
        <row r="2307">
          <cell r="A2307" t="str">
            <v>5ad0aa3c0009f30011c45479</v>
          </cell>
        </row>
        <row r="2308">
          <cell r="A2308" t="str">
            <v>5ad0aa3c0009f30011c45476</v>
          </cell>
        </row>
        <row r="2309">
          <cell r="A2309" t="str">
            <v>5ad0aa3c0009f30011c45476</v>
          </cell>
        </row>
        <row r="2310">
          <cell r="A2310" t="str">
            <v>5ad0aa3c0009f30011c45476</v>
          </cell>
        </row>
        <row r="2311">
          <cell r="A2311" t="str">
            <v>5ad0aa3c0009f30011c45476</v>
          </cell>
        </row>
        <row r="2312">
          <cell r="A2312" t="str">
            <v>5ad0aa3c0009f30011c45476</v>
          </cell>
        </row>
        <row r="2313">
          <cell r="A2313" t="str">
            <v>5ad0aa3c0009f30011c45476</v>
          </cell>
        </row>
        <row r="2314">
          <cell r="A2314" t="str">
            <v>5ad0aa3c0009f30011c45476</v>
          </cell>
        </row>
        <row r="2315">
          <cell r="A2315" t="str">
            <v>5ad0aa3c0009f30011c45476</v>
          </cell>
        </row>
        <row r="2316">
          <cell r="A2316" t="str">
            <v>5ad0aa3c0009f30011c45476</v>
          </cell>
        </row>
        <row r="2317">
          <cell r="A2317" t="str">
            <v>5ad0aa3c0009f30011c45476</v>
          </cell>
        </row>
        <row r="2318">
          <cell r="A2318" t="str">
            <v>5ad0aa3c0009f30011c45476</v>
          </cell>
        </row>
        <row r="2319">
          <cell r="A2319" t="str">
            <v>5ad0aa3c0009f30011c45476</v>
          </cell>
        </row>
        <row r="2320">
          <cell r="A2320" t="str">
            <v>5ad0aa3c0009f30011c45476</v>
          </cell>
        </row>
        <row r="2321">
          <cell r="A2321" t="str">
            <v>5ad0aa3c0009f30011c45476</v>
          </cell>
        </row>
        <row r="2322">
          <cell r="A2322" t="str">
            <v>5ad0aa3c0009f30011c45476</v>
          </cell>
        </row>
        <row r="2323">
          <cell r="A2323" t="str">
            <v>5ad0aa3c0009f30011c45476</v>
          </cell>
        </row>
        <row r="2324">
          <cell r="A2324" t="str">
            <v>5ad0aa3c0009f30011c45476</v>
          </cell>
        </row>
        <row r="2325">
          <cell r="A2325" t="str">
            <v>5ad0aa3c0009f30011c45476</v>
          </cell>
        </row>
        <row r="2326">
          <cell r="A2326" t="str">
            <v>5ad0aa3c0009f30011c45478</v>
          </cell>
        </row>
        <row r="2327">
          <cell r="A2327" t="str">
            <v>5ad0aa3c0009f30011c45478</v>
          </cell>
        </row>
        <row r="2328">
          <cell r="A2328" t="str">
            <v>5ad0aa3c0009f30011c45478</v>
          </cell>
        </row>
        <row r="2329">
          <cell r="A2329" t="str">
            <v>5ad0aa3c0009f30011c45478</v>
          </cell>
        </row>
        <row r="2330">
          <cell r="A2330" t="str">
            <v>5ad0aa3c0009f30011c45478</v>
          </cell>
        </row>
        <row r="2331">
          <cell r="A2331" t="str">
            <v>5ad0aa3c0009f30011c45478</v>
          </cell>
        </row>
        <row r="2332">
          <cell r="A2332" t="str">
            <v>5ad0aa3c0009f30011c45478</v>
          </cell>
        </row>
        <row r="2333">
          <cell r="A2333" t="str">
            <v>5ad0aa3c0009f30011c45478</v>
          </cell>
        </row>
        <row r="2334">
          <cell r="A2334" t="str">
            <v>5ad0aa3c0009f30011c45478</v>
          </cell>
        </row>
        <row r="2335">
          <cell r="A2335" t="str">
            <v>5ad0aa3c0009f30011c45478</v>
          </cell>
        </row>
        <row r="2336">
          <cell r="A2336" t="str">
            <v>5ad0aa3c0009f30011c45478</v>
          </cell>
        </row>
        <row r="2337">
          <cell r="A2337" t="str">
            <v>5ad0aa3c0009f30011c45478</v>
          </cell>
        </row>
        <row r="2338">
          <cell r="A2338" t="str">
            <v>5ad0aa3c0009f30011c45478</v>
          </cell>
        </row>
        <row r="2339">
          <cell r="A2339" t="str">
            <v>5ad0aa3c0009f30011c45478</v>
          </cell>
        </row>
        <row r="2340">
          <cell r="A2340" t="str">
            <v>5ad0aa3c0009f30011c45478</v>
          </cell>
        </row>
        <row r="2341">
          <cell r="A2341" t="str">
            <v>5ad0aa3c0009f30011c45478</v>
          </cell>
        </row>
        <row r="2342">
          <cell r="A2342" t="str">
            <v>5ad0aa3c0009f30011c45478</v>
          </cell>
        </row>
        <row r="2343">
          <cell r="A2343" t="str">
            <v>5ad0aa3c0009f30011c45478</v>
          </cell>
        </row>
        <row r="2344">
          <cell r="A2344" t="str">
            <v>5ad0aa3c0009f30011c45478</v>
          </cell>
        </row>
        <row r="2345">
          <cell r="A2345" t="str">
            <v>5ad0aa3c0009f30011c45478</v>
          </cell>
        </row>
        <row r="2346">
          <cell r="A2346" t="str">
            <v>5ad0aa3c0009f30011c45478</v>
          </cell>
        </row>
        <row r="2347">
          <cell r="A2347" t="str">
            <v>5ad0aa3c0009f30011c45478</v>
          </cell>
        </row>
        <row r="2348">
          <cell r="A2348" t="str">
            <v>5ad0aa3c0009f30011c45478</v>
          </cell>
        </row>
        <row r="2349">
          <cell r="A2349" t="str">
            <v>5ad0aa3c0009f30011c45478</v>
          </cell>
        </row>
        <row r="2350">
          <cell r="A2350" t="str">
            <v>5ad0aa3c0009f30011c45478</v>
          </cell>
        </row>
        <row r="2351">
          <cell r="A2351" t="str">
            <v>5ad0aa3c0009f30011c45478</v>
          </cell>
        </row>
        <row r="2352">
          <cell r="A2352" t="str">
            <v>5ad0aa3c0009f30011c45478</v>
          </cell>
        </row>
        <row r="2353">
          <cell r="A2353" t="str">
            <v>5ad0aa3c0009f30011c45478</v>
          </cell>
        </row>
        <row r="2354">
          <cell r="A2354" t="str">
            <v>5ad0aa3c0009f30011c45478</v>
          </cell>
        </row>
        <row r="2355">
          <cell r="A2355" t="str">
            <v>5ad0aa3c0009f30011c45478</v>
          </cell>
        </row>
        <row r="2356">
          <cell r="A2356" t="str">
            <v>5ad0aa3c0009f30011c45478</v>
          </cell>
        </row>
        <row r="2357">
          <cell r="A2357" t="str">
            <v>5ad0aa3c0009f30011c45478</v>
          </cell>
        </row>
        <row r="2358">
          <cell r="A2358" t="str">
            <v>5ad0aa3c0009f30011c45478</v>
          </cell>
        </row>
        <row r="2359">
          <cell r="A2359" t="str">
            <v>5ad0aa3c0009f30011c45478</v>
          </cell>
        </row>
        <row r="2360">
          <cell r="A2360" t="str">
            <v>5ad0aa3c0009f30011c45478</v>
          </cell>
        </row>
        <row r="2361">
          <cell r="A2361" t="str">
            <v>5ad0aa3c0009f30011c45478</v>
          </cell>
        </row>
        <row r="2362">
          <cell r="A2362" t="str">
            <v>5ad0aa3c0009f30011c45478</v>
          </cell>
        </row>
        <row r="2363">
          <cell r="A2363" t="str">
            <v>5ad0aa3c0009f30011c45478</v>
          </cell>
        </row>
        <row r="2364">
          <cell r="A2364" t="str">
            <v>5ad0aa3c0009f30011c45478</v>
          </cell>
        </row>
        <row r="2365">
          <cell r="A2365" t="str">
            <v>5ad0aa3c0009f30011c45478</v>
          </cell>
        </row>
        <row r="2366">
          <cell r="A2366" t="str">
            <v>5ad0aa3c0009f30011c45478</v>
          </cell>
        </row>
        <row r="2367">
          <cell r="A2367" t="str">
            <v>5ad0aa3c0009f30011c4547d</v>
          </cell>
        </row>
        <row r="2368">
          <cell r="A2368" t="str">
            <v>5ad0aa3c0009f30011c4547d</v>
          </cell>
        </row>
        <row r="2369">
          <cell r="A2369" t="str">
            <v>5ad0aa3c0009f30011c4547d</v>
          </cell>
        </row>
        <row r="2370">
          <cell r="A2370" t="str">
            <v>5ad0aa3c0009f30011c4547d</v>
          </cell>
        </row>
        <row r="2371">
          <cell r="A2371" t="str">
            <v>5ad0aa3c0009f30011c4547d</v>
          </cell>
        </row>
        <row r="2372">
          <cell r="A2372" t="str">
            <v>5ad0aa3c0009f30011c4547d</v>
          </cell>
        </row>
        <row r="2373">
          <cell r="A2373" t="str">
            <v>5ad0aa3d0009f30011c4547f</v>
          </cell>
        </row>
        <row r="2374">
          <cell r="A2374" t="str">
            <v>5ad0aa3d0009f30011c4547f</v>
          </cell>
        </row>
        <row r="2375">
          <cell r="A2375" t="str">
            <v>5ad0aa3d0009f30011c4547f</v>
          </cell>
        </row>
        <row r="2376">
          <cell r="A2376" t="str">
            <v>5ad0aa3d0009f30011c4547f</v>
          </cell>
        </row>
        <row r="2377">
          <cell r="A2377" t="str">
            <v>5ad0aa3d0009f30011c4547f</v>
          </cell>
        </row>
        <row r="2378">
          <cell r="A2378" t="str">
            <v>5ad0aa3d0009f30011c4547f</v>
          </cell>
        </row>
        <row r="2379">
          <cell r="A2379" t="str">
            <v>5ad0aa3d0009f30011c4547f</v>
          </cell>
        </row>
        <row r="2380">
          <cell r="A2380" t="str">
            <v>5ad0aa3d0009f30011c4547f</v>
          </cell>
        </row>
        <row r="2381">
          <cell r="A2381" t="str">
            <v>5ad0aa3d0009f30011c4547f</v>
          </cell>
        </row>
        <row r="2382">
          <cell r="A2382" t="str">
            <v>5ad0aa3d0009f30011c4547f</v>
          </cell>
        </row>
        <row r="2383">
          <cell r="A2383" t="str">
            <v>5ad0aa3d0009f30011c4547f</v>
          </cell>
        </row>
        <row r="2384">
          <cell r="A2384" t="str">
            <v>5ad0aa3d0009f30011c4547f</v>
          </cell>
        </row>
        <row r="2385">
          <cell r="A2385" t="str">
            <v>5ad0aa3d0009f30011c4547f</v>
          </cell>
        </row>
        <row r="2386">
          <cell r="A2386" t="str">
            <v>5ad0aa3d0009f30011c4547f</v>
          </cell>
        </row>
        <row r="2387">
          <cell r="A2387" t="str">
            <v>5ad0aa3d0009f30011c4547f</v>
          </cell>
        </row>
        <row r="2388">
          <cell r="A2388" t="str">
            <v>5ad0aa3d0009f30011c4547f</v>
          </cell>
        </row>
        <row r="2389">
          <cell r="A2389" t="str">
            <v>5ad0aa3d0009f30011c4547f</v>
          </cell>
        </row>
        <row r="2390">
          <cell r="A2390" t="str">
            <v>5ad0aa3d0009f30011c4547f</v>
          </cell>
        </row>
        <row r="2391">
          <cell r="A2391" t="str">
            <v>5ad0aa3d0009f30011c4547f</v>
          </cell>
        </row>
        <row r="2392">
          <cell r="A2392" t="str">
            <v>5ad0aa3c5fd4cc00108d4ca3</v>
          </cell>
        </row>
        <row r="2393">
          <cell r="A2393" t="str">
            <v>5ad0aa3c5fd4cc00108d4ca3</v>
          </cell>
        </row>
        <row r="2394">
          <cell r="A2394" t="str">
            <v>5ad0aa3c5fd4cc00108d4ca3</v>
          </cell>
        </row>
        <row r="2395">
          <cell r="A2395" t="str">
            <v>5ad0aa3c5fd4cc00108d4ca3</v>
          </cell>
        </row>
        <row r="2396">
          <cell r="A2396" t="str">
            <v>5ad0aa3c5fd4cc00108d4ca3</v>
          </cell>
        </row>
        <row r="2397">
          <cell r="A2397" t="str">
            <v>5ad0aa3c5fd4cc00108d4ca3</v>
          </cell>
        </row>
        <row r="2398">
          <cell r="A2398" t="str">
            <v>5ad0aa3c5fd4cc00108d4ca3</v>
          </cell>
        </row>
        <row r="2399">
          <cell r="A2399" t="str">
            <v>5ad0aa3c5fd4cc00108d4ca3</v>
          </cell>
        </row>
        <row r="2400">
          <cell r="A2400" t="str">
            <v>5ad0aa3c5fd4cc00108d4ca3</v>
          </cell>
        </row>
        <row r="2401">
          <cell r="A2401" t="str">
            <v>5ad0aa3c5fd4cc00108d4ca3</v>
          </cell>
        </row>
        <row r="2402">
          <cell r="A2402" t="str">
            <v>5ad0aa3c5fd4cc00108d4ca3</v>
          </cell>
        </row>
        <row r="2403">
          <cell r="A2403" t="str">
            <v>5ad0aa3c5fd4cc00108d4ca3</v>
          </cell>
        </row>
        <row r="2404">
          <cell r="A2404" t="str">
            <v>5ad0aa3c5fd4cc00108d4ca3</v>
          </cell>
        </row>
        <row r="2405">
          <cell r="A2405" t="str">
            <v>5ad0aa3c5fd4cc00108d4ca3</v>
          </cell>
        </row>
        <row r="2406">
          <cell r="A2406" t="str">
            <v>5ad0aa3c5fd4cc00108d4ca3</v>
          </cell>
        </row>
        <row r="2407">
          <cell r="A2407" t="str">
            <v>5ad0aa3c5fd4cc00108d4ca3</v>
          </cell>
        </row>
        <row r="2408">
          <cell r="A2408" t="str">
            <v>5ad0aa3c5fd4cc00108d4ca3</v>
          </cell>
        </row>
        <row r="2409">
          <cell r="A2409" t="str">
            <v>5ad0aa3c5fd4cc00108d4ca3</v>
          </cell>
        </row>
        <row r="2410">
          <cell r="A2410" t="str">
            <v>5ad0aa3c5fd4cc00108d4ca1</v>
          </cell>
        </row>
        <row r="2411">
          <cell r="A2411" t="str">
            <v>5ad0aa3c5fd4cc00108d4ca1</v>
          </cell>
        </row>
        <row r="2412">
          <cell r="A2412" t="str">
            <v>5ad0aa3c5fd4cc00108d4ca1</v>
          </cell>
        </row>
        <row r="2413">
          <cell r="A2413" t="str">
            <v>5ad0aa3c5fd4cc00108d4ca1</v>
          </cell>
        </row>
        <row r="2414">
          <cell r="A2414" t="str">
            <v>5ad0aa3c5fd4cc00108d4ca1</v>
          </cell>
        </row>
        <row r="2415">
          <cell r="A2415" t="str">
            <v>5ad0aa3c5fd4cc00108d4ca1</v>
          </cell>
        </row>
        <row r="2416">
          <cell r="A2416" t="str">
            <v>5ad0aa3c5fd4cc00108d4ca1</v>
          </cell>
        </row>
        <row r="2417">
          <cell r="A2417" t="str">
            <v>5ad0aa3c5fd4cc00108d4ca1</v>
          </cell>
        </row>
        <row r="2418">
          <cell r="A2418" t="str">
            <v>5ad0aa3c5fd4cc00108d4ca1</v>
          </cell>
        </row>
        <row r="2419">
          <cell r="A2419" t="str">
            <v>5ad0aa3c5fd4cc00108d4ca1</v>
          </cell>
        </row>
        <row r="2420">
          <cell r="A2420" t="str">
            <v>5ad0aa3c5fd4cc00108d4ca1</v>
          </cell>
        </row>
        <row r="2421">
          <cell r="A2421" t="str">
            <v>5ad0aa3c5fd4cc00108d4ca1</v>
          </cell>
        </row>
        <row r="2422">
          <cell r="A2422" t="str">
            <v>5ad0aa3c5fd4cc00108d4ca1</v>
          </cell>
        </row>
        <row r="2423">
          <cell r="A2423" t="str">
            <v>5ad0aa3c5fd4cc00108d4ca1</v>
          </cell>
        </row>
        <row r="2424">
          <cell r="A2424" t="str">
            <v>5ad0aa3c5fd4cc00108d4ca1</v>
          </cell>
        </row>
        <row r="2425">
          <cell r="A2425" t="str">
            <v>5ad0aa3c5fd4cc00108d4ca1</v>
          </cell>
        </row>
        <row r="2426">
          <cell r="A2426" t="str">
            <v>5ad0aa3c5fd4cc00108d4ca1</v>
          </cell>
        </row>
        <row r="2427">
          <cell r="A2427" t="str">
            <v>5ad0aa3c5fd4cc00108d4ca1</v>
          </cell>
        </row>
        <row r="2428">
          <cell r="A2428" t="str">
            <v>5ad0aa3c5fd4cc00108d4ca2</v>
          </cell>
        </row>
        <row r="2429">
          <cell r="A2429" t="str">
            <v>5ad0aa3c5fd4cc00108d4ca2</v>
          </cell>
        </row>
        <row r="2430">
          <cell r="A2430" t="str">
            <v>5ad0aa3c5fd4cc00108d4ca2</v>
          </cell>
        </row>
        <row r="2431">
          <cell r="A2431" t="str">
            <v>5ad0aa3c5fd4cc00108d4ca2</v>
          </cell>
        </row>
        <row r="2432">
          <cell r="A2432" t="str">
            <v>5ad0aa3c5fd4cc00108d4ca2</v>
          </cell>
        </row>
        <row r="2433">
          <cell r="A2433" t="str">
            <v>5ad0aa3c5fd4cc00108d4ca2</v>
          </cell>
        </row>
        <row r="2434">
          <cell r="A2434" t="str">
            <v>5ad0aa3c5fd4cc00108d4ca2</v>
          </cell>
        </row>
        <row r="2435">
          <cell r="A2435" t="str">
            <v>5ad0aa3c5fd4cc00108d4ca2</v>
          </cell>
        </row>
        <row r="2436">
          <cell r="A2436" t="str">
            <v>5ad0aa3c5fd4cc00108d4ca2</v>
          </cell>
        </row>
        <row r="2437">
          <cell r="A2437" t="str">
            <v>5ad0aa3c5fd4cc00108d4ca2</v>
          </cell>
        </row>
        <row r="2438">
          <cell r="A2438" t="str">
            <v>5ad0aa3c5fd4cc00108d4ca2</v>
          </cell>
        </row>
        <row r="2439">
          <cell r="A2439" t="str">
            <v>5ad0aa3c5fd4cc00108d4ca2</v>
          </cell>
        </row>
        <row r="2440">
          <cell r="A2440" t="str">
            <v>5ad0aa3c5fd4cc00108d4ca2</v>
          </cell>
        </row>
        <row r="2441">
          <cell r="A2441" t="str">
            <v>5ad0aa3c5fd4cc00108d4ca2</v>
          </cell>
        </row>
        <row r="2442">
          <cell r="A2442" t="str">
            <v>5ad0aa3c5fd4cc00108d4ca2</v>
          </cell>
        </row>
        <row r="2443">
          <cell r="A2443" t="str">
            <v>5ad0aa3c5fd4cc00108d4ca2</v>
          </cell>
        </row>
        <row r="2444">
          <cell r="A2444" t="str">
            <v>5ad0aa3c5fd4cc00108d4ca2</v>
          </cell>
        </row>
        <row r="2445">
          <cell r="A2445" t="str">
            <v>5ad0aa3c5fd4cc00108d4ca2</v>
          </cell>
        </row>
        <row r="2446">
          <cell r="A2446" t="str">
            <v>5ad0aa3e5fd4cc00108d4ca7</v>
          </cell>
        </row>
        <row r="2447">
          <cell r="A2447" t="str">
            <v>5ad0aa3f0009f30011c45481</v>
          </cell>
        </row>
        <row r="2448">
          <cell r="A2448" t="str">
            <v>5ad0aa3f0009f30011c45481</v>
          </cell>
        </row>
        <row r="2449">
          <cell r="A2449" t="str">
            <v>5ad0aa3f0009f30011c45481</v>
          </cell>
        </row>
        <row r="2450">
          <cell r="A2450" t="str">
            <v>5ad0aa3f0009f30011c45481</v>
          </cell>
        </row>
        <row r="2451">
          <cell r="A2451" t="str">
            <v>5ad0aa3f0009f30011c45481</v>
          </cell>
        </row>
        <row r="2452">
          <cell r="A2452" t="str">
            <v>5ad0aa3f0009f30011c45481</v>
          </cell>
        </row>
        <row r="2453">
          <cell r="A2453" t="str">
            <v>5ad0aa3f0009f30011c45481</v>
          </cell>
        </row>
        <row r="2454">
          <cell r="A2454" t="str">
            <v>5ad0aa3f0009f30011c45481</v>
          </cell>
        </row>
        <row r="2455">
          <cell r="A2455" t="str">
            <v>5ad0aa3f0009f30011c45481</v>
          </cell>
        </row>
        <row r="2456">
          <cell r="A2456" t="str">
            <v>5ad0aa3f0009f30011c45481</v>
          </cell>
        </row>
        <row r="2457">
          <cell r="A2457" t="str">
            <v>5ad0aa3f0009f30011c45481</v>
          </cell>
        </row>
        <row r="2458">
          <cell r="A2458" t="str">
            <v>5ad0aa3f0009f30011c45481</v>
          </cell>
        </row>
        <row r="2459">
          <cell r="A2459" t="str">
            <v>5ad0aa3f0009f30011c45481</v>
          </cell>
        </row>
        <row r="2460">
          <cell r="A2460" t="str">
            <v>5ad0aa3f0009f30011c45481</v>
          </cell>
        </row>
        <row r="2461">
          <cell r="A2461" t="str">
            <v>5ad0aa3f0009f30011c45481</v>
          </cell>
        </row>
        <row r="2462">
          <cell r="A2462" t="str">
            <v>5ad0aa3f0009f30011c45481</v>
          </cell>
        </row>
        <row r="2463">
          <cell r="A2463" t="str">
            <v>5ad0aa3f0009f30011c45481</v>
          </cell>
        </row>
        <row r="2464">
          <cell r="A2464" t="str">
            <v>5ad0aa3f0009f30011c45481</v>
          </cell>
        </row>
        <row r="2465">
          <cell r="A2465" t="str">
            <v>5ad0aa3f0009f30011c45481</v>
          </cell>
        </row>
        <row r="2466">
          <cell r="A2466" t="str">
            <v>5ad0aa3e5fd4cc00108d4ca8</v>
          </cell>
        </row>
        <row r="2467">
          <cell r="A2467" t="str">
            <v>5ad0aa3f0009f30011c45480</v>
          </cell>
        </row>
        <row r="2468">
          <cell r="A2468" t="str">
            <v>5ad0aa3f0009f30011c45480</v>
          </cell>
        </row>
        <row r="2469">
          <cell r="A2469" t="str">
            <v>5ad0aa3f0009f30011c45480</v>
          </cell>
        </row>
        <row r="2470">
          <cell r="A2470" t="str">
            <v>5ad0aa3f0009f30011c45480</v>
          </cell>
        </row>
        <row r="2471">
          <cell r="A2471" t="str">
            <v>5ad0aa3f0009f30011c45480</v>
          </cell>
        </row>
        <row r="2472">
          <cell r="A2472" t="str">
            <v>5ad0aa3f0009f30011c45480</v>
          </cell>
        </row>
        <row r="2473">
          <cell r="A2473" t="str">
            <v>5ad0aa3f0009f30011c45480</v>
          </cell>
        </row>
        <row r="2474">
          <cell r="A2474" t="str">
            <v>5ad0aa3f0009f30011c45480</v>
          </cell>
        </row>
        <row r="2475">
          <cell r="A2475" t="str">
            <v>5ad0aa3f0009f30011c45480</v>
          </cell>
        </row>
        <row r="2476">
          <cell r="A2476" t="str">
            <v>5ad0aa3f0009f30011c45480</v>
          </cell>
        </row>
        <row r="2477">
          <cell r="A2477" t="str">
            <v>5ad0aa3f0009f30011c45480</v>
          </cell>
        </row>
        <row r="2478">
          <cell r="A2478" t="str">
            <v>5ad0aa3f0009f30011c45480</v>
          </cell>
        </row>
        <row r="2479">
          <cell r="A2479" t="str">
            <v>5ad0aa3f0009f30011c45480</v>
          </cell>
        </row>
        <row r="2480">
          <cell r="A2480" t="str">
            <v>5ad0aa3f0009f30011c45480</v>
          </cell>
        </row>
        <row r="2481">
          <cell r="A2481" t="str">
            <v>5ad0aa3f0009f30011c45480</v>
          </cell>
        </row>
        <row r="2482">
          <cell r="A2482" t="str">
            <v>5ad0aa3f0009f30011c45480</v>
          </cell>
        </row>
        <row r="2483">
          <cell r="A2483" t="str">
            <v>5ad0aa3f0009f30011c45480</v>
          </cell>
        </row>
        <row r="2484">
          <cell r="A2484" t="str">
            <v>5ad0aa3f0009f30011c45480</v>
          </cell>
        </row>
        <row r="2485">
          <cell r="A2485" t="str">
            <v>5ad0aa3f0009f30011c45480</v>
          </cell>
        </row>
        <row r="2486">
          <cell r="A2486" t="str">
            <v>5ad0aa3e5fd4cc00108d4caa</v>
          </cell>
        </row>
        <row r="2487">
          <cell r="A2487" t="str">
            <v>5ad0aa3e5fd4cc00108d4cae</v>
          </cell>
        </row>
        <row r="2488">
          <cell r="A2488" t="str">
            <v>5ad0aa3f5fd4cc00108d4cb1</v>
          </cell>
        </row>
        <row r="2489">
          <cell r="A2489" t="str">
            <v>5ad0aa3f5fd4cc00108d4cb3</v>
          </cell>
        </row>
        <row r="2490">
          <cell r="A2490" t="str">
            <v>5ad0aa410009f30011c45483</v>
          </cell>
        </row>
        <row r="2491">
          <cell r="A2491" t="str">
            <v>5ad0aa410009f30011c45483</v>
          </cell>
        </row>
        <row r="2492">
          <cell r="A2492" t="str">
            <v>5ad0aa410009f30011c45483</v>
          </cell>
        </row>
        <row r="2493">
          <cell r="A2493" t="str">
            <v>5ad0aa410009f30011c45483</v>
          </cell>
        </row>
        <row r="2494">
          <cell r="A2494" t="str">
            <v>5ad0aa410009f30011c45483</v>
          </cell>
        </row>
        <row r="2495">
          <cell r="A2495" t="str">
            <v>5ad0aa410009f30011c45483</v>
          </cell>
        </row>
        <row r="2496">
          <cell r="A2496" t="str">
            <v>5ad0aa410009f30011c45483</v>
          </cell>
        </row>
        <row r="2497">
          <cell r="A2497" t="str">
            <v>5ad0aa410009f30011c45483</v>
          </cell>
        </row>
        <row r="2498">
          <cell r="A2498" t="str">
            <v>5ad0aa410009f30011c45483</v>
          </cell>
        </row>
        <row r="2499">
          <cell r="A2499" t="str">
            <v>5ad0aa410009f30011c45483</v>
          </cell>
        </row>
        <row r="2500">
          <cell r="A2500" t="str">
            <v>5ad0aa410009f30011c45483</v>
          </cell>
        </row>
        <row r="2501">
          <cell r="A2501" t="str">
            <v>5ad0aa410009f30011c45483</v>
          </cell>
        </row>
        <row r="2502">
          <cell r="A2502" t="str">
            <v>5ad0aa410009f30011c45483</v>
          </cell>
        </row>
        <row r="2503">
          <cell r="A2503" t="str">
            <v>5ad0aa410009f30011c45483</v>
          </cell>
        </row>
        <row r="2504">
          <cell r="A2504" t="str">
            <v>5ad0aa410009f30011c45483</v>
          </cell>
        </row>
        <row r="2505">
          <cell r="A2505" t="str">
            <v>5ad0aa410009f30011c45483</v>
          </cell>
        </row>
        <row r="2506">
          <cell r="A2506" t="str">
            <v>5ad0aa410009f30011c45483</v>
          </cell>
        </row>
        <row r="2507">
          <cell r="A2507" t="str">
            <v>5ad0aa410009f30011c45483</v>
          </cell>
        </row>
        <row r="2508">
          <cell r="A2508" t="str">
            <v>5ad0aa410009f30011c45485</v>
          </cell>
        </row>
        <row r="2509">
          <cell r="A2509" t="str">
            <v>5ad0aa410009f30011c45485</v>
          </cell>
        </row>
        <row r="2510">
          <cell r="A2510" t="str">
            <v>5ad0aa410009f30011c45485</v>
          </cell>
        </row>
        <row r="2511">
          <cell r="A2511" t="str">
            <v>5ad0aa410009f30011c45485</v>
          </cell>
        </row>
        <row r="2512">
          <cell r="A2512" t="str">
            <v>5ad0aa410009f30011c45485</v>
          </cell>
        </row>
        <row r="2513">
          <cell r="A2513" t="str">
            <v>5ad0aa410009f30011c45485</v>
          </cell>
        </row>
        <row r="2514">
          <cell r="A2514" t="str">
            <v>5ad0aa410009f30011c45485</v>
          </cell>
        </row>
        <row r="2515">
          <cell r="A2515" t="str">
            <v>5ad0aa410009f30011c45485</v>
          </cell>
        </row>
        <row r="2516">
          <cell r="A2516" t="str">
            <v>5ad0aa410009f30011c45485</v>
          </cell>
        </row>
        <row r="2517">
          <cell r="A2517" t="str">
            <v>5ad0aa410009f30011c45485</v>
          </cell>
        </row>
        <row r="2518">
          <cell r="A2518" t="str">
            <v>5ad0aa410009f30011c45485</v>
          </cell>
        </row>
        <row r="2519">
          <cell r="A2519" t="str">
            <v>5ad0aa410009f30011c45485</v>
          </cell>
        </row>
        <row r="2520">
          <cell r="A2520" t="str">
            <v>5ad0aa410009f30011c45485</v>
          </cell>
        </row>
        <row r="2521">
          <cell r="A2521" t="str">
            <v>5ad0aa410009f30011c45485</v>
          </cell>
        </row>
        <row r="2522">
          <cell r="A2522" t="str">
            <v>5ad0aa410009f30011c45485</v>
          </cell>
        </row>
        <row r="2523">
          <cell r="A2523" t="str">
            <v>5ad0aa410009f30011c45485</v>
          </cell>
        </row>
        <row r="2524">
          <cell r="A2524" t="str">
            <v>5ad0aa410009f30011c45485</v>
          </cell>
        </row>
        <row r="2525">
          <cell r="A2525" t="str">
            <v>5ad0aa410009f30011c45485</v>
          </cell>
        </row>
        <row r="2526">
          <cell r="A2526" t="str">
            <v>5ad0aa410009f30011c45485</v>
          </cell>
        </row>
        <row r="2527">
          <cell r="A2527" t="str">
            <v>5ad0aa410009f30011c45485</v>
          </cell>
        </row>
        <row r="2528">
          <cell r="A2528" t="str">
            <v>5ad0aa405fd4cc00108d4cb5</v>
          </cell>
        </row>
        <row r="2529">
          <cell r="A2529" t="str">
            <v>5ad0aa405fd4cc00108d4cb7</v>
          </cell>
        </row>
        <row r="2530">
          <cell r="A2530" t="str">
            <v>5ad0aa430009f30011c45486</v>
          </cell>
        </row>
        <row r="2531">
          <cell r="A2531" t="str">
            <v>5ad0aa430009f30011c45486</v>
          </cell>
        </row>
        <row r="2532">
          <cell r="A2532" t="str">
            <v>5ad0aa430009f30011c45486</v>
          </cell>
        </row>
        <row r="2533">
          <cell r="A2533" t="str">
            <v>5ad0aa430009f30011c45486</v>
          </cell>
        </row>
        <row r="2534">
          <cell r="A2534" t="str">
            <v>5ad0aa430009f30011c45486</v>
          </cell>
        </row>
        <row r="2535">
          <cell r="A2535" t="str">
            <v>5ad0aa430009f30011c45486</v>
          </cell>
        </row>
        <row r="2536">
          <cell r="A2536" t="str">
            <v>5ad0aa430009f30011c45486</v>
          </cell>
        </row>
        <row r="2537">
          <cell r="A2537" t="str">
            <v>5ad0aa430009f30011c45486</v>
          </cell>
        </row>
        <row r="2538">
          <cell r="A2538" t="str">
            <v>5ad0aa430009f30011c45486</v>
          </cell>
        </row>
        <row r="2539">
          <cell r="A2539" t="str">
            <v>5ad0aa430009f30011c45486</v>
          </cell>
        </row>
        <row r="2540">
          <cell r="A2540" t="str">
            <v>5ad0aa430009f30011c45486</v>
          </cell>
        </row>
        <row r="2541">
          <cell r="A2541" t="str">
            <v>5ad0aa430009f30011c45486</v>
          </cell>
        </row>
        <row r="2542">
          <cell r="A2542" t="str">
            <v>5ad0aa430009f30011c45486</v>
          </cell>
        </row>
        <row r="2543">
          <cell r="A2543" t="str">
            <v>5ad0aa430009f30011c45486</v>
          </cell>
        </row>
        <row r="2544">
          <cell r="A2544" t="str">
            <v>5ad0aa430009f30011c45486</v>
          </cell>
        </row>
        <row r="2545">
          <cell r="A2545" t="str">
            <v>5ad0aa430009f30011c45486</v>
          </cell>
        </row>
        <row r="2546">
          <cell r="A2546" t="str">
            <v>5ad0aa430009f30011c45486</v>
          </cell>
        </row>
        <row r="2547">
          <cell r="A2547" t="str">
            <v>5ad0aa430009f30011c45486</v>
          </cell>
        </row>
        <row r="2548">
          <cell r="A2548" t="str">
            <v>5ad0aa405fd4cc00108d4cb9</v>
          </cell>
        </row>
        <row r="2549">
          <cell r="A2549" t="str">
            <v>5ad0aa405fd4cc00108d4cba</v>
          </cell>
        </row>
        <row r="2550">
          <cell r="A2550" t="str">
            <v>5ad0aa430009f30011c4548b</v>
          </cell>
        </row>
        <row r="2551">
          <cell r="A2551" t="str">
            <v>5ad0aa430009f30011c4548d</v>
          </cell>
        </row>
        <row r="2552">
          <cell r="A2552" t="str">
            <v>5ad0aa430009f30011c4548e</v>
          </cell>
        </row>
        <row r="2553">
          <cell r="A2553" t="str">
            <v>5ad0aa430009f30011c45493</v>
          </cell>
        </row>
        <row r="2554">
          <cell r="A2554" t="str">
            <v>5ad0aa405fd4cc00108d4cbb</v>
          </cell>
        </row>
        <row r="2555">
          <cell r="A2555" t="str">
            <v>5ad0aa430009f30011c45491</v>
          </cell>
        </row>
        <row r="2556">
          <cell r="A2556" t="str">
            <v>5ad0aa430009f30011c45496</v>
          </cell>
        </row>
        <row r="2557">
          <cell r="A2557" t="str">
            <v>5ad0aa430009f30011c45497</v>
          </cell>
        </row>
        <row r="2558">
          <cell r="A2558" t="str">
            <v>5ad0aa440009f30011c45499</v>
          </cell>
        </row>
        <row r="2559">
          <cell r="A2559" t="str">
            <v>5ad0aa440009f30011c4549b</v>
          </cell>
        </row>
        <row r="2560">
          <cell r="A2560" t="str">
            <v>5ad0aa440009f30011c4549d</v>
          </cell>
        </row>
        <row r="2561">
          <cell r="A2561" t="str">
            <v>5ad0aa440009f30011c4549e</v>
          </cell>
        </row>
        <row r="2562">
          <cell r="A2562" t="str">
            <v>5ad0aa440009f30011c4549f</v>
          </cell>
        </row>
        <row r="2563">
          <cell r="A2563" t="str">
            <v>5ad0aa440009f30011c454a1</v>
          </cell>
        </row>
        <row r="2564">
          <cell r="A2564" t="str">
            <v>5ad0aa415fd4cc00108d4cbf</v>
          </cell>
        </row>
        <row r="2565">
          <cell r="A2565" t="str">
            <v>5ad0aa415fd4cc00108d4cc1</v>
          </cell>
        </row>
        <row r="2566">
          <cell r="A2566" t="str">
            <v>5ad0aa415fd4cc00108d4cc2</v>
          </cell>
        </row>
        <row r="2567">
          <cell r="A2567" t="str">
            <v>5ad0aa415fd4cc00108d4cc4</v>
          </cell>
        </row>
        <row r="2568">
          <cell r="A2568" t="str">
            <v>5ad0aa415fd4cc00108d4cc3</v>
          </cell>
        </row>
        <row r="2569">
          <cell r="A2569" t="str">
            <v>5ad0aa415fd4cc00108d4cc6</v>
          </cell>
        </row>
        <row r="2570">
          <cell r="A2570" t="str">
            <v>5ad0aa415fd4cc00108d4cc7</v>
          </cell>
        </row>
        <row r="2571">
          <cell r="A2571" t="str">
            <v>5ad0aa415fd4cc00108d4cc5</v>
          </cell>
        </row>
        <row r="2572">
          <cell r="A2572" t="str">
            <v>5ad0aa440009f30011c454a4</v>
          </cell>
        </row>
        <row r="2573">
          <cell r="A2573" t="str">
            <v>5ad0aa415fd4cc00108d4cc8</v>
          </cell>
        </row>
        <row r="2574">
          <cell r="A2574" t="str">
            <v>5ad0aa415fd4cc00108d4cc9</v>
          </cell>
        </row>
        <row r="2575">
          <cell r="A2575" t="str">
            <v>5ad0aa415fd4cc00108d4ccb</v>
          </cell>
        </row>
        <row r="2576">
          <cell r="A2576" t="str">
            <v>5ad0aa440009f30011c454a6</v>
          </cell>
        </row>
        <row r="2577">
          <cell r="A2577" t="str">
            <v>5ad0aa415fd4cc00108d4cca</v>
          </cell>
        </row>
        <row r="2578">
          <cell r="A2578" t="str">
            <v>5ad0aa415fd4cc00108d4ccd</v>
          </cell>
        </row>
        <row r="2579">
          <cell r="A2579" t="str">
            <v>5ad0aa415fd4cc00108d4cce</v>
          </cell>
        </row>
        <row r="2580">
          <cell r="A2580" t="str">
            <v>5ad0aa440009f30011c454aa</v>
          </cell>
        </row>
        <row r="2581">
          <cell r="A2581" t="str">
            <v>5ad0aa440009f30011c454ae</v>
          </cell>
        </row>
        <row r="2582">
          <cell r="A2582" t="str">
            <v>5ad0aa415fd4cc00108d4cd3</v>
          </cell>
        </row>
        <row r="2583">
          <cell r="A2583" t="str">
            <v>5ad0aa440009f30011c454af</v>
          </cell>
        </row>
        <row r="2584">
          <cell r="A2584" t="str">
            <v>5ad0aa415fd4cc00108d4cd4</v>
          </cell>
        </row>
        <row r="2585">
          <cell r="A2585" t="str">
            <v>5ad0aa415fd4cc00108d4cd5</v>
          </cell>
        </row>
        <row r="2586">
          <cell r="A2586" t="str">
            <v>5ad0aa415fd4cc00108d4cd7</v>
          </cell>
        </row>
        <row r="2587">
          <cell r="A2587" t="str">
            <v>5ad0aa415fd4cc00108d4cda</v>
          </cell>
        </row>
        <row r="2588">
          <cell r="A2588" t="str">
            <v>5ad0aa440009f30011c454b3</v>
          </cell>
        </row>
        <row r="2589">
          <cell r="A2589" t="str">
            <v>5ad0aa415fd4cc00108d4cdb</v>
          </cell>
        </row>
        <row r="2590">
          <cell r="A2590" t="str">
            <v>5ad0aa440009f30011c454b2</v>
          </cell>
        </row>
        <row r="2591">
          <cell r="A2591" t="str">
            <v>5ad0aa450009f30011c454b5</v>
          </cell>
        </row>
        <row r="2592">
          <cell r="A2592" t="str">
            <v>5ad0aa450009f30011c454b5</v>
          </cell>
        </row>
        <row r="2593">
          <cell r="A2593" t="str">
            <v>5ad0aa450009f30011c454b5</v>
          </cell>
        </row>
        <row r="2594">
          <cell r="A2594" t="str">
            <v>5ad0aa450009f30011c454b5</v>
          </cell>
        </row>
        <row r="2595">
          <cell r="A2595" t="str">
            <v>5ad0aa450009f30011c454b5</v>
          </cell>
        </row>
        <row r="2596">
          <cell r="A2596" t="str">
            <v>5ad0aa450009f30011c454b5</v>
          </cell>
        </row>
        <row r="2597">
          <cell r="A2597" t="str">
            <v>5ad0aa450009f30011c454b5</v>
          </cell>
        </row>
        <row r="2598">
          <cell r="A2598" t="str">
            <v>5ad0aa450009f30011c454b5</v>
          </cell>
        </row>
        <row r="2599">
          <cell r="A2599" t="str">
            <v>5ad0aa450009f30011c454b5</v>
          </cell>
        </row>
        <row r="2600">
          <cell r="A2600" t="str">
            <v>5ad0aa450009f30011c454b5</v>
          </cell>
        </row>
        <row r="2601">
          <cell r="A2601" t="str">
            <v>5ad0aa450009f30011c454b5</v>
          </cell>
        </row>
        <row r="2602">
          <cell r="A2602" t="str">
            <v>5ad0aa450009f30011c454b5</v>
          </cell>
        </row>
        <row r="2603">
          <cell r="A2603" t="str">
            <v>5ad0aa450009f30011c454b5</v>
          </cell>
        </row>
        <row r="2604">
          <cell r="A2604" t="str">
            <v>5ad0aa450009f30011c454b5</v>
          </cell>
        </row>
        <row r="2605">
          <cell r="A2605" t="str">
            <v>5ad0aa450009f30011c454b5</v>
          </cell>
        </row>
        <row r="2606">
          <cell r="A2606" t="str">
            <v>5ad0aa435fd4cc00108d4cde</v>
          </cell>
        </row>
        <row r="2607">
          <cell r="A2607" t="str">
            <v>5ad0aa435fd4cc00108d4cde</v>
          </cell>
        </row>
        <row r="2608">
          <cell r="A2608" t="str">
            <v>5ad0aa435fd4cc00108d4cde</v>
          </cell>
        </row>
        <row r="2609">
          <cell r="A2609" t="str">
            <v>5ad0aa435fd4cc00108d4cde</v>
          </cell>
        </row>
        <row r="2610">
          <cell r="A2610" t="str">
            <v>5ad0aa435fd4cc00108d4cde</v>
          </cell>
        </row>
        <row r="2611">
          <cell r="A2611" t="str">
            <v>5ad0aa435fd4cc00108d4cde</v>
          </cell>
        </row>
        <row r="2612">
          <cell r="A2612" t="str">
            <v>5ad0aa435fd4cc00108d4cde</v>
          </cell>
        </row>
        <row r="2613">
          <cell r="A2613" t="str">
            <v>5ad0aa455fd4cc00108d4ce3</v>
          </cell>
        </row>
        <row r="2614">
          <cell r="A2614" t="str">
            <v>5ad0aa455fd4cc00108d4ce3</v>
          </cell>
        </row>
        <row r="2615">
          <cell r="A2615" t="str">
            <v>5ad0aa455fd4cc00108d4ce3</v>
          </cell>
        </row>
        <row r="2616">
          <cell r="A2616" t="str">
            <v>5ad0aa455fd4cc00108d4ce3</v>
          </cell>
        </row>
        <row r="2617">
          <cell r="A2617" t="str">
            <v>5ad0aa455fd4cc00108d4ce3</v>
          </cell>
        </row>
        <row r="2618">
          <cell r="A2618" t="str">
            <v>5ad0aa455fd4cc00108d4ce3</v>
          </cell>
        </row>
        <row r="2619">
          <cell r="A2619" t="str">
            <v>5ad0aa455fd4cc00108d4ce3</v>
          </cell>
        </row>
        <row r="2620">
          <cell r="A2620" t="str">
            <v>5ad0aa455fd4cc00108d4ce3</v>
          </cell>
        </row>
        <row r="2621">
          <cell r="A2621" t="str">
            <v>5ad0aa455fd4cc00108d4ce3</v>
          </cell>
        </row>
        <row r="2622">
          <cell r="A2622" t="str">
            <v>5ad0aa455fd4cc00108d4ce3</v>
          </cell>
        </row>
        <row r="2623">
          <cell r="A2623" t="str">
            <v>5ad0aa455fd4cc00108d4ce3</v>
          </cell>
        </row>
        <row r="2624">
          <cell r="A2624" t="str">
            <v>5ad0aa455fd4cc00108d4ce3</v>
          </cell>
        </row>
        <row r="2625">
          <cell r="A2625" t="str">
            <v>5ad0aa470009f30011c454b7</v>
          </cell>
        </row>
        <row r="2626">
          <cell r="A2626" t="str">
            <v>5ad0aa470009f30011c454b7</v>
          </cell>
        </row>
        <row r="2627">
          <cell r="A2627" t="str">
            <v>5ad0aa470009f30011c454b7</v>
          </cell>
        </row>
        <row r="2628">
          <cell r="A2628" t="str">
            <v>5ad0aa470009f30011c454b7</v>
          </cell>
        </row>
        <row r="2629">
          <cell r="A2629" t="str">
            <v>5ad0aa470009f30011c454b7</v>
          </cell>
        </row>
        <row r="2630">
          <cell r="A2630" t="str">
            <v>5ad0aa470009f30011c454b7</v>
          </cell>
        </row>
        <row r="2631">
          <cell r="A2631" t="str">
            <v>5ad0aa465fd4cc00108d4ce4</v>
          </cell>
        </row>
        <row r="2632">
          <cell r="A2632" t="str">
            <v>5ad0aa465fd4cc00108d4ce4</v>
          </cell>
        </row>
        <row r="2633">
          <cell r="A2633" t="str">
            <v>5ad0aa465fd4cc00108d4ce4</v>
          </cell>
        </row>
        <row r="2634">
          <cell r="A2634" t="str">
            <v>5ad0aa465fd4cc00108d4ce4</v>
          </cell>
        </row>
        <row r="2635">
          <cell r="A2635" t="str">
            <v>5ad0aa465fd4cc00108d4ce4</v>
          </cell>
        </row>
        <row r="2636">
          <cell r="A2636" t="str">
            <v>5ad0aa465fd4cc00108d4ce4</v>
          </cell>
        </row>
        <row r="2637">
          <cell r="A2637" t="str">
            <v>5ad0aa465fd4cc00108d4ce4</v>
          </cell>
        </row>
        <row r="2638">
          <cell r="A2638" t="str">
            <v>5ad0aa465fd4cc00108d4ce4</v>
          </cell>
        </row>
        <row r="2639">
          <cell r="A2639" t="str">
            <v>5ad0aa465fd4cc00108d4ce4</v>
          </cell>
        </row>
        <row r="2640">
          <cell r="A2640" t="str">
            <v>5ad0aa465fd4cc00108d4ce4</v>
          </cell>
        </row>
        <row r="2641">
          <cell r="A2641" t="str">
            <v>5ad0aa465fd4cc00108d4ce4</v>
          </cell>
        </row>
        <row r="2642">
          <cell r="A2642" t="str">
            <v>5ad0aa465fd4cc00108d4ce4</v>
          </cell>
        </row>
        <row r="2643">
          <cell r="A2643" t="str">
            <v>5ad0aa465fd4cc00108d4ce4</v>
          </cell>
        </row>
        <row r="2644">
          <cell r="A2644" t="str">
            <v>5ad0aa465fd4cc00108d4ce4</v>
          </cell>
        </row>
        <row r="2645">
          <cell r="A2645" t="str">
            <v>5ad0aa465fd4cc00108d4ce4</v>
          </cell>
        </row>
        <row r="2646">
          <cell r="A2646" t="str">
            <v>5ad0aa465fd4cc00108d4ce4</v>
          </cell>
        </row>
        <row r="2647">
          <cell r="A2647" t="str">
            <v>5ad0aa465fd4cc00108d4ce4</v>
          </cell>
        </row>
        <row r="2648">
          <cell r="A2648" t="str">
            <v>5ad0aa465fd4cc00108d4ce4</v>
          </cell>
        </row>
        <row r="2649">
          <cell r="A2649" t="str">
            <v>5ad0aa485fd4cc00108d4ce6</v>
          </cell>
        </row>
        <row r="2650">
          <cell r="A2650" t="str">
            <v>5ad0aa485fd4cc00108d4ce6</v>
          </cell>
        </row>
        <row r="2651">
          <cell r="A2651" t="str">
            <v>5ad0aa485fd4cc00108d4ce6</v>
          </cell>
        </row>
        <row r="2652">
          <cell r="A2652" t="str">
            <v>5ad0aa485fd4cc00108d4ce6</v>
          </cell>
        </row>
        <row r="2653">
          <cell r="A2653" t="str">
            <v>5ad0aa485fd4cc00108d4ce6</v>
          </cell>
        </row>
        <row r="2654">
          <cell r="A2654" t="str">
            <v>5ad0aa485fd4cc00108d4ce6</v>
          </cell>
        </row>
        <row r="2655">
          <cell r="A2655" t="str">
            <v>5ad0aa485fd4cc00108d4ce6</v>
          </cell>
        </row>
        <row r="2656">
          <cell r="A2656" t="str">
            <v>5ad0aa495fd4cc00108d4ce9</v>
          </cell>
        </row>
        <row r="2657">
          <cell r="A2657" t="str">
            <v>5ad0aa495fd4cc00108d4ce9</v>
          </cell>
        </row>
        <row r="2658">
          <cell r="A2658" t="str">
            <v>5ad0aa495fd4cc00108d4ce9</v>
          </cell>
        </row>
        <row r="2659">
          <cell r="A2659" t="str">
            <v>5ad0aa495fd4cc00108d4ce9</v>
          </cell>
        </row>
        <row r="2660">
          <cell r="A2660" t="str">
            <v>5ad0aa495fd4cc00108d4ce9</v>
          </cell>
        </row>
        <row r="2661">
          <cell r="A2661" t="str">
            <v>5ad0aa495fd4cc00108d4ce8</v>
          </cell>
        </row>
        <row r="2662">
          <cell r="A2662" t="str">
            <v>5ad0aa495fd4cc00108d4ce8</v>
          </cell>
        </row>
        <row r="2663">
          <cell r="A2663" t="str">
            <v>5ad0aa495fd4cc00108d4ce8</v>
          </cell>
        </row>
        <row r="2664">
          <cell r="A2664" t="str">
            <v>5ad0aa495fd4cc00108d4ce8</v>
          </cell>
        </row>
        <row r="2665">
          <cell r="A2665" t="str">
            <v>5ad0aa495fd4cc00108d4ce8</v>
          </cell>
        </row>
        <row r="2666">
          <cell r="A2666" t="str">
            <v>5ad0aa495fd4cc00108d4cea</v>
          </cell>
        </row>
        <row r="2667">
          <cell r="A2667" t="str">
            <v>5ad0aa495fd4cc00108d4cec</v>
          </cell>
        </row>
        <row r="2668">
          <cell r="A2668" t="str">
            <v>5ad0aa495fd4cc00108d4ced</v>
          </cell>
        </row>
        <row r="2669">
          <cell r="A2669" t="str">
            <v>5ad0aa4a5fd4cc00108d4cee</v>
          </cell>
        </row>
        <row r="2670">
          <cell r="A2670" t="str">
            <v>5ad0aa4b5fd4cc00108d4cef</v>
          </cell>
        </row>
        <row r="2671">
          <cell r="A2671" t="str">
            <v>5ad0aa4b5fd4cc00108d4cef</v>
          </cell>
        </row>
        <row r="2672">
          <cell r="A2672" t="str">
            <v>5ad0aa4b5fd4cc00108d4cef</v>
          </cell>
        </row>
        <row r="2673">
          <cell r="A2673" t="str">
            <v>5ad0aa4b5fd4cc00108d4cef</v>
          </cell>
        </row>
        <row r="2674">
          <cell r="A2674" t="str">
            <v>5ad0aa4b5fd4cc00108d4cef</v>
          </cell>
        </row>
        <row r="2675">
          <cell r="A2675" t="str">
            <v>5ad0aa4b5fd4cc00108d4cef</v>
          </cell>
        </row>
        <row r="2676">
          <cell r="A2676" t="str">
            <v>5ad0aa4b5fd4cc00108d4cef</v>
          </cell>
        </row>
        <row r="2677">
          <cell r="A2677" t="str">
            <v>5ad0aa4b5fd4cc00108d4cef</v>
          </cell>
        </row>
        <row r="2678">
          <cell r="A2678" t="str">
            <v>5ad0aa4b5fd4cc00108d4cf0</v>
          </cell>
        </row>
        <row r="2679">
          <cell r="A2679" t="str">
            <v>5ad0aa4b5fd4cc00108d4cf0</v>
          </cell>
        </row>
        <row r="2680">
          <cell r="A2680" t="str">
            <v>5ad0aa4b5fd4cc00108d4cf0</v>
          </cell>
        </row>
        <row r="2681">
          <cell r="A2681" t="str">
            <v>5ad0aa4b5fd4cc00108d4cf0</v>
          </cell>
        </row>
        <row r="2682">
          <cell r="A2682" t="str">
            <v>5ad0aa4b5fd4cc00108d4cf0</v>
          </cell>
        </row>
        <row r="2683">
          <cell r="A2683" t="str">
            <v>5ad0aa4b5fd4cc00108d4cf0</v>
          </cell>
        </row>
        <row r="2684">
          <cell r="A2684" t="str">
            <v>5ad0aa4b5fd4cc00108d4cf0</v>
          </cell>
        </row>
        <row r="2685">
          <cell r="A2685" t="str">
            <v>5ad0aa4b5fd4cc00108d4cf0</v>
          </cell>
        </row>
        <row r="2686">
          <cell r="A2686" t="str">
            <v>5ad0aa4b5fd4cc00108d4cf0</v>
          </cell>
        </row>
        <row r="2687">
          <cell r="A2687" t="str">
            <v>5ad0aa4b5fd4cc00108d4cf0</v>
          </cell>
        </row>
        <row r="2688">
          <cell r="A2688" t="str">
            <v>5ad0aa4b5fd4cc00108d4cf1</v>
          </cell>
        </row>
        <row r="2689">
          <cell r="A2689" t="str">
            <v>5ad0aa4b5fd4cc00108d4cf1</v>
          </cell>
        </row>
        <row r="2690">
          <cell r="A2690" t="str">
            <v>5ad0aa4b5fd4cc00108d4cf1</v>
          </cell>
        </row>
        <row r="2691">
          <cell r="A2691" t="str">
            <v>5ad0aa4b5fd4cc00108d4cf1</v>
          </cell>
        </row>
        <row r="2692">
          <cell r="A2692" t="str">
            <v>5ad0aa4b5fd4cc00108d4cf1</v>
          </cell>
        </row>
        <row r="2693">
          <cell r="A2693" t="str">
            <v>5ad0aa4b5fd4cc00108d4cf1</v>
          </cell>
        </row>
        <row r="2694">
          <cell r="A2694" t="str">
            <v>5ad0aa4b5fd4cc00108d4cf1</v>
          </cell>
        </row>
        <row r="2695">
          <cell r="A2695" t="str">
            <v>5ad0aa4b5fd4cc00108d4cf1</v>
          </cell>
        </row>
        <row r="2696">
          <cell r="A2696" t="str">
            <v>5ad0aa4b5fd4cc00108d4cf1</v>
          </cell>
        </row>
        <row r="2697">
          <cell r="A2697" t="str">
            <v>5ad0aa4b5fd4cc00108d4cf1</v>
          </cell>
        </row>
        <row r="2698">
          <cell r="A2698" t="str">
            <v>5ad0aa4e0009f30011c454c1</v>
          </cell>
        </row>
        <row r="2699">
          <cell r="A2699" t="str">
            <v>5ad0aa4c5fd4cc00108d4cf4</v>
          </cell>
        </row>
        <row r="2700">
          <cell r="A2700" t="str">
            <v>5ad0aa4d5fd4cc00108d4cf5</v>
          </cell>
        </row>
        <row r="2701">
          <cell r="A2701" t="str">
            <v>5ad0aa4d5fd4cc00108d4cf5</v>
          </cell>
        </row>
        <row r="2702">
          <cell r="A2702" t="str">
            <v>5ad0aa4d5fd4cc00108d4cf5</v>
          </cell>
        </row>
        <row r="2703">
          <cell r="A2703" t="str">
            <v>5ad0aa4d5fd4cc00108d4cf5</v>
          </cell>
        </row>
        <row r="2704">
          <cell r="A2704" t="str">
            <v>5ad0aa4f0009f30011c454c4</v>
          </cell>
        </row>
        <row r="2705">
          <cell r="A2705" t="str">
            <v>5ad0aa4f0009f30011c454c4</v>
          </cell>
        </row>
        <row r="2706">
          <cell r="A2706" t="str">
            <v>5ad0aa4f0009f30011c454c4</v>
          </cell>
        </row>
        <row r="2707">
          <cell r="A2707" t="str">
            <v>5ad0aa4f0009f30011c454c4</v>
          </cell>
        </row>
        <row r="2708">
          <cell r="A2708" t="str">
            <v>5ad0aa4f0009f30011c454c4</v>
          </cell>
        </row>
        <row r="2709">
          <cell r="A2709" t="str">
            <v>5ad0aa4f0009f30011c454c4</v>
          </cell>
        </row>
        <row r="2710">
          <cell r="A2710" t="str">
            <v>5ad0aa4f0009f30011c454c4</v>
          </cell>
        </row>
        <row r="2711">
          <cell r="A2711" t="str">
            <v>5ad0aa4f0009f30011c454c4</v>
          </cell>
        </row>
        <row r="2712">
          <cell r="A2712" t="str">
            <v>5ad0aa4f0009f30011c454c4</v>
          </cell>
        </row>
        <row r="2713">
          <cell r="A2713" t="str">
            <v>5ad0aa4f0009f30011c454c4</v>
          </cell>
        </row>
        <row r="2714">
          <cell r="A2714" t="str">
            <v>5ad0aa4f0009f30011c454c4</v>
          </cell>
        </row>
        <row r="2715">
          <cell r="A2715" t="str">
            <v>5ad0aa4f0009f30011c454c4</v>
          </cell>
        </row>
        <row r="2716">
          <cell r="A2716" t="str">
            <v>5ad0aa4f0009f30011c454c4</v>
          </cell>
        </row>
        <row r="2717">
          <cell r="A2717" t="str">
            <v>5ad0aa4f0009f30011c454c4</v>
          </cell>
        </row>
        <row r="2718">
          <cell r="A2718" t="str">
            <v>5ad0aa4f0009f30011c454c4</v>
          </cell>
        </row>
        <row r="2719">
          <cell r="A2719" t="str">
            <v>5ad0aa4f0009f30011c454c4</v>
          </cell>
        </row>
        <row r="2720">
          <cell r="A2720" t="str">
            <v>5ad0aa4f0009f30011c454c4</v>
          </cell>
        </row>
        <row r="2721">
          <cell r="A2721" t="str">
            <v>5ad0aa4f0009f30011c454c4</v>
          </cell>
        </row>
        <row r="2722">
          <cell r="A2722" t="str">
            <v>5ad0aa4d5fd4cc00108d4cf6</v>
          </cell>
        </row>
        <row r="2723">
          <cell r="A2723" t="str">
            <v>5ad0aa4d5fd4cc00108d4cf7</v>
          </cell>
        </row>
        <row r="2724">
          <cell r="A2724" t="str">
            <v>5ad0aa4d5fd4cc00108d4cf7</v>
          </cell>
        </row>
        <row r="2725">
          <cell r="A2725" t="str">
            <v>5ad0aa4d5fd4cc00108d4cf7</v>
          </cell>
        </row>
        <row r="2726">
          <cell r="A2726" t="str">
            <v>5ad0aa4d5fd4cc00108d4cf7</v>
          </cell>
        </row>
        <row r="2727">
          <cell r="A2727" t="str">
            <v>5ad0aa4d5fd4cc00108d4cf7</v>
          </cell>
        </row>
        <row r="2728">
          <cell r="A2728" t="str">
            <v>5ad0aa4d5fd4cc00108d4cf7</v>
          </cell>
        </row>
        <row r="2729">
          <cell r="A2729" t="str">
            <v>5ad0aa500009f30011c454c8</v>
          </cell>
        </row>
        <row r="2730">
          <cell r="A2730" t="str">
            <v>5ad0aa500009f30011c454c8</v>
          </cell>
        </row>
        <row r="2731">
          <cell r="A2731" t="str">
            <v>5ad0aa500009f30011c454c8</v>
          </cell>
        </row>
        <row r="2732">
          <cell r="A2732" t="str">
            <v>5ad0aa500009f30011c454c8</v>
          </cell>
        </row>
        <row r="2733">
          <cell r="A2733" t="str">
            <v>5ad0aa500009f30011c454c8</v>
          </cell>
        </row>
        <row r="2734">
          <cell r="A2734" t="str">
            <v>5ad0aa500009f30011c454c8</v>
          </cell>
        </row>
        <row r="2735">
          <cell r="A2735" t="str">
            <v>5ad0aa500009f30011c454c7</v>
          </cell>
        </row>
        <row r="2736">
          <cell r="A2736" t="str">
            <v>5ad0aa500009f30011c454c7</v>
          </cell>
        </row>
        <row r="2737">
          <cell r="A2737" t="str">
            <v>5ad0aa500009f30011c454c7</v>
          </cell>
        </row>
        <row r="2738">
          <cell r="A2738" t="str">
            <v>5ad0aa500009f30011c454c7</v>
          </cell>
        </row>
        <row r="2739">
          <cell r="A2739" t="str">
            <v>5ad0aa500009f30011c454c7</v>
          </cell>
        </row>
        <row r="2740">
          <cell r="A2740" t="str">
            <v>5ad0aa500009f30011c454c7</v>
          </cell>
        </row>
        <row r="2741">
          <cell r="A2741" t="str">
            <v>5ad0aa500009f30011c454c7</v>
          </cell>
        </row>
        <row r="2742">
          <cell r="A2742" t="str">
            <v>5ad0aa500009f30011c454c7</v>
          </cell>
        </row>
        <row r="2743">
          <cell r="A2743" t="str">
            <v>5ad0aa4e5fd4cc00108d4cf8</v>
          </cell>
        </row>
        <row r="2744">
          <cell r="A2744" t="str">
            <v>5ad0aa4e5fd4cc00108d4cf8</v>
          </cell>
        </row>
        <row r="2745">
          <cell r="A2745" t="str">
            <v>5ad0aa4e5fd4cc00108d4cf8</v>
          </cell>
        </row>
        <row r="2746">
          <cell r="A2746" t="str">
            <v>5ad0aa4e5fd4cc00108d4cf8</v>
          </cell>
        </row>
        <row r="2747">
          <cell r="A2747" t="str">
            <v>5ad0aa4e5fd4cc00108d4cf8</v>
          </cell>
        </row>
        <row r="2748">
          <cell r="A2748" t="str">
            <v>5ad0aa4e5fd4cc00108d4cf8</v>
          </cell>
        </row>
        <row r="2749">
          <cell r="A2749" t="str">
            <v>5ad0aa500009f30011c454c9</v>
          </cell>
        </row>
        <row r="2750">
          <cell r="A2750" t="str">
            <v>5ad0aa500009f30011c454c9</v>
          </cell>
        </row>
        <row r="2751">
          <cell r="A2751" t="str">
            <v>5ad0aa500009f30011c454c9</v>
          </cell>
        </row>
        <row r="2752">
          <cell r="A2752" t="str">
            <v>5ad0aa500009f30011c454c9</v>
          </cell>
        </row>
        <row r="2753">
          <cell r="A2753" t="str">
            <v>5ad0aa500009f30011c454c9</v>
          </cell>
        </row>
        <row r="2754">
          <cell r="A2754" t="str">
            <v>5ad0aa500009f30011c454c9</v>
          </cell>
        </row>
        <row r="2755">
          <cell r="A2755" t="str">
            <v>5ad0aa500009f30011c454c9</v>
          </cell>
        </row>
        <row r="2756">
          <cell r="A2756" t="str">
            <v>5ad0aa500009f30011c454c9</v>
          </cell>
        </row>
        <row r="2757">
          <cell r="A2757" t="str">
            <v>5ad0aa500009f30011c454c9</v>
          </cell>
        </row>
        <row r="2758">
          <cell r="A2758" t="str">
            <v>5ad0aa500009f30011c454c9</v>
          </cell>
        </row>
        <row r="2759">
          <cell r="A2759" t="str">
            <v>5ad0aa520009f30011c454ca</v>
          </cell>
        </row>
        <row r="2760">
          <cell r="A2760" t="str">
            <v>5ad0aa4f5fd4cc00108d4cf9</v>
          </cell>
        </row>
        <row r="2761">
          <cell r="A2761" t="str">
            <v>5ad0aa4f5fd4cc00108d4cfa</v>
          </cell>
        </row>
        <row r="2762">
          <cell r="A2762" t="str">
            <v>5ad0aa4f5fd4cc00108d4cfa</v>
          </cell>
        </row>
        <row r="2763">
          <cell r="A2763" t="str">
            <v>5ad0aa4f5fd4cc00108d4cfa</v>
          </cell>
        </row>
        <row r="2764">
          <cell r="A2764" t="str">
            <v>5ad0aa4f5fd4cc00108d4cfa</v>
          </cell>
        </row>
        <row r="2765">
          <cell r="A2765" t="str">
            <v>5ad0aa4f5fd4cc00108d4cfa</v>
          </cell>
        </row>
        <row r="2766">
          <cell r="A2766" t="str">
            <v>5ad0aa4f5fd4cc00108d4cfa</v>
          </cell>
        </row>
        <row r="2767">
          <cell r="A2767" t="str">
            <v>5ad0aa4f5fd4cc00108d4cfb</v>
          </cell>
        </row>
        <row r="2768">
          <cell r="A2768" t="str">
            <v>5ad0aa4f5fd4cc00108d4cfc</v>
          </cell>
        </row>
        <row r="2769">
          <cell r="A2769" t="str">
            <v>5ad0aa520009f30011c454cb</v>
          </cell>
        </row>
        <row r="2770">
          <cell r="A2770" t="str">
            <v>5ad0aa520009f30011c454cc</v>
          </cell>
        </row>
        <row r="2771">
          <cell r="A2771" t="str">
            <v>5ad0aa520009f30011c454cd</v>
          </cell>
        </row>
        <row r="2772">
          <cell r="A2772" t="str">
            <v>5ad0aa4f5fd4cc00108d4cfd</v>
          </cell>
        </row>
        <row r="2773">
          <cell r="A2773" t="str">
            <v>5ad0aa4f5fd4cc00108d4cfe</v>
          </cell>
        </row>
        <row r="2774">
          <cell r="A2774" t="str">
            <v>5ad0aa505fd4cc00108d4cff</v>
          </cell>
        </row>
        <row r="2775">
          <cell r="A2775" t="str">
            <v>5ad0aa520009f30011c454cf</v>
          </cell>
        </row>
        <row r="2776">
          <cell r="A2776" t="str">
            <v>5ad0aa520009f30011c454cf</v>
          </cell>
        </row>
        <row r="2777">
          <cell r="A2777" t="str">
            <v>5ad0aa520009f30011c454cf</v>
          </cell>
        </row>
        <row r="2778">
          <cell r="A2778" t="str">
            <v>5ad0aa520009f30011c454cf</v>
          </cell>
        </row>
        <row r="2779">
          <cell r="A2779" t="str">
            <v>5ad0aa520009f30011c454cf</v>
          </cell>
        </row>
        <row r="2780">
          <cell r="A2780" t="str">
            <v>5ad0aa520009f30011c454cf</v>
          </cell>
        </row>
        <row r="2781">
          <cell r="A2781" t="str">
            <v>5ad0aa520009f30011c454cf</v>
          </cell>
        </row>
        <row r="2782">
          <cell r="A2782" t="str">
            <v>5ad0aa520009f30011c454cf</v>
          </cell>
        </row>
        <row r="2783">
          <cell r="A2783" t="str">
            <v>5ad0aa520009f30011c454cf</v>
          </cell>
        </row>
        <row r="2784">
          <cell r="A2784" t="str">
            <v>5ad0aa520009f30011c454cf</v>
          </cell>
        </row>
        <row r="2785">
          <cell r="A2785" t="str">
            <v>5ad0aa520009f30011c454ce</v>
          </cell>
        </row>
        <row r="2786">
          <cell r="A2786" t="str">
            <v>5ad0aa520009f30011c454ce</v>
          </cell>
        </row>
        <row r="2787">
          <cell r="A2787" t="str">
            <v>5ad0aa520009f30011c454ce</v>
          </cell>
        </row>
        <row r="2788">
          <cell r="A2788" t="str">
            <v>5ad0aa520009f30011c454ce</v>
          </cell>
        </row>
        <row r="2789">
          <cell r="A2789" t="str">
            <v>5ad0aa520009f30011c454ce</v>
          </cell>
        </row>
        <row r="2790">
          <cell r="A2790" t="str">
            <v>5ad0aa520009f30011c454ce</v>
          </cell>
        </row>
        <row r="2791">
          <cell r="A2791" t="str">
            <v>5ad0aa520009f30011c454ce</v>
          </cell>
        </row>
        <row r="2792">
          <cell r="A2792" t="str">
            <v>5ad0aa520009f30011c454ce</v>
          </cell>
        </row>
        <row r="2793">
          <cell r="A2793" t="str">
            <v>5ad0aa520009f30011c454ce</v>
          </cell>
        </row>
        <row r="2794">
          <cell r="A2794" t="str">
            <v>5ad0aa520009f30011c454ce</v>
          </cell>
        </row>
        <row r="2795">
          <cell r="A2795" t="str">
            <v>5ad0aa520009f30011c454ce</v>
          </cell>
        </row>
        <row r="2796">
          <cell r="A2796" t="str">
            <v>5ad0aa520009f30011c454ce</v>
          </cell>
        </row>
        <row r="2797">
          <cell r="A2797" t="str">
            <v>5ad0aa520009f30011c454ce</v>
          </cell>
        </row>
        <row r="2798">
          <cell r="A2798" t="str">
            <v>5ad0aa520009f30011c454ce</v>
          </cell>
        </row>
        <row r="2799">
          <cell r="A2799" t="str">
            <v>5ad0aa520009f30011c454ce</v>
          </cell>
        </row>
        <row r="2800">
          <cell r="A2800" t="str">
            <v>5ad0aa540009f30011c454d0</v>
          </cell>
        </row>
        <row r="2801">
          <cell r="A2801" t="str">
            <v>5ad0aa540009f30011c454d1</v>
          </cell>
        </row>
        <row r="2802">
          <cell r="A2802" t="str">
            <v>5ad0aa540009f30011c454d1</v>
          </cell>
        </row>
        <row r="2803">
          <cell r="A2803" t="str">
            <v>5ad0aa540009f30011c454d1</v>
          </cell>
        </row>
        <row r="2804">
          <cell r="A2804" t="str">
            <v>5ad0aa540009f30011c454d1</v>
          </cell>
        </row>
        <row r="2805">
          <cell r="A2805" t="str">
            <v>5ad0aa540009f30011c454d1</v>
          </cell>
        </row>
        <row r="2806">
          <cell r="A2806" t="str">
            <v>5ad0aa540009f30011c454d1</v>
          </cell>
        </row>
        <row r="2807">
          <cell r="A2807" t="str">
            <v>5ad0aa540009f30011c454d4</v>
          </cell>
        </row>
        <row r="2808">
          <cell r="A2808" t="str">
            <v>5ad0aa540009f30011c454d2</v>
          </cell>
        </row>
        <row r="2809">
          <cell r="A2809" t="str">
            <v>5ad0aa540009f30011c454d2</v>
          </cell>
        </row>
        <row r="2810">
          <cell r="A2810" t="str">
            <v>5ad0aa540009f30011c454d2</v>
          </cell>
        </row>
        <row r="2811">
          <cell r="A2811" t="str">
            <v>5ad0aa540009f30011c454d2</v>
          </cell>
        </row>
        <row r="2812">
          <cell r="A2812" t="str">
            <v>5ad0aa540009f30011c454d2</v>
          </cell>
        </row>
        <row r="2813">
          <cell r="A2813" t="str">
            <v>5ad0aa540009f30011c454d2</v>
          </cell>
        </row>
        <row r="2814">
          <cell r="A2814" t="str">
            <v>5ad0aa540009f30011c454d2</v>
          </cell>
        </row>
        <row r="2815">
          <cell r="A2815" t="str">
            <v>5ad0aa540009f30011c454d2</v>
          </cell>
        </row>
        <row r="2816">
          <cell r="A2816" t="str">
            <v>5ad0aa540009f30011c454d2</v>
          </cell>
        </row>
        <row r="2817">
          <cell r="A2817" t="str">
            <v>5ad0aa540009f30011c454d2</v>
          </cell>
        </row>
        <row r="2818">
          <cell r="A2818" t="str">
            <v>5ad0aa540009f30011c454d3</v>
          </cell>
        </row>
        <row r="2819">
          <cell r="A2819" t="str">
            <v>5ad0aa540009f30011c454d5</v>
          </cell>
        </row>
        <row r="2820">
          <cell r="A2820" t="str">
            <v>5ad0aa540009f30011c454d5</v>
          </cell>
        </row>
        <row r="2821">
          <cell r="A2821" t="str">
            <v>5ad0aa540009f30011c454d5</v>
          </cell>
        </row>
        <row r="2822">
          <cell r="A2822" t="str">
            <v>5ad0aa540009f30011c454d5</v>
          </cell>
        </row>
        <row r="2823">
          <cell r="A2823" t="str">
            <v>5ad0aa540009f30011c454d5</v>
          </cell>
        </row>
        <row r="2824">
          <cell r="A2824" t="str">
            <v>5ad0aa540009f30011c454d5</v>
          </cell>
        </row>
        <row r="2825">
          <cell r="A2825" t="str">
            <v>5ad0aa540009f30011c454d5</v>
          </cell>
        </row>
        <row r="2826">
          <cell r="A2826" t="str">
            <v>5ad0aa540009f30011c454d5</v>
          </cell>
        </row>
        <row r="2827">
          <cell r="A2827" t="str">
            <v>5ad0aa540009f30011c454d5</v>
          </cell>
        </row>
        <row r="2828">
          <cell r="A2828" t="str">
            <v>5ad0aa540009f30011c454d5</v>
          </cell>
        </row>
        <row r="2829">
          <cell r="A2829" t="str">
            <v>5ad0aa540009f30011c454d5</v>
          </cell>
        </row>
        <row r="2830">
          <cell r="A2830" t="str">
            <v>5ad0aa540009f30011c454d5</v>
          </cell>
        </row>
        <row r="2831">
          <cell r="A2831" t="str">
            <v>5ad0aa540009f30011c454d5</v>
          </cell>
        </row>
        <row r="2832">
          <cell r="A2832" t="str">
            <v>5ad0aa540009f30011c454d5</v>
          </cell>
        </row>
        <row r="2833">
          <cell r="A2833" t="str">
            <v>5ad0aa540009f30011c454d5</v>
          </cell>
        </row>
        <row r="2834">
          <cell r="A2834" t="str">
            <v>5ad0aa515fd4cc00108d4d00</v>
          </cell>
        </row>
        <row r="2835">
          <cell r="A2835" t="str">
            <v>5ad0aa515fd4cc00108d4d01</v>
          </cell>
        </row>
        <row r="2836">
          <cell r="A2836" t="str">
            <v>5ad0aa515fd4cc00108d4d01</v>
          </cell>
        </row>
        <row r="2837">
          <cell r="A2837" t="str">
            <v>5ad0aa515fd4cc00108d4d01</v>
          </cell>
        </row>
        <row r="2838">
          <cell r="A2838" t="str">
            <v>5ad0aa515fd4cc00108d4d01</v>
          </cell>
        </row>
        <row r="2839">
          <cell r="A2839" t="str">
            <v>5ad0aa515fd4cc00108d4d01</v>
          </cell>
        </row>
        <row r="2840">
          <cell r="A2840" t="str">
            <v>5ad0aa515fd4cc00108d4d01</v>
          </cell>
        </row>
        <row r="2841">
          <cell r="A2841" t="str">
            <v>5ad0aa515fd4cc00108d4d02</v>
          </cell>
        </row>
        <row r="2842">
          <cell r="A2842" t="str">
            <v>5ad0aa515fd4cc00108d4d03</v>
          </cell>
        </row>
        <row r="2843">
          <cell r="A2843" t="str">
            <v>5ad0aa550009f30011c454d6</v>
          </cell>
        </row>
        <row r="2844">
          <cell r="A2844" t="str">
            <v>5ad0aa550009f30011c454d7</v>
          </cell>
        </row>
        <row r="2845">
          <cell r="A2845" t="str">
            <v>5ad0aa550009f30011c454d7</v>
          </cell>
        </row>
        <row r="2846">
          <cell r="A2846" t="str">
            <v>5ad0aa550009f30011c454d7</v>
          </cell>
        </row>
        <row r="2847">
          <cell r="A2847" t="str">
            <v>5ad0aa550009f30011c454d7</v>
          </cell>
        </row>
        <row r="2848">
          <cell r="A2848" t="str">
            <v>5ad0aa550009f30011c454d7</v>
          </cell>
        </row>
        <row r="2849">
          <cell r="A2849" t="str">
            <v>5ad0aa550009f30011c454d7</v>
          </cell>
        </row>
        <row r="2850">
          <cell r="A2850" t="str">
            <v>5ad0aa550009f30011c454d7</v>
          </cell>
        </row>
        <row r="2851">
          <cell r="A2851" t="str">
            <v>5ad0aa550009f30011c454d8</v>
          </cell>
        </row>
        <row r="2852">
          <cell r="A2852" t="str">
            <v>5ad0aa550009f30011c454da</v>
          </cell>
        </row>
        <row r="2853">
          <cell r="A2853" t="str">
            <v>5ad0aa550009f30011c454d9</v>
          </cell>
        </row>
        <row r="2854">
          <cell r="A2854" t="str">
            <v>5ad0aa550009f30011c454d9</v>
          </cell>
        </row>
        <row r="2855">
          <cell r="A2855" t="str">
            <v>5ad0aa550009f30011c454d9</v>
          </cell>
        </row>
        <row r="2856">
          <cell r="A2856" t="str">
            <v>5ad0aa550009f30011c454d9</v>
          </cell>
        </row>
        <row r="2857">
          <cell r="A2857" t="str">
            <v>5ad0aa550009f30011c454d9</v>
          </cell>
        </row>
        <row r="2858">
          <cell r="A2858" t="str">
            <v>5ad0aa550009f30011c454d9</v>
          </cell>
        </row>
        <row r="2859">
          <cell r="A2859" t="str">
            <v>5ad0aa550009f30011c454d9</v>
          </cell>
        </row>
        <row r="2860">
          <cell r="A2860" t="str">
            <v>5ad0aa550009f30011c454dc</v>
          </cell>
        </row>
        <row r="2861">
          <cell r="A2861" t="str">
            <v>5ad0aa550009f30011c454db</v>
          </cell>
        </row>
        <row r="2862">
          <cell r="A2862" t="str">
            <v>5ad0aa550009f30011c454dd</v>
          </cell>
        </row>
        <row r="2863">
          <cell r="A2863" t="str">
            <v>5ad0aa550009f30011c454de</v>
          </cell>
        </row>
        <row r="2864">
          <cell r="A2864" t="str">
            <v>5ad0aa550009f30011c454df</v>
          </cell>
        </row>
        <row r="2865">
          <cell r="A2865" t="str">
            <v>5ad0aa550009f30011c454e0</v>
          </cell>
        </row>
        <row r="2866">
          <cell r="A2866" t="str">
            <v>5ad0aa525fd4cc00108d4d04</v>
          </cell>
        </row>
        <row r="2867">
          <cell r="A2867" t="str">
            <v>5ad0aa525fd4cc00108d4d04</v>
          </cell>
        </row>
        <row r="2868">
          <cell r="A2868" t="str">
            <v>5ad0aa525fd4cc00108d4d04</v>
          </cell>
        </row>
        <row r="2869">
          <cell r="A2869" t="str">
            <v>5ad0aa525fd4cc00108d4d04</v>
          </cell>
        </row>
        <row r="2870">
          <cell r="A2870" t="str">
            <v>5ad0aa525fd4cc00108d4d04</v>
          </cell>
        </row>
        <row r="2871">
          <cell r="A2871" t="str">
            <v>5ad0aa525fd4cc00108d4d04</v>
          </cell>
        </row>
        <row r="2872">
          <cell r="A2872" t="str">
            <v>5ad0aa525fd4cc00108d4d04</v>
          </cell>
        </row>
        <row r="2873">
          <cell r="A2873" t="str">
            <v>5ad0aa525fd4cc00108d4d04</v>
          </cell>
        </row>
        <row r="2874">
          <cell r="A2874" t="str">
            <v>5ad0aa525fd4cc00108d4d04</v>
          </cell>
        </row>
        <row r="2875">
          <cell r="A2875" t="str">
            <v>5ad0aa525fd4cc00108d4d04</v>
          </cell>
        </row>
        <row r="2876">
          <cell r="A2876" t="str">
            <v>5ad0aa525fd4cc00108d4d04</v>
          </cell>
        </row>
        <row r="2877">
          <cell r="A2877" t="str">
            <v>5ad0aa525fd4cc00108d4d04</v>
          </cell>
        </row>
        <row r="2878">
          <cell r="A2878" t="str">
            <v>5ad0aa550009f30011c454e1</v>
          </cell>
        </row>
        <row r="2879">
          <cell r="A2879" t="str">
            <v>5ad0aa560009f30011c454e2</v>
          </cell>
        </row>
        <row r="2880">
          <cell r="A2880" t="str">
            <v>5ad0aa560009f30011c454e2</v>
          </cell>
        </row>
        <row r="2881">
          <cell r="A2881" t="str">
            <v>5ad0aa560009f30011c454e2</v>
          </cell>
        </row>
        <row r="2882">
          <cell r="A2882" t="str">
            <v>5ad0aa560009f30011c454e2</v>
          </cell>
        </row>
        <row r="2883">
          <cell r="A2883" t="str">
            <v>5ad0aa560009f30011c454e2</v>
          </cell>
        </row>
        <row r="2884">
          <cell r="A2884" t="str">
            <v>5ad0aa560009f30011c454e2</v>
          </cell>
        </row>
        <row r="2885">
          <cell r="A2885" t="str">
            <v>5ad0aa560009f30011c454e2</v>
          </cell>
        </row>
        <row r="2886">
          <cell r="A2886" t="str">
            <v>5ad0aa560009f30011c454e2</v>
          </cell>
        </row>
        <row r="2887">
          <cell r="A2887" t="str">
            <v>5ad0aa535fd4cc00108d4d05</v>
          </cell>
        </row>
        <row r="2888">
          <cell r="A2888" t="str">
            <v>5ad0aa535fd4cc00108d4d05</v>
          </cell>
        </row>
        <row r="2889">
          <cell r="A2889" t="str">
            <v>5ad0aa535fd4cc00108d4d05</v>
          </cell>
        </row>
        <row r="2890">
          <cell r="A2890" t="str">
            <v>5ad0aa535fd4cc00108d4d05</v>
          </cell>
        </row>
        <row r="2891">
          <cell r="A2891" t="str">
            <v>5ad0aa535fd4cc00108d4d05</v>
          </cell>
        </row>
        <row r="2892">
          <cell r="A2892" t="str">
            <v>5ad0aa535fd4cc00108d4d05</v>
          </cell>
        </row>
        <row r="2893">
          <cell r="A2893" t="str">
            <v>5ad0aa535fd4cc00108d4d05</v>
          </cell>
        </row>
        <row r="2894">
          <cell r="A2894" t="str">
            <v>5ad0aa535fd4cc00108d4d05</v>
          </cell>
        </row>
        <row r="2895">
          <cell r="A2895" t="str">
            <v>5ad0aa535fd4cc00108d4d05</v>
          </cell>
        </row>
        <row r="2896">
          <cell r="A2896" t="str">
            <v>5ad0aa535fd4cc00108d4d05</v>
          </cell>
        </row>
        <row r="2897">
          <cell r="A2897" t="str">
            <v>5ad0aa555fd4cc00108d4d08</v>
          </cell>
        </row>
        <row r="2898">
          <cell r="A2898" t="str">
            <v>5ad0aa555fd4cc00108d4d08</v>
          </cell>
        </row>
        <row r="2899">
          <cell r="A2899" t="str">
            <v>5ad0aa555fd4cc00108d4d08</v>
          </cell>
        </row>
        <row r="2900">
          <cell r="A2900" t="str">
            <v>5ad0aa555fd4cc00108d4d08</v>
          </cell>
        </row>
        <row r="2901">
          <cell r="A2901" t="str">
            <v>5ad0aa555fd4cc00108d4d08</v>
          </cell>
        </row>
        <row r="2902">
          <cell r="A2902" t="str">
            <v>5ad0aa555fd4cc00108d4d08</v>
          </cell>
        </row>
        <row r="2903">
          <cell r="A2903" t="str">
            <v>5ad0aa555fd4cc00108d4d06</v>
          </cell>
        </row>
        <row r="2904">
          <cell r="A2904" t="str">
            <v>5ad0aa555fd4cc00108d4d06</v>
          </cell>
        </row>
        <row r="2905">
          <cell r="A2905" t="str">
            <v>5ad0aa555fd4cc00108d4d06</v>
          </cell>
        </row>
        <row r="2906">
          <cell r="A2906" t="str">
            <v>5ad0aa555fd4cc00108d4d07</v>
          </cell>
        </row>
        <row r="2907">
          <cell r="A2907" t="str">
            <v>5ad0aa555fd4cc00108d4d07</v>
          </cell>
        </row>
        <row r="2908">
          <cell r="A2908" t="str">
            <v>5ad0aa555fd4cc00108d4d07</v>
          </cell>
        </row>
        <row r="2909">
          <cell r="A2909" t="str">
            <v>5ad0aa555fd4cc00108d4d07</v>
          </cell>
        </row>
        <row r="2910">
          <cell r="A2910" t="str">
            <v>5ad0aa555fd4cc00108d4d07</v>
          </cell>
        </row>
        <row r="2911">
          <cell r="A2911" t="str">
            <v>5ad0aa565fd4cc00108d4d09</v>
          </cell>
        </row>
        <row r="2912">
          <cell r="A2912" t="str">
            <v>5ad0aa565fd4cc00108d4d09</v>
          </cell>
        </row>
        <row r="2913">
          <cell r="A2913" t="str">
            <v>5ad0aa565fd4cc00108d4d09</v>
          </cell>
        </row>
        <row r="2914">
          <cell r="A2914" t="str">
            <v>5ad0aa565fd4cc00108d4d09</v>
          </cell>
        </row>
        <row r="2915">
          <cell r="A2915" t="str">
            <v>5ad0aa565fd4cc00108d4d09</v>
          </cell>
        </row>
        <row r="2916">
          <cell r="A2916" t="str">
            <v>5ad0aa565fd4cc00108d4d09</v>
          </cell>
        </row>
        <row r="2917">
          <cell r="A2917" t="str">
            <v>5ad0aa565fd4cc00108d4d09</v>
          </cell>
        </row>
        <row r="2918">
          <cell r="A2918" t="str">
            <v>5ad0aa565fd4cc00108d4d09</v>
          </cell>
        </row>
        <row r="2919">
          <cell r="A2919" t="str">
            <v>5ad0aa590009f30011c454e3</v>
          </cell>
        </row>
        <row r="2920">
          <cell r="A2920" t="str">
            <v>5ad0aa590009f30011c454e3</v>
          </cell>
        </row>
        <row r="2921">
          <cell r="A2921" t="str">
            <v>5ad0aa590009f30011c454e3</v>
          </cell>
        </row>
        <row r="2922">
          <cell r="A2922" t="str">
            <v>5ad0aa590009f30011c454e3</v>
          </cell>
        </row>
        <row r="2923">
          <cell r="A2923" t="str">
            <v>5ad0aa590009f30011c454e3</v>
          </cell>
        </row>
        <row r="2924">
          <cell r="A2924" t="str">
            <v>5ad0aa590009f30011c454e3</v>
          </cell>
        </row>
        <row r="2925">
          <cell r="A2925" t="str">
            <v>5ad0aa590009f30011c454e3</v>
          </cell>
        </row>
        <row r="2926">
          <cell r="A2926" t="str">
            <v>5ad0aa590009f30011c454e3</v>
          </cell>
        </row>
        <row r="2927">
          <cell r="A2927" t="str">
            <v>5ad0aa590009f30011c454e3</v>
          </cell>
        </row>
        <row r="2928">
          <cell r="A2928" t="str">
            <v>5ad0aa590009f30011c454e3</v>
          </cell>
        </row>
        <row r="2929">
          <cell r="A2929" t="str">
            <v>5ad0aa590009f30011c454e3</v>
          </cell>
        </row>
        <row r="2930">
          <cell r="A2930" t="str">
            <v>5ad0aa590009f30011c454e3</v>
          </cell>
        </row>
        <row r="2931">
          <cell r="A2931" t="str">
            <v>5ad0aa590009f30011c454e5</v>
          </cell>
        </row>
        <row r="2932">
          <cell r="A2932" t="str">
            <v>5ad0aa590009f30011c454e5</v>
          </cell>
        </row>
        <row r="2933">
          <cell r="A2933" t="str">
            <v>5ad0aa590009f30011c454e5</v>
          </cell>
        </row>
        <row r="2934">
          <cell r="A2934" t="str">
            <v>5ad0aa590009f30011c454e7</v>
          </cell>
        </row>
        <row r="2935">
          <cell r="A2935" t="str">
            <v>5ad0aa590009f30011c454e7</v>
          </cell>
        </row>
        <row r="2936">
          <cell r="A2936" t="str">
            <v>5ad0aa590009f30011c454e8</v>
          </cell>
        </row>
        <row r="2937">
          <cell r="A2937" t="str">
            <v>5ad0aa590009f30011c454e8</v>
          </cell>
        </row>
        <row r="2938">
          <cell r="A2938" t="str">
            <v>5ad0aa590009f30011c454e8</v>
          </cell>
        </row>
        <row r="2939">
          <cell r="A2939" t="str">
            <v>5ad0aa590009f30011c454e6</v>
          </cell>
        </row>
        <row r="2940">
          <cell r="A2940" t="str">
            <v>5ad0aa590009f30011c454e6</v>
          </cell>
        </row>
        <row r="2941">
          <cell r="A2941" t="str">
            <v>5ad0aa590009f30011c454e6</v>
          </cell>
        </row>
        <row r="2942">
          <cell r="A2942" t="str">
            <v>5ad0aa590009f30011c454e6</v>
          </cell>
        </row>
        <row r="2943">
          <cell r="A2943" t="str">
            <v>5ad0aa590009f30011c454e6</v>
          </cell>
        </row>
        <row r="2944">
          <cell r="A2944" t="str">
            <v>5ad0aa590009f30011c454e6</v>
          </cell>
        </row>
        <row r="2945">
          <cell r="A2945" t="str">
            <v>5ad0aa590009f30011c454e6</v>
          </cell>
        </row>
        <row r="2946">
          <cell r="A2946" t="str">
            <v>5ad0aa590009f30011c454e6</v>
          </cell>
        </row>
        <row r="2947">
          <cell r="A2947" t="str">
            <v>5ad0aa590009f30011c454e6</v>
          </cell>
        </row>
        <row r="2948">
          <cell r="A2948" t="str">
            <v>5ad0aa590009f30011c454e6</v>
          </cell>
        </row>
        <row r="2949">
          <cell r="A2949" t="str">
            <v>5ad0aa590009f30011c454e6</v>
          </cell>
        </row>
        <row r="2950">
          <cell r="A2950" t="str">
            <v>5ad0aa590009f30011c454e6</v>
          </cell>
        </row>
        <row r="2951">
          <cell r="A2951" t="str">
            <v>5ad0aa590009f30011c454e9</v>
          </cell>
        </row>
        <row r="2952">
          <cell r="A2952" t="str">
            <v>5ad0aa590009f30011c454ec</v>
          </cell>
        </row>
        <row r="2953">
          <cell r="A2953" t="str">
            <v>5ad0aa590009f30011c454eb</v>
          </cell>
        </row>
        <row r="2954">
          <cell r="A2954" t="str">
            <v>5ad0aa590009f30011c454ea</v>
          </cell>
        </row>
        <row r="2955">
          <cell r="A2955" t="str">
            <v>5ad0aa590009f30011c454ea</v>
          </cell>
        </row>
        <row r="2956">
          <cell r="A2956" t="str">
            <v>5ad0aa590009f30011c454ee</v>
          </cell>
        </row>
        <row r="2957">
          <cell r="A2957" t="str">
            <v>5ad0aa590009f30011c454ef</v>
          </cell>
        </row>
        <row r="2958">
          <cell r="A2958" t="str">
            <v>5ad0aa590009f30011c454f0</v>
          </cell>
        </row>
        <row r="2959">
          <cell r="A2959" t="str">
            <v>5ad0aa590009f30011c454f1</v>
          </cell>
        </row>
        <row r="2960">
          <cell r="A2960" t="str">
            <v>5ad0aa590009f30011c454f2</v>
          </cell>
        </row>
        <row r="2961">
          <cell r="A2961" t="str">
            <v>5ad0aa590009f30011c454f4</v>
          </cell>
        </row>
        <row r="2962">
          <cell r="A2962" t="str">
            <v>5ad0aa590009f30011c454f5</v>
          </cell>
        </row>
        <row r="2963">
          <cell r="A2963" t="str">
            <v>5ad0aa590009f30011c454f6</v>
          </cell>
        </row>
        <row r="2964">
          <cell r="A2964" t="str">
            <v>5ad0aa5a0009f30011c454f7</v>
          </cell>
        </row>
        <row r="2965">
          <cell r="A2965" t="str">
            <v>5ad0aa575fd4cc00108d4d0b</v>
          </cell>
        </row>
        <row r="2966">
          <cell r="A2966" t="str">
            <v>5ad0aa565fd4cc00108d4d0a</v>
          </cell>
        </row>
        <row r="2967">
          <cell r="A2967" t="str">
            <v>5ad0aa565fd4cc00108d4d0a</v>
          </cell>
        </row>
        <row r="2968">
          <cell r="A2968" t="str">
            <v>5ad0aa575fd4cc00108d4d0c</v>
          </cell>
        </row>
        <row r="2969">
          <cell r="A2969" t="str">
            <v>5ad0aa575fd4cc00108d4d0d</v>
          </cell>
        </row>
        <row r="2970">
          <cell r="A2970" t="str">
            <v>5ad0aa575fd4cc00108d4d0d</v>
          </cell>
        </row>
        <row r="2971">
          <cell r="A2971" t="str">
            <v>5ad0aa575fd4cc00108d4d0d</v>
          </cell>
        </row>
        <row r="2972">
          <cell r="A2972" t="str">
            <v>5ad0aa575fd4cc00108d4d0d</v>
          </cell>
        </row>
        <row r="2973">
          <cell r="A2973" t="str">
            <v>5ad0aa575fd4cc00108d4d0e</v>
          </cell>
        </row>
        <row r="2974">
          <cell r="A2974" t="str">
            <v>5ad0aa575fd4cc00108d4d0e</v>
          </cell>
        </row>
        <row r="2975">
          <cell r="A2975" t="str">
            <v>5ad0aa575fd4cc00108d4d0f</v>
          </cell>
        </row>
        <row r="2976">
          <cell r="A2976" t="str">
            <v>5ad0aa575fd4cc00108d4d10</v>
          </cell>
        </row>
        <row r="2977">
          <cell r="A2977" t="str">
            <v>5ad0aa575fd4cc00108d4d14</v>
          </cell>
        </row>
        <row r="2978">
          <cell r="A2978" t="str">
            <v>5ad0aa575fd4cc00108d4d16</v>
          </cell>
        </row>
        <row r="2979">
          <cell r="A2979" t="str">
            <v>5ad0aa575fd4cc00108d4d19</v>
          </cell>
        </row>
        <row r="2980">
          <cell r="A2980" t="str">
            <v>5ad0aa575fd4cc00108d4d1b</v>
          </cell>
        </row>
        <row r="2981">
          <cell r="A2981" t="str">
            <v>5ad0aa575fd4cc00108d4d13</v>
          </cell>
        </row>
        <row r="2982">
          <cell r="A2982" t="str">
            <v>5ad0aa575fd4cc00108d4d12</v>
          </cell>
        </row>
        <row r="2983">
          <cell r="A2983" t="str">
            <v>5ad0aa575fd4cc00108d4d18</v>
          </cell>
        </row>
        <row r="2984">
          <cell r="A2984" t="str">
            <v>5ad0aa575fd4cc00108d4d17</v>
          </cell>
        </row>
        <row r="2985">
          <cell r="A2985" t="str">
            <v>5ad0aa575fd4cc00108d4d11</v>
          </cell>
        </row>
        <row r="2986">
          <cell r="A2986" t="str">
            <v>5ad0aa575fd4cc00108d4d15</v>
          </cell>
        </row>
        <row r="2987">
          <cell r="A2987" t="str">
            <v>5ad0aa575fd4cc00108d4d1a</v>
          </cell>
        </row>
        <row r="2988">
          <cell r="A2988" t="str">
            <v>5ad0aa575fd4cc00108d4d1c</v>
          </cell>
        </row>
        <row r="2989">
          <cell r="A2989" t="str">
            <v>5ad0aa575fd4cc00108d4d1d</v>
          </cell>
        </row>
        <row r="2990">
          <cell r="A2990" t="str">
            <v>5ad0aa575fd4cc00108d4d1e</v>
          </cell>
        </row>
        <row r="2991">
          <cell r="A2991" t="str">
            <v>5ad0aa575fd4cc00108d4d20</v>
          </cell>
        </row>
        <row r="2992">
          <cell r="A2992" t="str">
            <v>5ad0aa575fd4cc00108d4d21</v>
          </cell>
        </row>
        <row r="2993">
          <cell r="A2993" t="str">
            <v>5ad0aa575fd4cc00108d4d1f</v>
          </cell>
        </row>
        <row r="2994">
          <cell r="A2994" t="str">
            <v>5ad0aa575fd4cc00108d4d22</v>
          </cell>
        </row>
        <row r="2995">
          <cell r="A2995" t="str">
            <v>5ad0aa575fd4cc00108d4d23</v>
          </cell>
        </row>
        <row r="2996">
          <cell r="A2996" t="str">
            <v>5ad0aa575fd4cc00108d4d24</v>
          </cell>
        </row>
        <row r="2997">
          <cell r="A2997" t="str">
            <v>5ad0aa575fd4cc00108d4d25</v>
          </cell>
        </row>
        <row r="2998">
          <cell r="A2998" t="str">
            <v>5ad0aa575fd4cc00108d4d26</v>
          </cell>
        </row>
        <row r="2999">
          <cell r="A2999" t="str">
            <v>5ad0aa575fd4cc00108d4d27</v>
          </cell>
        </row>
        <row r="3000">
          <cell r="A3000" t="str">
            <v>5ad0aa5a0009f30011c454f8</v>
          </cell>
        </row>
        <row r="3001">
          <cell r="A3001" t="str">
            <v>5ad0aa5a0009f30011c454f9</v>
          </cell>
        </row>
        <row r="3002">
          <cell r="A3002" t="str">
            <v>5ad0aa5a0009f30011c454f9</v>
          </cell>
        </row>
        <row r="3003">
          <cell r="A3003" t="str">
            <v>5ad0aa5a0009f30011c454f9</v>
          </cell>
        </row>
        <row r="3004">
          <cell r="A3004" t="str">
            <v>5ad0aa5a0009f30011c454f9</v>
          </cell>
        </row>
        <row r="3005">
          <cell r="A3005" t="str">
            <v>5ad0aa5a0009f30011c454f9</v>
          </cell>
        </row>
        <row r="3006">
          <cell r="A3006" t="str">
            <v>5ad0aa5a0009f30011c454f9</v>
          </cell>
        </row>
        <row r="3007">
          <cell r="A3007" t="str">
            <v>5ad0aa5b0009f30011c454fd</v>
          </cell>
        </row>
        <row r="3008">
          <cell r="A3008" t="str">
            <v>5ad0aa5b0009f30011c454fc</v>
          </cell>
        </row>
        <row r="3009">
          <cell r="A3009" t="str">
            <v>5ad0aa5b0009f30011c454fa</v>
          </cell>
        </row>
        <row r="3010">
          <cell r="A3010" t="str">
            <v>5ad0aa5b0009f30011c454ff</v>
          </cell>
        </row>
        <row r="3011">
          <cell r="A3011" t="str">
            <v>5ad0aa5b0009f30011c454fb</v>
          </cell>
        </row>
        <row r="3012">
          <cell r="A3012" t="str">
            <v>5ad0aa5b0009f30011c45500</v>
          </cell>
        </row>
        <row r="3013">
          <cell r="A3013" t="str">
            <v>5ad0aa5b0009f30011c454fe</v>
          </cell>
        </row>
        <row r="3014">
          <cell r="A3014" t="str">
            <v>5ad0aa585fd4cc00108d4d28</v>
          </cell>
        </row>
        <row r="3015">
          <cell r="A3015" t="str">
            <v>5ad0aa585fd4cc00108d4d28</v>
          </cell>
        </row>
        <row r="3016">
          <cell r="A3016" t="str">
            <v>5ad0aa585fd4cc00108d4d28</v>
          </cell>
        </row>
        <row r="3017">
          <cell r="A3017" t="str">
            <v>5ad0aa585fd4cc00108d4d28</v>
          </cell>
        </row>
        <row r="3018">
          <cell r="A3018" t="str">
            <v>5ad0aa585fd4cc00108d4d28</v>
          </cell>
        </row>
        <row r="3019">
          <cell r="A3019" t="str">
            <v>5ad0aa585fd4cc00108d4d28</v>
          </cell>
        </row>
        <row r="3020">
          <cell r="A3020" t="str">
            <v>5ad0aa585fd4cc00108d4d28</v>
          </cell>
        </row>
        <row r="3021">
          <cell r="A3021" t="str">
            <v>5ad0aa585fd4cc00108d4d28</v>
          </cell>
        </row>
        <row r="3022">
          <cell r="A3022" t="str">
            <v>5ad0aa585fd4cc00108d4d28</v>
          </cell>
        </row>
        <row r="3023">
          <cell r="A3023" t="str">
            <v>5ad0aa585fd4cc00108d4d28</v>
          </cell>
        </row>
        <row r="3024">
          <cell r="A3024" t="str">
            <v>5ad0aa585fd4cc00108d4d28</v>
          </cell>
        </row>
        <row r="3025">
          <cell r="A3025" t="str">
            <v>5ad0aa585fd4cc00108d4d28</v>
          </cell>
        </row>
        <row r="3026">
          <cell r="A3026" t="str">
            <v>5ad0aa585fd4cc00108d4d28</v>
          </cell>
        </row>
        <row r="3027">
          <cell r="A3027" t="str">
            <v>5ad0aa585fd4cc00108d4d28</v>
          </cell>
        </row>
        <row r="3028">
          <cell r="A3028" t="str">
            <v>5ad0aa585fd4cc00108d4d28</v>
          </cell>
        </row>
        <row r="3029">
          <cell r="A3029" t="str">
            <v>5ad0aa585fd4cc00108d4d28</v>
          </cell>
        </row>
        <row r="3030">
          <cell r="A3030" t="str">
            <v>5ad0aa585fd4cc00108d4d28</v>
          </cell>
        </row>
        <row r="3031">
          <cell r="A3031" t="str">
            <v>5ad0aa585fd4cc00108d4d28</v>
          </cell>
        </row>
        <row r="3032">
          <cell r="A3032" t="str">
            <v>5ad0aa585fd4cc00108d4d28</v>
          </cell>
        </row>
        <row r="3033">
          <cell r="A3033" t="str">
            <v>5ad0aa585fd4cc00108d4d28</v>
          </cell>
        </row>
        <row r="3034">
          <cell r="A3034" t="str">
            <v>5ad0aa585fd4cc00108d4d28</v>
          </cell>
        </row>
        <row r="3035">
          <cell r="A3035" t="str">
            <v>5ad0aa585fd4cc00108d4d28</v>
          </cell>
        </row>
        <row r="3036">
          <cell r="A3036" t="str">
            <v>5ad0aa585fd4cc00108d4d28</v>
          </cell>
        </row>
        <row r="3037">
          <cell r="A3037" t="str">
            <v>5ad0aa585fd4cc00108d4d28</v>
          </cell>
        </row>
        <row r="3038">
          <cell r="A3038" t="str">
            <v>5ad0aa585fd4cc00108d4d28</v>
          </cell>
        </row>
        <row r="3039">
          <cell r="A3039" t="str">
            <v>5ad0aa585fd4cc00108d4d28</v>
          </cell>
        </row>
        <row r="3040">
          <cell r="A3040" t="str">
            <v>5ad0aa585fd4cc00108d4d28</v>
          </cell>
        </row>
        <row r="3041">
          <cell r="A3041" t="str">
            <v>5ad0aa585fd4cc00108d4d28</v>
          </cell>
        </row>
        <row r="3042">
          <cell r="A3042" t="str">
            <v>5ad0aa585fd4cc00108d4d28</v>
          </cell>
        </row>
        <row r="3043">
          <cell r="A3043" t="str">
            <v>5ad0aa585fd4cc00108d4d28</v>
          </cell>
        </row>
        <row r="3044">
          <cell r="A3044" t="str">
            <v>5ad0aa585fd4cc00108d4d28</v>
          </cell>
        </row>
        <row r="3045">
          <cell r="A3045" t="str">
            <v>5ad0aa585fd4cc00108d4d28</v>
          </cell>
        </row>
        <row r="3046">
          <cell r="A3046" t="str">
            <v>5ad0aa595fd4cc00108d4d29</v>
          </cell>
        </row>
        <row r="3047">
          <cell r="A3047" t="str">
            <v>5ad0aa595fd4cc00108d4d29</v>
          </cell>
        </row>
        <row r="3048">
          <cell r="A3048" t="str">
            <v>5ad0aa595fd4cc00108d4d29</v>
          </cell>
        </row>
        <row r="3049">
          <cell r="A3049" t="str">
            <v>5ad0aa595fd4cc00108d4d29</v>
          </cell>
        </row>
        <row r="3050">
          <cell r="A3050" t="str">
            <v>5ad0aa595fd4cc00108d4d29</v>
          </cell>
        </row>
        <row r="3051">
          <cell r="A3051" t="str">
            <v>5ad0aa595fd4cc00108d4d29</v>
          </cell>
        </row>
        <row r="3052">
          <cell r="A3052" t="str">
            <v>5ad0aa595fd4cc00108d4d29</v>
          </cell>
        </row>
        <row r="3053">
          <cell r="A3053" t="str">
            <v>5ad0aa595fd4cc00108d4d29</v>
          </cell>
        </row>
        <row r="3054">
          <cell r="A3054" t="str">
            <v>5ad0aa595fd4cc00108d4d29</v>
          </cell>
        </row>
        <row r="3055">
          <cell r="A3055" t="str">
            <v>5ad0aa595fd4cc00108d4d29</v>
          </cell>
        </row>
        <row r="3056">
          <cell r="A3056" t="str">
            <v>5ad0aa595fd4cc00108d4d2a</v>
          </cell>
        </row>
        <row r="3057">
          <cell r="A3057" t="str">
            <v>5ad0aa595fd4cc00108d4d2a</v>
          </cell>
        </row>
        <row r="3058">
          <cell r="A3058" t="str">
            <v>5ad0aa595fd4cc00108d4d2a</v>
          </cell>
        </row>
        <row r="3059">
          <cell r="A3059" t="str">
            <v>5ad0aa595fd4cc00108d4d2a</v>
          </cell>
        </row>
        <row r="3060">
          <cell r="A3060" t="str">
            <v>5ad0aa595fd4cc00108d4d2a</v>
          </cell>
        </row>
        <row r="3061">
          <cell r="A3061" t="str">
            <v>5ad0aa595fd4cc00108d4d2a</v>
          </cell>
        </row>
        <row r="3062">
          <cell r="A3062" t="str">
            <v>5ad0aa595fd4cc00108d4d2a</v>
          </cell>
        </row>
        <row r="3063">
          <cell r="A3063" t="str">
            <v>5ad0aa595fd4cc00108d4d2a</v>
          </cell>
        </row>
        <row r="3064">
          <cell r="A3064" t="str">
            <v>5ad0aa595fd4cc00108d4d2a</v>
          </cell>
        </row>
        <row r="3065">
          <cell r="A3065" t="str">
            <v>5ad0aa595fd4cc00108d4d2a</v>
          </cell>
        </row>
        <row r="3066">
          <cell r="A3066" t="str">
            <v>5ad0aa595fd4cc00108d4d2a</v>
          </cell>
        </row>
        <row r="3067">
          <cell r="A3067" t="str">
            <v>5ad0aa595fd4cc00108d4d2a</v>
          </cell>
        </row>
        <row r="3068">
          <cell r="A3068" t="str">
            <v>5ad0aa595fd4cc00108d4d2a</v>
          </cell>
        </row>
        <row r="3069">
          <cell r="A3069" t="str">
            <v>5ad0aa595fd4cc00108d4d2a</v>
          </cell>
        </row>
        <row r="3070">
          <cell r="A3070" t="str">
            <v>5ad0aa595fd4cc00108d4d2a</v>
          </cell>
        </row>
        <row r="3071">
          <cell r="A3071" t="str">
            <v>5ad0aa595fd4cc00108d4d2a</v>
          </cell>
        </row>
        <row r="3072">
          <cell r="A3072" t="str">
            <v>5ad0aa5a5fd4cc00108d4d2b</v>
          </cell>
        </row>
        <row r="3073">
          <cell r="A3073" t="str">
            <v>5ad0aa5a5fd4cc00108d4d2b</v>
          </cell>
        </row>
        <row r="3074">
          <cell r="A3074" t="str">
            <v>5ad0aa5a5fd4cc00108d4d2b</v>
          </cell>
        </row>
        <row r="3075">
          <cell r="A3075" t="str">
            <v>5ad0aa5a5fd4cc00108d4d2b</v>
          </cell>
        </row>
        <row r="3076">
          <cell r="A3076" t="str">
            <v>5ad0aa5a5fd4cc00108d4d2b</v>
          </cell>
        </row>
        <row r="3077">
          <cell r="A3077" t="str">
            <v>5ad0aa5a5fd4cc00108d4d2b</v>
          </cell>
        </row>
        <row r="3078">
          <cell r="A3078" t="str">
            <v>5ad0aa5a5fd4cc00108d4d2b</v>
          </cell>
        </row>
        <row r="3079">
          <cell r="A3079" t="str">
            <v>5ad0aa5d0009f30011c45502</v>
          </cell>
        </row>
        <row r="3080">
          <cell r="A3080" t="str">
            <v>5ad0aa5d0009f30011c45503</v>
          </cell>
        </row>
        <row r="3081">
          <cell r="A3081" t="str">
            <v>5ad0aa5d0009f30011c45504</v>
          </cell>
        </row>
        <row r="3082">
          <cell r="A3082" t="str">
            <v>5ad0aa5d0009f30011c45505</v>
          </cell>
        </row>
        <row r="3083">
          <cell r="A3083" t="str">
            <v>5ad0aa5d0009f30011c45501</v>
          </cell>
        </row>
        <row r="3084">
          <cell r="A3084" t="str">
            <v>5ad0aa5a5fd4cc00108d4d2c</v>
          </cell>
        </row>
        <row r="3085">
          <cell r="A3085" t="str">
            <v>5ad0aa5a5fd4cc00108d4d2c</v>
          </cell>
        </row>
        <row r="3086">
          <cell r="A3086" t="str">
            <v>5ad0aa5a5fd4cc00108d4d2c</v>
          </cell>
        </row>
        <row r="3087">
          <cell r="A3087" t="str">
            <v>5ad0aa5a5fd4cc00108d4d2c</v>
          </cell>
        </row>
        <row r="3088">
          <cell r="A3088" t="str">
            <v>5ad0aa5a5fd4cc00108d4d2c</v>
          </cell>
        </row>
        <row r="3089">
          <cell r="A3089" t="str">
            <v>5ad0aa5a5fd4cc00108d4d2c</v>
          </cell>
        </row>
        <row r="3090">
          <cell r="A3090" t="str">
            <v>5ad0aa5a5fd4cc00108d4d2c</v>
          </cell>
        </row>
        <row r="3091">
          <cell r="A3091" t="str">
            <v>5ad0aa5a5fd4cc00108d4d2c</v>
          </cell>
        </row>
        <row r="3092">
          <cell r="A3092" t="str">
            <v>5ad0aa5a5fd4cc00108d4d2c</v>
          </cell>
        </row>
        <row r="3093">
          <cell r="A3093" t="str">
            <v>5ad0aa5a5fd4cc00108d4d2c</v>
          </cell>
        </row>
        <row r="3094">
          <cell r="A3094" t="str">
            <v>5ad0aa5a5fd4cc00108d4d2c</v>
          </cell>
        </row>
        <row r="3095">
          <cell r="A3095" t="str">
            <v>5ad0aa5a5fd4cc00108d4d2c</v>
          </cell>
        </row>
        <row r="3096">
          <cell r="A3096" t="str">
            <v>5ad0aa5a5fd4cc00108d4d2c</v>
          </cell>
        </row>
        <row r="3097">
          <cell r="A3097" t="str">
            <v>5ad0aa5a5fd4cc00108d4d2c</v>
          </cell>
        </row>
        <row r="3098">
          <cell r="A3098" t="str">
            <v>5ad0aa5a5fd4cc00108d4d2c</v>
          </cell>
        </row>
        <row r="3099">
          <cell r="A3099" t="str">
            <v>5ad0aa5a5fd4cc00108d4d2c</v>
          </cell>
        </row>
        <row r="3100">
          <cell r="A3100" t="str">
            <v>5ad0aa5d0009f30011c45506</v>
          </cell>
        </row>
        <row r="3101">
          <cell r="A3101" t="str">
            <v>5ad0aa5d0009f30011c45506</v>
          </cell>
        </row>
        <row r="3102">
          <cell r="A3102" t="str">
            <v>5ad0aa5d0009f30011c45506</v>
          </cell>
        </row>
        <row r="3103">
          <cell r="A3103" t="str">
            <v>5ad0aa5d0009f30011c45506</v>
          </cell>
        </row>
        <row r="3104">
          <cell r="A3104" t="str">
            <v>5ad0aa5d0009f30011c45506</v>
          </cell>
        </row>
        <row r="3105">
          <cell r="A3105" t="str">
            <v>5ad0aa5d0009f30011c45506</v>
          </cell>
        </row>
        <row r="3106">
          <cell r="A3106" t="str">
            <v>5ad0aa5d0009f30011c45506</v>
          </cell>
        </row>
        <row r="3107">
          <cell r="A3107" t="str">
            <v>5ad0aa5d0009f30011c45506</v>
          </cell>
        </row>
        <row r="3108">
          <cell r="A3108" t="str">
            <v>5ad0aa5d0009f30011c45506</v>
          </cell>
        </row>
        <row r="3109">
          <cell r="A3109" t="str">
            <v>5ad0aa5d0009f30011c45506</v>
          </cell>
        </row>
        <row r="3110">
          <cell r="A3110" t="str">
            <v>5ad0aa5d0009f30011c45506</v>
          </cell>
        </row>
        <row r="3111">
          <cell r="A3111" t="str">
            <v>5ad0aa5d0009f30011c45506</v>
          </cell>
        </row>
        <row r="3112">
          <cell r="A3112" t="str">
            <v>5ad0aa5d0009f30011c45506</v>
          </cell>
        </row>
        <row r="3113">
          <cell r="A3113" t="str">
            <v>5ad0aa5d0009f30011c45506</v>
          </cell>
        </row>
        <row r="3114">
          <cell r="A3114" t="str">
            <v>5ad0aa5d0009f30011c45508</v>
          </cell>
        </row>
        <row r="3115">
          <cell r="A3115" t="str">
            <v>5ad0aa5d0009f30011c45508</v>
          </cell>
        </row>
        <row r="3116">
          <cell r="A3116" t="str">
            <v>5ad0aa5d0009f30011c45508</v>
          </cell>
        </row>
        <row r="3117">
          <cell r="A3117" t="str">
            <v>5ad0aa5d0009f30011c45508</v>
          </cell>
        </row>
        <row r="3118">
          <cell r="A3118" t="str">
            <v>5ad0aa5d0009f30011c45508</v>
          </cell>
        </row>
        <row r="3119">
          <cell r="A3119" t="str">
            <v>5ad0aa5d0009f30011c45508</v>
          </cell>
        </row>
        <row r="3120">
          <cell r="A3120" t="str">
            <v>5ad0aa5d0009f30011c45508</v>
          </cell>
        </row>
        <row r="3121">
          <cell r="A3121" t="str">
            <v>5ad0aa5d0009f30011c45507</v>
          </cell>
        </row>
        <row r="3122">
          <cell r="A3122" t="str">
            <v>5ad0aa5d0009f30011c45507</v>
          </cell>
        </row>
        <row r="3123">
          <cell r="A3123" t="str">
            <v>5ad0aa5d0009f30011c45507</v>
          </cell>
        </row>
        <row r="3124">
          <cell r="A3124" t="str">
            <v>5ad0aa5d0009f30011c45507</v>
          </cell>
        </row>
        <row r="3125">
          <cell r="A3125" t="str">
            <v>5ad0aa5d0009f30011c45507</v>
          </cell>
        </row>
        <row r="3126">
          <cell r="A3126" t="str">
            <v>5ad0aa5d0009f30011c45507</v>
          </cell>
        </row>
        <row r="3127">
          <cell r="A3127" t="str">
            <v>5ad0aa5d0009f30011c45507</v>
          </cell>
        </row>
        <row r="3128">
          <cell r="A3128" t="str">
            <v>5ad0aa5d0009f30011c45507</v>
          </cell>
        </row>
        <row r="3129">
          <cell r="A3129" t="str">
            <v>5ad0aa5d0009f30011c45507</v>
          </cell>
        </row>
        <row r="3130">
          <cell r="A3130" t="str">
            <v>5ad0aa5d0009f30011c45507</v>
          </cell>
        </row>
        <row r="3131">
          <cell r="A3131" t="str">
            <v>5ad0aa5d0009f30011c45507</v>
          </cell>
        </row>
        <row r="3132">
          <cell r="A3132" t="str">
            <v>5ad0aa5d0009f30011c45507</v>
          </cell>
        </row>
        <row r="3133">
          <cell r="A3133" t="str">
            <v>5ad0aa5d0009f30011c45507</v>
          </cell>
        </row>
        <row r="3134">
          <cell r="A3134" t="str">
            <v>5ad0aa5d0009f30011c45507</v>
          </cell>
        </row>
        <row r="3135">
          <cell r="A3135" t="str">
            <v>5ad0aa5d0009f30011c45507</v>
          </cell>
        </row>
        <row r="3136">
          <cell r="A3136" t="str">
            <v>5ad0aa5d0009f30011c45507</v>
          </cell>
        </row>
        <row r="3137">
          <cell r="A3137" t="str">
            <v>5ad0aa5d0009f30011c45507</v>
          </cell>
        </row>
        <row r="3138">
          <cell r="A3138" t="str">
            <v>5ad0aa5d0009f30011c45507</v>
          </cell>
        </row>
        <row r="3139">
          <cell r="A3139" t="str">
            <v>5ad0aa5d0009f30011c45507</v>
          </cell>
        </row>
        <row r="3140">
          <cell r="A3140" t="str">
            <v>5ad0aa5d0009f30011c45507</v>
          </cell>
        </row>
        <row r="3141">
          <cell r="A3141" t="str">
            <v>5ad0aa5d0009f30011c45507</v>
          </cell>
        </row>
        <row r="3142">
          <cell r="A3142" t="str">
            <v>5ad0aa5d0009f30011c45507</v>
          </cell>
        </row>
        <row r="3143">
          <cell r="A3143" t="str">
            <v>5ad0aa5d0009f30011c45507</v>
          </cell>
        </row>
        <row r="3144">
          <cell r="A3144" t="str">
            <v>5ad0aa5d0009f30011c45507</v>
          </cell>
        </row>
        <row r="3145">
          <cell r="A3145" t="str">
            <v>5ad0aa5d0009f30011c45507</v>
          </cell>
        </row>
        <row r="3146">
          <cell r="A3146" t="str">
            <v>5ad0aa5d0009f30011c45507</v>
          </cell>
        </row>
        <row r="3147">
          <cell r="A3147" t="str">
            <v>5ad0aa5d0009f30011c45507</v>
          </cell>
        </row>
        <row r="3148">
          <cell r="A3148" t="str">
            <v>5ad0aa5d0009f30011c45507</v>
          </cell>
        </row>
        <row r="3149">
          <cell r="A3149" t="str">
            <v>5ad0aa5d0009f30011c45507</v>
          </cell>
        </row>
        <row r="3150">
          <cell r="A3150" t="str">
            <v>5ad0aa5d0009f30011c45507</v>
          </cell>
        </row>
        <row r="3151">
          <cell r="A3151" t="str">
            <v>5ad0aa5d0009f30011c45507</v>
          </cell>
        </row>
        <row r="3152">
          <cell r="A3152" t="str">
            <v>5ad0aa5d0009f30011c45507</v>
          </cell>
        </row>
        <row r="3153">
          <cell r="A3153" t="str">
            <v>5ad0aa5d0009f30011c45507</v>
          </cell>
        </row>
        <row r="3154">
          <cell r="A3154" t="str">
            <v>5ad0aa5d0009f30011c45507</v>
          </cell>
        </row>
        <row r="3155">
          <cell r="A3155" t="str">
            <v>5ad0aa5d0009f30011c45507</v>
          </cell>
        </row>
        <row r="3156">
          <cell r="A3156" t="str">
            <v>5ad0aa5d0009f30011c45507</v>
          </cell>
        </row>
        <row r="3157">
          <cell r="A3157" t="str">
            <v>5ad0aa5d0009f30011c45507</v>
          </cell>
        </row>
        <row r="3158">
          <cell r="A3158" t="str">
            <v>5ad0aa5d0009f30011c45507</v>
          </cell>
        </row>
        <row r="3159">
          <cell r="A3159" t="str">
            <v>5ad0aa5d0009f30011c45507</v>
          </cell>
        </row>
        <row r="3160">
          <cell r="A3160" t="str">
            <v>5ad0aa5d0009f30011c45507</v>
          </cell>
        </row>
        <row r="3161">
          <cell r="A3161" t="str">
            <v>5ad0aa5d0009f30011c45509</v>
          </cell>
        </row>
        <row r="3162">
          <cell r="A3162" t="str">
            <v>5ad0aa5d0009f30011c45509</v>
          </cell>
        </row>
        <row r="3163">
          <cell r="A3163" t="str">
            <v>5ad0aa5d0009f30011c45509</v>
          </cell>
        </row>
        <row r="3164">
          <cell r="A3164" t="str">
            <v>5ad0aa5d0009f30011c45509</v>
          </cell>
        </row>
        <row r="3165">
          <cell r="A3165" t="str">
            <v>5ad0aa5d0009f30011c45509</v>
          </cell>
        </row>
        <row r="3166">
          <cell r="A3166" t="str">
            <v>5ad0aa5d0009f30011c45509</v>
          </cell>
        </row>
        <row r="3167">
          <cell r="A3167" t="str">
            <v>5ad0aa5d0009f30011c45509</v>
          </cell>
        </row>
        <row r="3168">
          <cell r="A3168" t="str">
            <v>5ad0aa5d0009f30011c45509</v>
          </cell>
        </row>
        <row r="3169">
          <cell r="A3169" t="str">
            <v>5ad0aa5d0009f30011c45509</v>
          </cell>
        </row>
        <row r="3170">
          <cell r="A3170" t="str">
            <v>5ad0aa5d0009f30011c45509</v>
          </cell>
        </row>
        <row r="3171">
          <cell r="A3171" t="str">
            <v>5ad0aa5d0009f30011c45509</v>
          </cell>
        </row>
        <row r="3172">
          <cell r="A3172" t="str">
            <v>5ad0aa5d0009f30011c45509</v>
          </cell>
        </row>
        <row r="3173">
          <cell r="A3173" t="str">
            <v>5ad0aa5d0009f30011c45509</v>
          </cell>
        </row>
        <row r="3174">
          <cell r="A3174" t="str">
            <v>5ad0aa5d0009f30011c45509</v>
          </cell>
        </row>
        <row r="3175">
          <cell r="A3175" t="str">
            <v>5ad0aa5d0009f30011c45509</v>
          </cell>
        </row>
        <row r="3176">
          <cell r="A3176" t="str">
            <v>5ad0aa5d0009f30011c45509</v>
          </cell>
        </row>
        <row r="3177">
          <cell r="A3177" t="str">
            <v>5ad0aa5d0009f30011c45509</v>
          </cell>
        </row>
        <row r="3178">
          <cell r="A3178" t="str">
            <v>5ad0aa5d0009f30011c45509</v>
          </cell>
        </row>
        <row r="3179">
          <cell r="A3179" t="str">
            <v>5ad0aa5d0009f30011c45509</v>
          </cell>
        </row>
        <row r="3180">
          <cell r="A3180" t="str">
            <v>5ad0aa5d0009f30011c45509</v>
          </cell>
        </row>
        <row r="3181">
          <cell r="A3181" t="str">
            <v>5ad0aa5d0009f30011c45509</v>
          </cell>
        </row>
        <row r="3182">
          <cell r="A3182" t="str">
            <v>5ad0aa5d0009f30011c45509</v>
          </cell>
        </row>
        <row r="3183">
          <cell r="A3183" t="str">
            <v>5ad0aa5d0009f30011c45509</v>
          </cell>
        </row>
        <row r="3184">
          <cell r="A3184" t="str">
            <v>5ad0aa5d0009f30011c45509</v>
          </cell>
        </row>
        <row r="3185">
          <cell r="A3185" t="str">
            <v>5ad0aa5d0009f30011c45509</v>
          </cell>
        </row>
        <row r="3186">
          <cell r="A3186" t="str">
            <v>5ad0aa5d0009f30011c45509</v>
          </cell>
        </row>
        <row r="3187">
          <cell r="A3187" t="str">
            <v>5ad0aa5d0009f30011c45509</v>
          </cell>
        </row>
        <row r="3188">
          <cell r="A3188" t="str">
            <v>5ad0aa5d0009f30011c45509</v>
          </cell>
        </row>
        <row r="3189">
          <cell r="A3189" t="str">
            <v>5ad0aa5d0009f30011c45509</v>
          </cell>
        </row>
        <row r="3190">
          <cell r="A3190" t="str">
            <v>5ad0aa5d0009f30011c45509</v>
          </cell>
        </row>
        <row r="3191">
          <cell r="A3191" t="str">
            <v>5ad0aa5d0009f30011c45509</v>
          </cell>
        </row>
        <row r="3192">
          <cell r="A3192" t="str">
            <v>5ad0aa5d0009f30011c45509</v>
          </cell>
        </row>
        <row r="3193">
          <cell r="A3193" t="str">
            <v>5ad0aa5d0009f30011c45509</v>
          </cell>
        </row>
        <row r="3194">
          <cell r="A3194" t="str">
            <v>5ad0aa5d0009f30011c45509</v>
          </cell>
        </row>
        <row r="3195">
          <cell r="A3195" t="str">
            <v>5ad0aa5d0009f30011c45509</v>
          </cell>
        </row>
        <row r="3196">
          <cell r="A3196" t="str">
            <v>5ad0aa5d0009f30011c45509</v>
          </cell>
        </row>
        <row r="3197">
          <cell r="A3197" t="str">
            <v>5ad0aa5d0009f30011c45509</v>
          </cell>
        </row>
        <row r="3198">
          <cell r="A3198" t="str">
            <v>5ad0aa5d0009f30011c45509</v>
          </cell>
        </row>
        <row r="3199">
          <cell r="A3199" t="str">
            <v>5ad0aa5d0009f30011c45509</v>
          </cell>
        </row>
        <row r="3200">
          <cell r="A3200" t="str">
            <v>5ad0aa5d0009f30011c45509</v>
          </cell>
        </row>
        <row r="3201">
          <cell r="A3201" t="str">
            <v>5ad0aa5d0009f30011c45509</v>
          </cell>
        </row>
        <row r="3202">
          <cell r="A3202" t="str">
            <v>5ad0aa5d0009f30011c45509</v>
          </cell>
        </row>
        <row r="3203">
          <cell r="A3203" t="str">
            <v>5ad0aa5d0009f30011c45509</v>
          </cell>
        </row>
        <row r="3204">
          <cell r="A3204" t="str">
            <v>5ad0aa5d0009f30011c45509</v>
          </cell>
        </row>
        <row r="3205">
          <cell r="A3205" t="str">
            <v>5ad0aa5d0009f30011c45509</v>
          </cell>
        </row>
        <row r="3206">
          <cell r="A3206" t="str">
            <v>5ad0aa5d0009f30011c45509</v>
          </cell>
        </row>
        <row r="3207">
          <cell r="A3207" t="str">
            <v>5ad0aa5d0009f30011c45509</v>
          </cell>
        </row>
        <row r="3208">
          <cell r="A3208" t="str">
            <v>5ad0aa5d0009f30011c45509</v>
          </cell>
        </row>
        <row r="3209">
          <cell r="A3209" t="str">
            <v>5ad0aa5d0009f30011c45509</v>
          </cell>
        </row>
        <row r="3210">
          <cell r="A3210" t="str">
            <v>5ad0aa5d0009f30011c45509</v>
          </cell>
        </row>
        <row r="3211">
          <cell r="A3211" t="str">
            <v>5ad0aa5d0009f30011c45509</v>
          </cell>
        </row>
        <row r="3212">
          <cell r="A3212" t="str">
            <v>5ad0aa5d0009f30011c45509</v>
          </cell>
        </row>
        <row r="3213">
          <cell r="A3213" t="str">
            <v>5ad0aa5d0009f30011c45509</v>
          </cell>
        </row>
        <row r="3214">
          <cell r="A3214" t="str">
            <v>5ad0aa5d0009f30011c45509</v>
          </cell>
        </row>
        <row r="3215">
          <cell r="A3215" t="str">
            <v>5ad0aa5d0009f30011c45509</v>
          </cell>
        </row>
        <row r="3216">
          <cell r="A3216" t="str">
            <v>5ad0aa5d0009f30011c45509</v>
          </cell>
        </row>
        <row r="3217">
          <cell r="A3217" t="str">
            <v>5ad0aa5b5fd4cc00108d4d2d</v>
          </cell>
        </row>
        <row r="3218">
          <cell r="A3218" t="str">
            <v>5ad0aa5b5fd4cc00108d4d2d</v>
          </cell>
        </row>
        <row r="3219">
          <cell r="A3219" t="str">
            <v>5ad0aa5b5fd4cc00108d4d2d</v>
          </cell>
        </row>
        <row r="3220">
          <cell r="A3220" t="str">
            <v>5ad0aa5b5fd4cc00108d4d2d</v>
          </cell>
        </row>
        <row r="3221">
          <cell r="A3221" t="str">
            <v>5ad0aa5b5fd4cc00108d4d2d</v>
          </cell>
        </row>
        <row r="3222">
          <cell r="A3222" t="str">
            <v>5ad0aa5b5fd4cc00108d4d2d</v>
          </cell>
        </row>
        <row r="3223">
          <cell r="A3223" t="str">
            <v>5ad0aa5b5fd4cc00108d4d2d</v>
          </cell>
        </row>
        <row r="3224">
          <cell r="A3224" t="str">
            <v>5ad0aa5b5fd4cc00108d4d2e</v>
          </cell>
        </row>
        <row r="3225">
          <cell r="A3225" t="str">
            <v>5ad0aa5c5fd4cc00108d4d30</v>
          </cell>
        </row>
        <row r="3226">
          <cell r="A3226" t="str">
            <v>5ad0aa5c5fd4cc00108d4d32</v>
          </cell>
        </row>
        <row r="3227">
          <cell r="A3227" t="str">
            <v>5ad0aa5c5fd4cc00108d4d2f</v>
          </cell>
        </row>
        <row r="3228">
          <cell r="A3228" t="str">
            <v>5ad0aa5c5fd4cc00108d4d31</v>
          </cell>
        </row>
        <row r="3229">
          <cell r="A3229" t="str">
            <v>5ad0aa5c5fd4cc00108d4d33</v>
          </cell>
        </row>
        <row r="3230">
          <cell r="A3230" t="str">
            <v>5ad0aa5c5fd4cc00108d4d34</v>
          </cell>
        </row>
        <row r="3231">
          <cell r="A3231" t="str">
            <v>5ad0aa5c5fd4cc00108d4d34</v>
          </cell>
        </row>
        <row r="3232">
          <cell r="A3232" t="str">
            <v>5ad0aa5c5fd4cc00108d4d34</v>
          </cell>
        </row>
        <row r="3233">
          <cell r="A3233" t="str">
            <v>5ad0aa5c5fd4cc00108d4d34</v>
          </cell>
        </row>
        <row r="3234">
          <cell r="A3234" t="str">
            <v>5ad0aa5c5fd4cc00108d4d34</v>
          </cell>
        </row>
        <row r="3235">
          <cell r="A3235" t="str">
            <v>5ad0aa5c5fd4cc00108d4d34</v>
          </cell>
        </row>
        <row r="3236">
          <cell r="A3236" t="str">
            <v>5ad0aa5c5fd4cc00108d4d34</v>
          </cell>
        </row>
        <row r="3237">
          <cell r="A3237" t="str">
            <v>5ad0aa5c5fd4cc00108d4d34</v>
          </cell>
        </row>
        <row r="3238">
          <cell r="A3238" t="str">
            <v>5ad0aa5c5fd4cc00108d4d34</v>
          </cell>
        </row>
        <row r="3239">
          <cell r="A3239" t="str">
            <v>5ad0aa5c5fd4cc00108d4d34</v>
          </cell>
        </row>
        <row r="3240">
          <cell r="A3240" t="str">
            <v>5ad0aa5c5fd4cc00108d4d34</v>
          </cell>
        </row>
        <row r="3241">
          <cell r="A3241" t="str">
            <v>5ad0aa5c5fd4cc00108d4d34</v>
          </cell>
        </row>
        <row r="3242">
          <cell r="A3242" t="str">
            <v>5ad0aa5c5fd4cc00108d4d34</v>
          </cell>
        </row>
        <row r="3243">
          <cell r="A3243" t="str">
            <v>5ad0aa5c5fd4cc00108d4d34</v>
          </cell>
        </row>
        <row r="3244">
          <cell r="A3244" t="str">
            <v>5ad0aa5c5fd4cc00108d4d34</v>
          </cell>
        </row>
        <row r="3245">
          <cell r="A3245" t="str">
            <v>5ad0aa5c5fd4cc00108d4d34</v>
          </cell>
        </row>
        <row r="3246">
          <cell r="A3246" t="str">
            <v>5ad0aa5c5fd4cc00108d4d35</v>
          </cell>
        </row>
        <row r="3247">
          <cell r="A3247" t="str">
            <v>5ad0aa5c5fd4cc00108d4d35</v>
          </cell>
        </row>
        <row r="3248">
          <cell r="A3248" t="str">
            <v>5ad0aa5c5fd4cc00108d4d35</v>
          </cell>
        </row>
        <row r="3249">
          <cell r="A3249" t="str">
            <v>5ad0aa5c5fd4cc00108d4d35</v>
          </cell>
        </row>
        <row r="3250">
          <cell r="A3250" t="str">
            <v>5ad0aa5c5fd4cc00108d4d35</v>
          </cell>
        </row>
        <row r="3251">
          <cell r="A3251" t="str">
            <v>5ad0aa5c5fd4cc00108d4d35</v>
          </cell>
        </row>
        <row r="3252">
          <cell r="A3252" t="str">
            <v>5ad0aa5c5fd4cc00108d4d36</v>
          </cell>
        </row>
        <row r="3253">
          <cell r="A3253" t="str">
            <v>5ad0aa5c5fd4cc00108d4d37</v>
          </cell>
        </row>
        <row r="3254">
          <cell r="A3254" t="str">
            <v>5ad0aa5c5fd4cc00108d4d38</v>
          </cell>
        </row>
        <row r="3255">
          <cell r="A3255" t="str">
            <v>5ad0aa5c5fd4cc00108d4d39</v>
          </cell>
        </row>
        <row r="3256">
          <cell r="A3256" t="str">
            <v>5ad0aa5c5fd4cc00108d4d3a</v>
          </cell>
        </row>
        <row r="3257">
          <cell r="A3257" t="str">
            <v>5ad0aa5c5fd4cc00108d4d3b</v>
          </cell>
        </row>
        <row r="3258">
          <cell r="A3258" t="str">
            <v>5ad0aa5c5fd4cc00108d4d3c</v>
          </cell>
        </row>
        <row r="3259">
          <cell r="A3259" t="str">
            <v>5ad0aa5c5fd4cc00108d4d3d</v>
          </cell>
        </row>
        <row r="3260">
          <cell r="A3260" t="str">
            <v>5ad0aa5c5fd4cc00108d4d3e</v>
          </cell>
        </row>
        <row r="3261">
          <cell r="A3261" t="str">
            <v>5ad0aa5c5fd4cc00108d4d3f</v>
          </cell>
        </row>
        <row r="3262">
          <cell r="A3262" t="str">
            <v>5ad0aa5f0009f30011c4550a</v>
          </cell>
        </row>
        <row r="3263">
          <cell r="A3263" t="str">
            <v>5ad0aa5f0009f30011c4550a</v>
          </cell>
        </row>
        <row r="3264">
          <cell r="A3264" t="str">
            <v>5ad0aa5f0009f30011c4550a</v>
          </cell>
        </row>
        <row r="3265">
          <cell r="A3265" t="str">
            <v>5ad0aa5f0009f30011c4550a</v>
          </cell>
        </row>
        <row r="3266">
          <cell r="A3266" t="str">
            <v>5ad0aa5f0009f30011c4550a</v>
          </cell>
        </row>
        <row r="3267">
          <cell r="A3267" t="str">
            <v>5ad0aa5f0009f30011c4550a</v>
          </cell>
        </row>
        <row r="3268">
          <cell r="A3268" t="str">
            <v>5ad0aa5f0009f30011c4550a</v>
          </cell>
        </row>
        <row r="3269">
          <cell r="A3269" t="str">
            <v>5ad0aa5f0009f30011c4550a</v>
          </cell>
        </row>
        <row r="3270">
          <cell r="A3270" t="str">
            <v>5ad0aa5f0009f30011c4550a</v>
          </cell>
        </row>
        <row r="3271">
          <cell r="A3271" t="str">
            <v>5ad0aa5f0009f30011c4550a</v>
          </cell>
        </row>
        <row r="3272">
          <cell r="A3272" t="str">
            <v>5ad0aa5f0009f30011c4550a</v>
          </cell>
        </row>
        <row r="3273">
          <cell r="A3273" t="str">
            <v>5ad0aa5f0009f30011c4550a</v>
          </cell>
        </row>
        <row r="3274">
          <cell r="A3274" t="str">
            <v>5ad0aa5f0009f30011c4550a</v>
          </cell>
        </row>
        <row r="3275">
          <cell r="A3275" t="str">
            <v>5ad0aa5f0009f30011c4550a</v>
          </cell>
        </row>
        <row r="3276">
          <cell r="A3276" t="str">
            <v>5ad0aa5f0009f30011c4550a</v>
          </cell>
        </row>
        <row r="3277">
          <cell r="A3277" t="str">
            <v>5ad0aa5f0009f30011c4550a</v>
          </cell>
        </row>
        <row r="3278">
          <cell r="A3278" t="str">
            <v>5ad0aa5f0009f30011c4550a</v>
          </cell>
        </row>
        <row r="3279">
          <cell r="A3279" t="str">
            <v>5ad0aa5f0009f30011c4550a</v>
          </cell>
        </row>
        <row r="3280">
          <cell r="A3280" t="str">
            <v>5ad0aa5f0009f30011c4550a</v>
          </cell>
        </row>
        <row r="3281">
          <cell r="A3281" t="str">
            <v>5ad0aa5f0009f30011c4550a</v>
          </cell>
        </row>
        <row r="3282">
          <cell r="A3282" t="str">
            <v>5ad0aa5f0009f30011c4550a</v>
          </cell>
        </row>
        <row r="3283">
          <cell r="A3283" t="str">
            <v>5ad0aa5f0009f30011c4550a</v>
          </cell>
        </row>
        <row r="3284">
          <cell r="A3284" t="str">
            <v>5ad0aa5f0009f30011c4550a</v>
          </cell>
        </row>
        <row r="3285">
          <cell r="A3285" t="str">
            <v>5ad0aa5f0009f30011c4550a</v>
          </cell>
        </row>
        <row r="3286">
          <cell r="A3286" t="str">
            <v>5ad0aa5f0009f30011c4550a</v>
          </cell>
        </row>
        <row r="3287">
          <cell r="A3287" t="str">
            <v>5ad0aa5f0009f30011c4550a</v>
          </cell>
        </row>
        <row r="3288">
          <cell r="A3288" t="str">
            <v>5ad0aa5f0009f30011c4550a</v>
          </cell>
        </row>
        <row r="3289">
          <cell r="A3289" t="str">
            <v>5ad0aa5f0009f30011c4550a</v>
          </cell>
        </row>
        <row r="3290">
          <cell r="A3290" t="str">
            <v>5ad0aa5f0009f30011c4550a</v>
          </cell>
        </row>
        <row r="3291">
          <cell r="A3291" t="str">
            <v>5ad0aa5f0009f30011c4550a</v>
          </cell>
        </row>
        <row r="3292">
          <cell r="A3292" t="str">
            <v>5ad0aa5f0009f30011c4550a</v>
          </cell>
        </row>
        <row r="3293">
          <cell r="A3293" t="str">
            <v>5ad0aa5f0009f30011c4550a</v>
          </cell>
        </row>
        <row r="3294">
          <cell r="A3294" t="str">
            <v>5ad0aa5f0009f30011c4550a</v>
          </cell>
        </row>
        <row r="3295">
          <cell r="A3295" t="str">
            <v>5ad0aa5f0009f30011c4550a</v>
          </cell>
        </row>
        <row r="3296">
          <cell r="A3296" t="str">
            <v>5ad0aa5f0009f30011c4550a</v>
          </cell>
        </row>
        <row r="3297">
          <cell r="A3297" t="str">
            <v>5ad0aa5f0009f30011c4550a</v>
          </cell>
        </row>
        <row r="3298">
          <cell r="A3298" t="str">
            <v>5ad0aa5f0009f30011c4550a</v>
          </cell>
        </row>
        <row r="3299">
          <cell r="A3299" t="str">
            <v>5ad0aa5f0009f30011c4550a</v>
          </cell>
        </row>
        <row r="3300">
          <cell r="A3300" t="str">
            <v>5ad0aa5f0009f30011c4550a</v>
          </cell>
        </row>
        <row r="3301">
          <cell r="A3301" t="str">
            <v>5ad0aa5f0009f30011c4550a</v>
          </cell>
        </row>
        <row r="3302">
          <cell r="A3302" t="str">
            <v>5ad0aa5f0009f30011c4550a</v>
          </cell>
        </row>
        <row r="3303">
          <cell r="A3303" t="str">
            <v>5ad0aa5f0009f30011c4550a</v>
          </cell>
        </row>
        <row r="3304">
          <cell r="A3304" t="str">
            <v>5ad0aa5f0009f30011c4550a</v>
          </cell>
        </row>
        <row r="3305">
          <cell r="A3305" t="str">
            <v>5ad0aa5f0009f30011c4550a</v>
          </cell>
        </row>
        <row r="3306">
          <cell r="A3306" t="str">
            <v>5ad0aa5f0009f30011c4550a</v>
          </cell>
        </row>
        <row r="3307">
          <cell r="A3307" t="str">
            <v>5ad0aa5f0009f30011c4550a</v>
          </cell>
        </row>
        <row r="3308">
          <cell r="A3308" t="str">
            <v>5ad0aa5f0009f30011c4550a</v>
          </cell>
        </row>
        <row r="3309">
          <cell r="A3309" t="str">
            <v>5ad0aa5f0009f30011c4550a</v>
          </cell>
        </row>
        <row r="3310">
          <cell r="A3310" t="str">
            <v>5ad0aa5f0009f30011c4550a</v>
          </cell>
        </row>
        <row r="3311">
          <cell r="A3311" t="str">
            <v>5ad0aa5f0009f30011c4550a</v>
          </cell>
        </row>
        <row r="3312">
          <cell r="A3312" t="str">
            <v>5ad0aa5f0009f30011c4550a</v>
          </cell>
        </row>
        <row r="3313">
          <cell r="A3313" t="str">
            <v>5ad0aa5f0009f30011c4550a</v>
          </cell>
        </row>
        <row r="3314">
          <cell r="A3314" t="str">
            <v>5ad0aa5f0009f30011c4550c</v>
          </cell>
        </row>
        <row r="3315">
          <cell r="A3315" t="str">
            <v>5ad0aa5f0009f30011c4550c</v>
          </cell>
        </row>
        <row r="3316">
          <cell r="A3316" t="str">
            <v>5ad0aa5f0009f30011c4550c</v>
          </cell>
        </row>
        <row r="3317">
          <cell r="A3317" t="str">
            <v>5ad0aa5f0009f30011c4550c</v>
          </cell>
        </row>
        <row r="3318">
          <cell r="A3318" t="str">
            <v>5ad0aa5f0009f30011c4550b</v>
          </cell>
        </row>
        <row r="3319">
          <cell r="A3319" t="str">
            <v>5ad0aa5f0009f30011c4550b</v>
          </cell>
        </row>
        <row r="3320">
          <cell r="A3320" t="str">
            <v>5ad0aa5f0009f30011c4550b</v>
          </cell>
        </row>
        <row r="3321">
          <cell r="A3321" t="str">
            <v>5ad0aa5f0009f30011c4550b</v>
          </cell>
        </row>
        <row r="3322">
          <cell r="A3322" t="str">
            <v>5ad0aa5f0009f30011c4550b</v>
          </cell>
        </row>
        <row r="3323">
          <cell r="A3323" t="str">
            <v>5ad0aa5f0009f30011c4550b</v>
          </cell>
        </row>
        <row r="3324">
          <cell r="A3324" t="str">
            <v>5ad0aa5f0009f30011c4550b</v>
          </cell>
        </row>
        <row r="3325">
          <cell r="A3325" t="str">
            <v>5ad0aa5f0009f30011c4550b</v>
          </cell>
        </row>
        <row r="3326">
          <cell r="A3326" t="str">
            <v>5ad0aa600009f30011c4550d</v>
          </cell>
        </row>
        <row r="3327">
          <cell r="A3327" t="str">
            <v>5ad0aa600009f30011c4550e</v>
          </cell>
        </row>
        <row r="3328">
          <cell r="A3328" t="str">
            <v>5ad0aa600009f30011c4550e</v>
          </cell>
        </row>
        <row r="3329">
          <cell r="A3329" t="str">
            <v>5ad0aa600009f30011c4550f</v>
          </cell>
        </row>
        <row r="3330">
          <cell r="A3330" t="str">
            <v>5ad0aa610009f30011c45510</v>
          </cell>
        </row>
        <row r="3331">
          <cell r="A3331" t="str">
            <v>5ad0aa610009f30011c45511</v>
          </cell>
        </row>
        <row r="3332">
          <cell r="A3332" t="str">
            <v>5ad0aa610009f30011c45512</v>
          </cell>
        </row>
        <row r="3333">
          <cell r="A3333" t="str">
            <v>5ad0aa610009f30011c45513</v>
          </cell>
        </row>
        <row r="3334">
          <cell r="A3334" t="str">
            <v>5ad0aa610009f30011c45514</v>
          </cell>
        </row>
        <row r="3335">
          <cell r="A3335" t="str">
            <v>5ad0aa610009f30011c4551a</v>
          </cell>
        </row>
        <row r="3336">
          <cell r="A3336" t="str">
            <v>5ad0aa610009f30011c45516</v>
          </cell>
        </row>
        <row r="3337">
          <cell r="A3337" t="str">
            <v>5ad0aa610009f30011c45517</v>
          </cell>
        </row>
        <row r="3338">
          <cell r="A3338" t="str">
            <v>5ad0aa610009f30011c45518</v>
          </cell>
        </row>
        <row r="3339">
          <cell r="A3339" t="str">
            <v>5ad0aa610009f30011c45515</v>
          </cell>
        </row>
        <row r="3340">
          <cell r="A3340" t="str">
            <v>5ad0aa610009f30011c45515</v>
          </cell>
        </row>
        <row r="3341">
          <cell r="A3341" t="str">
            <v>5ad0aa610009f30011c45515</v>
          </cell>
        </row>
        <row r="3342">
          <cell r="A3342" t="str">
            <v>5ad0aa610009f30011c45515</v>
          </cell>
        </row>
        <row r="3343">
          <cell r="A3343" t="str">
            <v>5ad0aa610009f30011c45515</v>
          </cell>
        </row>
        <row r="3344">
          <cell r="A3344" t="str">
            <v>5ad0aa610009f30011c45515</v>
          </cell>
        </row>
        <row r="3345">
          <cell r="A3345" t="str">
            <v>5ad0aa610009f30011c45519</v>
          </cell>
        </row>
        <row r="3346">
          <cell r="A3346" t="str">
            <v>5ad0aa610009f30011c4551b</v>
          </cell>
        </row>
        <row r="3347">
          <cell r="A3347" t="str">
            <v>5ad8aa0a0009f30011c4665d</v>
          </cell>
        </row>
        <row r="3348">
          <cell r="A3348" t="str">
            <v>5ad8aa510009f30011c4665f</v>
          </cell>
        </row>
        <row r="3349">
          <cell r="A3349" t="str">
            <v>5ad8affe5fd4cc00108d5e31</v>
          </cell>
        </row>
        <row r="3350">
          <cell r="A3350" t="str">
            <v>5ad8b05b0009f30011c46672</v>
          </cell>
        </row>
        <row r="3351">
          <cell r="A3351" t="str">
            <v>5ad8b23c5fd4cc00108d5e36</v>
          </cell>
        </row>
        <row r="3352">
          <cell r="A3352" t="str">
            <v>5ad8b2795fd4cc00108d5e39</v>
          </cell>
        </row>
        <row r="3353">
          <cell r="A3353" t="str">
            <v>5ad8b4510009f30011c4668e</v>
          </cell>
        </row>
        <row r="3354">
          <cell r="A3354" t="str">
            <v>5ad8b48a5fd4cc00108d5e4b</v>
          </cell>
        </row>
        <row r="3355">
          <cell r="A3355" t="str">
            <v>5ad8b4cc0009f30011c46694</v>
          </cell>
        </row>
        <row r="3356">
          <cell r="A3356" t="str">
            <v>5ad8b50e0009f30011c46695</v>
          </cell>
        </row>
        <row r="3357">
          <cell r="A3357" t="str">
            <v>5ad8b54a5fd4cc00108d5e51</v>
          </cell>
        </row>
        <row r="3358">
          <cell r="A3358" t="str">
            <v>5ad8b5bb5fd4cc00108d5e52</v>
          </cell>
        </row>
        <row r="3359">
          <cell r="A3359" t="str">
            <v>5ad8b5fc5fd4cc00108d5e53</v>
          </cell>
        </row>
        <row r="3360">
          <cell r="A3360" t="str">
            <v>5ad8b63f0009f30011c46699</v>
          </cell>
        </row>
        <row r="3361">
          <cell r="A3361" t="str">
            <v>5ad8b68a0009f30011c4669b</v>
          </cell>
        </row>
        <row r="3362">
          <cell r="A3362" t="str">
            <v>5ad8b6be5fd4cc00108d5e59</v>
          </cell>
        </row>
        <row r="3363">
          <cell r="A3363" t="str">
            <v>5ad8b72a5fd4cc00108d5e5c</v>
          </cell>
        </row>
        <row r="3364">
          <cell r="A3364" t="str">
            <v>5ad8b7805fd4cc00108d5e5e</v>
          </cell>
        </row>
        <row r="3365">
          <cell r="A3365" t="str">
            <v>5ad8b9065fd4cc00108d5e61</v>
          </cell>
        </row>
        <row r="3366">
          <cell r="A3366" t="str">
            <v>5ad8bac65fd4cc00108d5e66</v>
          </cell>
        </row>
        <row r="3367">
          <cell r="A3367" t="str">
            <v>5ad8bac65fd4cc00108d5e66</v>
          </cell>
        </row>
        <row r="3368">
          <cell r="A3368" t="str">
            <v>5ad8bac65fd4cc00108d5e66</v>
          </cell>
        </row>
        <row r="3369">
          <cell r="A3369" t="str">
            <v>5ad8bac65fd4cc00108d5e66</v>
          </cell>
        </row>
        <row r="3370">
          <cell r="A3370" t="str">
            <v>5ad8bac65fd4cc00108d5e66</v>
          </cell>
        </row>
        <row r="3371">
          <cell r="A3371" t="str">
            <v>5ad8bac65fd4cc00108d5e66</v>
          </cell>
        </row>
        <row r="3372">
          <cell r="A3372" t="str">
            <v>5ad8bc935fd4cc00108d5e70</v>
          </cell>
        </row>
        <row r="3373">
          <cell r="A3373" t="str">
            <v>5ad8bc935fd4cc00108d5e70</v>
          </cell>
        </row>
        <row r="3374">
          <cell r="A3374" t="str">
            <v>5ad8bc935fd4cc00108d5e70</v>
          </cell>
        </row>
        <row r="3375">
          <cell r="A3375" t="str">
            <v>5ad8bc935fd4cc00108d5e70</v>
          </cell>
        </row>
        <row r="3376">
          <cell r="A3376" t="str">
            <v>5ad8bc935fd4cc00108d5e70</v>
          </cell>
        </row>
        <row r="3377">
          <cell r="A3377" t="str">
            <v>5ad8bc935fd4cc00108d5e70</v>
          </cell>
        </row>
        <row r="3378">
          <cell r="A3378" t="str">
            <v>5ad8bc935fd4cc00108d5e70</v>
          </cell>
        </row>
        <row r="3379">
          <cell r="A3379" t="str">
            <v>5ad8bc935fd4cc00108d5e70</v>
          </cell>
        </row>
        <row r="3380">
          <cell r="A3380" t="str">
            <v>5ad8bc935fd4cc00108d5e70</v>
          </cell>
        </row>
        <row r="3381">
          <cell r="A3381" t="str">
            <v>5ad8bc935fd4cc00108d5e70</v>
          </cell>
        </row>
        <row r="3382">
          <cell r="A3382" t="str">
            <v>5ad8bc935fd4cc00108d5e70</v>
          </cell>
        </row>
        <row r="3383">
          <cell r="A3383" t="str">
            <v>5ad8bc935fd4cc00108d5e70</v>
          </cell>
        </row>
        <row r="3384">
          <cell r="A3384" t="str">
            <v>5ad8bd345fd4cc00108d5e72</v>
          </cell>
        </row>
        <row r="3385">
          <cell r="A3385" t="str">
            <v>5ad8bd345fd4cc00108d5e72</v>
          </cell>
        </row>
        <row r="3386">
          <cell r="A3386" t="str">
            <v>5ad8bd345fd4cc00108d5e72</v>
          </cell>
        </row>
        <row r="3387">
          <cell r="A3387" t="str">
            <v>5ad8bd345fd4cc00108d5e72</v>
          </cell>
        </row>
        <row r="3388">
          <cell r="A3388" t="str">
            <v>5ad8bd345fd4cc00108d5e72</v>
          </cell>
        </row>
        <row r="3389">
          <cell r="A3389" t="str">
            <v>5ad8bd345fd4cc00108d5e72</v>
          </cell>
        </row>
        <row r="3390">
          <cell r="A3390" t="str">
            <v>5ad8c04a5fd4cc00108d5e7a</v>
          </cell>
        </row>
        <row r="3391">
          <cell r="A3391" t="str">
            <v>5ad8c04a5fd4cc00108d5e7a</v>
          </cell>
        </row>
        <row r="3392">
          <cell r="A3392" t="str">
            <v>5ad8c04a5fd4cc00108d5e7a</v>
          </cell>
        </row>
        <row r="3393">
          <cell r="A3393" t="str">
            <v>5ad8c04a5fd4cc00108d5e7a</v>
          </cell>
        </row>
        <row r="3394">
          <cell r="A3394" t="str">
            <v>5ad8c04a5fd4cc00108d5e7a</v>
          </cell>
        </row>
        <row r="3395">
          <cell r="A3395" t="str">
            <v>5ad8c04a5fd4cc00108d5e7a</v>
          </cell>
        </row>
        <row r="3396">
          <cell r="A3396" t="str">
            <v>5ad8c04a5fd4cc00108d5e7a</v>
          </cell>
        </row>
        <row r="3397">
          <cell r="A3397" t="str">
            <v>5ad8c04a5fd4cc00108d5e7a</v>
          </cell>
        </row>
        <row r="3398">
          <cell r="A3398" t="str">
            <v>5ad8c04a5fd4cc00108d5e7a</v>
          </cell>
        </row>
        <row r="3399">
          <cell r="A3399" t="str">
            <v>5ad8c04a5fd4cc00108d5e7a</v>
          </cell>
        </row>
        <row r="3400">
          <cell r="A3400" t="str">
            <v>5ad8c0db0009f30011c466bd</v>
          </cell>
        </row>
        <row r="3401">
          <cell r="A3401" t="str">
            <v>5ad8c0db0009f30011c466bd</v>
          </cell>
        </row>
        <row r="3402">
          <cell r="A3402" t="str">
            <v>5ad8c0db0009f30011c466bd</v>
          </cell>
        </row>
        <row r="3403">
          <cell r="A3403" t="str">
            <v>5ad8c0db0009f30011c466bd</v>
          </cell>
        </row>
        <row r="3404">
          <cell r="A3404" t="str">
            <v>5ad8c0db0009f30011c466bd</v>
          </cell>
        </row>
        <row r="3405">
          <cell r="A3405" t="str">
            <v>5ad8c0db0009f30011c466bd</v>
          </cell>
        </row>
        <row r="3406">
          <cell r="A3406" t="str">
            <v>5ad8c1aa0009f30011c466bf</v>
          </cell>
        </row>
        <row r="3407">
          <cell r="A3407" t="str">
            <v>5ad8c1f10009f30011c466c0</v>
          </cell>
        </row>
        <row r="3408">
          <cell r="A3408" t="str">
            <v>5ad8c2275fd4cc00108d5e7c</v>
          </cell>
        </row>
        <row r="3409">
          <cell r="A3409" t="str">
            <v>5ad8c26b5fd4cc00108d5e7d</v>
          </cell>
        </row>
        <row r="3410">
          <cell r="A3410" t="str">
            <v>5ad8c2a15fd4cc00108d5e7e</v>
          </cell>
        </row>
        <row r="3411">
          <cell r="A3411" t="str">
            <v>5ad8c2d70009f30011c466c2</v>
          </cell>
        </row>
        <row r="3412">
          <cell r="A3412" t="str">
            <v>5ad8c3175fd4cc00108d5e7f</v>
          </cell>
        </row>
        <row r="3413">
          <cell r="A3413" t="str">
            <v>5ad8c3605fd4cc00108d5e80</v>
          </cell>
        </row>
        <row r="3414">
          <cell r="A3414" t="str">
            <v>5ad8c37d5fd4cc00108d5e81</v>
          </cell>
        </row>
        <row r="3415">
          <cell r="A3415" t="str">
            <v>5ad8c3aa5fd4cc00108d5e82</v>
          </cell>
        </row>
        <row r="3416">
          <cell r="A3416" t="str">
            <v>5ad8c4055fd4cc00108d5e83</v>
          </cell>
        </row>
        <row r="3417">
          <cell r="A3417" t="str">
            <v>5ad8c4420009f30011c466c3</v>
          </cell>
        </row>
        <row r="3418">
          <cell r="A3418" t="str">
            <v>5ad8c4785fd4cc00108d5e84</v>
          </cell>
        </row>
        <row r="3419">
          <cell r="A3419" t="str">
            <v>5ad8c4b50009f30011c466c4</v>
          </cell>
        </row>
        <row r="3420">
          <cell r="A3420" t="str">
            <v>5ad8c4ef5fd4cc00108d5e85</v>
          </cell>
        </row>
        <row r="3421">
          <cell r="A3421" t="str">
            <v>5ad8c52a5fd4cc00108d5e86</v>
          </cell>
        </row>
        <row r="3422">
          <cell r="A3422" t="str">
            <v>5ad8c56a0009f30011c466c5</v>
          </cell>
        </row>
        <row r="3423">
          <cell r="A3423" t="str">
            <v>5ad8c9fb5fd4cc00108d5e89</v>
          </cell>
        </row>
        <row r="3424">
          <cell r="A3424" t="str">
            <v>5ad8ca505fd4cc00108d5e8b</v>
          </cell>
        </row>
        <row r="3425">
          <cell r="A3425" t="str">
            <v>5ad8ca9a0009f30011c466c6</v>
          </cell>
        </row>
        <row r="3426">
          <cell r="A3426" t="str">
            <v>5ad8caee0009f30011c466c7</v>
          </cell>
        </row>
        <row r="3427">
          <cell r="A3427" t="str">
            <v>5ad8cb4f0009f30011c466c9</v>
          </cell>
        </row>
        <row r="3428">
          <cell r="A3428" t="str">
            <v>5ad9b8750009f30011c46735</v>
          </cell>
        </row>
        <row r="3429">
          <cell r="A3429" t="str">
            <v>5ad9b8f95fd4cc00108d5f08</v>
          </cell>
        </row>
        <row r="3430">
          <cell r="A3430" t="str">
            <v>5ad9b99c5fd4cc00108d5f09</v>
          </cell>
        </row>
        <row r="3431">
          <cell r="A3431" t="str">
            <v>5ad9be420009f30011c4674b</v>
          </cell>
        </row>
        <row r="3432">
          <cell r="A3432" t="str">
            <v>5ad9bef60009f30011c4674c</v>
          </cell>
        </row>
        <row r="3433">
          <cell r="A3433" t="str">
            <v>5ad9bf1c5fd4cc00108d5f1d</v>
          </cell>
        </row>
        <row r="3434">
          <cell r="A3434" t="str">
            <v>5ad9bfb00009f30011c4674e</v>
          </cell>
        </row>
        <row r="3435">
          <cell r="A3435" t="str">
            <v>5ad9c0490009f30011c46750</v>
          </cell>
        </row>
        <row r="3436">
          <cell r="A3436" t="str">
            <v>5ad9c08d0009f30011c46751</v>
          </cell>
        </row>
        <row r="3437">
          <cell r="A3437" t="str">
            <v>5ad9c0be0009f30011c46752</v>
          </cell>
        </row>
        <row r="3438">
          <cell r="A3438" t="str">
            <v>5ad9c0f40009f30011c46753</v>
          </cell>
        </row>
        <row r="3439">
          <cell r="A3439" t="str">
            <v>5ad9c1245fd4cc00108d5f21</v>
          </cell>
        </row>
        <row r="3440">
          <cell r="A3440" t="str">
            <v>5ad9c4ff0009f30011c4675a</v>
          </cell>
        </row>
        <row r="3441">
          <cell r="A3441" t="str">
            <v>5ad9c5b90009f30011c4675d</v>
          </cell>
        </row>
        <row r="3442">
          <cell r="A3442" t="str">
            <v>5ad9c5f05fd4cc00108d5f2b</v>
          </cell>
        </row>
        <row r="3443">
          <cell r="A3443" t="str">
            <v>5ad9c6340009f30011c4675f</v>
          </cell>
        </row>
        <row r="3444">
          <cell r="A3444" t="str">
            <v>5ad9c6705fd4cc00108d5f2d</v>
          </cell>
        </row>
        <row r="3445">
          <cell r="A3445" t="str">
            <v>5ad9c6c60009f30011c46760</v>
          </cell>
        </row>
        <row r="3446">
          <cell r="A3446" t="str">
            <v>5ad9c6f65fd4cc00108d5f2e</v>
          </cell>
        </row>
        <row r="3447">
          <cell r="A3447" t="str">
            <v>5ad9c7680009f30011c46764</v>
          </cell>
        </row>
        <row r="3448">
          <cell r="A3448" t="str">
            <v>5ad9c7a10009f30011c46765</v>
          </cell>
        </row>
        <row r="3449">
          <cell r="A3449" t="str">
            <v>5ad9c84d0009f30011c46766</v>
          </cell>
        </row>
        <row r="3450">
          <cell r="A3450" t="str">
            <v>5ad9c88d0009f30011c46767</v>
          </cell>
        </row>
        <row r="3451">
          <cell r="A3451" t="str">
            <v>5ad9c8c00009f30011c46768</v>
          </cell>
        </row>
        <row r="3452">
          <cell r="A3452" t="str">
            <v>5ad9c90d0009f30011c46769</v>
          </cell>
        </row>
        <row r="3453">
          <cell r="A3453" t="str">
            <v>5ad9c9415fd4cc00108d5f30</v>
          </cell>
        </row>
        <row r="3454">
          <cell r="A3454" t="str">
            <v>5ad9c9755fd4cc00108d5f32</v>
          </cell>
        </row>
        <row r="3455">
          <cell r="A3455" t="str">
            <v>5ad9c99f0009f30011c4676b</v>
          </cell>
        </row>
        <row r="3456">
          <cell r="A3456" t="str">
            <v>5ad9fc0d5fd4cc00108d5f78</v>
          </cell>
        </row>
        <row r="3457">
          <cell r="A3457" t="str">
            <v>5ad9fc6a5fd4cc00108d5f79</v>
          </cell>
        </row>
        <row r="3458">
          <cell r="A3458" t="str">
            <v>5ad9fce45fd4cc00108d5f7b</v>
          </cell>
        </row>
        <row r="3459">
          <cell r="A3459" t="str">
            <v>5ada55b70009f30011c46807</v>
          </cell>
        </row>
        <row r="3460">
          <cell r="A3460" t="str">
            <v>5ada560f5fd4cc00108d5fea</v>
          </cell>
        </row>
        <row r="3461">
          <cell r="A3461" t="str">
            <v>5ada57670009f30011c4680a</v>
          </cell>
        </row>
        <row r="3462">
          <cell r="A3462" t="str">
            <v>5ada57a00009f30011c4680d</v>
          </cell>
        </row>
        <row r="3463">
          <cell r="A3463" t="str">
            <v>5ada57ea0009f30011c4680e</v>
          </cell>
        </row>
        <row r="3464">
          <cell r="A3464" t="str">
            <v>5ada58210009f30011c4680f</v>
          </cell>
        </row>
        <row r="3465">
          <cell r="A3465" t="str">
            <v>5ada584b5fd4cc00108d5fee</v>
          </cell>
        </row>
        <row r="3466">
          <cell r="A3466" t="str">
            <v>5ada58765fd4cc00108d5fef</v>
          </cell>
        </row>
        <row r="3467">
          <cell r="A3467" t="str">
            <v>5ada58a30009f30011c46811</v>
          </cell>
        </row>
        <row r="3468">
          <cell r="A3468" t="str">
            <v>5ada58fd0009f30011c46813</v>
          </cell>
        </row>
        <row r="3469">
          <cell r="A3469" t="str">
            <v>5ada59840009f30011c46814</v>
          </cell>
        </row>
        <row r="3470">
          <cell r="A3470" t="str">
            <v>5ada59ae5fd4cc00108d5ff1</v>
          </cell>
        </row>
        <row r="3471">
          <cell r="A3471" t="str">
            <v>5ada59dc5fd4cc00108d5ff2</v>
          </cell>
        </row>
        <row r="3472">
          <cell r="A3472" t="str">
            <v>5ada5a075fd4cc00108d5ff3</v>
          </cell>
        </row>
        <row r="3473">
          <cell r="A3473" t="str">
            <v>5ada5a310009f30011c46815</v>
          </cell>
        </row>
        <row r="3474">
          <cell r="A3474" t="str">
            <v>5ada5a535fd4cc00108d5ff4</v>
          </cell>
        </row>
        <row r="3475">
          <cell r="A3475" t="str">
            <v>5ada5a805fd4cc00108d5ff5</v>
          </cell>
        </row>
        <row r="3476">
          <cell r="A3476" t="str">
            <v>5ada5aad0009f30011c46816</v>
          </cell>
        </row>
        <row r="3477">
          <cell r="A3477" t="str">
            <v>5ada5acd5fd4cc00108d5ff6</v>
          </cell>
        </row>
        <row r="3478">
          <cell r="A3478" t="str">
            <v>5ada5b080009f30011c46817</v>
          </cell>
        </row>
        <row r="3479">
          <cell r="A3479" t="str">
            <v>5ada5b365fd4cc00108d5ff7</v>
          </cell>
        </row>
        <row r="3480">
          <cell r="A3480" t="str">
            <v>5ada5b610009f30011c46818</v>
          </cell>
        </row>
        <row r="3481">
          <cell r="A3481" t="str">
            <v>5ada5c6d5fd4cc00108d5fff</v>
          </cell>
        </row>
        <row r="3482">
          <cell r="A3482" t="str">
            <v>5ada5ca10009f30011c4681f</v>
          </cell>
        </row>
        <row r="3483">
          <cell r="A3483" t="str">
            <v>5ada5ccf5fd4cc00108d6001</v>
          </cell>
        </row>
        <row r="3484">
          <cell r="A3484" t="str">
            <v>5ada5cf40009f30011c46824</v>
          </cell>
        </row>
        <row r="3485">
          <cell r="A3485" t="str">
            <v>5ada5d2e5fd4cc00108d6009</v>
          </cell>
        </row>
        <row r="3486">
          <cell r="A3486" t="str">
            <v>5ada5d520009f30011c46827</v>
          </cell>
        </row>
        <row r="3487">
          <cell r="A3487" t="str">
            <v>5ada5d840009f30011c46828</v>
          </cell>
        </row>
        <row r="3488">
          <cell r="A3488" t="str">
            <v>5ada5dbb5fd4cc00108d600f</v>
          </cell>
        </row>
        <row r="3489">
          <cell r="A3489" t="str">
            <v>5ada5e125fd4cc00108d6012</v>
          </cell>
        </row>
        <row r="3490">
          <cell r="A3490" t="str">
            <v>5ada5e335fd4cc00108d6014</v>
          </cell>
        </row>
        <row r="3491">
          <cell r="A3491" t="str">
            <v>5ada5e585fd4cc00108d6015</v>
          </cell>
        </row>
        <row r="3492">
          <cell r="A3492" t="str">
            <v>5ada5e7b0009f30011c46833</v>
          </cell>
        </row>
        <row r="3493">
          <cell r="A3493" t="str">
            <v>5ada5eac0009f30011c46835</v>
          </cell>
        </row>
        <row r="3494">
          <cell r="A3494" t="str">
            <v>5ada5ece5fd4cc00108d6018</v>
          </cell>
        </row>
        <row r="3495">
          <cell r="A3495" t="str">
            <v>5ada5f055fd4cc00108d601a</v>
          </cell>
        </row>
        <row r="3496">
          <cell r="A3496" t="str">
            <v>5ada5f3b0009f30011c46839</v>
          </cell>
        </row>
        <row r="3497">
          <cell r="A3497" t="str">
            <v>5ada5f9f0009f30011c4683a</v>
          </cell>
        </row>
        <row r="3498">
          <cell r="A3498" t="str">
            <v>5ada5fc50009f30011c4683b</v>
          </cell>
        </row>
        <row r="3499">
          <cell r="A3499" t="str">
            <v>5ada60245fd4cc00108d601e</v>
          </cell>
        </row>
        <row r="3500">
          <cell r="A3500" t="str">
            <v>5ada60490009f30011c46842</v>
          </cell>
        </row>
        <row r="3501">
          <cell r="A3501" t="str">
            <v>5ada606d5fd4cc00108d6024</v>
          </cell>
        </row>
        <row r="3502">
          <cell r="A3502" t="str">
            <v>5ada609c0009f30011c46843</v>
          </cell>
        </row>
        <row r="3503">
          <cell r="A3503" t="str">
            <v>5ada60cc0009f30011c46844</v>
          </cell>
        </row>
        <row r="3504">
          <cell r="A3504" t="str">
            <v>5ada60ef0009f30011c46845</v>
          </cell>
        </row>
        <row r="3505">
          <cell r="A3505" t="str">
            <v>5ada610e5fd4cc00108d6025</v>
          </cell>
        </row>
        <row r="3506">
          <cell r="A3506" t="str">
            <v>5ada61310009f30011c46846</v>
          </cell>
        </row>
        <row r="3507">
          <cell r="A3507" t="str">
            <v>5ada61595fd4cc00108d6026</v>
          </cell>
        </row>
        <row r="3508">
          <cell r="A3508" t="str">
            <v>5ada617f0009f30011c46847</v>
          </cell>
        </row>
        <row r="3509">
          <cell r="A3509" t="str">
            <v>5ada61c25fd4cc00108d6027</v>
          </cell>
        </row>
        <row r="3510">
          <cell r="A3510" t="str">
            <v>5ada61e70009f30011c46848</v>
          </cell>
        </row>
        <row r="3511">
          <cell r="A3511" t="str">
            <v>5ada62255fd4cc00108d6028</v>
          </cell>
        </row>
        <row r="3512">
          <cell r="A3512" t="str">
            <v>5ada62500009f30011c46849</v>
          </cell>
        </row>
        <row r="3513">
          <cell r="A3513" t="str">
            <v>5ada627d5fd4cc00108d6029</v>
          </cell>
        </row>
        <row r="3514">
          <cell r="A3514" t="str">
            <v>5ada62a00009f30011c4684a</v>
          </cell>
        </row>
        <row r="3515">
          <cell r="A3515" t="str">
            <v>5ada62c15fd4cc00108d602a</v>
          </cell>
        </row>
        <row r="3516">
          <cell r="A3516" t="str">
            <v>5ada62e10009f30011c4684b</v>
          </cell>
        </row>
        <row r="3517">
          <cell r="A3517" t="str">
            <v>5ada63000009f30011c4684c</v>
          </cell>
        </row>
        <row r="3518">
          <cell r="A3518" t="str">
            <v>5ada63230009f30011c4684d</v>
          </cell>
        </row>
        <row r="3519">
          <cell r="A3519" t="str">
            <v>5ada63415fd4cc00108d602b</v>
          </cell>
        </row>
        <row r="3520">
          <cell r="A3520" t="str">
            <v>5ada635f5fd4cc00108d602c</v>
          </cell>
        </row>
        <row r="3521">
          <cell r="A3521" t="str">
            <v>5adb3c520009f30011c4692c</v>
          </cell>
        </row>
        <row r="3522">
          <cell r="A3522" t="str">
            <v>5adb3c520009f30011c4692c</v>
          </cell>
        </row>
        <row r="3523">
          <cell r="A3523" t="str">
            <v>5adb3c520009f30011c4692c</v>
          </cell>
        </row>
        <row r="3524">
          <cell r="A3524" t="str">
            <v>5adb3c520009f30011c4692c</v>
          </cell>
        </row>
        <row r="3525">
          <cell r="A3525" t="str">
            <v>5adb3c520009f30011c4692c</v>
          </cell>
        </row>
        <row r="3526">
          <cell r="A3526" t="str">
            <v>5adb3c520009f30011c4692c</v>
          </cell>
        </row>
        <row r="3527">
          <cell r="A3527" t="str">
            <v>5adb3c520009f30011c4692c</v>
          </cell>
        </row>
        <row r="3528">
          <cell r="A3528" t="str">
            <v>5adb3c520009f30011c4692c</v>
          </cell>
        </row>
        <row r="3529">
          <cell r="A3529" t="str">
            <v>5adb3c520009f30011c4692c</v>
          </cell>
        </row>
        <row r="3530">
          <cell r="A3530" t="str">
            <v>5ae1f1e90009f30011c5361c</v>
          </cell>
        </row>
        <row r="3531">
          <cell r="A3531" t="str">
            <v>5ae1f1e90009f30011c5361c</v>
          </cell>
        </row>
        <row r="3532">
          <cell r="A3532" t="str">
            <v>5ae1f1e90009f30011c5361c</v>
          </cell>
        </row>
        <row r="3533">
          <cell r="A3533" t="str">
            <v>5ae1f1e90009f30011c5361c</v>
          </cell>
        </row>
        <row r="3534">
          <cell r="A3534" t="str">
            <v>5ae1f1e90009f30011c5361c</v>
          </cell>
        </row>
        <row r="3535">
          <cell r="A3535" t="str">
            <v>5ae1f1e90009f30011c5361c</v>
          </cell>
        </row>
        <row r="3536">
          <cell r="A3536" t="str">
            <v>5ae1f1e90009f30011c5361c</v>
          </cell>
        </row>
        <row r="3537">
          <cell r="A3537" t="str">
            <v>5ae45eff0009f30011c541f8</v>
          </cell>
        </row>
        <row r="3538">
          <cell r="A3538" t="str">
            <v>5ae48f8e0009f30011c5428c</v>
          </cell>
        </row>
        <row r="3539">
          <cell r="A3539" t="str">
            <v>5aeb25d95fd4cc00108e4055</v>
          </cell>
        </row>
        <row r="3540">
          <cell r="A3540" t="str">
            <v>5aeb25dc0009f30011c54b7b</v>
          </cell>
        </row>
        <row r="3541">
          <cell r="A3541" t="str">
            <v>5aeb25e85fd4cc00108e4056</v>
          </cell>
        </row>
        <row r="3542">
          <cell r="A3542" t="str">
            <v>5aeb271c0009f30011c54b80</v>
          </cell>
        </row>
        <row r="3543">
          <cell r="A3543" t="str">
            <v>5aeb28c40009f30011c54b8c</v>
          </cell>
        </row>
        <row r="3544">
          <cell r="A3544" t="str">
            <v>5aeb52425fd4cc00108e4131</v>
          </cell>
        </row>
        <row r="3545">
          <cell r="A3545" t="str">
            <v>5aeb52450009f30011c54c41</v>
          </cell>
        </row>
        <row r="3546">
          <cell r="A3546" t="str">
            <v>5aeb52450009f30011c54c42</v>
          </cell>
        </row>
        <row r="3547">
          <cell r="A3547" t="str">
            <v>5aeb52450009f30011c54c43</v>
          </cell>
        </row>
        <row r="3548">
          <cell r="A3548" t="str">
            <v>5aeb52450009f30011c54c44</v>
          </cell>
        </row>
        <row r="3549">
          <cell r="A3549" t="str">
            <v>5aeb52450009f30011c54c45</v>
          </cell>
        </row>
        <row r="3550">
          <cell r="A3550" t="str">
            <v>5aeb52425fd4cc00108e4132</v>
          </cell>
        </row>
        <row r="3551">
          <cell r="A3551" t="str">
            <v>5aeb52435fd4cc00108e4134</v>
          </cell>
        </row>
        <row r="3552">
          <cell r="A3552" t="str">
            <v>5aeb958d5fd4cc00108e417e</v>
          </cell>
        </row>
        <row r="3553">
          <cell r="A3553" t="str">
            <v>5aeb958d5fd4cc00108e4180</v>
          </cell>
        </row>
        <row r="3554">
          <cell r="A3554" t="str">
            <v>5aeb958d5fd4cc00108e4182</v>
          </cell>
        </row>
        <row r="3555">
          <cell r="A3555" t="str">
            <v>5aeb95900009f30011c54c8a</v>
          </cell>
        </row>
        <row r="3556">
          <cell r="A3556" t="str">
            <v>5aeb95900009f30011c54c8b</v>
          </cell>
        </row>
        <row r="3557">
          <cell r="A3557" t="str">
            <v>5aeb958d5fd4cc00108e4184</v>
          </cell>
        </row>
        <row r="3558">
          <cell r="A3558" t="str">
            <v>5aeb958d5fd4cc00108e4185</v>
          </cell>
        </row>
        <row r="3559">
          <cell r="A3559" t="str">
            <v>5aeb95900009f30011c54c8d</v>
          </cell>
        </row>
        <row r="3560">
          <cell r="A3560" t="str">
            <v>5aeb95900009f30011c54c8e</v>
          </cell>
        </row>
        <row r="3561">
          <cell r="A3561" t="str">
            <v>5aeb958d5fd4cc00108e4187</v>
          </cell>
        </row>
        <row r="3562">
          <cell r="A3562" t="str">
            <v>5aeb958d5fd4cc00108e4188</v>
          </cell>
        </row>
        <row r="3563">
          <cell r="A3563" t="str">
            <v>5aeb958d5fd4cc00108e4189</v>
          </cell>
        </row>
        <row r="3564">
          <cell r="A3564" t="str">
            <v>5aeb958d5fd4cc00108e4189</v>
          </cell>
        </row>
        <row r="3565">
          <cell r="A3565" t="str">
            <v>5aeb958d5fd4cc00108e4189</v>
          </cell>
        </row>
        <row r="3566">
          <cell r="A3566" t="str">
            <v>5aeb958d5fd4cc00108e4189</v>
          </cell>
        </row>
        <row r="3567">
          <cell r="A3567" t="str">
            <v>5aeb958d5fd4cc00108e4189</v>
          </cell>
        </row>
        <row r="3568">
          <cell r="A3568" t="str">
            <v>5aeb958d5fd4cc00108e4189</v>
          </cell>
        </row>
        <row r="3569">
          <cell r="A3569" t="str">
            <v>5aeb958d5fd4cc00108e4189</v>
          </cell>
        </row>
        <row r="3570">
          <cell r="A3570" t="str">
            <v>5aeb958d5fd4cc00108e418a</v>
          </cell>
        </row>
        <row r="3571">
          <cell r="A3571" t="str">
            <v>5aeb958d5fd4cc00108e418a</v>
          </cell>
        </row>
        <row r="3572">
          <cell r="A3572" t="str">
            <v>5aeb958d5fd4cc00108e418a</v>
          </cell>
        </row>
        <row r="3573">
          <cell r="A3573" t="str">
            <v>5aeb958d5fd4cc00108e418a</v>
          </cell>
        </row>
        <row r="3574">
          <cell r="A3574" t="str">
            <v>5aeb958d5fd4cc00108e418a</v>
          </cell>
        </row>
        <row r="3575">
          <cell r="A3575" t="str">
            <v>5aeb958d5fd4cc00108e418a</v>
          </cell>
        </row>
        <row r="3576">
          <cell r="A3576" t="str">
            <v>5aeb958d5fd4cc00108e418a</v>
          </cell>
        </row>
        <row r="3577">
          <cell r="A3577" t="str">
            <v>5aeb958d5fd4cc00108e418a</v>
          </cell>
        </row>
        <row r="3578">
          <cell r="A3578" t="str">
            <v>5aeb958d5fd4cc00108e418a</v>
          </cell>
        </row>
        <row r="3579">
          <cell r="A3579" t="str">
            <v>5aeb958d5fd4cc00108e418b</v>
          </cell>
        </row>
        <row r="3580">
          <cell r="A3580" t="str">
            <v>5aeb958d5fd4cc00108e418b</v>
          </cell>
        </row>
        <row r="3581">
          <cell r="A3581" t="str">
            <v>5aeb958d5fd4cc00108e418b</v>
          </cell>
        </row>
        <row r="3582">
          <cell r="A3582" t="str">
            <v>5aeb958d5fd4cc00108e418b</v>
          </cell>
        </row>
        <row r="3583">
          <cell r="A3583" t="str">
            <v>5aeb958d5fd4cc00108e418b</v>
          </cell>
        </row>
        <row r="3584">
          <cell r="A3584" t="str">
            <v>5aeb958d5fd4cc00108e418b</v>
          </cell>
        </row>
        <row r="3585">
          <cell r="A3585" t="str">
            <v>5aeb958d5fd4cc00108e418b</v>
          </cell>
        </row>
        <row r="3586">
          <cell r="A3586" t="str">
            <v>5aeb958d5fd4cc00108e418b</v>
          </cell>
        </row>
        <row r="3587">
          <cell r="A3587" t="str">
            <v>5aeb958d5fd4cc00108e418b</v>
          </cell>
        </row>
        <row r="3588">
          <cell r="A3588" t="str">
            <v>5aeb958d5fd4cc00108e418b</v>
          </cell>
        </row>
        <row r="3589">
          <cell r="A3589" t="str">
            <v>5aeb958d5fd4cc00108e418b</v>
          </cell>
        </row>
        <row r="3590">
          <cell r="A3590" t="str">
            <v>5aeb958d5fd4cc00108e418b</v>
          </cell>
        </row>
        <row r="3591">
          <cell r="A3591" t="str">
            <v>5aeb95910009f30011c54c94</v>
          </cell>
        </row>
        <row r="3592">
          <cell r="A3592" t="str">
            <v>5aeb95910009f30011c54c95</v>
          </cell>
        </row>
        <row r="3593">
          <cell r="A3593" t="str">
            <v>5aeb95910009f30011c54c95</v>
          </cell>
        </row>
        <row r="3594">
          <cell r="A3594" t="str">
            <v>5aeb95910009f30011c54c95</v>
          </cell>
        </row>
        <row r="3595">
          <cell r="A3595" t="str">
            <v>5aeb95910009f30011c54c95</v>
          </cell>
        </row>
        <row r="3596">
          <cell r="A3596" t="str">
            <v>5aeb95910009f30011c54c95</v>
          </cell>
        </row>
        <row r="3597">
          <cell r="A3597" t="str">
            <v>5aeb95910009f30011c54c95</v>
          </cell>
        </row>
        <row r="3598">
          <cell r="A3598" t="str">
            <v>5aeb95910009f30011c54c95</v>
          </cell>
        </row>
        <row r="3599">
          <cell r="A3599" t="str">
            <v>5aeb958d5fd4cc00108e418c</v>
          </cell>
        </row>
        <row r="3600">
          <cell r="A3600" t="str">
            <v>5aeb958d5fd4cc00108e418c</v>
          </cell>
        </row>
        <row r="3601">
          <cell r="A3601" t="str">
            <v>5aeb958d5fd4cc00108e418c</v>
          </cell>
        </row>
        <row r="3602">
          <cell r="A3602" t="str">
            <v>5aeb958d5fd4cc00108e418c</v>
          </cell>
        </row>
        <row r="3603">
          <cell r="A3603" t="str">
            <v>5aeb958d5fd4cc00108e418c</v>
          </cell>
        </row>
        <row r="3604">
          <cell r="A3604" t="str">
            <v>5aeb958d5fd4cc00108e418c</v>
          </cell>
        </row>
        <row r="3605">
          <cell r="A3605" t="str">
            <v>5aeb958d5fd4cc00108e418c</v>
          </cell>
        </row>
        <row r="3606">
          <cell r="A3606" t="str">
            <v>5aeb958d5fd4cc00108e418c</v>
          </cell>
        </row>
        <row r="3607">
          <cell r="A3607" t="str">
            <v>5aeb958d5fd4cc00108e418c</v>
          </cell>
        </row>
        <row r="3608">
          <cell r="A3608" t="str">
            <v>5aeb958d5fd4cc00108e418d</v>
          </cell>
        </row>
        <row r="3609">
          <cell r="A3609" t="str">
            <v>5aeb958d5fd4cc00108e418d</v>
          </cell>
        </row>
        <row r="3610">
          <cell r="A3610" t="str">
            <v>5aeb958d5fd4cc00108e418d</v>
          </cell>
        </row>
        <row r="3611">
          <cell r="A3611" t="str">
            <v>5aeb958d5fd4cc00108e418d</v>
          </cell>
        </row>
        <row r="3612">
          <cell r="A3612" t="str">
            <v>5aeb958d5fd4cc00108e418d</v>
          </cell>
        </row>
        <row r="3613">
          <cell r="A3613" t="str">
            <v>5aeb958d5fd4cc00108e418d</v>
          </cell>
        </row>
        <row r="3614">
          <cell r="A3614" t="str">
            <v>5aeb95910009f30011c54c96</v>
          </cell>
        </row>
        <row r="3615">
          <cell r="A3615" t="str">
            <v>5aeb95910009f30011c54c96</v>
          </cell>
        </row>
        <row r="3616">
          <cell r="A3616" t="str">
            <v>5aeb95910009f30011c54c96</v>
          </cell>
        </row>
        <row r="3617">
          <cell r="A3617" t="str">
            <v>5aeb95910009f30011c54c96</v>
          </cell>
        </row>
        <row r="3618">
          <cell r="A3618" t="str">
            <v>5aeb95910009f30011c54c96</v>
          </cell>
        </row>
        <row r="3619">
          <cell r="A3619" t="str">
            <v>5aeb95910009f30011c54c96</v>
          </cell>
        </row>
        <row r="3620">
          <cell r="A3620" t="str">
            <v>5aeb95910009f30011c54c96</v>
          </cell>
        </row>
        <row r="3621">
          <cell r="A3621" t="str">
            <v>5aeb958d5fd4cc00108e418e</v>
          </cell>
        </row>
        <row r="3622">
          <cell r="A3622" t="str">
            <v>5aeb958d5fd4cc00108e418e</v>
          </cell>
        </row>
        <row r="3623">
          <cell r="A3623" t="str">
            <v>5aeb958d5fd4cc00108e418e</v>
          </cell>
        </row>
        <row r="3624">
          <cell r="A3624" t="str">
            <v>5aeb958d5fd4cc00108e418e</v>
          </cell>
        </row>
        <row r="3625">
          <cell r="A3625" t="str">
            <v>5aeb958d5fd4cc00108e418e</v>
          </cell>
        </row>
        <row r="3626">
          <cell r="A3626" t="str">
            <v>5aeb958d5fd4cc00108e418e</v>
          </cell>
        </row>
        <row r="3627">
          <cell r="A3627" t="str">
            <v>5aeb958d5fd4cc00108e418e</v>
          </cell>
        </row>
        <row r="3628">
          <cell r="A3628" t="str">
            <v>5aeb958d5fd4cc00108e418e</v>
          </cell>
        </row>
        <row r="3629">
          <cell r="A3629" t="str">
            <v>5aeb958d5fd4cc00108e418e</v>
          </cell>
        </row>
        <row r="3630">
          <cell r="A3630" t="str">
            <v>5aeb958d5fd4cc00108e418e</v>
          </cell>
        </row>
        <row r="3631">
          <cell r="A3631" t="str">
            <v>5aeb958d5fd4cc00108e418e</v>
          </cell>
        </row>
        <row r="3632">
          <cell r="A3632" t="str">
            <v>5aeb958d5fd4cc00108e418e</v>
          </cell>
        </row>
        <row r="3633">
          <cell r="A3633" t="str">
            <v>5aeb95910009f30011c54c97</v>
          </cell>
        </row>
        <row r="3634">
          <cell r="A3634" t="str">
            <v>5aeb95910009f30011c54c97</v>
          </cell>
        </row>
        <row r="3635">
          <cell r="A3635" t="str">
            <v>5aeb95910009f30011c54c97</v>
          </cell>
        </row>
        <row r="3636">
          <cell r="A3636" t="str">
            <v>5aeb95910009f30011c54c97</v>
          </cell>
        </row>
        <row r="3637">
          <cell r="A3637" t="str">
            <v>5aeb95910009f30011c54c97</v>
          </cell>
        </row>
        <row r="3638">
          <cell r="A3638" t="str">
            <v>5aeb95910009f30011c54c97</v>
          </cell>
        </row>
        <row r="3639">
          <cell r="A3639" t="str">
            <v>5aeb95910009f30011c54c97</v>
          </cell>
        </row>
        <row r="3640">
          <cell r="A3640" t="str">
            <v>5aeb95910009f30011c54c97</v>
          </cell>
        </row>
        <row r="3641">
          <cell r="A3641" t="str">
            <v>5aeb95910009f30011c54c97</v>
          </cell>
        </row>
        <row r="3642">
          <cell r="A3642" t="str">
            <v>5aeb95910009f30011c54c97</v>
          </cell>
        </row>
        <row r="3643">
          <cell r="A3643" t="str">
            <v>5aeb95910009f30011c54c97</v>
          </cell>
        </row>
        <row r="3644">
          <cell r="A3644" t="str">
            <v>5aeb95910009f30011c54c97</v>
          </cell>
        </row>
        <row r="3645">
          <cell r="A3645" t="str">
            <v>5aeb95910009f30011c54c97</v>
          </cell>
        </row>
        <row r="3646">
          <cell r="A3646" t="str">
            <v>5aeb958d5fd4cc00108e418f</v>
          </cell>
        </row>
        <row r="3647">
          <cell r="A3647" t="str">
            <v>5aeb958d5fd4cc00108e418f</v>
          </cell>
        </row>
        <row r="3648">
          <cell r="A3648" t="str">
            <v>5aeb958d5fd4cc00108e418f</v>
          </cell>
        </row>
        <row r="3649">
          <cell r="A3649" t="str">
            <v>5aeb958d5fd4cc00108e418f</v>
          </cell>
        </row>
        <row r="3650">
          <cell r="A3650" t="str">
            <v>5aeb958d5fd4cc00108e418f</v>
          </cell>
        </row>
        <row r="3651">
          <cell r="A3651" t="str">
            <v>5aeb958d5fd4cc00108e418f</v>
          </cell>
        </row>
        <row r="3652">
          <cell r="A3652" t="str">
            <v>5aeb958d5fd4cc00108e418f</v>
          </cell>
        </row>
        <row r="3653">
          <cell r="A3653" t="str">
            <v>5aeb95910009f30011c54c98</v>
          </cell>
        </row>
        <row r="3654">
          <cell r="A3654" t="str">
            <v>5aeb95910009f30011c54c98</v>
          </cell>
        </row>
        <row r="3655">
          <cell r="A3655" t="str">
            <v>5aeb95910009f30011c54c98</v>
          </cell>
        </row>
        <row r="3656">
          <cell r="A3656" t="str">
            <v>5aeb95910009f30011c54c98</v>
          </cell>
        </row>
        <row r="3657">
          <cell r="A3657" t="str">
            <v>5aeb95910009f30011c54c98</v>
          </cell>
        </row>
        <row r="3658">
          <cell r="A3658" t="str">
            <v>5aeb95910009f30011c54c98</v>
          </cell>
        </row>
        <row r="3659">
          <cell r="A3659" t="str">
            <v>5aeb95910009f30011c54c99</v>
          </cell>
        </row>
        <row r="3660">
          <cell r="A3660" t="str">
            <v>5aeb95910009f30011c54c99</v>
          </cell>
        </row>
        <row r="3661">
          <cell r="A3661" t="str">
            <v>5aeb95910009f30011c54c99</v>
          </cell>
        </row>
        <row r="3662">
          <cell r="A3662" t="str">
            <v>5aeb95910009f30011c54c99</v>
          </cell>
        </row>
        <row r="3663">
          <cell r="A3663" t="str">
            <v>5aeb95910009f30011c54c99</v>
          </cell>
        </row>
        <row r="3664">
          <cell r="A3664" t="str">
            <v>5aeb95910009f30011c54c99</v>
          </cell>
        </row>
        <row r="3665">
          <cell r="A3665" t="str">
            <v>5aeb958d5fd4cc00108e4190</v>
          </cell>
        </row>
        <row r="3666">
          <cell r="A3666" t="str">
            <v>5aeb958d5fd4cc00108e4191</v>
          </cell>
        </row>
        <row r="3667">
          <cell r="A3667" t="str">
            <v>5aeb958d5fd4cc00108e4191</v>
          </cell>
        </row>
        <row r="3668">
          <cell r="A3668" t="str">
            <v>5aeb958d5fd4cc00108e4191</v>
          </cell>
        </row>
        <row r="3669">
          <cell r="A3669" t="str">
            <v>5aeb958d5fd4cc00108e4191</v>
          </cell>
        </row>
        <row r="3670">
          <cell r="A3670" t="str">
            <v>5aeb958d5fd4cc00108e4191</v>
          </cell>
        </row>
        <row r="3671">
          <cell r="A3671" t="str">
            <v>5aeb958d5fd4cc00108e4191</v>
          </cell>
        </row>
        <row r="3672">
          <cell r="A3672" t="str">
            <v>5aeb958d5fd4cc00108e4191</v>
          </cell>
        </row>
        <row r="3673">
          <cell r="A3673" t="str">
            <v>5aeb958d5fd4cc00108e4191</v>
          </cell>
        </row>
        <row r="3674">
          <cell r="A3674" t="str">
            <v>5aeb958d5fd4cc00108e4191</v>
          </cell>
        </row>
        <row r="3675">
          <cell r="A3675" t="str">
            <v>5aeb958d5fd4cc00108e4191</v>
          </cell>
        </row>
        <row r="3676">
          <cell r="A3676" t="str">
            <v>5aeb958d5fd4cc00108e4191</v>
          </cell>
        </row>
        <row r="3677">
          <cell r="A3677" t="str">
            <v>5aeb958d5fd4cc00108e4191</v>
          </cell>
        </row>
        <row r="3678">
          <cell r="A3678" t="str">
            <v>5aeb95910009f30011c54c9b</v>
          </cell>
        </row>
        <row r="3679">
          <cell r="A3679" t="str">
            <v>5aeb95910009f30011c54c9b</v>
          </cell>
        </row>
        <row r="3680">
          <cell r="A3680" t="str">
            <v>5aeb95910009f30011c54c9b</v>
          </cell>
        </row>
        <row r="3681">
          <cell r="A3681" t="str">
            <v>5aeb95910009f30011c54c9b</v>
          </cell>
        </row>
        <row r="3682">
          <cell r="A3682" t="str">
            <v>5aeb95910009f30011c54c9b</v>
          </cell>
        </row>
        <row r="3683">
          <cell r="A3683" t="str">
            <v>5aeb95910009f30011c54c9b</v>
          </cell>
        </row>
        <row r="3684">
          <cell r="A3684" t="str">
            <v>5aeb95910009f30011c54c9b</v>
          </cell>
        </row>
        <row r="3685">
          <cell r="A3685" t="str">
            <v>5aeb95910009f30011c54c9b</v>
          </cell>
        </row>
        <row r="3686">
          <cell r="A3686" t="str">
            <v>5aeb95910009f30011c54c9b</v>
          </cell>
        </row>
        <row r="3687">
          <cell r="A3687" t="str">
            <v>5aeb95910009f30011c54c9b</v>
          </cell>
        </row>
        <row r="3688">
          <cell r="A3688" t="str">
            <v>5aeb95910009f30011c54c9b</v>
          </cell>
        </row>
        <row r="3689">
          <cell r="A3689" t="str">
            <v>5aeb95910009f30011c54c9b</v>
          </cell>
        </row>
        <row r="3690">
          <cell r="A3690" t="str">
            <v>5aeb95910009f30011c54c9a</v>
          </cell>
        </row>
        <row r="3691">
          <cell r="A3691" t="str">
            <v>5aeb95910009f30011c54c9a</v>
          </cell>
        </row>
        <row r="3692">
          <cell r="A3692" t="str">
            <v>5aeb95910009f30011c54c9a</v>
          </cell>
        </row>
        <row r="3693">
          <cell r="A3693" t="str">
            <v>5aeb95910009f30011c54c9a</v>
          </cell>
        </row>
        <row r="3694">
          <cell r="A3694" t="str">
            <v>5aeb95910009f30011c54c9a</v>
          </cell>
        </row>
        <row r="3695">
          <cell r="A3695" t="str">
            <v>5aeb95910009f30011c54c9a</v>
          </cell>
        </row>
        <row r="3696">
          <cell r="A3696" t="str">
            <v>5aeb95910009f30011c54c9d</v>
          </cell>
        </row>
        <row r="3697">
          <cell r="A3697" t="str">
            <v>5aeb95910009f30011c54c9d</v>
          </cell>
        </row>
        <row r="3698">
          <cell r="A3698" t="str">
            <v>5aeb95910009f30011c54c9d</v>
          </cell>
        </row>
        <row r="3699">
          <cell r="A3699" t="str">
            <v>5aeb95910009f30011c54c9d</v>
          </cell>
        </row>
        <row r="3700">
          <cell r="A3700" t="str">
            <v>5aeb95910009f30011c54c9d</v>
          </cell>
        </row>
        <row r="3701">
          <cell r="A3701" t="str">
            <v>5aeb95910009f30011c54c9d</v>
          </cell>
        </row>
        <row r="3702">
          <cell r="A3702" t="str">
            <v>5aeb95910009f30011c54c9c</v>
          </cell>
        </row>
        <row r="3703">
          <cell r="A3703" t="str">
            <v>5aeb95910009f30011c54c9c</v>
          </cell>
        </row>
        <row r="3704">
          <cell r="A3704" t="str">
            <v>5aeb95910009f30011c54c9c</v>
          </cell>
        </row>
        <row r="3705">
          <cell r="A3705" t="str">
            <v>5aeb95910009f30011c54c9c</v>
          </cell>
        </row>
        <row r="3706">
          <cell r="A3706" t="str">
            <v>5aeb95910009f30011c54c9c</v>
          </cell>
        </row>
        <row r="3707">
          <cell r="A3707" t="str">
            <v>5aeb95910009f30011c54c9c</v>
          </cell>
        </row>
        <row r="3708">
          <cell r="A3708" t="str">
            <v>5aeb95910009f30011c54c9e</v>
          </cell>
        </row>
        <row r="3709">
          <cell r="A3709" t="str">
            <v>5aeb95910009f30011c54c9e</v>
          </cell>
        </row>
        <row r="3710">
          <cell r="A3710" t="str">
            <v>5aeb95910009f30011c54c9e</v>
          </cell>
        </row>
        <row r="3711">
          <cell r="A3711" t="str">
            <v>5aeb95910009f30011c54c9e</v>
          </cell>
        </row>
        <row r="3712">
          <cell r="A3712" t="str">
            <v>5aeb95910009f30011c54c9e</v>
          </cell>
        </row>
        <row r="3713">
          <cell r="A3713" t="str">
            <v>5aeb95910009f30011c54c9e</v>
          </cell>
        </row>
        <row r="3714">
          <cell r="A3714" t="str">
            <v>5aeb95910009f30011c54c9e</v>
          </cell>
        </row>
        <row r="3715">
          <cell r="A3715" t="str">
            <v>5aeb95910009f30011c54c9e</v>
          </cell>
        </row>
        <row r="3716">
          <cell r="A3716" t="str">
            <v>5aeb95910009f30011c54c9e</v>
          </cell>
        </row>
        <row r="3717">
          <cell r="A3717" t="str">
            <v>5aeb958d5fd4cc00108e4192</v>
          </cell>
        </row>
        <row r="3718">
          <cell r="A3718" t="str">
            <v>5aeb958d5fd4cc00108e4193</v>
          </cell>
        </row>
        <row r="3719">
          <cell r="A3719" t="str">
            <v>5aeb958d5fd4cc00108e4193</v>
          </cell>
        </row>
        <row r="3720">
          <cell r="A3720" t="str">
            <v>5aeb958d5fd4cc00108e4193</v>
          </cell>
        </row>
        <row r="3721">
          <cell r="A3721" t="str">
            <v>5aeb958d5fd4cc00108e4193</v>
          </cell>
        </row>
        <row r="3722">
          <cell r="A3722" t="str">
            <v>5aeb958d5fd4cc00108e4193</v>
          </cell>
        </row>
        <row r="3723">
          <cell r="A3723" t="str">
            <v>5aeb958d5fd4cc00108e4193</v>
          </cell>
        </row>
        <row r="3724">
          <cell r="A3724" t="str">
            <v>5aeb95910009f30011c54c9f</v>
          </cell>
        </row>
        <row r="3725">
          <cell r="A3725" t="str">
            <v>5aeb958d5fd4cc00108e4194</v>
          </cell>
        </row>
        <row r="3726">
          <cell r="A3726" t="str">
            <v>5aeb958d5fd4cc00108e4195</v>
          </cell>
        </row>
        <row r="3727">
          <cell r="A3727" t="str">
            <v>5aeb95910009f30011c54ca0</v>
          </cell>
        </row>
        <row r="3728">
          <cell r="A3728" t="str">
            <v>5aeb95910009f30011c54ca2</v>
          </cell>
        </row>
        <row r="3729">
          <cell r="A3729" t="str">
            <v>5aeb958d5fd4cc00108e4196</v>
          </cell>
        </row>
        <row r="3730">
          <cell r="A3730" t="str">
            <v>5aeb958d5fd4cc00108e4197</v>
          </cell>
        </row>
        <row r="3731">
          <cell r="A3731" t="str">
            <v>5aeb958d5fd4cc00108e4198</v>
          </cell>
        </row>
        <row r="3732">
          <cell r="A3732" t="str">
            <v>5aeb95910009f30011c54ca1</v>
          </cell>
        </row>
        <row r="3733">
          <cell r="A3733" t="str">
            <v>5aeb958d5fd4cc00108e4199</v>
          </cell>
        </row>
        <row r="3734">
          <cell r="A3734" t="str">
            <v>5aeb95910009f30011c54ca3</v>
          </cell>
        </row>
        <row r="3735">
          <cell r="A3735" t="str">
            <v>5aeb95910009f30011c54ca3</v>
          </cell>
        </row>
        <row r="3736">
          <cell r="A3736" t="str">
            <v>5aeb95910009f30011c54ca3</v>
          </cell>
        </row>
        <row r="3737">
          <cell r="A3737" t="str">
            <v>5aeb95910009f30011c54ca3</v>
          </cell>
        </row>
        <row r="3738">
          <cell r="A3738" t="str">
            <v>5aeb95910009f30011c54ca3</v>
          </cell>
        </row>
        <row r="3739">
          <cell r="A3739" t="str">
            <v>5aeb95910009f30011c54ca3</v>
          </cell>
        </row>
        <row r="3740">
          <cell r="A3740" t="str">
            <v>5aeb95910009f30011c54ca3</v>
          </cell>
        </row>
        <row r="3741">
          <cell r="A3741" t="str">
            <v>5aeb95910009f30011c54ca3</v>
          </cell>
        </row>
        <row r="3742">
          <cell r="A3742" t="str">
            <v>5aeb95910009f30011c54ca3</v>
          </cell>
        </row>
        <row r="3743">
          <cell r="A3743" t="str">
            <v>5aeb958d5fd4cc00108e419a</v>
          </cell>
        </row>
        <row r="3744">
          <cell r="A3744" t="str">
            <v>5aeb958d5fd4cc00108e419b</v>
          </cell>
        </row>
        <row r="3745">
          <cell r="A3745" t="str">
            <v>5aeb95910009f30011c54ca4</v>
          </cell>
        </row>
        <row r="3746">
          <cell r="A3746" t="str">
            <v>5aeb95910009f30011c54ca5</v>
          </cell>
        </row>
        <row r="3747">
          <cell r="A3747" t="str">
            <v>5aeb958d5fd4cc00108e419d</v>
          </cell>
        </row>
        <row r="3748">
          <cell r="A3748" t="str">
            <v>5aeb95910009f30011c54ca6</v>
          </cell>
        </row>
        <row r="3749">
          <cell r="A3749" t="str">
            <v>5aeb95910009f30011c54ca9</v>
          </cell>
        </row>
        <row r="3750">
          <cell r="A3750" t="str">
            <v>5aeb95910009f30011c54ca8</v>
          </cell>
        </row>
        <row r="3751">
          <cell r="A3751" t="str">
            <v>5aeb95910009f30011c54ca7</v>
          </cell>
        </row>
        <row r="3752">
          <cell r="A3752" t="str">
            <v>5aeb958d5fd4cc00108e419f</v>
          </cell>
        </row>
        <row r="3753">
          <cell r="A3753" t="str">
            <v>5aeb958d5fd4cc00108e419e</v>
          </cell>
        </row>
        <row r="3754">
          <cell r="A3754" t="str">
            <v>5aeb958d5fd4cc00108e41a0</v>
          </cell>
        </row>
        <row r="3755">
          <cell r="A3755" t="str">
            <v>5aeb958d5fd4cc00108e41a1</v>
          </cell>
        </row>
        <row r="3756">
          <cell r="A3756" t="str">
            <v>5aeb95910009f30011c54caa</v>
          </cell>
        </row>
        <row r="3757">
          <cell r="A3757" t="str">
            <v>5aeb958d5fd4cc00108e41a2</v>
          </cell>
        </row>
        <row r="3758">
          <cell r="A3758" t="str">
            <v>5aeb958d5fd4cc00108e41a2</v>
          </cell>
        </row>
        <row r="3759">
          <cell r="A3759" t="str">
            <v>5aeb958d5fd4cc00108e41a2</v>
          </cell>
        </row>
        <row r="3760">
          <cell r="A3760" t="str">
            <v>5aeb958d5fd4cc00108e41a2</v>
          </cell>
        </row>
        <row r="3761">
          <cell r="A3761" t="str">
            <v>5aeb958d5fd4cc00108e41a2</v>
          </cell>
        </row>
        <row r="3762">
          <cell r="A3762" t="str">
            <v>5aeb958d5fd4cc00108e41a2</v>
          </cell>
        </row>
        <row r="3763">
          <cell r="A3763" t="str">
            <v>5aeb95910009f30011c54cac</v>
          </cell>
        </row>
        <row r="3764">
          <cell r="A3764" t="str">
            <v>5aeb958d5fd4cc00108e41a3</v>
          </cell>
        </row>
        <row r="3765">
          <cell r="A3765" t="str">
            <v>5aeb958d5fd4cc00108e41a3</v>
          </cell>
        </row>
        <row r="3766">
          <cell r="A3766" t="str">
            <v>5aeb958d5fd4cc00108e41a3</v>
          </cell>
        </row>
        <row r="3767">
          <cell r="A3767" t="str">
            <v>5aeb958d5fd4cc00108e41a3</v>
          </cell>
        </row>
        <row r="3768">
          <cell r="A3768" t="str">
            <v>5aeb958d5fd4cc00108e41a3</v>
          </cell>
        </row>
        <row r="3769">
          <cell r="A3769" t="str">
            <v>5aeb958d5fd4cc00108e41a3</v>
          </cell>
        </row>
        <row r="3770">
          <cell r="A3770" t="str">
            <v>5aeb958d5fd4cc00108e41a3</v>
          </cell>
        </row>
        <row r="3771">
          <cell r="A3771" t="str">
            <v>5aeb958d5fd4cc00108e41a3</v>
          </cell>
        </row>
        <row r="3772">
          <cell r="A3772" t="str">
            <v>5aeb958d5fd4cc00108e41a3</v>
          </cell>
        </row>
        <row r="3773">
          <cell r="A3773" t="str">
            <v>5aeb95910009f30011c54cab</v>
          </cell>
        </row>
        <row r="3774">
          <cell r="A3774" t="str">
            <v>5aeb95910009f30011c54cad</v>
          </cell>
        </row>
        <row r="3775">
          <cell r="A3775" t="str">
            <v>5aeb95910009f30011c54cae</v>
          </cell>
        </row>
        <row r="3776">
          <cell r="A3776" t="str">
            <v>5aeb958d5fd4cc00108e41a4</v>
          </cell>
        </row>
        <row r="3777">
          <cell r="A3777" t="str">
            <v>5aeb958d5fd4cc00108e41a5</v>
          </cell>
        </row>
        <row r="3778">
          <cell r="A3778" t="str">
            <v>5aeb95910009f30011c54caf</v>
          </cell>
        </row>
        <row r="3779">
          <cell r="A3779" t="str">
            <v>5aeb95910009f30011c54caf</v>
          </cell>
        </row>
        <row r="3780">
          <cell r="A3780" t="str">
            <v>5aeb95910009f30011c54caf</v>
          </cell>
        </row>
        <row r="3781">
          <cell r="A3781" t="str">
            <v>5aeb95910009f30011c54caf</v>
          </cell>
        </row>
        <row r="3782">
          <cell r="A3782" t="str">
            <v>5aeb95910009f30011c54caf</v>
          </cell>
        </row>
        <row r="3783">
          <cell r="A3783" t="str">
            <v>5aeb95910009f30011c54caf</v>
          </cell>
        </row>
        <row r="3784">
          <cell r="A3784" t="str">
            <v>5aeb95910009f30011c54caf</v>
          </cell>
        </row>
        <row r="3785">
          <cell r="A3785" t="str">
            <v>5aeb95910009f30011c54caf</v>
          </cell>
        </row>
        <row r="3786">
          <cell r="A3786" t="str">
            <v>5aeb95910009f30011c54caf</v>
          </cell>
        </row>
        <row r="3787">
          <cell r="A3787" t="str">
            <v>5aeb95910009f30011c54cb0</v>
          </cell>
        </row>
        <row r="3788">
          <cell r="A3788" t="str">
            <v>5aeb95910009f30011c54cb0</v>
          </cell>
        </row>
        <row r="3789">
          <cell r="A3789" t="str">
            <v>5aeb95910009f30011c54cb0</v>
          </cell>
        </row>
        <row r="3790">
          <cell r="A3790" t="str">
            <v>5aeb95910009f30011c54cb0</v>
          </cell>
        </row>
        <row r="3791">
          <cell r="A3791" t="str">
            <v>5aeb95910009f30011c54cb0</v>
          </cell>
        </row>
        <row r="3792">
          <cell r="A3792" t="str">
            <v>5aeb95910009f30011c54cb0</v>
          </cell>
        </row>
        <row r="3793">
          <cell r="A3793" t="str">
            <v>5aeb958d5fd4cc00108e41a6</v>
          </cell>
        </row>
        <row r="3794">
          <cell r="A3794" t="str">
            <v>5aeb958d5fd4cc00108e41a6</v>
          </cell>
        </row>
        <row r="3795">
          <cell r="A3795" t="str">
            <v>5aeb958d5fd4cc00108e41a6</v>
          </cell>
        </row>
        <row r="3796">
          <cell r="A3796" t="str">
            <v>5aeb958d5fd4cc00108e41a6</v>
          </cell>
        </row>
        <row r="3797">
          <cell r="A3797" t="str">
            <v>5aeb958d5fd4cc00108e41a6</v>
          </cell>
        </row>
        <row r="3798">
          <cell r="A3798" t="str">
            <v>5aeb958d5fd4cc00108e41a6</v>
          </cell>
        </row>
        <row r="3799">
          <cell r="A3799" t="str">
            <v>5aeb958d5fd4cc00108e41a6</v>
          </cell>
        </row>
        <row r="3800">
          <cell r="A3800" t="str">
            <v>5aeb958d5fd4cc00108e41a6</v>
          </cell>
        </row>
        <row r="3801">
          <cell r="A3801" t="str">
            <v>5aeb958d5fd4cc00108e41a6</v>
          </cell>
        </row>
        <row r="3802">
          <cell r="A3802" t="str">
            <v>5aeb95910009f30011c54cb1</v>
          </cell>
        </row>
        <row r="3803">
          <cell r="A3803" t="str">
            <v>5aeb958d5fd4cc00108e41a7</v>
          </cell>
        </row>
        <row r="3804">
          <cell r="A3804" t="str">
            <v>5aeb95910009f30011c54cb2</v>
          </cell>
        </row>
        <row r="3805">
          <cell r="A3805" t="str">
            <v>5aeb95910009f30011c54cb3</v>
          </cell>
        </row>
        <row r="3806">
          <cell r="A3806" t="str">
            <v>5aeb95910009f30011c54cb3</v>
          </cell>
        </row>
        <row r="3807">
          <cell r="A3807" t="str">
            <v>5aeb95910009f30011c54cb3</v>
          </cell>
        </row>
        <row r="3808">
          <cell r="A3808" t="str">
            <v>5aeb95910009f30011c54cb3</v>
          </cell>
        </row>
        <row r="3809">
          <cell r="A3809" t="str">
            <v>5aeb95910009f30011c54cb3</v>
          </cell>
        </row>
        <row r="3810">
          <cell r="A3810" t="str">
            <v>5aeb95910009f30011c54cb3</v>
          </cell>
        </row>
        <row r="3811">
          <cell r="A3811" t="str">
            <v>5aeb95910009f30011c54cb3</v>
          </cell>
        </row>
        <row r="3812">
          <cell r="A3812" t="str">
            <v>5aeb95910009f30011c54cb3</v>
          </cell>
        </row>
        <row r="3813">
          <cell r="A3813" t="str">
            <v>5aeb95910009f30011c54cb3</v>
          </cell>
        </row>
        <row r="3814">
          <cell r="A3814" t="str">
            <v>5aeb958d5fd4cc00108e41a8</v>
          </cell>
        </row>
        <row r="3815">
          <cell r="A3815" t="str">
            <v>5aeb95910009f30011c54cb4</v>
          </cell>
        </row>
        <row r="3816">
          <cell r="A3816" t="str">
            <v>5aeb958d5fd4cc00108e41a9</v>
          </cell>
        </row>
        <row r="3817">
          <cell r="A3817" t="str">
            <v>5aeb958d5fd4cc00108e41aa</v>
          </cell>
        </row>
        <row r="3818">
          <cell r="A3818" t="str">
            <v>5aeb95910009f30011c54cb5</v>
          </cell>
        </row>
        <row r="3819">
          <cell r="A3819" t="str">
            <v>5aeb958d5fd4cc00108e41ab</v>
          </cell>
        </row>
        <row r="3820">
          <cell r="A3820" t="str">
            <v>5aeb958d5fd4cc00108e41ac</v>
          </cell>
        </row>
        <row r="3821">
          <cell r="A3821" t="str">
            <v>5aeb958d5fd4cc00108e41ad</v>
          </cell>
        </row>
        <row r="3822">
          <cell r="A3822" t="str">
            <v>5aeb95910009f30011c54cb6</v>
          </cell>
        </row>
        <row r="3823">
          <cell r="A3823" t="str">
            <v>5aeb958d5fd4cc00108e41ae</v>
          </cell>
        </row>
        <row r="3824">
          <cell r="A3824" t="str">
            <v>5aeb95910009f30011c54cb7</v>
          </cell>
        </row>
        <row r="3825">
          <cell r="A3825" t="str">
            <v>5aeb95910009f30011c54cb8</v>
          </cell>
        </row>
        <row r="3826">
          <cell r="A3826" t="str">
            <v>5aeb95910009f30011c54cb9</v>
          </cell>
        </row>
        <row r="3827">
          <cell r="A3827" t="str">
            <v>5aeb95910009f30011c54cba</v>
          </cell>
        </row>
        <row r="3828">
          <cell r="A3828" t="str">
            <v>5aec7e000009f30011c54ecb</v>
          </cell>
        </row>
        <row r="3829">
          <cell r="A3829" t="str">
            <v>5aedb7f85fd4cc00108e44cc</v>
          </cell>
        </row>
        <row r="3830">
          <cell r="A3830" t="str">
            <v>5aedcd7d5fd4cc00108e44ec</v>
          </cell>
        </row>
        <row r="3831">
          <cell r="A3831" t="str">
            <v>5aedcd990009f30011c55004</v>
          </cell>
        </row>
        <row r="3832">
          <cell r="A3832" t="str">
            <v>5aedd8ea5fd4cc00108e4509</v>
          </cell>
        </row>
        <row r="3833">
          <cell r="A3833" t="str">
            <v>5af8281e5fd4cc00108e4fbd</v>
          </cell>
        </row>
        <row r="3834">
          <cell r="A3834" t="str">
            <v>5af8281e5fd4cc00108e4fbd</v>
          </cell>
        </row>
        <row r="3835">
          <cell r="A3835" t="str">
            <v>5af8281e5fd4cc00108e4fbd</v>
          </cell>
        </row>
        <row r="3836">
          <cell r="A3836" t="str">
            <v>5af8281e5fd4cc00108e4fbd</v>
          </cell>
        </row>
        <row r="3837">
          <cell r="A3837" t="str">
            <v>5af8281e5fd4cc00108e4fbd</v>
          </cell>
        </row>
        <row r="3838">
          <cell r="A3838" t="str">
            <v>5af8281e5fd4cc00108e4fbd</v>
          </cell>
        </row>
        <row r="3839">
          <cell r="A3839" t="str">
            <v>5af8281e5fd4cc00108e4fbd</v>
          </cell>
        </row>
        <row r="3840">
          <cell r="A3840" t="str">
            <v>5af8281e5fd4cc00108e4fbd</v>
          </cell>
        </row>
        <row r="3841">
          <cell r="A3841" t="str">
            <v>5af8281e5fd4cc00108e4fbd</v>
          </cell>
        </row>
        <row r="3842">
          <cell r="A3842" t="str">
            <v>5af99f6a0009f30011c55b2f</v>
          </cell>
        </row>
        <row r="3843">
          <cell r="A3843" t="str">
            <v>5af99f6a0009f30011c55b2f</v>
          </cell>
        </row>
        <row r="3844">
          <cell r="A3844" t="str">
            <v>5af99f6a0009f30011c55b2f</v>
          </cell>
        </row>
        <row r="3845">
          <cell r="A3845" t="str">
            <v>5af99f6a0009f30011c55b2f</v>
          </cell>
        </row>
        <row r="3846">
          <cell r="A3846" t="str">
            <v>5af99f6a0009f30011c55b2f</v>
          </cell>
        </row>
        <row r="3847">
          <cell r="A3847" t="str">
            <v>5af99f6a0009f30011c55b2f</v>
          </cell>
        </row>
        <row r="3848">
          <cell r="A3848" t="str">
            <v>5af99f6a0009f30011c55b2f</v>
          </cell>
        </row>
        <row r="3849">
          <cell r="A3849" t="str">
            <v>5af99f6a0009f30011c55b2f</v>
          </cell>
        </row>
        <row r="3850">
          <cell r="A3850" t="str">
            <v>5af99f6a0009f30011c55b2f</v>
          </cell>
        </row>
        <row r="3851">
          <cell r="A3851" t="str">
            <v>5afdb53850bcf1001b585064</v>
          </cell>
        </row>
        <row r="3852">
          <cell r="A3852" t="str">
            <v>5afec7b48ceca5001bb295b3</v>
          </cell>
        </row>
        <row r="3853">
          <cell r="A3853" t="str">
            <v>5afec8558ceca5001bb295b6</v>
          </cell>
        </row>
        <row r="3854">
          <cell r="A3854" t="str">
            <v>5afec87a8ceca5001bb295b7</v>
          </cell>
        </row>
        <row r="3855">
          <cell r="A3855" t="str">
            <v>5afece90f547f7001b9b0ae5</v>
          </cell>
        </row>
        <row r="3856">
          <cell r="A3856" t="str">
            <v>5afeceb98ceca5001bb295c0</v>
          </cell>
        </row>
        <row r="3857">
          <cell r="A3857" t="str">
            <v>5b0c06c31cc3070017707c24</v>
          </cell>
        </row>
        <row r="3858">
          <cell r="A3858" t="str">
            <v>5b0c06c31cc3070017707c24</v>
          </cell>
        </row>
        <row r="3859">
          <cell r="A3859" t="str">
            <v>5b0c06c31cc3070017707c24</v>
          </cell>
        </row>
        <row r="3860">
          <cell r="A3860" t="str">
            <v>5b0c06c31cc3070017707c24</v>
          </cell>
        </row>
        <row r="3861">
          <cell r="A3861" t="str">
            <v>5b0c06c31cc3070017707c24</v>
          </cell>
        </row>
        <row r="3862">
          <cell r="A3862" t="str">
            <v>5b0c06c31cc3070017707c24</v>
          </cell>
        </row>
        <row r="3863">
          <cell r="A3863" t="str">
            <v>5b0c06c31cc3070017707c24</v>
          </cell>
        </row>
        <row r="3864">
          <cell r="A3864" t="str">
            <v>5b0c06c31cc3070017707c24</v>
          </cell>
        </row>
        <row r="3865">
          <cell r="A3865" t="str">
            <v>5b0c08781cc3070017707c27</v>
          </cell>
        </row>
        <row r="3866">
          <cell r="A3866" t="str">
            <v>5b0c08bdd34b16001bdfa484</v>
          </cell>
        </row>
        <row r="3867">
          <cell r="A3867" t="str">
            <v>5b0ea195d34b16001bdfa764</v>
          </cell>
        </row>
        <row r="3868">
          <cell r="A3868" t="str">
            <v>5b12ca549e4e2b001b935abd</v>
          </cell>
        </row>
        <row r="3869">
          <cell r="A3869" t="str">
            <v>5b195e67c79b9f001ba67768</v>
          </cell>
        </row>
        <row r="3870">
          <cell r="A3870" t="str">
            <v>5b195e67327912001b04a8f5</v>
          </cell>
        </row>
        <row r="3871">
          <cell r="A3871" t="str">
            <v>5b195e67c79b9f001ba67769</v>
          </cell>
        </row>
        <row r="3872">
          <cell r="A3872" t="str">
            <v>5b195e67327912001b04a8f6</v>
          </cell>
        </row>
        <row r="3873">
          <cell r="A3873" t="str">
            <v>5b195e68c79b9f001ba6776a</v>
          </cell>
        </row>
        <row r="3874">
          <cell r="A3874" t="str">
            <v>5b195e68c79b9f001ba6776a</v>
          </cell>
        </row>
        <row r="3875">
          <cell r="A3875" t="str">
            <v>5b195e68c79b9f001ba6776a</v>
          </cell>
        </row>
        <row r="3876">
          <cell r="A3876" t="str">
            <v>5b195e68c79b9f001ba6776a</v>
          </cell>
        </row>
        <row r="3877">
          <cell r="A3877" t="str">
            <v>5b195e68c79b9f001ba6776a</v>
          </cell>
        </row>
        <row r="3878">
          <cell r="A3878" t="str">
            <v>5b195e68c79b9f001ba6776a</v>
          </cell>
        </row>
        <row r="3879">
          <cell r="A3879" t="str">
            <v>5b195e68c79b9f001ba6776a</v>
          </cell>
        </row>
        <row r="3880">
          <cell r="A3880" t="str">
            <v>5b195e68c79b9f001ba6776a</v>
          </cell>
        </row>
        <row r="3881">
          <cell r="A3881" t="str">
            <v>5b195e68c79b9f001ba6776a</v>
          </cell>
        </row>
        <row r="3882">
          <cell r="A3882" t="str">
            <v>5b1a3e57c3b081001b1f569d</v>
          </cell>
        </row>
        <row r="3883">
          <cell r="A3883" t="str">
            <v>5b1a3e57c3b081001b1f569e</v>
          </cell>
        </row>
        <row r="3884">
          <cell r="A3884" t="str">
            <v>5b1a3e57c3b081001b1f569f</v>
          </cell>
        </row>
        <row r="3885">
          <cell r="A3885" t="str">
            <v>5b1a3e57c3b081001b1f56a0</v>
          </cell>
        </row>
        <row r="3886">
          <cell r="A3886" t="str">
            <v>5b1a3e57c3b081001b1f56a1</v>
          </cell>
        </row>
        <row r="3887">
          <cell r="A3887" t="str">
            <v>5b1a3e58c3b081001b1f56a2</v>
          </cell>
        </row>
        <row r="3888">
          <cell r="A3888" t="str">
            <v>5b1a3e58c3b081001b1f56a3</v>
          </cell>
        </row>
        <row r="3889">
          <cell r="A3889" t="str">
            <v>5b1a3e58c3b081001b1f56a4</v>
          </cell>
        </row>
        <row r="3890">
          <cell r="A3890" t="str">
            <v>5b1a3e58c3b081001b1f56a5</v>
          </cell>
        </row>
        <row r="3891">
          <cell r="A3891" t="str">
            <v>5b1a3e59c3b081001b1f56a6</v>
          </cell>
        </row>
        <row r="3892">
          <cell r="A3892" t="str">
            <v>5b1a3e59488e8700172012fc</v>
          </cell>
        </row>
        <row r="3893">
          <cell r="A3893" t="str">
            <v>5b1a3e59488e8700172012fa</v>
          </cell>
        </row>
        <row r="3894">
          <cell r="A3894" t="str">
            <v>5b1a3e5ac3b081001b1f56a8</v>
          </cell>
        </row>
        <row r="3895">
          <cell r="A3895" t="str">
            <v>5b1a3e5ac3b081001b1f56a8</v>
          </cell>
        </row>
        <row r="3896">
          <cell r="A3896" t="str">
            <v>5b1a3e5ac3b081001b1f56a9</v>
          </cell>
        </row>
        <row r="3897">
          <cell r="A3897" t="str">
            <v>5b1a3e5bc3b081001b1f56aa</v>
          </cell>
        </row>
        <row r="3898">
          <cell r="A3898" t="str">
            <v>5b1a3e5bc3b081001b1f56aa</v>
          </cell>
        </row>
        <row r="3899">
          <cell r="A3899" t="str">
            <v>5b1a3e5bc3b081001b1f56aa</v>
          </cell>
        </row>
        <row r="3900">
          <cell r="A3900" t="str">
            <v>5b1a3e5bc3b081001b1f56aa</v>
          </cell>
        </row>
        <row r="3901">
          <cell r="A3901" t="str">
            <v>5b1a3e5bc3b081001b1f56aa</v>
          </cell>
        </row>
        <row r="3902">
          <cell r="A3902" t="str">
            <v>5b1a3e5b488e870017201300</v>
          </cell>
        </row>
        <row r="3903">
          <cell r="A3903" t="str">
            <v>5b1a3e5b488e8700172012fe</v>
          </cell>
        </row>
        <row r="3904">
          <cell r="A3904" t="str">
            <v>5b1a3e5b488e8700172012fd</v>
          </cell>
        </row>
        <row r="3905">
          <cell r="A3905" t="str">
            <v>5b1a3e5b488e8700172012ff</v>
          </cell>
        </row>
        <row r="3906">
          <cell r="A3906" t="str">
            <v>5b1a3e5bc3b081001b1f56ab</v>
          </cell>
        </row>
        <row r="3907">
          <cell r="A3907" t="str">
            <v>5b1a3e5b488e870017201301</v>
          </cell>
        </row>
        <row r="3908">
          <cell r="A3908" t="str">
            <v>5b1a3e5b488e870017201301</v>
          </cell>
        </row>
        <row r="3909">
          <cell r="A3909" t="str">
            <v>5b1a3e5b488e870017201301</v>
          </cell>
        </row>
        <row r="3910">
          <cell r="A3910" t="str">
            <v>5b1a3e5b488e870017201301</v>
          </cell>
        </row>
        <row r="3911">
          <cell r="A3911" t="str">
            <v>5b1a3e5b488e870017201301</v>
          </cell>
        </row>
        <row r="3912">
          <cell r="A3912" t="str">
            <v>5b1a3e5b488e870017201301</v>
          </cell>
        </row>
        <row r="3913">
          <cell r="A3913" t="str">
            <v>5b1a3e5b488e870017201301</v>
          </cell>
        </row>
        <row r="3914">
          <cell r="A3914" t="str">
            <v>5b1a3e5b488e870017201301</v>
          </cell>
        </row>
        <row r="3915">
          <cell r="A3915" t="str">
            <v>5b1a3e5b488e870017201301</v>
          </cell>
        </row>
        <row r="3916">
          <cell r="A3916" t="str">
            <v>5b1a3e5b488e870017201301</v>
          </cell>
        </row>
        <row r="3917">
          <cell r="A3917" t="str">
            <v>5b1a3e5b488e870017201302</v>
          </cell>
        </row>
        <row r="3918">
          <cell r="A3918" t="str">
            <v>5b1a3e5b488e870017201302</v>
          </cell>
        </row>
        <row r="3919">
          <cell r="A3919" t="str">
            <v>5b1a3e5b488e870017201302</v>
          </cell>
        </row>
        <row r="3920">
          <cell r="A3920" t="str">
            <v>5b1a3e5b488e870017201302</v>
          </cell>
        </row>
        <row r="3921">
          <cell r="A3921" t="str">
            <v>5b1a3e5b488e870017201302</v>
          </cell>
        </row>
        <row r="3922">
          <cell r="A3922" t="str">
            <v>5b1a3e5c488e870017201303</v>
          </cell>
        </row>
        <row r="3923">
          <cell r="A3923" t="str">
            <v>5b1a3e5c488e870017201303</v>
          </cell>
        </row>
        <row r="3924">
          <cell r="A3924" t="str">
            <v>5b1a3e5c488e870017201303</v>
          </cell>
        </row>
        <row r="3925">
          <cell r="A3925" t="str">
            <v>5b1a3e5c488e870017201303</v>
          </cell>
        </row>
        <row r="3926">
          <cell r="A3926" t="str">
            <v>5b1a3e5c488e870017201303</v>
          </cell>
        </row>
        <row r="3927">
          <cell r="A3927" t="str">
            <v>5b1a3e5c488e870017201303</v>
          </cell>
        </row>
        <row r="3928">
          <cell r="A3928" t="str">
            <v>5b1a3e5c488e870017201303</v>
          </cell>
        </row>
        <row r="3929">
          <cell r="A3929" t="str">
            <v>5b1a3e5c488e870017201303</v>
          </cell>
        </row>
        <row r="3930">
          <cell r="A3930" t="str">
            <v>5b1a3e5c488e870017201303</v>
          </cell>
        </row>
        <row r="3931">
          <cell r="A3931" t="str">
            <v>5b1a3e5c488e870017201303</v>
          </cell>
        </row>
        <row r="3932">
          <cell r="A3932" t="str">
            <v>5b1a3e5c488e870017201303</v>
          </cell>
        </row>
        <row r="3933">
          <cell r="A3933" t="str">
            <v>5b1a3e5c488e870017201303</v>
          </cell>
        </row>
        <row r="3934">
          <cell r="A3934" t="str">
            <v>5b1a3e5dc3b081001b1f56af</v>
          </cell>
        </row>
        <row r="3935">
          <cell r="A3935" t="str">
            <v>5b1a3e5dc3b081001b1f56b0</v>
          </cell>
        </row>
        <row r="3936">
          <cell r="A3936" t="str">
            <v>5b1a3e5dc3b081001b1f56b1</v>
          </cell>
        </row>
        <row r="3937">
          <cell r="A3937" t="str">
            <v>5b1a3e5d488e870017201304</v>
          </cell>
        </row>
        <row r="3938">
          <cell r="A3938" t="str">
            <v>5b1a3e5dc3b081001b1f56b2</v>
          </cell>
        </row>
        <row r="3939">
          <cell r="A3939" t="str">
            <v>5b1a3e5dc3b081001b1f56b3</v>
          </cell>
        </row>
        <row r="3940">
          <cell r="A3940" t="str">
            <v>5b1a3e5dc3b081001b1f56b4</v>
          </cell>
        </row>
        <row r="3941">
          <cell r="A3941" t="str">
            <v>5b1a3e5dc3b081001b1f56b5</v>
          </cell>
        </row>
        <row r="3942">
          <cell r="A3942" t="str">
            <v>5b1a3e5dc3b081001b1f56b6</v>
          </cell>
        </row>
        <row r="3943">
          <cell r="A3943" t="str">
            <v>5b1a3e5dc3b081001b1f56b7</v>
          </cell>
        </row>
        <row r="3944">
          <cell r="A3944" t="str">
            <v>5b1a3e5d488e870017201306</v>
          </cell>
        </row>
        <row r="3945">
          <cell r="A3945" t="str">
            <v>5b1a3e5d488e870017201305</v>
          </cell>
        </row>
        <row r="3946">
          <cell r="A3946" t="str">
            <v>5b1a3e5e488e870017201307</v>
          </cell>
        </row>
        <row r="3947">
          <cell r="A3947" t="str">
            <v>5b1a3e5e488e870017201308</v>
          </cell>
        </row>
        <row r="3948">
          <cell r="A3948" t="str">
            <v>5b1a3e5e488e870017201309</v>
          </cell>
        </row>
        <row r="3949">
          <cell r="A3949" t="str">
            <v>5b1a3e5e488e870017201309</v>
          </cell>
        </row>
        <row r="3950">
          <cell r="A3950" t="str">
            <v>5b1a3e5e488e870017201309</v>
          </cell>
        </row>
        <row r="3951">
          <cell r="A3951" t="str">
            <v>5b1a3e5e488e87001720130a</v>
          </cell>
        </row>
        <row r="3952">
          <cell r="A3952" t="str">
            <v>5b1a3e5e488e87001720130b</v>
          </cell>
        </row>
        <row r="3953">
          <cell r="A3953" t="str">
            <v>5b1a3e5e488e87001720130c</v>
          </cell>
        </row>
        <row r="3954">
          <cell r="A3954" t="str">
            <v>5b1a3e5e488e87001720130e</v>
          </cell>
        </row>
        <row r="3955">
          <cell r="A3955" t="str">
            <v>5b1a3e5e488e87001720130d</v>
          </cell>
        </row>
        <row r="3956">
          <cell r="A3956" t="str">
            <v>5b1a3e5fc3b081001b1f56b8</v>
          </cell>
        </row>
        <row r="3957">
          <cell r="A3957" t="str">
            <v>5b1a3e5fc3b081001b1f56b8</v>
          </cell>
        </row>
        <row r="3958">
          <cell r="A3958" t="str">
            <v>5b1a3e5fc3b081001b1f56b8</v>
          </cell>
        </row>
        <row r="3959">
          <cell r="A3959" t="str">
            <v>5b1a3e5fc3b081001b1f56b8</v>
          </cell>
        </row>
        <row r="3960">
          <cell r="A3960" t="str">
            <v>5b1a3e5e488e87001720130f</v>
          </cell>
        </row>
        <row r="3961">
          <cell r="A3961" t="str">
            <v>5b1a3e5e488e87001720130f</v>
          </cell>
        </row>
        <row r="3962">
          <cell r="A3962" t="str">
            <v>5b1a3e5e488e87001720130f</v>
          </cell>
        </row>
        <row r="3963">
          <cell r="A3963" t="str">
            <v>5b1a3e5f488e870017201311</v>
          </cell>
        </row>
        <row r="3964">
          <cell r="A3964" t="str">
            <v>5b1a3e5f488e870017201310</v>
          </cell>
        </row>
        <row r="3965">
          <cell r="A3965" t="str">
            <v>5b1a3e5f488e870017201312</v>
          </cell>
        </row>
        <row r="3966">
          <cell r="A3966" t="str">
            <v>5b1a3e5f488e870017201313</v>
          </cell>
        </row>
        <row r="3967">
          <cell r="A3967" t="str">
            <v>5b1a3e5f488e870017201314</v>
          </cell>
        </row>
        <row r="3968">
          <cell r="A3968" t="str">
            <v>5b1a3e5f488e870017201315</v>
          </cell>
        </row>
        <row r="3969">
          <cell r="A3969" t="str">
            <v>5b1a3e5f488e870017201315</v>
          </cell>
        </row>
        <row r="3970">
          <cell r="A3970" t="str">
            <v>5b1a3e5f488e870017201315</v>
          </cell>
        </row>
        <row r="3971">
          <cell r="A3971" t="str">
            <v>5b1a3e5f488e870017201316</v>
          </cell>
        </row>
        <row r="3972">
          <cell r="A3972" t="str">
            <v>5b1a3e7d488e870017201318</v>
          </cell>
        </row>
        <row r="3973">
          <cell r="A3973" t="str">
            <v>5b1a3e7d488e870017201319</v>
          </cell>
        </row>
        <row r="3974">
          <cell r="A3974" t="str">
            <v>5b1a3e7d488e87001720131a</v>
          </cell>
        </row>
        <row r="3975">
          <cell r="A3975" t="str">
            <v>5b1a3e7dc3b081001b1f56ba</v>
          </cell>
        </row>
        <row r="3976">
          <cell r="A3976" t="str">
            <v>5b1a3e7dc3b081001b1f56b9</v>
          </cell>
        </row>
        <row r="3977">
          <cell r="A3977" t="str">
            <v>5b1a3e7dc3b081001b1f56bb</v>
          </cell>
        </row>
        <row r="3978">
          <cell r="A3978" t="str">
            <v>5b1a3e7dc3b081001b1f56bc</v>
          </cell>
        </row>
        <row r="3979">
          <cell r="A3979" t="str">
            <v>5b1a3e7d488e87001720131b</v>
          </cell>
        </row>
        <row r="3980">
          <cell r="A3980" t="str">
            <v>5b1a3e7d488e87001720131c</v>
          </cell>
        </row>
        <row r="3981">
          <cell r="A3981" t="str">
            <v>5b1a3e7d488e87001720131d</v>
          </cell>
        </row>
        <row r="3982">
          <cell r="A3982" t="str">
            <v>5b1a3e7dc3b081001b1f56bd</v>
          </cell>
        </row>
        <row r="3983">
          <cell r="A3983" t="str">
            <v>5b1a3e7d488e87001720131e</v>
          </cell>
        </row>
        <row r="3984">
          <cell r="A3984" t="str">
            <v>5b1a3e7d488e87001720131f</v>
          </cell>
        </row>
        <row r="3985">
          <cell r="A3985" t="str">
            <v>5b1a3e7d488e870017201320</v>
          </cell>
        </row>
        <row r="3986">
          <cell r="A3986" t="str">
            <v>5b1a3e7d488e870017201321</v>
          </cell>
        </row>
        <row r="3987">
          <cell r="A3987" t="str">
            <v>5b1a3e7dc3b081001b1f56be</v>
          </cell>
        </row>
        <row r="3988">
          <cell r="A3988" t="str">
            <v>5b1a3e7d488e870017201322</v>
          </cell>
        </row>
        <row r="3989">
          <cell r="A3989" t="str">
            <v>5b1a3e7dc3b081001b1f56bf</v>
          </cell>
        </row>
        <row r="3990">
          <cell r="A3990" t="str">
            <v>5b1a3e7dc3b081001b1f56c0</v>
          </cell>
        </row>
        <row r="3991">
          <cell r="A3991" t="str">
            <v>5b1a3e7d488e870017201323</v>
          </cell>
        </row>
        <row r="3992">
          <cell r="A3992" t="str">
            <v>5b1a3e7d488e870017201324</v>
          </cell>
        </row>
        <row r="3993">
          <cell r="A3993" t="str">
            <v>5b1a3e7dc3b081001b1f56c2</v>
          </cell>
        </row>
        <row r="3994">
          <cell r="A3994" t="str">
            <v>5b1a3e7dc3b081001b1f56c1</v>
          </cell>
        </row>
        <row r="3995">
          <cell r="A3995" t="str">
            <v>5b1a3e7dc3b081001b1f56c3</v>
          </cell>
        </row>
        <row r="3996">
          <cell r="A3996" t="str">
            <v>5b1a3e7d488e870017201325</v>
          </cell>
        </row>
        <row r="3997">
          <cell r="A3997" t="str">
            <v>5b1a3e7d488e870017201326</v>
          </cell>
        </row>
        <row r="3998">
          <cell r="A3998" t="str">
            <v>5b1a3e7dc3b081001b1f56c4</v>
          </cell>
        </row>
        <row r="3999">
          <cell r="A3999" t="str">
            <v>5b1a3e7d488e870017201327</v>
          </cell>
        </row>
        <row r="4000">
          <cell r="A4000" t="str">
            <v>5b1a3e7dc3b081001b1f56c5</v>
          </cell>
        </row>
        <row r="4001">
          <cell r="A4001" t="str">
            <v>5b1a3e7dc3b081001b1f56c6</v>
          </cell>
        </row>
        <row r="4002">
          <cell r="A4002" t="str">
            <v>5b1a3e7dc3b081001b1f56c7</v>
          </cell>
        </row>
        <row r="4003">
          <cell r="A4003" t="str">
            <v>5b1a3e7dc3b081001b1f56c8</v>
          </cell>
        </row>
        <row r="4004">
          <cell r="A4004" t="str">
            <v>5b1a3e7dc3b081001b1f56c9</v>
          </cell>
        </row>
        <row r="4005">
          <cell r="A4005" t="str">
            <v>5b1a8f15488e87001720160f</v>
          </cell>
        </row>
        <row r="4006">
          <cell r="A4006" t="str">
            <v>5b1ada10488e87001720170c</v>
          </cell>
        </row>
        <row r="4007">
          <cell r="A4007" t="str">
            <v>5b1ada10488e87001720170c</v>
          </cell>
        </row>
        <row r="4008">
          <cell r="A4008" t="str">
            <v>5b1ada10488e87001720170c</v>
          </cell>
        </row>
        <row r="4009">
          <cell r="A4009" t="str">
            <v>5b1ada10488e87001720170c</v>
          </cell>
        </row>
        <row r="4010">
          <cell r="A4010" t="str">
            <v>5b1ada10488e87001720170c</v>
          </cell>
        </row>
        <row r="4011">
          <cell r="A4011" t="str">
            <v>5b1ada10488e87001720170c</v>
          </cell>
        </row>
        <row r="4012">
          <cell r="A4012" t="str">
            <v>5b1ada10488e87001720170c</v>
          </cell>
        </row>
        <row r="4013">
          <cell r="A4013" t="str">
            <v>5b1ada10488e87001720170c</v>
          </cell>
        </row>
        <row r="4014">
          <cell r="A4014" t="str">
            <v>5b1ada10488e87001720170c</v>
          </cell>
        </row>
        <row r="4015">
          <cell r="A4015" t="str">
            <v>5b1ada10488e87001720170c</v>
          </cell>
        </row>
        <row r="4016">
          <cell r="A4016" t="str">
            <v>5b1ada10488e87001720170d</v>
          </cell>
        </row>
        <row r="4017">
          <cell r="A4017" t="str">
            <v>5b1ada10488e87001720170d</v>
          </cell>
        </row>
        <row r="4018">
          <cell r="A4018" t="str">
            <v>5b1ada10488e87001720170d</v>
          </cell>
        </row>
        <row r="4019">
          <cell r="A4019" t="str">
            <v>5b1ada10488e87001720170d</v>
          </cell>
        </row>
        <row r="4020">
          <cell r="A4020" t="str">
            <v>5b1ada10488e87001720170d</v>
          </cell>
        </row>
        <row r="4021">
          <cell r="A4021" t="str">
            <v>5b1ada10488e87001720170d</v>
          </cell>
        </row>
        <row r="4022">
          <cell r="A4022" t="str">
            <v>5b1ada10488e87001720170d</v>
          </cell>
        </row>
        <row r="4023">
          <cell r="A4023" t="str">
            <v>5b1ada10488e87001720170d</v>
          </cell>
        </row>
        <row r="4024">
          <cell r="A4024" t="str">
            <v>5b1ada10488e87001720170d</v>
          </cell>
        </row>
        <row r="4025">
          <cell r="A4025" t="str">
            <v>5b1ada10488e87001720170d</v>
          </cell>
        </row>
        <row r="4026">
          <cell r="A4026" t="str">
            <v>5b1ada10488e87001720170d</v>
          </cell>
        </row>
        <row r="4027">
          <cell r="A4027" t="str">
            <v>5b1ada10488e87001720170d</v>
          </cell>
        </row>
        <row r="4028">
          <cell r="A4028" t="str">
            <v>5b1ada10488e87001720170d</v>
          </cell>
        </row>
        <row r="4029">
          <cell r="A4029" t="str">
            <v>5b1ada10488e87001720170d</v>
          </cell>
        </row>
        <row r="4030">
          <cell r="A4030" t="str">
            <v>5b1ada10488e87001720170d</v>
          </cell>
        </row>
        <row r="4031">
          <cell r="A4031" t="str">
            <v>5b1ae535c3b081001b1f5a95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Y655"/>
  <sheetViews>
    <sheetView workbookViewId="0">
      <selection activeCell="D649" sqref="D649"/>
    </sheetView>
  </sheetViews>
  <sheetFormatPr baseColWidth="10" defaultRowHeight="15" x14ac:dyDescent="0"/>
  <cols>
    <col min="2" max="2" width="37.33203125" bestFit="1" customWidth="1"/>
    <col min="3" max="3" width="37.33203125" customWidth="1"/>
    <col min="4" max="4" width="64.1640625" bestFit="1" customWidth="1"/>
    <col min="5" max="5" width="37.33203125" customWidth="1"/>
    <col min="16" max="16" width="42.6640625" bestFit="1" customWidth="1"/>
    <col min="17" max="17" width="36.1640625" bestFit="1" customWidth="1"/>
    <col min="18" max="18" width="41" bestFit="1" customWidth="1"/>
  </cols>
  <sheetData>
    <row r="1" spans="1:25">
      <c r="B1" t="s">
        <v>5349</v>
      </c>
      <c r="C1" t="s">
        <v>5350</v>
      </c>
      <c r="D1" t="s">
        <v>5351</v>
      </c>
      <c r="E1" t="s">
        <v>5352</v>
      </c>
      <c r="F1" s="10" t="s">
        <v>3832</v>
      </c>
      <c r="G1" s="10"/>
      <c r="H1" s="11" t="s">
        <v>3833</v>
      </c>
      <c r="I1" s="11"/>
      <c r="J1" s="10" t="s">
        <v>3834</v>
      </c>
      <c r="K1" s="10"/>
      <c r="M1" t="s">
        <v>5509</v>
      </c>
      <c r="N1" t="s">
        <v>5511</v>
      </c>
      <c r="O1" t="s">
        <v>5510</v>
      </c>
      <c r="P1" t="s">
        <v>5512</v>
      </c>
      <c r="Q1" t="s">
        <v>5513</v>
      </c>
      <c r="R1" t="s">
        <v>5514</v>
      </c>
    </row>
    <row r="2" spans="1:25">
      <c r="F2" t="s">
        <v>5516</v>
      </c>
      <c r="G2" t="s">
        <v>5491</v>
      </c>
      <c r="H2" t="s">
        <v>5516</v>
      </c>
      <c r="I2" t="s">
        <v>5491</v>
      </c>
      <c r="J2" t="s">
        <v>5516</v>
      </c>
      <c r="K2" t="s">
        <v>5491</v>
      </c>
    </row>
    <row r="3" spans="1:25">
      <c r="A3">
        <v>1</v>
      </c>
      <c r="B3" s="1" t="s">
        <v>0</v>
      </c>
      <c r="C3" s="1" t="s">
        <v>3850</v>
      </c>
      <c r="D3" s="1" t="s">
        <v>3851</v>
      </c>
      <c r="E3" s="1" t="s">
        <v>3852</v>
      </c>
      <c r="F3">
        <v>0</v>
      </c>
      <c r="G3">
        <f>IF($C3="porcelaine",IF(ISERROR(VLOOKUP($D3,'STOCK IDEAL'!$B$2:$C$1080,2,FALSE)+VLOOKUP($E3,'REGLE PRIORITE'!$K$3:$L$14,2,FALSE)),VLOOKUP($D3,'STOCK IDEAL'!$B$2:$C$1080,2,FALSE),VLOOKUP($D3,'STOCK IDEAL'!$B$2:$C$1080,2,FALSE)+VLOOKUP($E3,'REGLE PRIORITE'!$K$3:$L$14,2,FALSE)),IF(C3="Bijoux l’atelier",IF(ISERROR(VLOOKUP(D3,'STOCK IDEAL'!$B$2:$C$1108,2,FALSE)+VLOOKUP(E3,'REGLE PRIORITE'!$N$3:$O$18,2,FALSE)),VLOOKUP(D3,'STOCK IDEAL'!$B$2:$C$1108,2,FALSE),VLOOKUP(D3,'STOCK IDEAL'!$B$2:$C$1108,2,FALSE)+VLOOKUP(E3,'REGLE PRIORITE'!$N$3:$O$18,2,FALSE)),IF($C3="Bijoux argent/plaqué or",IF(ISERROR(VLOOKUP(D3,'STOCK IDEAL'!$B$2:$C$1108,2,FALSE)+VLOOKUP($E3,'REGLE PRIORITE'!$Q$3:$R$28,2,FALSE)),VLOOKUP(D3,'STOCK IDEAL'!$B$2:$C$1108,2,FALSE),VLOOKUP(D3,'STOCK IDEAL'!$B$2:$C$1108,2,FALSE)+VLOOKUP($E3,'REGLE PRIORITE'!$Q$3:$R$28,2,FALSE)),VLOOKUP(D3,'STOCK IDEAL'!$B$2:$C$1108,2,FALSE))))</f>
        <v>1</v>
      </c>
      <c r="H3">
        <v>1</v>
      </c>
      <c r="I3">
        <f>IF($C3="porcelaine",IF(ISERROR(VLOOKUP($D3,'STOCK IDEAL'!$B$2:$E$1080,3,FALSE)+VLOOKUP($E3,'REGLE PRIORITE'!$K$3:$L$14,2,FALSE)),VLOOKUP($D3,'STOCK IDEAL'!$B$2:$E$1080,3,FALSE),VLOOKUP($D3,'STOCK IDEAL'!$B$2:$E$1080,3,FALSE)+VLOOKUP($E3,'REGLE PRIORITE'!$K$3:$L$14,2,FALSE)),IF(C3="Bijoux l’atelier",IF(ISERROR(VLOOKUP(D3,'STOCK IDEAL'!$B$2:$E$1108,3,FALSE)+VLOOKUP(E3,'REGLE PRIORITE'!$N$3:$O$18,2,FALSE)),VLOOKUP(D3,'STOCK IDEAL'!$B$2:$E$1108,3,FALSE),VLOOKUP(D3,'STOCK IDEAL'!$B$2:$E$1108,3,FALSE)+VLOOKUP(E3,'REGLE PRIORITE'!$N$3:$O$18,2,FALSE)),IF($C3="Bijoux argent/plaqué or",IF(ISERROR(VLOOKUP(D3,'STOCK IDEAL'!$B$2:$E$1108,3,FALSE)+VLOOKUP($E3,'REGLE PRIORITE'!$Q$3:$R$28,2,FALSE)),VLOOKUP(D3,'STOCK IDEAL'!$B$2:$E$1108,3,FALSE),VLOOKUP(D3,'STOCK IDEAL'!$B$2:$E$1108,3,FALSE)+VLOOKUP($E3,'REGLE PRIORITE'!$Q$3:$R$28,2,FALSE)),VLOOKUP(D3,'STOCK IDEAL'!$B$2:$E$1108,3,FALSE))))</f>
        <v>1</v>
      </c>
      <c r="J3">
        <v>0</v>
      </c>
      <c r="K3">
        <f>IF($C3="porcelaine",IF(ISERROR(VLOOKUP($D3,'STOCK IDEAL'!$B$2:$E$1080,4,FALSE)+VLOOKUP($E3,'REGLE PRIORITE'!$K$3:$L$14,2,FALSE)),VLOOKUP($D3,'STOCK IDEAL'!$B$2:$E$1080,4,FALSE),VLOOKUP($D3,'STOCK IDEAL'!$B$2:$E$1080,4,FALSE)+VLOOKUP($E3,'REGLE PRIORITE'!$K$3:$L$14,2,FALSE)),IF(C3="Bijoux l’atelier",IF(ISERROR(VLOOKUP(D3,'STOCK IDEAL'!$B$2:$E$1108,4,FALSE)+VLOOKUP(E3,'REGLE PRIORITE'!$N$3:$O$18,2,FALSE)),VLOOKUP(D3,'STOCK IDEAL'!$B$2:$E$1108,4,FALSE),VLOOKUP(D3,'STOCK IDEAL'!$B$2:$E$1108,4,FALSE)+VLOOKUP(E3,'REGLE PRIORITE'!$N$3:$O$18,2,FALSE)),IF($C3="Bijoux argent/plaqué or",IF(ISERROR(VLOOKUP(D3,'STOCK IDEAL'!$B$2:$E$1108,4,FALSE)+VLOOKUP($E3,'REGLE PRIORITE'!$Q$3:$R$28,2,FALSE)),VLOOKUP(D3,'STOCK IDEAL'!$B$2:$E$1108,4,FALSE),VLOOKUP(D3,'STOCK IDEAL'!$B$2:$E$1108,4,FALSE)+VLOOKUP($E3,'REGLE PRIORITE'!$Q$3:$R$28,2,FALSE)),VLOOKUP(D3,'STOCK IDEAL'!$B$2:$E$1108,4,FALSE))))</f>
        <v>3</v>
      </c>
      <c r="L3" t="b">
        <f>IF(F3&gt;G3,"OK")</f>
        <v>0</v>
      </c>
      <c r="M3">
        <f>HLOOKUP('STOCK BRUT'!$C3,'REGLE PRIORITE'!$B$4:$G$7,2,FALSE)</f>
        <v>1</v>
      </c>
      <c r="N3">
        <f>HLOOKUP('STOCK BRUT'!$C3,'REGLE PRIORITE'!$B$4:$G$7,3,FALSE)</f>
        <v>3</v>
      </c>
      <c r="O3">
        <f>HLOOKUP('STOCK BRUT'!$C3,'REGLE PRIORITE'!$B$4:$G$7,4,FALSE)</f>
        <v>2</v>
      </c>
      <c r="P3">
        <f>F3-G3</f>
        <v>-1</v>
      </c>
      <c r="Q3">
        <f>H3-I3</f>
        <v>0</v>
      </c>
      <c r="R3">
        <f>J3-K3</f>
        <v>-3</v>
      </c>
      <c r="S3">
        <f>P3+Q3+R3</f>
        <v>-4</v>
      </c>
    </row>
    <row r="4" spans="1:25">
      <c r="A4">
        <v>2</v>
      </c>
      <c r="B4" s="1" t="s">
        <v>5</v>
      </c>
      <c r="C4" s="1" t="s">
        <v>3850</v>
      </c>
      <c r="D4" s="1" t="s">
        <v>3851</v>
      </c>
      <c r="E4" s="1" t="s">
        <v>3853</v>
      </c>
      <c r="F4">
        <v>0</v>
      </c>
      <c r="G4">
        <f>IF($C4="porcelaine",IF(ISERROR(VLOOKUP($D4,'STOCK IDEAL'!$B$2:$C$1080,2,FALSE)+VLOOKUP($E4,'REGLE PRIORITE'!$K$3:$L$14,2,FALSE)),VLOOKUP($D4,'STOCK IDEAL'!$B$2:$C$1080,2,FALSE),VLOOKUP($D4,'STOCK IDEAL'!$B$2:$C$1080,2,FALSE)+VLOOKUP($E4,'REGLE PRIORITE'!$K$3:$L$14,2,FALSE)),IF(C4="Bijoux l’atelier",IF(ISERROR(VLOOKUP(D4,'STOCK IDEAL'!$B$2:$C$1108,2,FALSE)+VLOOKUP(E4,'REGLE PRIORITE'!$N$3:$O$18,2,FALSE)),VLOOKUP(D4,'STOCK IDEAL'!$B$2:$C$1108,2,FALSE),VLOOKUP(D4,'STOCK IDEAL'!$B$2:$C$1108,2,FALSE)+VLOOKUP(E4,'REGLE PRIORITE'!$N$3:$O$18,2,FALSE)),IF($C4="Bijoux argent/plaqué or",IF(ISERROR(VLOOKUP(D4,'STOCK IDEAL'!$B$2:$C$1108,2,FALSE)+VLOOKUP($E4,'REGLE PRIORITE'!$Q$3:$R$28,2,FALSE)),VLOOKUP(D4,'STOCK IDEAL'!$B$2:$C$1108,2,FALSE),VLOOKUP(D4,'STOCK IDEAL'!$B$2:$C$1108,2,FALSE)+VLOOKUP($E4,'REGLE PRIORITE'!$Q$3:$R$28,2,FALSE)),VLOOKUP(D4,'STOCK IDEAL'!$B$2:$C$1108,2,FALSE))))</f>
        <v>1</v>
      </c>
      <c r="H4">
        <v>0</v>
      </c>
      <c r="I4">
        <f>IF($C4="porcelaine",IF(ISERROR(VLOOKUP($D4,'STOCK IDEAL'!$B$2:$E$1080,3,FALSE)+VLOOKUP($E4,'REGLE PRIORITE'!$K$3:$L$14,2,FALSE)),VLOOKUP($D4,'STOCK IDEAL'!$B$2:$E$1080,3,FALSE),VLOOKUP($D4,'STOCK IDEAL'!$B$2:$E$1080,3,FALSE)+VLOOKUP($E4,'REGLE PRIORITE'!$K$3:$L$14,2,FALSE)),IF(C4="Bijoux l’atelier",IF(ISERROR(VLOOKUP(D4,'STOCK IDEAL'!$B$2:$E$1108,3,FALSE)+VLOOKUP(E4,'REGLE PRIORITE'!$N$3:$O$18,2,FALSE)),VLOOKUP(D4,'STOCK IDEAL'!$B$2:$E$1108,3,FALSE),VLOOKUP(D4,'STOCK IDEAL'!$B$2:$E$1108,3,FALSE)+VLOOKUP(E4,'REGLE PRIORITE'!$N$3:$O$18,2,FALSE)),IF($C4="Bijoux argent/plaqué or",IF(ISERROR(VLOOKUP(D4,'STOCK IDEAL'!$B$2:$E$1108,3,FALSE)+VLOOKUP($E4,'REGLE PRIORITE'!$Q$3:$R$28,2,FALSE)),VLOOKUP(D4,'STOCK IDEAL'!$B$2:$E$1108,3,FALSE),VLOOKUP(D4,'STOCK IDEAL'!$B$2:$E$1108,3,FALSE)+VLOOKUP($E4,'REGLE PRIORITE'!$Q$3:$R$28,2,FALSE)),VLOOKUP(D4,'STOCK IDEAL'!$B$2:$E$1108,3,FALSE))))</f>
        <v>1</v>
      </c>
      <c r="J4">
        <v>0</v>
      </c>
      <c r="K4">
        <f>IF($C4="porcelaine",IF(ISERROR(VLOOKUP($D4,'STOCK IDEAL'!$B$2:$E$1080,4,FALSE)+VLOOKUP($E4,'REGLE PRIORITE'!$K$3:$L$14,2,FALSE)),VLOOKUP($D4,'STOCK IDEAL'!$B$2:$E$1080,4,FALSE),VLOOKUP($D4,'STOCK IDEAL'!$B$2:$E$1080,4,FALSE)+VLOOKUP($E4,'REGLE PRIORITE'!$K$3:$L$14,2,FALSE)),IF(C4="Bijoux l’atelier",IF(ISERROR(VLOOKUP(D4,'STOCK IDEAL'!$B$2:$E$1108,4,FALSE)+VLOOKUP(E4,'REGLE PRIORITE'!$N$3:$O$18,2,FALSE)),VLOOKUP(D4,'STOCK IDEAL'!$B$2:$E$1108,4,FALSE),VLOOKUP(D4,'STOCK IDEAL'!$B$2:$E$1108,4,FALSE)+VLOOKUP(E4,'REGLE PRIORITE'!$N$3:$O$18,2,FALSE)),IF($C4="Bijoux argent/plaqué or",IF(ISERROR(VLOOKUP(D4,'STOCK IDEAL'!$B$2:$E$1108,4,FALSE)+VLOOKUP($E4,'REGLE PRIORITE'!$Q$3:$R$28,2,FALSE)),VLOOKUP(D4,'STOCK IDEAL'!$B$2:$E$1108,4,FALSE),VLOOKUP(D4,'STOCK IDEAL'!$B$2:$E$1108,4,FALSE)+VLOOKUP($E4,'REGLE PRIORITE'!$Q$3:$R$28,2,FALSE)),VLOOKUP(D4,'STOCK IDEAL'!$B$2:$E$1108,4,FALSE))))</f>
        <v>3</v>
      </c>
      <c r="L4" t="b">
        <f t="shared" ref="L4:L67" si="0">IF(F4&gt;G4,"OK")</f>
        <v>0</v>
      </c>
      <c r="M4">
        <f>HLOOKUP('STOCK BRUT'!$C4,'REGLE PRIORITE'!$B$4:$G$7,2,FALSE)</f>
        <v>1</v>
      </c>
      <c r="N4">
        <f>HLOOKUP('STOCK BRUT'!$C4,'REGLE PRIORITE'!$B$4:$G$7,3,FALSE)</f>
        <v>3</v>
      </c>
      <c r="O4">
        <f>HLOOKUP('STOCK BRUT'!$C4,'REGLE PRIORITE'!$B$4:$G$7,4,FALSE)</f>
        <v>2</v>
      </c>
      <c r="P4">
        <f t="shared" ref="P4:P67" si="1">F4-G4</f>
        <v>-1</v>
      </c>
      <c r="Q4">
        <f t="shared" ref="Q4:Q67" si="2">H4-I4</f>
        <v>-1</v>
      </c>
      <c r="R4">
        <f t="shared" ref="R4:R39" si="3">J4-K4</f>
        <v>-3</v>
      </c>
      <c r="S4">
        <f t="shared" ref="S4:S67" si="4">P4+Q4+R4</f>
        <v>-5</v>
      </c>
    </row>
    <row r="5" spans="1:25">
      <c r="A5">
        <v>3</v>
      </c>
      <c r="B5" s="1" t="s">
        <v>3</v>
      </c>
      <c r="C5" s="1" t="s">
        <v>3850</v>
      </c>
      <c r="D5" s="1" t="s">
        <v>3851</v>
      </c>
      <c r="E5" s="1" t="s">
        <v>3845</v>
      </c>
      <c r="F5">
        <v>1</v>
      </c>
      <c r="G5">
        <f>IF($C5="porcelaine",IF(ISERROR(VLOOKUP($D5,'STOCK IDEAL'!$B$2:$C$1080,2,FALSE)+VLOOKUP($E5,'REGLE PRIORITE'!$K$3:$L$14,2,FALSE)),VLOOKUP($D5,'STOCK IDEAL'!$B$2:$C$1080,2,FALSE),VLOOKUP($D5,'STOCK IDEAL'!$B$2:$C$1080,2,FALSE)+VLOOKUP($E5,'REGLE PRIORITE'!$K$3:$L$14,2,FALSE)),IF(C5="Bijoux l’atelier",IF(ISERROR(VLOOKUP(D5,'STOCK IDEAL'!$B$2:$C$1108,2,FALSE)+VLOOKUP(E5,'REGLE PRIORITE'!$N$3:$O$18,2,FALSE)),VLOOKUP(D5,'STOCK IDEAL'!$B$2:$C$1108,2,FALSE),VLOOKUP(D5,'STOCK IDEAL'!$B$2:$C$1108,2,FALSE)+VLOOKUP(E5,'REGLE PRIORITE'!$N$3:$O$18,2,FALSE)),IF($C5="Bijoux argent/plaqué or",IF(ISERROR(VLOOKUP(D5,'STOCK IDEAL'!$B$2:$C$1108,2,FALSE)+VLOOKUP($E5,'REGLE PRIORITE'!$Q$3:$R$28,2,FALSE)),VLOOKUP(D5,'STOCK IDEAL'!$B$2:$C$1108,2,FALSE),VLOOKUP(D5,'STOCK IDEAL'!$B$2:$C$1108,2,FALSE)+VLOOKUP($E5,'REGLE PRIORITE'!$Q$3:$R$28,2,FALSE)),VLOOKUP(D5,'STOCK IDEAL'!$B$2:$C$1108,2,FALSE))))</f>
        <v>1</v>
      </c>
      <c r="H5">
        <v>1</v>
      </c>
      <c r="I5">
        <f>IF($C5="porcelaine",IF(ISERROR(VLOOKUP($D5,'STOCK IDEAL'!$B$2:$E$1080,3,FALSE)+VLOOKUP($E5,'REGLE PRIORITE'!$K$3:$L$14,2,FALSE)),VLOOKUP($D5,'STOCK IDEAL'!$B$2:$E$1080,3,FALSE),VLOOKUP($D5,'STOCK IDEAL'!$B$2:$E$1080,3,FALSE)+VLOOKUP($E5,'REGLE PRIORITE'!$K$3:$L$14,2,FALSE)),IF(C5="Bijoux l’atelier",IF(ISERROR(VLOOKUP(D5,'STOCK IDEAL'!$B$2:$E$1108,3,FALSE)+VLOOKUP(E5,'REGLE PRIORITE'!$N$3:$O$18,2,FALSE)),VLOOKUP(D5,'STOCK IDEAL'!$B$2:$E$1108,3,FALSE),VLOOKUP(D5,'STOCK IDEAL'!$B$2:$E$1108,3,FALSE)+VLOOKUP(E5,'REGLE PRIORITE'!$N$3:$O$18,2,FALSE)),IF($C5="Bijoux argent/plaqué or",IF(ISERROR(VLOOKUP(D5,'STOCK IDEAL'!$B$2:$E$1108,3,FALSE)+VLOOKUP($E5,'REGLE PRIORITE'!$Q$3:$R$28,2,FALSE)),VLOOKUP(D5,'STOCK IDEAL'!$B$2:$E$1108,3,FALSE),VLOOKUP(D5,'STOCK IDEAL'!$B$2:$E$1108,3,FALSE)+VLOOKUP($E5,'REGLE PRIORITE'!$Q$3:$R$28,2,FALSE)),VLOOKUP(D5,'STOCK IDEAL'!$B$2:$E$1108,3,FALSE))))</f>
        <v>1</v>
      </c>
      <c r="J5">
        <v>1</v>
      </c>
      <c r="K5">
        <f>IF($C5="porcelaine",IF(ISERROR(VLOOKUP($D5,'STOCK IDEAL'!$B$2:$E$1080,4,FALSE)+VLOOKUP($E5,'REGLE PRIORITE'!$K$3:$L$14,2,FALSE)),VLOOKUP($D5,'STOCK IDEAL'!$B$2:$E$1080,4,FALSE),VLOOKUP($D5,'STOCK IDEAL'!$B$2:$E$1080,4,FALSE)+VLOOKUP($E5,'REGLE PRIORITE'!$K$3:$L$14,2,FALSE)),IF(C5="Bijoux l’atelier",IF(ISERROR(VLOOKUP(D5,'STOCK IDEAL'!$B$2:$E$1108,4,FALSE)+VLOOKUP(E5,'REGLE PRIORITE'!$N$3:$O$18,2,FALSE)),VLOOKUP(D5,'STOCK IDEAL'!$B$2:$E$1108,4,FALSE),VLOOKUP(D5,'STOCK IDEAL'!$B$2:$E$1108,4,FALSE)+VLOOKUP(E5,'REGLE PRIORITE'!$N$3:$O$18,2,FALSE)),IF($C5="Bijoux argent/plaqué or",IF(ISERROR(VLOOKUP(D5,'STOCK IDEAL'!$B$2:$E$1108,4,FALSE)+VLOOKUP($E5,'REGLE PRIORITE'!$Q$3:$R$28,2,FALSE)),VLOOKUP(D5,'STOCK IDEAL'!$B$2:$E$1108,4,FALSE),VLOOKUP(D5,'STOCK IDEAL'!$B$2:$E$1108,4,FALSE)+VLOOKUP($E5,'REGLE PRIORITE'!$Q$3:$R$28,2,FALSE)),VLOOKUP(D5,'STOCK IDEAL'!$B$2:$E$1108,4,FALSE))))</f>
        <v>3</v>
      </c>
      <c r="L5" t="b">
        <f t="shared" si="0"/>
        <v>0</v>
      </c>
      <c r="M5">
        <f>HLOOKUP('STOCK BRUT'!$C5,'REGLE PRIORITE'!$B$4:$G$7,2,FALSE)</f>
        <v>1</v>
      </c>
      <c r="N5">
        <f>HLOOKUP('STOCK BRUT'!$C5,'REGLE PRIORITE'!$B$4:$G$7,3,FALSE)</f>
        <v>3</v>
      </c>
      <c r="O5">
        <f>HLOOKUP('STOCK BRUT'!$C5,'REGLE PRIORITE'!$B$4:$G$7,4,FALSE)</f>
        <v>2</v>
      </c>
      <c r="P5">
        <f t="shared" si="1"/>
        <v>0</v>
      </c>
      <c r="Q5">
        <f t="shared" si="2"/>
        <v>0</v>
      </c>
      <c r="R5">
        <f t="shared" si="3"/>
        <v>-2</v>
      </c>
      <c r="S5">
        <f t="shared" si="4"/>
        <v>-2</v>
      </c>
      <c r="Y5" s="8">
        <f>COUNTA('[1]Fichier client'!$A$2:$A$1048576)+1</f>
        <v>4031</v>
      </c>
    </row>
    <row r="6" spans="1:25">
      <c r="A6">
        <v>4</v>
      </c>
      <c r="B6" s="1" t="s">
        <v>9</v>
      </c>
      <c r="C6" s="1" t="s">
        <v>3850</v>
      </c>
      <c r="D6" s="1" t="s">
        <v>3851</v>
      </c>
      <c r="E6" s="1" t="s">
        <v>3854</v>
      </c>
      <c r="F6">
        <v>1</v>
      </c>
      <c r="G6">
        <f>IF($C6="porcelaine",IF(ISERROR(VLOOKUP($D6,'STOCK IDEAL'!$B$2:$C$1080,2,FALSE)+VLOOKUP($E6,'REGLE PRIORITE'!$K$3:$L$14,2,FALSE)),VLOOKUP($D6,'STOCK IDEAL'!$B$2:$C$1080,2,FALSE),VLOOKUP($D6,'STOCK IDEAL'!$B$2:$C$1080,2,FALSE)+VLOOKUP($E6,'REGLE PRIORITE'!$K$3:$L$14,2,FALSE)),IF(C6="Bijoux l’atelier",IF(ISERROR(VLOOKUP(D6,'STOCK IDEAL'!$B$2:$C$1108,2,FALSE)+VLOOKUP(E6,'REGLE PRIORITE'!$N$3:$O$18,2,FALSE)),VLOOKUP(D6,'STOCK IDEAL'!$B$2:$C$1108,2,FALSE),VLOOKUP(D6,'STOCK IDEAL'!$B$2:$C$1108,2,FALSE)+VLOOKUP(E6,'REGLE PRIORITE'!$N$3:$O$18,2,FALSE)),IF($C6="Bijoux argent/plaqué or",IF(ISERROR(VLOOKUP(D6,'STOCK IDEAL'!$B$2:$C$1108,2,FALSE)+VLOOKUP($E6,'REGLE PRIORITE'!$Q$3:$R$28,2,FALSE)),VLOOKUP(D6,'STOCK IDEAL'!$B$2:$C$1108,2,FALSE),VLOOKUP(D6,'STOCK IDEAL'!$B$2:$C$1108,2,FALSE)+VLOOKUP($E6,'REGLE PRIORITE'!$Q$3:$R$28,2,FALSE)),VLOOKUP(D6,'STOCK IDEAL'!$B$2:$C$1108,2,FALSE))))</f>
        <v>2</v>
      </c>
      <c r="H6">
        <v>1</v>
      </c>
      <c r="I6">
        <f>IF($C6="porcelaine",IF(ISERROR(VLOOKUP($D6,'STOCK IDEAL'!$B$2:$E$1080,3,FALSE)+VLOOKUP($E6,'REGLE PRIORITE'!$K$3:$L$14,2,FALSE)),VLOOKUP($D6,'STOCK IDEAL'!$B$2:$E$1080,3,FALSE),VLOOKUP($D6,'STOCK IDEAL'!$B$2:$E$1080,3,FALSE)+VLOOKUP($E6,'REGLE PRIORITE'!$K$3:$L$14,2,FALSE)),IF(C6="Bijoux l’atelier",IF(ISERROR(VLOOKUP(D6,'STOCK IDEAL'!$B$2:$E$1108,3,FALSE)+VLOOKUP(E6,'REGLE PRIORITE'!$N$3:$O$18,2,FALSE)),VLOOKUP(D6,'STOCK IDEAL'!$B$2:$E$1108,3,FALSE),VLOOKUP(D6,'STOCK IDEAL'!$B$2:$E$1108,3,FALSE)+VLOOKUP(E6,'REGLE PRIORITE'!$N$3:$O$18,2,FALSE)),IF($C6="Bijoux argent/plaqué or",IF(ISERROR(VLOOKUP(D6,'STOCK IDEAL'!$B$2:$E$1108,3,FALSE)+VLOOKUP($E6,'REGLE PRIORITE'!$Q$3:$R$28,2,FALSE)),VLOOKUP(D6,'STOCK IDEAL'!$B$2:$E$1108,3,FALSE),VLOOKUP(D6,'STOCK IDEAL'!$B$2:$E$1108,3,FALSE)+VLOOKUP($E6,'REGLE PRIORITE'!$Q$3:$R$28,2,FALSE)),VLOOKUP(D6,'STOCK IDEAL'!$B$2:$E$1108,3,FALSE))))</f>
        <v>2</v>
      </c>
      <c r="J6">
        <v>1</v>
      </c>
      <c r="K6">
        <f>IF($C6="porcelaine",IF(ISERROR(VLOOKUP($D6,'STOCK IDEAL'!$B$2:$E$1080,4,FALSE)+VLOOKUP($E6,'REGLE PRIORITE'!$K$3:$L$14,2,FALSE)),VLOOKUP($D6,'STOCK IDEAL'!$B$2:$E$1080,4,FALSE),VLOOKUP($D6,'STOCK IDEAL'!$B$2:$E$1080,4,FALSE)+VLOOKUP($E6,'REGLE PRIORITE'!$K$3:$L$14,2,FALSE)),IF(C6="Bijoux l’atelier",IF(ISERROR(VLOOKUP(D6,'STOCK IDEAL'!$B$2:$E$1108,4,FALSE)+VLOOKUP(E6,'REGLE PRIORITE'!$N$3:$O$18,2,FALSE)),VLOOKUP(D6,'STOCK IDEAL'!$B$2:$E$1108,4,FALSE),VLOOKUP(D6,'STOCK IDEAL'!$B$2:$E$1108,4,FALSE)+VLOOKUP(E6,'REGLE PRIORITE'!$N$3:$O$18,2,FALSE)),IF($C6="Bijoux argent/plaqué or",IF(ISERROR(VLOOKUP(D6,'STOCK IDEAL'!$B$2:$E$1108,4,FALSE)+VLOOKUP($E6,'REGLE PRIORITE'!$Q$3:$R$28,2,FALSE)),VLOOKUP(D6,'STOCK IDEAL'!$B$2:$E$1108,4,FALSE),VLOOKUP(D6,'STOCK IDEAL'!$B$2:$E$1108,4,FALSE)+VLOOKUP($E6,'REGLE PRIORITE'!$Q$3:$R$28,2,FALSE)),VLOOKUP(D6,'STOCK IDEAL'!$B$2:$E$1108,4,FALSE))))</f>
        <v>4</v>
      </c>
      <c r="L6" t="b">
        <f t="shared" si="0"/>
        <v>0</v>
      </c>
      <c r="M6">
        <f>HLOOKUP('STOCK BRUT'!$C6,'REGLE PRIORITE'!$B$4:$G$7,2,FALSE)</f>
        <v>1</v>
      </c>
      <c r="N6">
        <f>HLOOKUP('STOCK BRUT'!$C6,'REGLE PRIORITE'!$B$4:$G$7,3,FALSE)</f>
        <v>3</v>
      </c>
      <c r="O6">
        <f>HLOOKUP('STOCK BRUT'!$C6,'REGLE PRIORITE'!$B$4:$G$7,4,FALSE)</f>
        <v>2</v>
      </c>
      <c r="P6">
        <f t="shared" si="1"/>
        <v>-1</v>
      </c>
      <c r="Q6">
        <f t="shared" si="2"/>
        <v>-1</v>
      </c>
      <c r="R6">
        <f t="shared" si="3"/>
        <v>-3</v>
      </c>
      <c r="S6">
        <f t="shared" si="4"/>
        <v>-5</v>
      </c>
    </row>
    <row r="7" spans="1:25">
      <c r="A7">
        <v>5</v>
      </c>
      <c r="B7" s="1" t="s">
        <v>2</v>
      </c>
      <c r="C7" s="1" t="s">
        <v>3850</v>
      </c>
      <c r="D7" s="1" t="s">
        <v>3851</v>
      </c>
      <c r="E7" s="1" t="s">
        <v>3840</v>
      </c>
      <c r="F7">
        <v>1</v>
      </c>
      <c r="G7">
        <f>IF($C7="porcelaine",IF(ISERROR(VLOOKUP($D7,'STOCK IDEAL'!$B$2:$C$1080,2,FALSE)+VLOOKUP($E7,'REGLE PRIORITE'!$K$3:$L$14,2,FALSE)),VLOOKUP($D7,'STOCK IDEAL'!$B$2:$C$1080,2,FALSE),VLOOKUP($D7,'STOCK IDEAL'!$B$2:$C$1080,2,FALSE)+VLOOKUP($E7,'REGLE PRIORITE'!$K$3:$L$14,2,FALSE)),IF(C7="Bijoux l’atelier",IF(ISERROR(VLOOKUP(D7,'STOCK IDEAL'!$B$2:$C$1108,2,FALSE)+VLOOKUP(E7,'REGLE PRIORITE'!$N$3:$O$18,2,FALSE)),VLOOKUP(D7,'STOCK IDEAL'!$B$2:$C$1108,2,FALSE),VLOOKUP(D7,'STOCK IDEAL'!$B$2:$C$1108,2,FALSE)+VLOOKUP(E7,'REGLE PRIORITE'!$N$3:$O$18,2,FALSE)),IF($C7="Bijoux argent/plaqué or",IF(ISERROR(VLOOKUP(D7,'STOCK IDEAL'!$B$2:$C$1108,2,FALSE)+VLOOKUP($E7,'REGLE PRIORITE'!$Q$3:$R$28,2,FALSE)),VLOOKUP(D7,'STOCK IDEAL'!$B$2:$C$1108,2,FALSE),VLOOKUP(D7,'STOCK IDEAL'!$B$2:$C$1108,2,FALSE)+VLOOKUP($E7,'REGLE PRIORITE'!$Q$3:$R$28,2,FALSE)),VLOOKUP(D7,'STOCK IDEAL'!$B$2:$C$1108,2,FALSE))))</f>
        <v>1</v>
      </c>
      <c r="H7">
        <v>1</v>
      </c>
      <c r="I7">
        <f>IF($C7="porcelaine",IF(ISERROR(VLOOKUP($D7,'STOCK IDEAL'!$B$2:$E$1080,3,FALSE)+VLOOKUP($E7,'REGLE PRIORITE'!$K$3:$L$14,2,FALSE)),VLOOKUP($D7,'STOCK IDEAL'!$B$2:$E$1080,3,FALSE),VLOOKUP($D7,'STOCK IDEAL'!$B$2:$E$1080,3,FALSE)+VLOOKUP($E7,'REGLE PRIORITE'!$K$3:$L$14,2,FALSE)),IF(C7="Bijoux l’atelier",IF(ISERROR(VLOOKUP(D7,'STOCK IDEAL'!$B$2:$E$1108,3,FALSE)+VLOOKUP(E7,'REGLE PRIORITE'!$N$3:$O$18,2,FALSE)),VLOOKUP(D7,'STOCK IDEAL'!$B$2:$E$1108,3,FALSE),VLOOKUP(D7,'STOCK IDEAL'!$B$2:$E$1108,3,FALSE)+VLOOKUP(E7,'REGLE PRIORITE'!$N$3:$O$18,2,FALSE)),IF($C7="Bijoux argent/plaqué or",IF(ISERROR(VLOOKUP(D7,'STOCK IDEAL'!$B$2:$E$1108,3,FALSE)+VLOOKUP($E7,'REGLE PRIORITE'!$Q$3:$R$28,2,FALSE)),VLOOKUP(D7,'STOCK IDEAL'!$B$2:$E$1108,3,FALSE),VLOOKUP(D7,'STOCK IDEAL'!$B$2:$E$1108,3,FALSE)+VLOOKUP($E7,'REGLE PRIORITE'!$Q$3:$R$28,2,FALSE)),VLOOKUP(D7,'STOCK IDEAL'!$B$2:$E$1108,3,FALSE))))</f>
        <v>1</v>
      </c>
      <c r="J7">
        <v>1</v>
      </c>
      <c r="K7">
        <f>IF($C7="porcelaine",IF(ISERROR(VLOOKUP($D7,'STOCK IDEAL'!$B$2:$E$1080,4,FALSE)+VLOOKUP($E7,'REGLE PRIORITE'!$K$3:$L$14,2,FALSE)),VLOOKUP($D7,'STOCK IDEAL'!$B$2:$E$1080,4,FALSE),VLOOKUP($D7,'STOCK IDEAL'!$B$2:$E$1080,4,FALSE)+VLOOKUP($E7,'REGLE PRIORITE'!$K$3:$L$14,2,FALSE)),IF(C7="Bijoux l’atelier",IF(ISERROR(VLOOKUP(D7,'STOCK IDEAL'!$B$2:$E$1108,4,FALSE)+VLOOKUP(E7,'REGLE PRIORITE'!$N$3:$O$18,2,FALSE)),VLOOKUP(D7,'STOCK IDEAL'!$B$2:$E$1108,4,FALSE),VLOOKUP(D7,'STOCK IDEAL'!$B$2:$E$1108,4,FALSE)+VLOOKUP(E7,'REGLE PRIORITE'!$N$3:$O$18,2,FALSE)),IF($C7="Bijoux argent/plaqué or",IF(ISERROR(VLOOKUP(D7,'STOCK IDEAL'!$B$2:$E$1108,4,FALSE)+VLOOKUP($E7,'REGLE PRIORITE'!$Q$3:$R$28,2,FALSE)),VLOOKUP(D7,'STOCK IDEAL'!$B$2:$E$1108,4,FALSE),VLOOKUP(D7,'STOCK IDEAL'!$B$2:$E$1108,4,FALSE)+VLOOKUP($E7,'REGLE PRIORITE'!$Q$3:$R$28,2,FALSE)),VLOOKUP(D7,'STOCK IDEAL'!$B$2:$E$1108,4,FALSE))))</f>
        <v>3</v>
      </c>
      <c r="L7" t="b">
        <f t="shared" si="0"/>
        <v>0</v>
      </c>
      <c r="M7">
        <f>HLOOKUP('STOCK BRUT'!$C7,'REGLE PRIORITE'!$B$4:$G$7,2,FALSE)</f>
        <v>1</v>
      </c>
      <c r="N7">
        <f>HLOOKUP('STOCK BRUT'!$C7,'REGLE PRIORITE'!$B$4:$G$7,3,FALSE)</f>
        <v>3</v>
      </c>
      <c r="O7">
        <f>HLOOKUP('STOCK BRUT'!$C7,'REGLE PRIORITE'!$B$4:$G$7,4,FALSE)</f>
        <v>2</v>
      </c>
      <c r="P7">
        <f t="shared" si="1"/>
        <v>0</v>
      </c>
      <c r="Q7">
        <f t="shared" si="2"/>
        <v>0</v>
      </c>
      <c r="R7">
        <f t="shared" si="3"/>
        <v>-2</v>
      </c>
      <c r="S7">
        <f t="shared" si="4"/>
        <v>-2</v>
      </c>
    </row>
    <row r="8" spans="1:25">
      <c r="A8">
        <v>6</v>
      </c>
      <c r="B8" s="1" t="s">
        <v>4</v>
      </c>
      <c r="C8" s="1" t="s">
        <v>3850</v>
      </c>
      <c r="D8" s="1" t="s">
        <v>3851</v>
      </c>
      <c r="E8" s="1" t="s">
        <v>3849</v>
      </c>
      <c r="F8">
        <v>0</v>
      </c>
      <c r="G8">
        <f>IF($C8="porcelaine",IF(ISERROR(VLOOKUP($D8,'STOCK IDEAL'!$B$2:$C$1080,2,FALSE)+VLOOKUP($E8,'REGLE PRIORITE'!$K$3:$L$14,2,FALSE)),VLOOKUP($D8,'STOCK IDEAL'!$B$2:$C$1080,2,FALSE),VLOOKUP($D8,'STOCK IDEAL'!$B$2:$C$1080,2,FALSE)+VLOOKUP($E8,'REGLE PRIORITE'!$K$3:$L$14,2,FALSE)),IF(C8="Bijoux l’atelier",IF(ISERROR(VLOOKUP(D8,'STOCK IDEAL'!$B$2:$C$1108,2,FALSE)+VLOOKUP(E8,'REGLE PRIORITE'!$N$3:$O$18,2,FALSE)),VLOOKUP(D8,'STOCK IDEAL'!$B$2:$C$1108,2,FALSE),VLOOKUP(D8,'STOCK IDEAL'!$B$2:$C$1108,2,FALSE)+VLOOKUP(E8,'REGLE PRIORITE'!$N$3:$O$18,2,FALSE)),IF($C8="Bijoux argent/plaqué or",IF(ISERROR(VLOOKUP(D8,'STOCK IDEAL'!$B$2:$C$1108,2,FALSE)+VLOOKUP($E8,'REGLE PRIORITE'!$Q$3:$R$28,2,FALSE)),VLOOKUP(D8,'STOCK IDEAL'!$B$2:$C$1108,2,FALSE),VLOOKUP(D8,'STOCK IDEAL'!$B$2:$C$1108,2,FALSE)+VLOOKUP($E8,'REGLE PRIORITE'!$Q$3:$R$28,2,FALSE)),VLOOKUP(D8,'STOCK IDEAL'!$B$2:$C$1108,2,FALSE))))</f>
        <v>1</v>
      </c>
      <c r="H8">
        <v>0</v>
      </c>
      <c r="I8">
        <f>IF($C8="porcelaine",IF(ISERROR(VLOOKUP($D8,'STOCK IDEAL'!$B$2:$E$1080,3,FALSE)+VLOOKUP($E8,'REGLE PRIORITE'!$K$3:$L$14,2,FALSE)),VLOOKUP($D8,'STOCK IDEAL'!$B$2:$E$1080,3,FALSE),VLOOKUP($D8,'STOCK IDEAL'!$B$2:$E$1080,3,FALSE)+VLOOKUP($E8,'REGLE PRIORITE'!$K$3:$L$14,2,FALSE)),IF(C8="Bijoux l’atelier",IF(ISERROR(VLOOKUP(D8,'STOCK IDEAL'!$B$2:$E$1108,3,FALSE)+VLOOKUP(E8,'REGLE PRIORITE'!$N$3:$O$18,2,FALSE)),VLOOKUP(D8,'STOCK IDEAL'!$B$2:$E$1108,3,FALSE),VLOOKUP(D8,'STOCK IDEAL'!$B$2:$E$1108,3,FALSE)+VLOOKUP(E8,'REGLE PRIORITE'!$N$3:$O$18,2,FALSE)),IF($C8="Bijoux argent/plaqué or",IF(ISERROR(VLOOKUP(D8,'STOCK IDEAL'!$B$2:$E$1108,3,FALSE)+VLOOKUP($E8,'REGLE PRIORITE'!$Q$3:$R$28,2,FALSE)),VLOOKUP(D8,'STOCK IDEAL'!$B$2:$E$1108,3,FALSE),VLOOKUP(D8,'STOCK IDEAL'!$B$2:$E$1108,3,FALSE)+VLOOKUP($E8,'REGLE PRIORITE'!$Q$3:$R$28,2,FALSE)),VLOOKUP(D8,'STOCK IDEAL'!$B$2:$E$1108,3,FALSE))))</f>
        <v>1</v>
      </c>
      <c r="J8">
        <v>0</v>
      </c>
      <c r="K8">
        <f>IF($C8="porcelaine",IF(ISERROR(VLOOKUP($D8,'STOCK IDEAL'!$B$2:$E$1080,4,FALSE)+VLOOKUP($E8,'REGLE PRIORITE'!$K$3:$L$14,2,FALSE)),VLOOKUP($D8,'STOCK IDEAL'!$B$2:$E$1080,4,FALSE),VLOOKUP($D8,'STOCK IDEAL'!$B$2:$E$1080,4,FALSE)+VLOOKUP($E8,'REGLE PRIORITE'!$K$3:$L$14,2,FALSE)),IF(C8="Bijoux l’atelier",IF(ISERROR(VLOOKUP(D8,'STOCK IDEAL'!$B$2:$E$1108,4,FALSE)+VLOOKUP(E8,'REGLE PRIORITE'!$N$3:$O$18,2,FALSE)),VLOOKUP(D8,'STOCK IDEAL'!$B$2:$E$1108,4,FALSE),VLOOKUP(D8,'STOCK IDEAL'!$B$2:$E$1108,4,FALSE)+VLOOKUP(E8,'REGLE PRIORITE'!$N$3:$O$18,2,FALSE)),IF($C8="Bijoux argent/plaqué or",IF(ISERROR(VLOOKUP(D8,'STOCK IDEAL'!$B$2:$E$1108,4,FALSE)+VLOOKUP($E8,'REGLE PRIORITE'!$Q$3:$R$28,2,FALSE)),VLOOKUP(D8,'STOCK IDEAL'!$B$2:$E$1108,4,FALSE),VLOOKUP(D8,'STOCK IDEAL'!$B$2:$E$1108,4,FALSE)+VLOOKUP($E8,'REGLE PRIORITE'!$Q$3:$R$28,2,FALSE)),VLOOKUP(D8,'STOCK IDEAL'!$B$2:$E$1108,4,FALSE))))</f>
        <v>3</v>
      </c>
      <c r="L8" t="b">
        <f t="shared" si="0"/>
        <v>0</v>
      </c>
      <c r="M8">
        <f>HLOOKUP('STOCK BRUT'!$C8,'REGLE PRIORITE'!$B$4:$G$7,2,FALSE)</f>
        <v>1</v>
      </c>
      <c r="N8">
        <f>HLOOKUP('STOCK BRUT'!$C8,'REGLE PRIORITE'!$B$4:$G$7,3,FALSE)</f>
        <v>3</v>
      </c>
      <c r="O8">
        <f>HLOOKUP('STOCK BRUT'!$C8,'REGLE PRIORITE'!$B$4:$G$7,4,FALSE)</f>
        <v>2</v>
      </c>
      <c r="P8">
        <f t="shared" si="1"/>
        <v>-1</v>
      </c>
      <c r="Q8">
        <f t="shared" si="2"/>
        <v>-1</v>
      </c>
      <c r="R8">
        <f t="shared" si="3"/>
        <v>-3</v>
      </c>
      <c r="S8">
        <f t="shared" si="4"/>
        <v>-5</v>
      </c>
    </row>
    <row r="9" spans="1:25">
      <c r="A9">
        <v>7</v>
      </c>
      <c r="B9" s="1" t="s">
        <v>11</v>
      </c>
      <c r="C9" s="1" t="s">
        <v>3850</v>
      </c>
      <c r="D9" s="1" t="s">
        <v>3851</v>
      </c>
      <c r="E9" s="1" t="s">
        <v>3855</v>
      </c>
      <c r="F9">
        <v>1</v>
      </c>
      <c r="G9">
        <f>IF($C9="porcelaine",IF(ISERROR(VLOOKUP($D9,'STOCK IDEAL'!$B$2:$C$1080,2,FALSE)+VLOOKUP($E9,'REGLE PRIORITE'!$K$3:$L$14,2,FALSE)),VLOOKUP($D9,'STOCK IDEAL'!$B$2:$C$1080,2,FALSE),VLOOKUP($D9,'STOCK IDEAL'!$B$2:$C$1080,2,FALSE)+VLOOKUP($E9,'REGLE PRIORITE'!$K$3:$L$14,2,FALSE)),IF(C9="Bijoux l’atelier",IF(ISERROR(VLOOKUP(D9,'STOCK IDEAL'!$B$2:$C$1108,2,FALSE)+VLOOKUP(E9,'REGLE PRIORITE'!$N$3:$O$18,2,FALSE)),VLOOKUP(D9,'STOCK IDEAL'!$B$2:$C$1108,2,FALSE),VLOOKUP(D9,'STOCK IDEAL'!$B$2:$C$1108,2,FALSE)+VLOOKUP(E9,'REGLE PRIORITE'!$N$3:$O$18,2,FALSE)),IF($C9="Bijoux argent/plaqué or",IF(ISERROR(VLOOKUP(D9,'STOCK IDEAL'!$B$2:$C$1108,2,FALSE)+VLOOKUP($E9,'REGLE PRIORITE'!$Q$3:$R$28,2,FALSE)),VLOOKUP(D9,'STOCK IDEAL'!$B$2:$C$1108,2,FALSE),VLOOKUP(D9,'STOCK IDEAL'!$B$2:$C$1108,2,FALSE)+VLOOKUP($E9,'REGLE PRIORITE'!$Q$3:$R$28,2,FALSE)),VLOOKUP(D9,'STOCK IDEAL'!$B$2:$C$1108,2,FALSE))))</f>
        <v>2</v>
      </c>
      <c r="H9">
        <v>1</v>
      </c>
      <c r="I9">
        <f>IF($C9="porcelaine",IF(ISERROR(VLOOKUP($D9,'STOCK IDEAL'!$B$2:$E$1080,3,FALSE)+VLOOKUP($E9,'REGLE PRIORITE'!$K$3:$L$14,2,FALSE)),VLOOKUP($D9,'STOCK IDEAL'!$B$2:$E$1080,3,FALSE),VLOOKUP($D9,'STOCK IDEAL'!$B$2:$E$1080,3,FALSE)+VLOOKUP($E9,'REGLE PRIORITE'!$K$3:$L$14,2,FALSE)),IF(C9="Bijoux l’atelier",IF(ISERROR(VLOOKUP(D9,'STOCK IDEAL'!$B$2:$E$1108,3,FALSE)+VLOOKUP(E9,'REGLE PRIORITE'!$N$3:$O$18,2,FALSE)),VLOOKUP(D9,'STOCK IDEAL'!$B$2:$E$1108,3,FALSE),VLOOKUP(D9,'STOCK IDEAL'!$B$2:$E$1108,3,FALSE)+VLOOKUP(E9,'REGLE PRIORITE'!$N$3:$O$18,2,FALSE)),IF($C9="Bijoux argent/plaqué or",IF(ISERROR(VLOOKUP(D9,'STOCK IDEAL'!$B$2:$E$1108,3,FALSE)+VLOOKUP($E9,'REGLE PRIORITE'!$Q$3:$R$28,2,FALSE)),VLOOKUP(D9,'STOCK IDEAL'!$B$2:$E$1108,3,FALSE),VLOOKUP(D9,'STOCK IDEAL'!$B$2:$E$1108,3,FALSE)+VLOOKUP($E9,'REGLE PRIORITE'!$Q$3:$R$28,2,FALSE)),VLOOKUP(D9,'STOCK IDEAL'!$B$2:$E$1108,3,FALSE))))</f>
        <v>2</v>
      </c>
      <c r="J9">
        <v>0</v>
      </c>
      <c r="K9">
        <f>IF($C9="porcelaine",IF(ISERROR(VLOOKUP($D9,'STOCK IDEAL'!$B$2:$E$1080,4,FALSE)+VLOOKUP($E9,'REGLE PRIORITE'!$K$3:$L$14,2,FALSE)),VLOOKUP($D9,'STOCK IDEAL'!$B$2:$E$1080,4,FALSE),VLOOKUP($D9,'STOCK IDEAL'!$B$2:$E$1080,4,FALSE)+VLOOKUP($E9,'REGLE PRIORITE'!$K$3:$L$14,2,FALSE)),IF(C9="Bijoux l’atelier",IF(ISERROR(VLOOKUP(D9,'STOCK IDEAL'!$B$2:$E$1108,4,FALSE)+VLOOKUP(E9,'REGLE PRIORITE'!$N$3:$O$18,2,FALSE)),VLOOKUP(D9,'STOCK IDEAL'!$B$2:$E$1108,4,FALSE),VLOOKUP(D9,'STOCK IDEAL'!$B$2:$E$1108,4,FALSE)+VLOOKUP(E9,'REGLE PRIORITE'!$N$3:$O$18,2,FALSE)),IF($C9="Bijoux argent/plaqué or",IF(ISERROR(VLOOKUP(D9,'STOCK IDEAL'!$B$2:$E$1108,4,FALSE)+VLOOKUP($E9,'REGLE PRIORITE'!$Q$3:$R$28,2,FALSE)),VLOOKUP(D9,'STOCK IDEAL'!$B$2:$E$1108,4,FALSE),VLOOKUP(D9,'STOCK IDEAL'!$B$2:$E$1108,4,FALSE)+VLOOKUP($E9,'REGLE PRIORITE'!$Q$3:$R$28,2,FALSE)),VLOOKUP(D9,'STOCK IDEAL'!$B$2:$E$1108,4,FALSE))))</f>
        <v>4</v>
      </c>
      <c r="L9" t="b">
        <f t="shared" si="0"/>
        <v>0</v>
      </c>
      <c r="M9">
        <f>HLOOKUP('STOCK BRUT'!$C9,'REGLE PRIORITE'!$B$4:$G$7,2,FALSE)</f>
        <v>1</v>
      </c>
      <c r="N9">
        <f>HLOOKUP('STOCK BRUT'!$C9,'REGLE PRIORITE'!$B$4:$G$7,3,FALSE)</f>
        <v>3</v>
      </c>
      <c r="O9">
        <f>HLOOKUP('STOCK BRUT'!$C9,'REGLE PRIORITE'!$B$4:$G$7,4,FALSE)</f>
        <v>2</v>
      </c>
      <c r="P9">
        <f t="shared" si="1"/>
        <v>-1</v>
      </c>
      <c r="Q9">
        <f t="shared" si="2"/>
        <v>-1</v>
      </c>
      <c r="R9">
        <f t="shared" si="3"/>
        <v>-4</v>
      </c>
      <c r="S9">
        <f t="shared" si="4"/>
        <v>-6</v>
      </c>
    </row>
    <row r="10" spans="1:25">
      <c r="A10">
        <v>8</v>
      </c>
      <c r="B10" s="1" t="s">
        <v>7</v>
      </c>
      <c r="C10" s="1" t="s">
        <v>3850</v>
      </c>
      <c r="D10" s="1" t="s">
        <v>3851</v>
      </c>
      <c r="E10" s="1" t="s">
        <v>3847</v>
      </c>
      <c r="F10">
        <v>1</v>
      </c>
      <c r="G10">
        <f>IF($C10="porcelaine",IF(ISERROR(VLOOKUP($D10,'STOCK IDEAL'!$B$2:$C$1080,2,FALSE)+VLOOKUP($E10,'REGLE PRIORITE'!$K$3:$L$14,2,FALSE)),VLOOKUP($D10,'STOCK IDEAL'!$B$2:$C$1080,2,FALSE),VLOOKUP($D10,'STOCK IDEAL'!$B$2:$C$1080,2,FALSE)+VLOOKUP($E10,'REGLE PRIORITE'!$K$3:$L$14,2,FALSE)),IF(C10="Bijoux l’atelier",IF(ISERROR(VLOOKUP(D10,'STOCK IDEAL'!$B$2:$C$1108,2,FALSE)+VLOOKUP(E10,'REGLE PRIORITE'!$N$3:$O$18,2,FALSE)),VLOOKUP(D10,'STOCK IDEAL'!$B$2:$C$1108,2,FALSE),VLOOKUP(D10,'STOCK IDEAL'!$B$2:$C$1108,2,FALSE)+VLOOKUP(E10,'REGLE PRIORITE'!$N$3:$O$18,2,FALSE)),IF($C10="Bijoux argent/plaqué or",IF(ISERROR(VLOOKUP(D10,'STOCK IDEAL'!$B$2:$C$1108,2,FALSE)+VLOOKUP($E10,'REGLE PRIORITE'!$Q$3:$R$28,2,FALSE)),VLOOKUP(D10,'STOCK IDEAL'!$B$2:$C$1108,2,FALSE),VLOOKUP(D10,'STOCK IDEAL'!$B$2:$C$1108,2,FALSE)+VLOOKUP($E10,'REGLE PRIORITE'!$Q$3:$R$28,2,FALSE)),VLOOKUP(D10,'STOCK IDEAL'!$B$2:$C$1108,2,FALSE))))</f>
        <v>1</v>
      </c>
      <c r="H10">
        <v>0</v>
      </c>
      <c r="I10">
        <f>IF($C10="porcelaine",IF(ISERROR(VLOOKUP($D10,'STOCK IDEAL'!$B$2:$E$1080,3,FALSE)+VLOOKUP($E10,'REGLE PRIORITE'!$K$3:$L$14,2,FALSE)),VLOOKUP($D10,'STOCK IDEAL'!$B$2:$E$1080,3,FALSE),VLOOKUP($D10,'STOCK IDEAL'!$B$2:$E$1080,3,FALSE)+VLOOKUP($E10,'REGLE PRIORITE'!$K$3:$L$14,2,FALSE)),IF(C10="Bijoux l’atelier",IF(ISERROR(VLOOKUP(D10,'STOCK IDEAL'!$B$2:$E$1108,3,FALSE)+VLOOKUP(E10,'REGLE PRIORITE'!$N$3:$O$18,2,FALSE)),VLOOKUP(D10,'STOCK IDEAL'!$B$2:$E$1108,3,FALSE),VLOOKUP(D10,'STOCK IDEAL'!$B$2:$E$1108,3,FALSE)+VLOOKUP(E10,'REGLE PRIORITE'!$N$3:$O$18,2,FALSE)),IF($C10="Bijoux argent/plaqué or",IF(ISERROR(VLOOKUP(D10,'STOCK IDEAL'!$B$2:$E$1108,3,FALSE)+VLOOKUP($E10,'REGLE PRIORITE'!$Q$3:$R$28,2,FALSE)),VLOOKUP(D10,'STOCK IDEAL'!$B$2:$E$1108,3,FALSE),VLOOKUP(D10,'STOCK IDEAL'!$B$2:$E$1108,3,FALSE)+VLOOKUP($E10,'REGLE PRIORITE'!$Q$3:$R$28,2,FALSE)),VLOOKUP(D10,'STOCK IDEAL'!$B$2:$E$1108,3,FALSE))))</f>
        <v>1</v>
      </c>
      <c r="J10">
        <v>0</v>
      </c>
      <c r="K10">
        <f>IF($C10="porcelaine",IF(ISERROR(VLOOKUP($D10,'STOCK IDEAL'!$B$2:$E$1080,4,FALSE)+VLOOKUP($E10,'REGLE PRIORITE'!$K$3:$L$14,2,FALSE)),VLOOKUP($D10,'STOCK IDEAL'!$B$2:$E$1080,4,FALSE),VLOOKUP($D10,'STOCK IDEAL'!$B$2:$E$1080,4,FALSE)+VLOOKUP($E10,'REGLE PRIORITE'!$K$3:$L$14,2,FALSE)),IF(C10="Bijoux l’atelier",IF(ISERROR(VLOOKUP(D10,'STOCK IDEAL'!$B$2:$E$1108,4,FALSE)+VLOOKUP(E10,'REGLE PRIORITE'!$N$3:$O$18,2,FALSE)),VLOOKUP(D10,'STOCK IDEAL'!$B$2:$E$1108,4,FALSE),VLOOKUP(D10,'STOCK IDEAL'!$B$2:$E$1108,4,FALSE)+VLOOKUP(E10,'REGLE PRIORITE'!$N$3:$O$18,2,FALSE)),IF($C10="Bijoux argent/plaqué or",IF(ISERROR(VLOOKUP(D10,'STOCK IDEAL'!$B$2:$E$1108,4,FALSE)+VLOOKUP($E10,'REGLE PRIORITE'!$Q$3:$R$28,2,FALSE)),VLOOKUP(D10,'STOCK IDEAL'!$B$2:$E$1108,4,FALSE),VLOOKUP(D10,'STOCK IDEAL'!$B$2:$E$1108,4,FALSE)+VLOOKUP($E10,'REGLE PRIORITE'!$Q$3:$R$28,2,FALSE)),VLOOKUP(D10,'STOCK IDEAL'!$B$2:$E$1108,4,FALSE))))</f>
        <v>3</v>
      </c>
      <c r="L10" t="b">
        <f t="shared" si="0"/>
        <v>0</v>
      </c>
      <c r="M10">
        <f>HLOOKUP('STOCK BRUT'!$C10,'REGLE PRIORITE'!$B$4:$G$7,2,FALSE)</f>
        <v>1</v>
      </c>
      <c r="N10">
        <f>HLOOKUP('STOCK BRUT'!$C10,'REGLE PRIORITE'!$B$4:$G$7,3,FALSE)</f>
        <v>3</v>
      </c>
      <c r="O10">
        <f>HLOOKUP('STOCK BRUT'!$C10,'REGLE PRIORITE'!$B$4:$G$7,4,FALSE)</f>
        <v>2</v>
      </c>
      <c r="P10">
        <f t="shared" si="1"/>
        <v>0</v>
      </c>
      <c r="Q10">
        <f t="shared" si="2"/>
        <v>-1</v>
      </c>
      <c r="R10">
        <f t="shared" si="3"/>
        <v>-3</v>
      </c>
      <c r="S10">
        <f t="shared" si="4"/>
        <v>-4</v>
      </c>
    </row>
    <row r="11" spans="1:25">
      <c r="A11">
        <v>9</v>
      </c>
      <c r="B11" s="1" t="s">
        <v>6</v>
      </c>
      <c r="C11" s="1" t="s">
        <v>3850</v>
      </c>
      <c r="D11" s="1" t="s">
        <v>3851</v>
      </c>
      <c r="E11" s="1" t="s">
        <v>3844</v>
      </c>
      <c r="F11">
        <v>0</v>
      </c>
      <c r="G11">
        <f>IF($C11="porcelaine",IF(ISERROR(VLOOKUP($D11,'STOCK IDEAL'!$B$2:$C$1080,2,FALSE)+VLOOKUP($E11,'REGLE PRIORITE'!$K$3:$L$14,2,FALSE)),VLOOKUP($D11,'STOCK IDEAL'!$B$2:$C$1080,2,FALSE),VLOOKUP($D11,'STOCK IDEAL'!$B$2:$C$1080,2,FALSE)+VLOOKUP($E11,'REGLE PRIORITE'!$K$3:$L$14,2,FALSE)),IF(C11="Bijoux l’atelier",IF(ISERROR(VLOOKUP(D11,'STOCK IDEAL'!$B$2:$C$1108,2,FALSE)+VLOOKUP(E11,'REGLE PRIORITE'!$N$3:$O$18,2,FALSE)),VLOOKUP(D11,'STOCK IDEAL'!$B$2:$C$1108,2,FALSE),VLOOKUP(D11,'STOCK IDEAL'!$B$2:$C$1108,2,FALSE)+VLOOKUP(E11,'REGLE PRIORITE'!$N$3:$O$18,2,FALSE)),IF($C11="Bijoux argent/plaqué or",IF(ISERROR(VLOOKUP(D11,'STOCK IDEAL'!$B$2:$C$1108,2,FALSE)+VLOOKUP($E11,'REGLE PRIORITE'!$Q$3:$R$28,2,FALSE)),VLOOKUP(D11,'STOCK IDEAL'!$B$2:$C$1108,2,FALSE),VLOOKUP(D11,'STOCK IDEAL'!$B$2:$C$1108,2,FALSE)+VLOOKUP($E11,'REGLE PRIORITE'!$Q$3:$R$28,2,FALSE)),VLOOKUP(D11,'STOCK IDEAL'!$B$2:$C$1108,2,FALSE))))</f>
        <v>1</v>
      </c>
      <c r="H11">
        <v>0</v>
      </c>
      <c r="I11">
        <f>IF($C11="porcelaine",IF(ISERROR(VLOOKUP($D11,'STOCK IDEAL'!$B$2:$E$1080,3,FALSE)+VLOOKUP($E11,'REGLE PRIORITE'!$K$3:$L$14,2,FALSE)),VLOOKUP($D11,'STOCK IDEAL'!$B$2:$E$1080,3,FALSE),VLOOKUP($D11,'STOCK IDEAL'!$B$2:$E$1080,3,FALSE)+VLOOKUP($E11,'REGLE PRIORITE'!$K$3:$L$14,2,FALSE)),IF(C11="Bijoux l’atelier",IF(ISERROR(VLOOKUP(D11,'STOCK IDEAL'!$B$2:$E$1108,3,FALSE)+VLOOKUP(E11,'REGLE PRIORITE'!$N$3:$O$18,2,FALSE)),VLOOKUP(D11,'STOCK IDEAL'!$B$2:$E$1108,3,FALSE),VLOOKUP(D11,'STOCK IDEAL'!$B$2:$E$1108,3,FALSE)+VLOOKUP(E11,'REGLE PRIORITE'!$N$3:$O$18,2,FALSE)),IF($C11="Bijoux argent/plaqué or",IF(ISERROR(VLOOKUP(D11,'STOCK IDEAL'!$B$2:$E$1108,3,FALSE)+VLOOKUP($E11,'REGLE PRIORITE'!$Q$3:$R$28,2,FALSE)),VLOOKUP(D11,'STOCK IDEAL'!$B$2:$E$1108,3,FALSE),VLOOKUP(D11,'STOCK IDEAL'!$B$2:$E$1108,3,FALSE)+VLOOKUP($E11,'REGLE PRIORITE'!$Q$3:$R$28,2,FALSE)),VLOOKUP(D11,'STOCK IDEAL'!$B$2:$E$1108,3,FALSE))))</f>
        <v>1</v>
      </c>
      <c r="J11">
        <v>0</v>
      </c>
      <c r="K11">
        <f>IF($C11="porcelaine",IF(ISERROR(VLOOKUP($D11,'STOCK IDEAL'!$B$2:$E$1080,4,FALSE)+VLOOKUP($E11,'REGLE PRIORITE'!$K$3:$L$14,2,FALSE)),VLOOKUP($D11,'STOCK IDEAL'!$B$2:$E$1080,4,FALSE),VLOOKUP($D11,'STOCK IDEAL'!$B$2:$E$1080,4,FALSE)+VLOOKUP($E11,'REGLE PRIORITE'!$K$3:$L$14,2,FALSE)),IF(C11="Bijoux l’atelier",IF(ISERROR(VLOOKUP(D11,'STOCK IDEAL'!$B$2:$E$1108,4,FALSE)+VLOOKUP(E11,'REGLE PRIORITE'!$N$3:$O$18,2,FALSE)),VLOOKUP(D11,'STOCK IDEAL'!$B$2:$E$1108,4,FALSE),VLOOKUP(D11,'STOCK IDEAL'!$B$2:$E$1108,4,FALSE)+VLOOKUP(E11,'REGLE PRIORITE'!$N$3:$O$18,2,FALSE)),IF($C11="Bijoux argent/plaqué or",IF(ISERROR(VLOOKUP(D11,'STOCK IDEAL'!$B$2:$E$1108,4,FALSE)+VLOOKUP($E11,'REGLE PRIORITE'!$Q$3:$R$28,2,FALSE)),VLOOKUP(D11,'STOCK IDEAL'!$B$2:$E$1108,4,FALSE),VLOOKUP(D11,'STOCK IDEAL'!$B$2:$E$1108,4,FALSE)+VLOOKUP($E11,'REGLE PRIORITE'!$Q$3:$R$28,2,FALSE)),VLOOKUP(D11,'STOCK IDEAL'!$B$2:$E$1108,4,FALSE))))</f>
        <v>3</v>
      </c>
      <c r="L11" t="b">
        <f t="shared" si="0"/>
        <v>0</v>
      </c>
      <c r="M11">
        <f>HLOOKUP('STOCK BRUT'!$C11,'REGLE PRIORITE'!$B$4:$G$7,2,FALSE)</f>
        <v>1</v>
      </c>
      <c r="N11">
        <f>HLOOKUP('STOCK BRUT'!$C11,'REGLE PRIORITE'!$B$4:$G$7,3,FALSE)</f>
        <v>3</v>
      </c>
      <c r="O11">
        <f>HLOOKUP('STOCK BRUT'!$C11,'REGLE PRIORITE'!$B$4:$G$7,4,FALSE)</f>
        <v>2</v>
      </c>
      <c r="P11">
        <f t="shared" si="1"/>
        <v>-1</v>
      </c>
      <c r="Q11">
        <f t="shared" si="2"/>
        <v>-1</v>
      </c>
      <c r="R11">
        <f t="shared" si="3"/>
        <v>-3</v>
      </c>
      <c r="S11">
        <f t="shared" si="4"/>
        <v>-5</v>
      </c>
    </row>
    <row r="12" spans="1:25">
      <c r="A12">
        <v>10</v>
      </c>
      <c r="B12" s="1" t="s">
        <v>10</v>
      </c>
      <c r="C12" s="1" t="s">
        <v>3850</v>
      </c>
      <c r="D12" s="1" t="s">
        <v>3851</v>
      </c>
      <c r="E12" s="1" t="s">
        <v>3837</v>
      </c>
      <c r="F12">
        <v>1</v>
      </c>
      <c r="G12">
        <f>IF($C12="porcelaine",IF(ISERROR(VLOOKUP($D12,'STOCK IDEAL'!$B$2:$C$1080,2,FALSE)+VLOOKUP($E12,'REGLE PRIORITE'!$K$3:$L$14,2,FALSE)),VLOOKUP($D12,'STOCK IDEAL'!$B$2:$C$1080,2,FALSE),VLOOKUP($D12,'STOCK IDEAL'!$B$2:$C$1080,2,FALSE)+VLOOKUP($E12,'REGLE PRIORITE'!$K$3:$L$14,2,FALSE)),IF(C12="Bijoux l’atelier",IF(ISERROR(VLOOKUP(D12,'STOCK IDEAL'!$B$2:$C$1108,2,FALSE)+VLOOKUP(E12,'REGLE PRIORITE'!$N$3:$O$18,2,FALSE)),VLOOKUP(D12,'STOCK IDEAL'!$B$2:$C$1108,2,FALSE),VLOOKUP(D12,'STOCK IDEAL'!$B$2:$C$1108,2,FALSE)+VLOOKUP(E12,'REGLE PRIORITE'!$N$3:$O$18,2,FALSE)),IF($C12="Bijoux argent/plaqué or",IF(ISERROR(VLOOKUP(D12,'STOCK IDEAL'!$B$2:$C$1108,2,FALSE)+VLOOKUP($E12,'REGLE PRIORITE'!$Q$3:$R$28,2,FALSE)),VLOOKUP(D12,'STOCK IDEAL'!$B$2:$C$1108,2,FALSE),VLOOKUP(D12,'STOCK IDEAL'!$B$2:$C$1108,2,FALSE)+VLOOKUP($E12,'REGLE PRIORITE'!$Q$3:$R$28,2,FALSE)),VLOOKUP(D12,'STOCK IDEAL'!$B$2:$C$1108,2,FALSE))))</f>
        <v>2</v>
      </c>
      <c r="H12">
        <v>1</v>
      </c>
      <c r="I12">
        <f>IF($C12="porcelaine",IF(ISERROR(VLOOKUP($D12,'STOCK IDEAL'!$B$2:$E$1080,3,FALSE)+VLOOKUP($E12,'REGLE PRIORITE'!$K$3:$L$14,2,FALSE)),VLOOKUP($D12,'STOCK IDEAL'!$B$2:$E$1080,3,FALSE),VLOOKUP($D12,'STOCK IDEAL'!$B$2:$E$1080,3,FALSE)+VLOOKUP($E12,'REGLE PRIORITE'!$K$3:$L$14,2,FALSE)),IF(C12="Bijoux l’atelier",IF(ISERROR(VLOOKUP(D12,'STOCK IDEAL'!$B$2:$E$1108,3,FALSE)+VLOOKUP(E12,'REGLE PRIORITE'!$N$3:$O$18,2,FALSE)),VLOOKUP(D12,'STOCK IDEAL'!$B$2:$E$1108,3,FALSE),VLOOKUP(D12,'STOCK IDEAL'!$B$2:$E$1108,3,FALSE)+VLOOKUP(E12,'REGLE PRIORITE'!$N$3:$O$18,2,FALSE)),IF($C12="Bijoux argent/plaqué or",IF(ISERROR(VLOOKUP(D12,'STOCK IDEAL'!$B$2:$E$1108,3,FALSE)+VLOOKUP($E12,'REGLE PRIORITE'!$Q$3:$R$28,2,FALSE)),VLOOKUP(D12,'STOCK IDEAL'!$B$2:$E$1108,3,FALSE),VLOOKUP(D12,'STOCK IDEAL'!$B$2:$E$1108,3,FALSE)+VLOOKUP($E12,'REGLE PRIORITE'!$Q$3:$R$28,2,FALSE)),VLOOKUP(D12,'STOCK IDEAL'!$B$2:$E$1108,3,FALSE))))</f>
        <v>2</v>
      </c>
      <c r="J12">
        <v>1</v>
      </c>
      <c r="K12">
        <f>IF($C12="porcelaine",IF(ISERROR(VLOOKUP($D12,'STOCK IDEAL'!$B$2:$E$1080,4,FALSE)+VLOOKUP($E12,'REGLE PRIORITE'!$K$3:$L$14,2,FALSE)),VLOOKUP($D12,'STOCK IDEAL'!$B$2:$E$1080,4,FALSE),VLOOKUP($D12,'STOCK IDEAL'!$B$2:$E$1080,4,FALSE)+VLOOKUP($E12,'REGLE PRIORITE'!$K$3:$L$14,2,FALSE)),IF(C12="Bijoux l’atelier",IF(ISERROR(VLOOKUP(D12,'STOCK IDEAL'!$B$2:$E$1108,4,FALSE)+VLOOKUP(E12,'REGLE PRIORITE'!$N$3:$O$18,2,FALSE)),VLOOKUP(D12,'STOCK IDEAL'!$B$2:$E$1108,4,FALSE),VLOOKUP(D12,'STOCK IDEAL'!$B$2:$E$1108,4,FALSE)+VLOOKUP(E12,'REGLE PRIORITE'!$N$3:$O$18,2,FALSE)),IF($C12="Bijoux argent/plaqué or",IF(ISERROR(VLOOKUP(D12,'STOCK IDEAL'!$B$2:$E$1108,4,FALSE)+VLOOKUP($E12,'REGLE PRIORITE'!$Q$3:$R$28,2,FALSE)),VLOOKUP(D12,'STOCK IDEAL'!$B$2:$E$1108,4,FALSE),VLOOKUP(D12,'STOCK IDEAL'!$B$2:$E$1108,4,FALSE)+VLOOKUP($E12,'REGLE PRIORITE'!$Q$3:$R$28,2,FALSE)),VLOOKUP(D12,'STOCK IDEAL'!$B$2:$E$1108,4,FALSE))))</f>
        <v>4</v>
      </c>
      <c r="L12" t="b">
        <f t="shared" si="0"/>
        <v>0</v>
      </c>
      <c r="M12">
        <f>HLOOKUP('STOCK BRUT'!$C12,'REGLE PRIORITE'!$B$4:$G$7,2,FALSE)</f>
        <v>1</v>
      </c>
      <c r="N12">
        <f>HLOOKUP('STOCK BRUT'!$C12,'REGLE PRIORITE'!$B$4:$G$7,3,FALSE)</f>
        <v>3</v>
      </c>
      <c r="O12">
        <f>HLOOKUP('STOCK BRUT'!$C12,'REGLE PRIORITE'!$B$4:$G$7,4,FALSE)</f>
        <v>2</v>
      </c>
      <c r="P12">
        <f t="shared" si="1"/>
        <v>-1</v>
      </c>
      <c r="Q12">
        <f t="shared" si="2"/>
        <v>-1</v>
      </c>
      <c r="R12">
        <f t="shared" si="3"/>
        <v>-3</v>
      </c>
      <c r="S12">
        <f t="shared" si="4"/>
        <v>-5</v>
      </c>
    </row>
    <row r="13" spans="1:25">
      <c r="A13">
        <v>11</v>
      </c>
      <c r="B13" s="1" t="s">
        <v>1</v>
      </c>
      <c r="C13" s="1" t="s">
        <v>3850</v>
      </c>
      <c r="D13" s="1" t="s">
        <v>3851</v>
      </c>
      <c r="E13" s="1" t="s">
        <v>3841</v>
      </c>
      <c r="F13">
        <v>1</v>
      </c>
      <c r="G13">
        <f>IF($C13="porcelaine",IF(ISERROR(VLOOKUP($D13,'STOCK IDEAL'!$B$2:$C$1080,2,FALSE)+VLOOKUP($E13,'REGLE PRIORITE'!$K$3:$L$14,2,FALSE)),VLOOKUP($D13,'STOCK IDEAL'!$B$2:$C$1080,2,FALSE),VLOOKUP($D13,'STOCK IDEAL'!$B$2:$C$1080,2,FALSE)+VLOOKUP($E13,'REGLE PRIORITE'!$K$3:$L$14,2,FALSE)),IF(C13="Bijoux l’atelier",IF(ISERROR(VLOOKUP(D13,'STOCK IDEAL'!$B$2:$C$1108,2,FALSE)+VLOOKUP(E13,'REGLE PRIORITE'!$N$3:$O$18,2,FALSE)),VLOOKUP(D13,'STOCK IDEAL'!$B$2:$C$1108,2,FALSE),VLOOKUP(D13,'STOCK IDEAL'!$B$2:$C$1108,2,FALSE)+VLOOKUP(E13,'REGLE PRIORITE'!$N$3:$O$18,2,FALSE)),IF($C13="Bijoux argent/plaqué or",IF(ISERROR(VLOOKUP(D13,'STOCK IDEAL'!$B$2:$C$1108,2,FALSE)+VLOOKUP($E13,'REGLE PRIORITE'!$Q$3:$R$28,2,FALSE)),VLOOKUP(D13,'STOCK IDEAL'!$B$2:$C$1108,2,FALSE),VLOOKUP(D13,'STOCK IDEAL'!$B$2:$C$1108,2,FALSE)+VLOOKUP($E13,'REGLE PRIORITE'!$Q$3:$R$28,2,FALSE)),VLOOKUP(D13,'STOCK IDEAL'!$B$2:$C$1108,2,FALSE))))</f>
        <v>1</v>
      </c>
      <c r="H13">
        <v>1</v>
      </c>
      <c r="I13">
        <f>IF($C13="porcelaine",IF(ISERROR(VLOOKUP($D13,'STOCK IDEAL'!$B$2:$E$1080,3,FALSE)+VLOOKUP($E13,'REGLE PRIORITE'!$K$3:$L$14,2,FALSE)),VLOOKUP($D13,'STOCK IDEAL'!$B$2:$E$1080,3,FALSE),VLOOKUP($D13,'STOCK IDEAL'!$B$2:$E$1080,3,FALSE)+VLOOKUP($E13,'REGLE PRIORITE'!$K$3:$L$14,2,FALSE)),IF(C13="Bijoux l’atelier",IF(ISERROR(VLOOKUP(D13,'STOCK IDEAL'!$B$2:$E$1108,3,FALSE)+VLOOKUP(E13,'REGLE PRIORITE'!$N$3:$O$18,2,FALSE)),VLOOKUP(D13,'STOCK IDEAL'!$B$2:$E$1108,3,FALSE),VLOOKUP(D13,'STOCK IDEAL'!$B$2:$E$1108,3,FALSE)+VLOOKUP(E13,'REGLE PRIORITE'!$N$3:$O$18,2,FALSE)),IF($C13="Bijoux argent/plaqué or",IF(ISERROR(VLOOKUP(D13,'STOCK IDEAL'!$B$2:$E$1108,3,FALSE)+VLOOKUP($E13,'REGLE PRIORITE'!$Q$3:$R$28,2,FALSE)),VLOOKUP(D13,'STOCK IDEAL'!$B$2:$E$1108,3,FALSE),VLOOKUP(D13,'STOCK IDEAL'!$B$2:$E$1108,3,FALSE)+VLOOKUP($E13,'REGLE PRIORITE'!$Q$3:$R$28,2,FALSE)),VLOOKUP(D13,'STOCK IDEAL'!$B$2:$E$1108,3,FALSE))))</f>
        <v>1</v>
      </c>
      <c r="J13">
        <v>0</v>
      </c>
      <c r="K13">
        <f>IF($C13="porcelaine",IF(ISERROR(VLOOKUP($D13,'STOCK IDEAL'!$B$2:$E$1080,4,FALSE)+VLOOKUP($E13,'REGLE PRIORITE'!$K$3:$L$14,2,FALSE)),VLOOKUP($D13,'STOCK IDEAL'!$B$2:$E$1080,4,FALSE),VLOOKUP($D13,'STOCK IDEAL'!$B$2:$E$1080,4,FALSE)+VLOOKUP($E13,'REGLE PRIORITE'!$K$3:$L$14,2,FALSE)),IF(C13="Bijoux l’atelier",IF(ISERROR(VLOOKUP(D13,'STOCK IDEAL'!$B$2:$E$1108,4,FALSE)+VLOOKUP(E13,'REGLE PRIORITE'!$N$3:$O$18,2,FALSE)),VLOOKUP(D13,'STOCK IDEAL'!$B$2:$E$1108,4,FALSE),VLOOKUP(D13,'STOCK IDEAL'!$B$2:$E$1108,4,FALSE)+VLOOKUP(E13,'REGLE PRIORITE'!$N$3:$O$18,2,FALSE)),IF($C13="Bijoux argent/plaqué or",IF(ISERROR(VLOOKUP(D13,'STOCK IDEAL'!$B$2:$E$1108,4,FALSE)+VLOOKUP($E13,'REGLE PRIORITE'!$Q$3:$R$28,2,FALSE)),VLOOKUP(D13,'STOCK IDEAL'!$B$2:$E$1108,4,FALSE),VLOOKUP(D13,'STOCK IDEAL'!$B$2:$E$1108,4,FALSE)+VLOOKUP($E13,'REGLE PRIORITE'!$Q$3:$R$28,2,FALSE)),VLOOKUP(D13,'STOCK IDEAL'!$B$2:$E$1108,4,FALSE))))</f>
        <v>3</v>
      </c>
      <c r="L13" t="b">
        <f t="shared" si="0"/>
        <v>0</v>
      </c>
      <c r="M13">
        <f>HLOOKUP('STOCK BRUT'!$C13,'REGLE PRIORITE'!$B$4:$G$7,2,FALSE)</f>
        <v>1</v>
      </c>
      <c r="N13">
        <f>HLOOKUP('STOCK BRUT'!$C13,'REGLE PRIORITE'!$B$4:$G$7,3,FALSE)</f>
        <v>3</v>
      </c>
      <c r="O13">
        <f>HLOOKUP('STOCK BRUT'!$C13,'REGLE PRIORITE'!$B$4:$G$7,4,FALSE)</f>
        <v>2</v>
      </c>
      <c r="P13">
        <f t="shared" si="1"/>
        <v>0</v>
      </c>
      <c r="Q13">
        <f t="shared" si="2"/>
        <v>0</v>
      </c>
      <c r="R13">
        <f t="shared" si="3"/>
        <v>-3</v>
      </c>
      <c r="S13">
        <f t="shared" si="4"/>
        <v>-3</v>
      </c>
    </row>
    <row r="14" spans="1:25">
      <c r="A14">
        <v>12</v>
      </c>
      <c r="B14" s="1" t="s">
        <v>8</v>
      </c>
      <c r="C14" s="1" t="s">
        <v>3850</v>
      </c>
      <c r="D14" s="1" t="s">
        <v>3851</v>
      </c>
      <c r="E14" s="1" t="s">
        <v>3846</v>
      </c>
      <c r="F14">
        <v>0</v>
      </c>
      <c r="G14">
        <f>IF($C14="porcelaine",IF(ISERROR(VLOOKUP($D14,'STOCK IDEAL'!$B$2:$C$1080,2,FALSE)+VLOOKUP($E14,'REGLE PRIORITE'!$K$3:$L$14,2,FALSE)),VLOOKUP($D14,'STOCK IDEAL'!$B$2:$C$1080,2,FALSE),VLOOKUP($D14,'STOCK IDEAL'!$B$2:$C$1080,2,FALSE)+VLOOKUP($E14,'REGLE PRIORITE'!$K$3:$L$14,2,FALSE)),IF(C14="Bijoux l’atelier",IF(ISERROR(VLOOKUP(D14,'STOCK IDEAL'!$B$2:$C$1108,2,FALSE)+VLOOKUP(E14,'REGLE PRIORITE'!$N$3:$O$18,2,FALSE)),VLOOKUP(D14,'STOCK IDEAL'!$B$2:$C$1108,2,FALSE),VLOOKUP(D14,'STOCK IDEAL'!$B$2:$C$1108,2,FALSE)+VLOOKUP(E14,'REGLE PRIORITE'!$N$3:$O$18,2,FALSE)),IF($C14="Bijoux argent/plaqué or",IF(ISERROR(VLOOKUP(D14,'STOCK IDEAL'!$B$2:$C$1108,2,FALSE)+VLOOKUP($E14,'REGLE PRIORITE'!$Q$3:$R$28,2,FALSE)),VLOOKUP(D14,'STOCK IDEAL'!$B$2:$C$1108,2,FALSE),VLOOKUP(D14,'STOCK IDEAL'!$B$2:$C$1108,2,FALSE)+VLOOKUP($E14,'REGLE PRIORITE'!$Q$3:$R$28,2,FALSE)),VLOOKUP(D14,'STOCK IDEAL'!$B$2:$C$1108,2,FALSE))))</f>
        <v>1</v>
      </c>
      <c r="H14">
        <v>0</v>
      </c>
      <c r="I14">
        <f>IF($C14="porcelaine",IF(ISERROR(VLOOKUP($D14,'STOCK IDEAL'!$B$2:$E$1080,3,FALSE)+VLOOKUP($E14,'REGLE PRIORITE'!$K$3:$L$14,2,FALSE)),VLOOKUP($D14,'STOCK IDEAL'!$B$2:$E$1080,3,FALSE),VLOOKUP($D14,'STOCK IDEAL'!$B$2:$E$1080,3,FALSE)+VLOOKUP($E14,'REGLE PRIORITE'!$K$3:$L$14,2,FALSE)),IF(C14="Bijoux l’atelier",IF(ISERROR(VLOOKUP(D14,'STOCK IDEAL'!$B$2:$E$1108,3,FALSE)+VLOOKUP(E14,'REGLE PRIORITE'!$N$3:$O$18,2,FALSE)),VLOOKUP(D14,'STOCK IDEAL'!$B$2:$E$1108,3,FALSE),VLOOKUP(D14,'STOCK IDEAL'!$B$2:$E$1108,3,FALSE)+VLOOKUP(E14,'REGLE PRIORITE'!$N$3:$O$18,2,FALSE)),IF($C14="Bijoux argent/plaqué or",IF(ISERROR(VLOOKUP(D14,'STOCK IDEAL'!$B$2:$E$1108,3,FALSE)+VLOOKUP($E14,'REGLE PRIORITE'!$Q$3:$R$28,2,FALSE)),VLOOKUP(D14,'STOCK IDEAL'!$B$2:$E$1108,3,FALSE),VLOOKUP(D14,'STOCK IDEAL'!$B$2:$E$1108,3,FALSE)+VLOOKUP($E14,'REGLE PRIORITE'!$Q$3:$R$28,2,FALSE)),VLOOKUP(D14,'STOCK IDEAL'!$B$2:$E$1108,3,FALSE))))</f>
        <v>1</v>
      </c>
      <c r="J14">
        <v>0</v>
      </c>
      <c r="K14">
        <f>IF($C14="porcelaine",IF(ISERROR(VLOOKUP($D14,'STOCK IDEAL'!$B$2:$E$1080,4,FALSE)+VLOOKUP($E14,'REGLE PRIORITE'!$K$3:$L$14,2,FALSE)),VLOOKUP($D14,'STOCK IDEAL'!$B$2:$E$1080,4,FALSE),VLOOKUP($D14,'STOCK IDEAL'!$B$2:$E$1080,4,FALSE)+VLOOKUP($E14,'REGLE PRIORITE'!$K$3:$L$14,2,FALSE)),IF(C14="Bijoux l’atelier",IF(ISERROR(VLOOKUP(D14,'STOCK IDEAL'!$B$2:$E$1108,4,FALSE)+VLOOKUP(E14,'REGLE PRIORITE'!$N$3:$O$18,2,FALSE)),VLOOKUP(D14,'STOCK IDEAL'!$B$2:$E$1108,4,FALSE),VLOOKUP(D14,'STOCK IDEAL'!$B$2:$E$1108,4,FALSE)+VLOOKUP(E14,'REGLE PRIORITE'!$N$3:$O$18,2,FALSE)),IF($C14="Bijoux argent/plaqué or",IF(ISERROR(VLOOKUP(D14,'STOCK IDEAL'!$B$2:$E$1108,4,FALSE)+VLOOKUP($E14,'REGLE PRIORITE'!$Q$3:$R$28,2,FALSE)),VLOOKUP(D14,'STOCK IDEAL'!$B$2:$E$1108,4,FALSE),VLOOKUP(D14,'STOCK IDEAL'!$B$2:$E$1108,4,FALSE)+VLOOKUP($E14,'REGLE PRIORITE'!$Q$3:$R$28,2,FALSE)),VLOOKUP(D14,'STOCK IDEAL'!$B$2:$E$1108,4,FALSE))))</f>
        <v>3</v>
      </c>
      <c r="L14" t="b">
        <f t="shared" si="0"/>
        <v>0</v>
      </c>
      <c r="M14">
        <f>HLOOKUP('STOCK BRUT'!$C14,'REGLE PRIORITE'!$B$4:$G$7,2,FALSE)</f>
        <v>1</v>
      </c>
      <c r="N14">
        <f>HLOOKUP('STOCK BRUT'!$C14,'REGLE PRIORITE'!$B$4:$G$7,3,FALSE)</f>
        <v>3</v>
      </c>
      <c r="O14">
        <f>HLOOKUP('STOCK BRUT'!$C14,'REGLE PRIORITE'!$B$4:$G$7,4,FALSE)</f>
        <v>2</v>
      </c>
      <c r="P14">
        <f t="shared" si="1"/>
        <v>-1</v>
      </c>
      <c r="Q14">
        <f t="shared" si="2"/>
        <v>-1</v>
      </c>
      <c r="R14">
        <f t="shared" si="3"/>
        <v>-3</v>
      </c>
      <c r="S14">
        <f t="shared" si="4"/>
        <v>-5</v>
      </c>
    </row>
    <row r="15" spans="1:25">
      <c r="A15">
        <v>13</v>
      </c>
      <c r="B15" s="1" t="s">
        <v>12</v>
      </c>
      <c r="C15" s="1" t="s">
        <v>3850</v>
      </c>
      <c r="D15" s="1" t="s">
        <v>3856</v>
      </c>
      <c r="E15" s="1" t="s">
        <v>3852</v>
      </c>
      <c r="F15">
        <v>0</v>
      </c>
      <c r="G15">
        <f>IF($C15="porcelaine",IF(ISERROR(VLOOKUP($D15,'STOCK IDEAL'!$B$2:$C$1080,2,FALSE)+VLOOKUP($E15,'REGLE PRIORITE'!$K$3:$L$14,2,FALSE)),VLOOKUP($D15,'STOCK IDEAL'!$B$2:$C$1080,2,FALSE),VLOOKUP($D15,'STOCK IDEAL'!$B$2:$C$1080,2,FALSE)+VLOOKUP($E15,'REGLE PRIORITE'!$K$3:$L$14,2,FALSE)),IF(C15="Bijoux l’atelier",IF(ISERROR(VLOOKUP(D15,'STOCK IDEAL'!$B$2:$C$1108,2,FALSE)+VLOOKUP(E15,'REGLE PRIORITE'!$N$3:$O$18,2,FALSE)),VLOOKUP(D15,'STOCK IDEAL'!$B$2:$C$1108,2,FALSE),VLOOKUP(D15,'STOCK IDEAL'!$B$2:$C$1108,2,FALSE)+VLOOKUP(E15,'REGLE PRIORITE'!$N$3:$O$18,2,FALSE)),IF($C15="Bijoux argent/plaqué or",IF(ISERROR(VLOOKUP(D15,'STOCK IDEAL'!$B$2:$C$1108,2,FALSE)+VLOOKUP($E15,'REGLE PRIORITE'!$Q$3:$R$28,2,FALSE)),VLOOKUP(D15,'STOCK IDEAL'!$B$2:$C$1108,2,FALSE),VLOOKUP(D15,'STOCK IDEAL'!$B$2:$C$1108,2,FALSE)+VLOOKUP($E15,'REGLE PRIORITE'!$Q$3:$R$28,2,FALSE)),VLOOKUP(D15,'STOCK IDEAL'!$B$2:$C$1108,2,FALSE))))</f>
        <v>1</v>
      </c>
      <c r="H15">
        <v>0</v>
      </c>
      <c r="I15">
        <f>IF($C15="porcelaine",IF(ISERROR(VLOOKUP($D15,'STOCK IDEAL'!$B$2:$E$1080,3,FALSE)+VLOOKUP($E15,'REGLE PRIORITE'!$K$3:$L$14,2,FALSE)),VLOOKUP($D15,'STOCK IDEAL'!$B$2:$E$1080,3,FALSE),VLOOKUP($D15,'STOCK IDEAL'!$B$2:$E$1080,3,FALSE)+VLOOKUP($E15,'REGLE PRIORITE'!$K$3:$L$14,2,FALSE)),IF(C15="Bijoux l’atelier",IF(ISERROR(VLOOKUP(D15,'STOCK IDEAL'!$B$2:$E$1108,3,FALSE)+VLOOKUP(E15,'REGLE PRIORITE'!$N$3:$O$18,2,FALSE)),VLOOKUP(D15,'STOCK IDEAL'!$B$2:$E$1108,3,FALSE),VLOOKUP(D15,'STOCK IDEAL'!$B$2:$E$1108,3,FALSE)+VLOOKUP(E15,'REGLE PRIORITE'!$N$3:$O$18,2,FALSE)),IF($C15="Bijoux argent/plaqué or",IF(ISERROR(VLOOKUP(D15,'STOCK IDEAL'!$B$2:$E$1108,3,FALSE)+VLOOKUP($E15,'REGLE PRIORITE'!$Q$3:$R$28,2,FALSE)),VLOOKUP(D15,'STOCK IDEAL'!$B$2:$E$1108,3,FALSE),VLOOKUP(D15,'STOCK IDEAL'!$B$2:$E$1108,3,FALSE)+VLOOKUP($E15,'REGLE PRIORITE'!$Q$3:$R$28,2,FALSE)),VLOOKUP(D15,'STOCK IDEAL'!$B$2:$E$1108,3,FALSE))))</f>
        <v>1</v>
      </c>
      <c r="J15">
        <v>0</v>
      </c>
      <c r="K15">
        <f>IF($C15="porcelaine",IF(ISERROR(VLOOKUP($D15,'STOCK IDEAL'!$B$2:$E$1080,4,FALSE)+VLOOKUP($E15,'REGLE PRIORITE'!$K$3:$L$14,2,FALSE)),VLOOKUP($D15,'STOCK IDEAL'!$B$2:$E$1080,4,FALSE),VLOOKUP($D15,'STOCK IDEAL'!$B$2:$E$1080,4,FALSE)+VLOOKUP($E15,'REGLE PRIORITE'!$K$3:$L$14,2,FALSE)),IF(C15="Bijoux l’atelier",IF(ISERROR(VLOOKUP(D15,'STOCK IDEAL'!$B$2:$E$1108,4,FALSE)+VLOOKUP(E15,'REGLE PRIORITE'!$N$3:$O$18,2,FALSE)),VLOOKUP(D15,'STOCK IDEAL'!$B$2:$E$1108,4,FALSE),VLOOKUP(D15,'STOCK IDEAL'!$B$2:$E$1108,4,FALSE)+VLOOKUP(E15,'REGLE PRIORITE'!$N$3:$O$18,2,FALSE)),IF($C15="Bijoux argent/plaqué or",IF(ISERROR(VLOOKUP(D15,'STOCK IDEAL'!$B$2:$E$1108,4,FALSE)+VLOOKUP($E15,'REGLE PRIORITE'!$Q$3:$R$28,2,FALSE)),VLOOKUP(D15,'STOCK IDEAL'!$B$2:$E$1108,4,FALSE),VLOOKUP(D15,'STOCK IDEAL'!$B$2:$E$1108,4,FALSE)+VLOOKUP($E15,'REGLE PRIORITE'!$Q$3:$R$28,2,FALSE)),VLOOKUP(D15,'STOCK IDEAL'!$B$2:$E$1108,4,FALSE))))</f>
        <v>3</v>
      </c>
      <c r="L15" t="b">
        <f t="shared" si="0"/>
        <v>0</v>
      </c>
      <c r="M15">
        <f>HLOOKUP('STOCK BRUT'!$C15,'REGLE PRIORITE'!$B$4:$G$7,2,FALSE)</f>
        <v>1</v>
      </c>
      <c r="N15">
        <f>HLOOKUP('STOCK BRUT'!$C15,'REGLE PRIORITE'!$B$4:$G$7,3,FALSE)</f>
        <v>3</v>
      </c>
      <c r="O15">
        <f>HLOOKUP('STOCK BRUT'!$C15,'REGLE PRIORITE'!$B$4:$G$7,4,FALSE)</f>
        <v>2</v>
      </c>
      <c r="P15">
        <f t="shared" si="1"/>
        <v>-1</v>
      </c>
      <c r="Q15">
        <f t="shared" si="2"/>
        <v>-1</v>
      </c>
      <c r="R15">
        <f t="shared" si="3"/>
        <v>-3</v>
      </c>
      <c r="S15">
        <f t="shared" si="4"/>
        <v>-5</v>
      </c>
    </row>
    <row r="16" spans="1:25">
      <c r="A16">
        <v>14</v>
      </c>
      <c r="B16" s="1" t="s">
        <v>17</v>
      </c>
      <c r="C16" s="1" t="s">
        <v>3850</v>
      </c>
      <c r="D16" s="1" t="s">
        <v>3856</v>
      </c>
      <c r="E16" s="1" t="s">
        <v>3853</v>
      </c>
      <c r="F16">
        <v>0</v>
      </c>
      <c r="G16">
        <f>IF($C16="porcelaine",IF(ISERROR(VLOOKUP($D16,'STOCK IDEAL'!$B$2:$C$1080,2,FALSE)+VLOOKUP($E16,'REGLE PRIORITE'!$K$3:$L$14,2,FALSE)),VLOOKUP($D16,'STOCK IDEAL'!$B$2:$C$1080,2,FALSE),VLOOKUP($D16,'STOCK IDEAL'!$B$2:$C$1080,2,FALSE)+VLOOKUP($E16,'REGLE PRIORITE'!$K$3:$L$14,2,FALSE)),IF(C16="Bijoux l’atelier",IF(ISERROR(VLOOKUP(D16,'STOCK IDEAL'!$B$2:$C$1108,2,FALSE)+VLOOKUP(E16,'REGLE PRIORITE'!$N$3:$O$18,2,FALSE)),VLOOKUP(D16,'STOCK IDEAL'!$B$2:$C$1108,2,FALSE),VLOOKUP(D16,'STOCK IDEAL'!$B$2:$C$1108,2,FALSE)+VLOOKUP(E16,'REGLE PRIORITE'!$N$3:$O$18,2,FALSE)),IF($C16="Bijoux argent/plaqué or",IF(ISERROR(VLOOKUP(D16,'STOCK IDEAL'!$B$2:$C$1108,2,FALSE)+VLOOKUP($E16,'REGLE PRIORITE'!$Q$3:$R$28,2,FALSE)),VLOOKUP(D16,'STOCK IDEAL'!$B$2:$C$1108,2,FALSE),VLOOKUP(D16,'STOCK IDEAL'!$B$2:$C$1108,2,FALSE)+VLOOKUP($E16,'REGLE PRIORITE'!$Q$3:$R$28,2,FALSE)),VLOOKUP(D16,'STOCK IDEAL'!$B$2:$C$1108,2,FALSE))))</f>
        <v>1</v>
      </c>
      <c r="H16">
        <v>0</v>
      </c>
      <c r="I16">
        <f>IF($C16="porcelaine",IF(ISERROR(VLOOKUP($D16,'STOCK IDEAL'!$B$2:$E$1080,3,FALSE)+VLOOKUP($E16,'REGLE PRIORITE'!$K$3:$L$14,2,FALSE)),VLOOKUP($D16,'STOCK IDEAL'!$B$2:$E$1080,3,FALSE),VLOOKUP($D16,'STOCK IDEAL'!$B$2:$E$1080,3,FALSE)+VLOOKUP($E16,'REGLE PRIORITE'!$K$3:$L$14,2,FALSE)),IF(C16="Bijoux l’atelier",IF(ISERROR(VLOOKUP(D16,'STOCK IDEAL'!$B$2:$E$1108,3,FALSE)+VLOOKUP(E16,'REGLE PRIORITE'!$N$3:$O$18,2,FALSE)),VLOOKUP(D16,'STOCK IDEAL'!$B$2:$E$1108,3,FALSE),VLOOKUP(D16,'STOCK IDEAL'!$B$2:$E$1108,3,FALSE)+VLOOKUP(E16,'REGLE PRIORITE'!$N$3:$O$18,2,FALSE)),IF($C16="Bijoux argent/plaqué or",IF(ISERROR(VLOOKUP(D16,'STOCK IDEAL'!$B$2:$E$1108,3,FALSE)+VLOOKUP($E16,'REGLE PRIORITE'!$Q$3:$R$28,2,FALSE)),VLOOKUP(D16,'STOCK IDEAL'!$B$2:$E$1108,3,FALSE),VLOOKUP(D16,'STOCK IDEAL'!$B$2:$E$1108,3,FALSE)+VLOOKUP($E16,'REGLE PRIORITE'!$Q$3:$R$28,2,FALSE)),VLOOKUP(D16,'STOCK IDEAL'!$B$2:$E$1108,3,FALSE))))</f>
        <v>1</v>
      </c>
      <c r="J16">
        <v>0</v>
      </c>
      <c r="K16">
        <f>IF($C16="porcelaine",IF(ISERROR(VLOOKUP($D16,'STOCK IDEAL'!$B$2:$E$1080,4,FALSE)+VLOOKUP($E16,'REGLE PRIORITE'!$K$3:$L$14,2,FALSE)),VLOOKUP($D16,'STOCK IDEAL'!$B$2:$E$1080,4,FALSE),VLOOKUP($D16,'STOCK IDEAL'!$B$2:$E$1080,4,FALSE)+VLOOKUP($E16,'REGLE PRIORITE'!$K$3:$L$14,2,FALSE)),IF(C16="Bijoux l’atelier",IF(ISERROR(VLOOKUP(D16,'STOCK IDEAL'!$B$2:$E$1108,4,FALSE)+VLOOKUP(E16,'REGLE PRIORITE'!$N$3:$O$18,2,FALSE)),VLOOKUP(D16,'STOCK IDEAL'!$B$2:$E$1108,4,FALSE),VLOOKUP(D16,'STOCK IDEAL'!$B$2:$E$1108,4,FALSE)+VLOOKUP(E16,'REGLE PRIORITE'!$N$3:$O$18,2,FALSE)),IF($C16="Bijoux argent/plaqué or",IF(ISERROR(VLOOKUP(D16,'STOCK IDEAL'!$B$2:$E$1108,4,FALSE)+VLOOKUP($E16,'REGLE PRIORITE'!$Q$3:$R$28,2,FALSE)),VLOOKUP(D16,'STOCK IDEAL'!$B$2:$E$1108,4,FALSE),VLOOKUP(D16,'STOCK IDEAL'!$B$2:$E$1108,4,FALSE)+VLOOKUP($E16,'REGLE PRIORITE'!$Q$3:$R$28,2,FALSE)),VLOOKUP(D16,'STOCK IDEAL'!$B$2:$E$1108,4,FALSE))))</f>
        <v>3</v>
      </c>
      <c r="L16" t="b">
        <f t="shared" si="0"/>
        <v>0</v>
      </c>
      <c r="M16">
        <f>HLOOKUP('STOCK BRUT'!$C16,'REGLE PRIORITE'!$B$4:$G$7,2,FALSE)</f>
        <v>1</v>
      </c>
      <c r="N16">
        <f>HLOOKUP('STOCK BRUT'!$C16,'REGLE PRIORITE'!$B$4:$G$7,3,FALSE)</f>
        <v>3</v>
      </c>
      <c r="O16">
        <f>HLOOKUP('STOCK BRUT'!$C16,'REGLE PRIORITE'!$B$4:$G$7,4,FALSE)</f>
        <v>2</v>
      </c>
      <c r="P16">
        <f t="shared" si="1"/>
        <v>-1</v>
      </c>
      <c r="Q16">
        <f t="shared" si="2"/>
        <v>-1</v>
      </c>
      <c r="R16">
        <f t="shared" si="3"/>
        <v>-3</v>
      </c>
      <c r="S16">
        <f t="shared" si="4"/>
        <v>-5</v>
      </c>
    </row>
    <row r="17" spans="1:19">
      <c r="A17">
        <v>15</v>
      </c>
      <c r="B17" s="1" t="s">
        <v>15</v>
      </c>
      <c r="C17" s="1" t="s">
        <v>3850</v>
      </c>
      <c r="D17" s="1" t="s">
        <v>3856</v>
      </c>
      <c r="E17" s="1" t="s">
        <v>3845</v>
      </c>
      <c r="F17">
        <v>1</v>
      </c>
      <c r="G17">
        <f>IF($C17="porcelaine",IF(ISERROR(VLOOKUP($D17,'STOCK IDEAL'!$B$2:$C$1080,2,FALSE)+VLOOKUP($E17,'REGLE PRIORITE'!$K$3:$L$14,2,FALSE)),VLOOKUP($D17,'STOCK IDEAL'!$B$2:$C$1080,2,FALSE),VLOOKUP($D17,'STOCK IDEAL'!$B$2:$C$1080,2,FALSE)+VLOOKUP($E17,'REGLE PRIORITE'!$K$3:$L$14,2,FALSE)),IF(C17="Bijoux l’atelier",IF(ISERROR(VLOOKUP(D17,'STOCK IDEAL'!$B$2:$C$1108,2,FALSE)+VLOOKUP(E17,'REGLE PRIORITE'!$N$3:$O$18,2,FALSE)),VLOOKUP(D17,'STOCK IDEAL'!$B$2:$C$1108,2,FALSE),VLOOKUP(D17,'STOCK IDEAL'!$B$2:$C$1108,2,FALSE)+VLOOKUP(E17,'REGLE PRIORITE'!$N$3:$O$18,2,FALSE)),IF($C17="Bijoux argent/plaqué or",IF(ISERROR(VLOOKUP(D17,'STOCK IDEAL'!$B$2:$C$1108,2,FALSE)+VLOOKUP($E17,'REGLE PRIORITE'!$Q$3:$R$28,2,FALSE)),VLOOKUP(D17,'STOCK IDEAL'!$B$2:$C$1108,2,FALSE),VLOOKUP(D17,'STOCK IDEAL'!$B$2:$C$1108,2,FALSE)+VLOOKUP($E17,'REGLE PRIORITE'!$Q$3:$R$28,2,FALSE)),VLOOKUP(D17,'STOCK IDEAL'!$B$2:$C$1108,2,FALSE))))</f>
        <v>1</v>
      </c>
      <c r="H17">
        <v>1</v>
      </c>
      <c r="I17">
        <f>IF($C17="porcelaine",IF(ISERROR(VLOOKUP($D17,'STOCK IDEAL'!$B$2:$E$1080,3,FALSE)+VLOOKUP($E17,'REGLE PRIORITE'!$K$3:$L$14,2,FALSE)),VLOOKUP($D17,'STOCK IDEAL'!$B$2:$E$1080,3,FALSE),VLOOKUP($D17,'STOCK IDEAL'!$B$2:$E$1080,3,FALSE)+VLOOKUP($E17,'REGLE PRIORITE'!$K$3:$L$14,2,FALSE)),IF(C17="Bijoux l’atelier",IF(ISERROR(VLOOKUP(D17,'STOCK IDEAL'!$B$2:$E$1108,3,FALSE)+VLOOKUP(E17,'REGLE PRIORITE'!$N$3:$O$18,2,FALSE)),VLOOKUP(D17,'STOCK IDEAL'!$B$2:$E$1108,3,FALSE),VLOOKUP(D17,'STOCK IDEAL'!$B$2:$E$1108,3,FALSE)+VLOOKUP(E17,'REGLE PRIORITE'!$N$3:$O$18,2,FALSE)),IF($C17="Bijoux argent/plaqué or",IF(ISERROR(VLOOKUP(D17,'STOCK IDEAL'!$B$2:$E$1108,3,FALSE)+VLOOKUP($E17,'REGLE PRIORITE'!$Q$3:$R$28,2,FALSE)),VLOOKUP(D17,'STOCK IDEAL'!$B$2:$E$1108,3,FALSE),VLOOKUP(D17,'STOCK IDEAL'!$B$2:$E$1108,3,FALSE)+VLOOKUP($E17,'REGLE PRIORITE'!$Q$3:$R$28,2,FALSE)),VLOOKUP(D17,'STOCK IDEAL'!$B$2:$E$1108,3,FALSE))))</f>
        <v>1</v>
      </c>
      <c r="J17">
        <v>1</v>
      </c>
      <c r="K17">
        <f>IF($C17="porcelaine",IF(ISERROR(VLOOKUP($D17,'STOCK IDEAL'!$B$2:$E$1080,4,FALSE)+VLOOKUP($E17,'REGLE PRIORITE'!$K$3:$L$14,2,FALSE)),VLOOKUP($D17,'STOCK IDEAL'!$B$2:$E$1080,4,FALSE),VLOOKUP($D17,'STOCK IDEAL'!$B$2:$E$1080,4,FALSE)+VLOOKUP($E17,'REGLE PRIORITE'!$K$3:$L$14,2,FALSE)),IF(C17="Bijoux l’atelier",IF(ISERROR(VLOOKUP(D17,'STOCK IDEAL'!$B$2:$E$1108,4,FALSE)+VLOOKUP(E17,'REGLE PRIORITE'!$N$3:$O$18,2,FALSE)),VLOOKUP(D17,'STOCK IDEAL'!$B$2:$E$1108,4,FALSE),VLOOKUP(D17,'STOCK IDEAL'!$B$2:$E$1108,4,FALSE)+VLOOKUP(E17,'REGLE PRIORITE'!$N$3:$O$18,2,FALSE)),IF($C17="Bijoux argent/plaqué or",IF(ISERROR(VLOOKUP(D17,'STOCK IDEAL'!$B$2:$E$1108,4,FALSE)+VLOOKUP($E17,'REGLE PRIORITE'!$Q$3:$R$28,2,FALSE)),VLOOKUP(D17,'STOCK IDEAL'!$B$2:$E$1108,4,FALSE),VLOOKUP(D17,'STOCK IDEAL'!$B$2:$E$1108,4,FALSE)+VLOOKUP($E17,'REGLE PRIORITE'!$Q$3:$R$28,2,FALSE)),VLOOKUP(D17,'STOCK IDEAL'!$B$2:$E$1108,4,FALSE))))</f>
        <v>3</v>
      </c>
      <c r="L17" t="b">
        <f t="shared" si="0"/>
        <v>0</v>
      </c>
      <c r="M17">
        <f>HLOOKUP('STOCK BRUT'!$C17,'REGLE PRIORITE'!$B$4:$G$7,2,FALSE)</f>
        <v>1</v>
      </c>
      <c r="N17">
        <f>HLOOKUP('STOCK BRUT'!$C17,'REGLE PRIORITE'!$B$4:$G$7,3,FALSE)</f>
        <v>3</v>
      </c>
      <c r="O17">
        <f>HLOOKUP('STOCK BRUT'!$C17,'REGLE PRIORITE'!$B$4:$G$7,4,FALSE)</f>
        <v>2</v>
      </c>
      <c r="P17">
        <f t="shared" si="1"/>
        <v>0</v>
      </c>
      <c r="Q17">
        <f t="shared" si="2"/>
        <v>0</v>
      </c>
      <c r="R17">
        <f t="shared" si="3"/>
        <v>-2</v>
      </c>
      <c r="S17">
        <f t="shared" si="4"/>
        <v>-2</v>
      </c>
    </row>
    <row r="18" spans="1:19">
      <c r="A18">
        <v>16</v>
      </c>
      <c r="B18" s="1" t="s">
        <v>21</v>
      </c>
      <c r="C18" s="1" t="s">
        <v>3850</v>
      </c>
      <c r="D18" s="1" t="s">
        <v>3856</v>
      </c>
      <c r="E18" s="1" t="s">
        <v>3854</v>
      </c>
      <c r="F18">
        <v>1</v>
      </c>
      <c r="G18">
        <f>IF($C18="porcelaine",IF(ISERROR(VLOOKUP($D18,'STOCK IDEAL'!$B$2:$C$1080,2,FALSE)+VLOOKUP($E18,'REGLE PRIORITE'!$K$3:$L$14,2,FALSE)),VLOOKUP($D18,'STOCK IDEAL'!$B$2:$C$1080,2,FALSE),VLOOKUP($D18,'STOCK IDEAL'!$B$2:$C$1080,2,FALSE)+VLOOKUP($E18,'REGLE PRIORITE'!$K$3:$L$14,2,FALSE)),IF(C18="Bijoux l’atelier",IF(ISERROR(VLOOKUP(D18,'STOCK IDEAL'!$B$2:$C$1108,2,FALSE)+VLOOKUP(E18,'REGLE PRIORITE'!$N$3:$O$18,2,FALSE)),VLOOKUP(D18,'STOCK IDEAL'!$B$2:$C$1108,2,FALSE),VLOOKUP(D18,'STOCK IDEAL'!$B$2:$C$1108,2,FALSE)+VLOOKUP(E18,'REGLE PRIORITE'!$N$3:$O$18,2,FALSE)),IF($C18="Bijoux argent/plaqué or",IF(ISERROR(VLOOKUP(D18,'STOCK IDEAL'!$B$2:$C$1108,2,FALSE)+VLOOKUP($E18,'REGLE PRIORITE'!$Q$3:$R$28,2,FALSE)),VLOOKUP(D18,'STOCK IDEAL'!$B$2:$C$1108,2,FALSE),VLOOKUP(D18,'STOCK IDEAL'!$B$2:$C$1108,2,FALSE)+VLOOKUP($E18,'REGLE PRIORITE'!$Q$3:$R$28,2,FALSE)),VLOOKUP(D18,'STOCK IDEAL'!$B$2:$C$1108,2,FALSE))))</f>
        <v>2</v>
      </c>
      <c r="H18">
        <v>1</v>
      </c>
      <c r="I18">
        <f>IF($C18="porcelaine",IF(ISERROR(VLOOKUP($D18,'STOCK IDEAL'!$B$2:$E$1080,3,FALSE)+VLOOKUP($E18,'REGLE PRIORITE'!$K$3:$L$14,2,FALSE)),VLOOKUP($D18,'STOCK IDEAL'!$B$2:$E$1080,3,FALSE),VLOOKUP($D18,'STOCK IDEAL'!$B$2:$E$1080,3,FALSE)+VLOOKUP($E18,'REGLE PRIORITE'!$K$3:$L$14,2,FALSE)),IF(C18="Bijoux l’atelier",IF(ISERROR(VLOOKUP(D18,'STOCK IDEAL'!$B$2:$E$1108,3,FALSE)+VLOOKUP(E18,'REGLE PRIORITE'!$N$3:$O$18,2,FALSE)),VLOOKUP(D18,'STOCK IDEAL'!$B$2:$E$1108,3,FALSE),VLOOKUP(D18,'STOCK IDEAL'!$B$2:$E$1108,3,FALSE)+VLOOKUP(E18,'REGLE PRIORITE'!$N$3:$O$18,2,FALSE)),IF($C18="Bijoux argent/plaqué or",IF(ISERROR(VLOOKUP(D18,'STOCK IDEAL'!$B$2:$E$1108,3,FALSE)+VLOOKUP($E18,'REGLE PRIORITE'!$Q$3:$R$28,2,FALSE)),VLOOKUP(D18,'STOCK IDEAL'!$B$2:$E$1108,3,FALSE),VLOOKUP(D18,'STOCK IDEAL'!$B$2:$E$1108,3,FALSE)+VLOOKUP($E18,'REGLE PRIORITE'!$Q$3:$R$28,2,FALSE)),VLOOKUP(D18,'STOCK IDEAL'!$B$2:$E$1108,3,FALSE))))</f>
        <v>2</v>
      </c>
      <c r="J18">
        <v>0</v>
      </c>
      <c r="K18">
        <f>IF($C18="porcelaine",IF(ISERROR(VLOOKUP($D18,'STOCK IDEAL'!$B$2:$E$1080,4,FALSE)+VLOOKUP($E18,'REGLE PRIORITE'!$K$3:$L$14,2,FALSE)),VLOOKUP($D18,'STOCK IDEAL'!$B$2:$E$1080,4,FALSE),VLOOKUP($D18,'STOCK IDEAL'!$B$2:$E$1080,4,FALSE)+VLOOKUP($E18,'REGLE PRIORITE'!$K$3:$L$14,2,FALSE)),IF(C18="Bijoux l’atelier",IF(ISERROR(VLOOKUP(D18,'STOCK IDEAL'!$B$2:$E$1108,4,FALSE)+VLOOKUP(E18,'REGLE PRIORITE'!$N$3:$O$18,2,FALSE)),VLOOKUP(D18,'STOCK IDEAL'!$B$2:$E$1108,4,FALSE),VLOOKUP(D18,'STOCK IDEAL'!$B$2:$E$1108,4,FALSE)+VLOOKUP(E18,'REGLE PRIORITE'!$N$3:$O$18,2,FALSE)),IF($C18="Bijoux argent/plaqué or",IF(ISERROR(VLOOKUP(D18,'STOCK IDEAL'!$B$2:$E$1108,4,FALSE)+VLOOKUP($E18,'REGLE PRIORITE'!$Q$3:$R$28,2,FALSE)),VLOOKUP(D18,'STOCK IDEAL'!$B$2:$E$1108,4,FALSE),VLOOKUP(D18,'STOCK IDEAL'!$B$2:$E$1108,4,FALSE)+VLOOKUP($E18,'REGLE PRIORITE'!$Q$3:$R$28,2,FALSE)),VLOOKUP(D18,'STOCK IDEAL'!$B$2:$E$1108,4,FALSE))))</f>
        <v>4</v>
      </c>
      <c r="L18" t="b">
        <f t="shared" si="0"/>
        <v>0</v>
      </c>
      <c r="M18">
        <f>HLOOKUP('STOCK BRUT'!$C18,'REGLE PRIORITE'!$B$4:$G$7,2,FALSE)</f>
        <v>1</v>
      </c>
      <c r="N18">
        <f>HLOOKUP('STOCK BRUT'!$C18,'REGLE PRIORITE'!$B$4:$G$7,3,FALSE)</f>
        <v>3</v>
      </c>
      <c r="O18">
        <f>HLOOKUP('STOCK BRUT'!$C18,'REGLE PRIORITE'!$B$4:$G$7,4,FALSE)</f>
        <v>2</v>
      </c>
      <c r="P18">
        <f t="shared" si="1"/>
        <v>-1</v>
      </c>
      <c r="Q18">
        <f t="shared" si="2"/>
        <v>-1</v>
      </c>
      <c r="R18">
        <f t="shared" si="3"/>
        <v>-4</v>
      </c>
      <c r="S18">
        <f t="shared" si="4"/>
        <v>-6</v>
      </c>
    </row>
    <row r="19" spans="1:19">
      <c r="A19">
        <v>17</v>
      </c>
      <c r="B19" s="1" t="s">
        <v>14</v>
      </c>
      <c r="C19" s="1" t="s">
        <v>3850</v>
      </c>
      <c r="D19" s="1" t="s">
        <v>3856</v>
      </c>
      <c r="E19" s="1" t="s">
        <v>3840</v>
      </c>
      <c r="F19">
        <v>1</v>
      </c>
      <c r="G19">
        <f>IF($C19="porcelaine",IF(ISERROR(VLOOKUP($D19,'STOCK IDEAL'!$B$2:$C$1080,2,FALSE)+VLOOKUP($E19,'REGLE PRIORITE'!$K$3:$L$14,2,FALSE)),VLOOKUP($D19,'STOCK IDEAL'!$B$2:$C$1080,2,FALSE),VLOOKUP($D19,'STOCK IDEAL'!$B$2:$C$1080,2,FALSE)+VLOOKUP($E19,'REGLE PRIORITE'!$K$3:$L$14,2,FALSE)),IF(C19="Bijoux l’atelier",IF(ISERROR(VLOOKUP(D19,'STOCK IDEAL'!$B$2:$C$1108,2,FALSE)+VLOOKUP(E19,'REGLE PRIORITE'!$N$3:$O$18,2,FALSE)),VLOOKUP(D19,'STOCK IDEAL'!$B$2:$C$1108,2,FALSE),VLOOKUP(D19,'STOCK IDEAL'!$B$2:$C$1108,2,FALSE)+VLOOKUP(E19,'REGLE PRIORITE'!$N$3:$O$18,2,FALSE)),IF($C19="Bijoux argent/plaqué or",IF(ISERROR(VLOOKUP(D19,'STOCK IDEAL'!$B$2:$C$1108,2,FALSE)+VLOOKUP($E19,'REGLE PRIORITE'!$Q$3:$R$28,2,FALSE)),VLOOKUP(D19,'STOCK IDEAL'!$B$2:$C$1108,2,FALSE),VLOOKUP(D19,'STOCK IDEAL'!$B$2:$C$1108,2,FALSE)+VLOOKUP($E19,'REGLE PRIORITE'!$Q$3:$R$28,2,FALSE)),VLOOKUP(D19,'STOCK IDEAL'!$B$2:$C$1108,2,FALSE))))</f>
        <v>1</v>
      </c>
      <c r="H19">
        <v>1</v>
      </c>
      <c r="I19">
        <f>IF($C19="porcelaine",IF(ISERROR(VLOOKUP($D19,'STOCK IDEAL'!$B$2:$E$1080,3,FALSE)+VLOOKUP($E19,'REGLE PRIORITE'!$K$3:$L$14,2,FALSE)),VLOOKUP($D19,'STOCK IDEAL'!$B$2:$E$1080,3,FALSE),VLOOKUP($D19,'STOCK IDEAL'!$B$2:$E$1080,3,FALSE)+VLOOKUP($E19,'REGLE PRIORITE'!$K$3:$L$14,2,FALSE)),IF(C19="Bijoux l’atelier",IF(ISERROR(VLOOKUP(D19,'STOCK IDEAL'!$B$2:$E$1108,3,FALSE)+VLOOKUP(E19,'REGLE PRIORITE'!$N$3:$O$18,2,FALSE)),VLOOKUP(D19,'STOCK IDEAL'!$B$2:$E$1108,3,FALSE),VLOOKUP(D19,'STOCK IDEAL'!$B$2:$E$1108,3,FALSE)+VLOOKUP(E19,'REGLE PRIORITE'!$N$3:$O$18,2,FALSE)),IF($C19="Bijoux argent/plaqué or",IF(ISERROR(VLOOKUP(D19,'STOCK IDEAL'!$B$2:$E$1108,3,FALSE)+VLOOKUP($E19,'REGLE PRIORITE'!$Q$3:$R$28,2,FALSE)),VLOOKUP(D19,'STOCK IDEAL'!$B$2:$E$1108,3,FALSE),VLOOKUP(D19,'STOCK IDEAL'!$B$2:$E$1108,3,FALSE)+VLOOKUP($E19,'REGLE PRIORITE'!$Q$3:$R$28,2,FALSE)),VLOOKUP(D19,'STOCK IDEAL'!$B$2:$E$1108,3,FALSE))))</f>
        <v>1</v>
      </c>
      <c r="J19">
        <v>1</v>
      </c>
      <c r="K19">
        <f>IF($C19="porcelaine",IF(ISERROR(VLOOKUP($D19,'STOCK IDEAL'!$B$2:$E$1080,4,FALSE)+VLOOKUP($E19,'REGLE PRIORITE'!$K$3:$L$14,2,FALSE)),VLOOKUP($D19,'STOCK IDEAL'!$B$2:$E$1080,4,FALSE),VLOOKUP($D19,'STOCK IDEAL'!$B$2:$E$1080,4,FALSE)+VLOOKUP($E19,'REGLE PRIORITE'!$K$3:$L$14,2,FALSE)),IF(C19="Bijoux l’atelier",IF(ISERROR(VLOOKUP(D19,'STOCK IDEAL'!$B$2:$E$1108,4,FALSE)+VLOOKUP(E19,'REGLE PRIORITE'!$N$3:$O$18,2,FALSE)),VLOOKUP(D19,'STOCK IDEAL'!$B$2:$E$1108,4,FALSE),VLOOKUP(D19,'STOCK IDEAL'!$B$2:$E$1108,4,FALSE)+VLOOKUP(E19,'REGLE PRIORITE'!$N$3:$O$18,2,FALSE)),IF($C19="Bijoux argent/plaqué or",IF(ISERROR(VLOOKUP(D19,'STOCK IDEAL'!$B$2:$E$1108,4,FALSE)+VLOOKUP($E19,'REGLE PRIORITE'!$Q$3:$R$28,2,FALSE)),VLOOKUP(D19,'STOCK IDEAL'!$B$2:$E$1108,4,FALSE),VLOOKUP(D19,'STOCK IDEAL'!$B$2:$E$1108,4,FALSE)+VLOOKUP($E19,'REGLE PRIORITE'!$Q$3:$R$28,2,FALSE)),VLOOKUP(D19,'STOCK IDEAL'!$B$2:$E$1108,4,FALSE))))</f>
        <v>3</v>
      </c>
      <c r="L19" t="b">
        <f t="shared" si="0"/>
        <v>0</v>
      </c>
      <c r="M19">
        <f>HLOOKUP('STOCK BRUT'!$C19,'REGLE PRIORITE'!$B$4:$G$7,2,FALSE)</f>
        <v>1</v>
      </c>
      <c r="N19">
        <f>HLOOKUP('STOCK BRUT'!$C19,'REGLE PRIORITE'!$B$4:$G$7,3,FALSE)</f>
        <v>3</v>
      </c>
      <c r="O19">
        <f>HLOOKUP('STOCK BRUT'!$C19,'REGLE PRIORITE'!$B$4:$G$7,4,FALSE)</f>
        <v>2</v>
      </c>
      <c r="P19">
        <f t="shared" si="1"/>
        <v>0</v>
      </c>
      <c r="Q19">
        <f t="shared" si="2"/>
        <v>0</v>
      </c>
      <c r="R19">
        <f t="shared" si="3"/>
        <v>-2</v>
      </c>
      <c r="S19">
        <f t="shared" si="4"/>
        <v>-2</v>
      </c>
    </row>
    <row r="20" spans="1:19">
      <c r="A20">
        <v>18</v>
      </c>
      <c r="B20" s="1" t="s">
        <v>16</v>
      </c>
      <c r="C20" s="1" t="s">
        <v>3850</v>
      </c>
      <c r="D20" s="1" t="s">
        <v>3856</v>
      </c>
      <c r="E20" s="1" t="s">
        <v>3849</v>
      </c>
      <c r="F20">
        <v>0</v>
      </c>
      <c r="G20">
        <f>IF($C20="porcelaine",IF(ISERROR(VLOOKUP($D20,'STOCK IDEAL'!$B$2:$C$1080,2,FALSE)+VLOOKUP($E20,'REGLE PRIORITE'!$K$3:$L$14,2,FALSE)),VLOOKUP($D20,'STOCK IDEAL'!$B$2:$C$1080,2,FALSE),VLOOKUP($D20,'STOCK IDEAL'!$B$2:$C$1080,2,FALSE)+VLOOKUP($E20,'REGLE PRIORITE'!$K$3:$L$14,2,FALSE)),IF(C20="Bijoux l’atelier",IF(ISERROR(VLOOKUP(D20,'STOCK IDEAL'!$B$2:$C$1108,2,FALSE)+VLOOKUP(E20,'REGLE PRIORITE'!$N$3:$O$18,2,FALSE)),VLOOKUP(D20,'STOCK IDEAL'!$B$2:$C$1108,2,FALSE),VLOOKUP(D20,'STOCK IDEAL'!$B$2:$C$1108,2,FALSE)+VLOOKUP(E20,'REGLE PRIORITE'!$N$3:$O$18,2,FALSE)),IF($C20="Bijoux argent/plaqué or",IF(ISERROR(VLOOKUP(D20,'STOCK IDEAL'!$B$2:$C$1108,2,FALSE)+VLOOKUP($E20,'REGLE PRIORITE'!$Q$3:$R$28,2,FALSE)),VLOOKUP(D20,'STOCK IDEAL'!$B$2:$C$1108,2,FALSE),VLOOKUP(D20,'STOCK IDEAL'!$B$2:$C$1108,2,FALSE)+VLOOKUP($E20,'REGLE PRIORITE'!$Q$3:$R$28,2,FALSE)),VLOOKUP(D20,'STOCK IDEAL'!$B$2:$C$1108,2,FALSE))))</f>
        <v>1</v>
      </c>
      <c r="H20">
        <v>0</v>
      </c>
      <c r="I20">
        <f>IF($C20="porcelaine",IF(ISERROR(VLOOKUP($D20,'STOCK IDEAL'!$B$2:$E$1080,3,FALSE)+VLOOKUP($E20,'REGLE PRIORITE'!$K$3:$L$14,2,FALSE)),VLOOKUP($D20,'STOCK IDEAL'!$B$2:$E$1080,3,FALSE),VLOOKUP($D20,'STOCK IDEAL'!$B$2:$E$1080,3,FALSE)+VLOOKUP($E20,'REGLE PRIORITE'!$K$3:$L$14,2,FALSE)),IF(C20="Bijoux l’atelier",IF(ISERROR(VLOOKUP(D20,'STOCK IDEAL'!$B$2:$E$1108,3,FALSE)+VLOOKUP(E20,'REGLE PRIORITE'!$N$3:$O$18,2,FALSE)),VLOOKUP(D20,'STOCK IDEAL'!$B$2:$E$1108,3,FALSE),VLOOKUP(D20,'STOCK IDEAL'!$B$2:$E$1108,3,FALSE)+VLOOKUP(E20,'REGLE PRIORITE'!$N$3:$O$18,2,FALSE)),IF($C20="Bijoux argent/plaqué or",IF(ISERROR(VLOOKUP(D20,'STOCK IDEAL'!$B$2:$E$1108,3,FALSE)+VLOOKUP($E20,'REGLE PRIORITE'!$Q$3:$R$28,2,FALSE)),VLOOKUP(D20,'STOCK IDEAL'!$B$2:$E$1108,3,FALSE),VLOOKUP(D20,'STOCK IDEAL'!$B$2:$E$1108,3,FALSE)+VLOOKUP($E20,'REGLE PRIORITE'!$Q$3:$R$28,2,FALSE)),VLOOKUP(D20,'STOCK IDEAL'!$B$2:$E$1108,3,FALSE))))</f>
        <v>1</v>
      </c>
      <c r="J20">
        <v>0</v>
      </c>
      <c r="K20">
        <f>IF($C20="porcelaine",IF(ISERROR(VLOOKUP($D20,'STOCK IDEAL'!$B$2:$E$1080,4,FALSE)+VLOOKUP($E20,'REGLE PRIORITE'!$K$3:$L$14,2,FALSE)),VLOOKUP($D20,'STOCK IDEAL'!$B$2:$E$1080,4,FALSE),VLOOKUP($D20,'STOCK IDEAL'!$B$2:$E$1080,4,FALSE)+VLOOKUP($E20,'REGLE PRIORITE'!$K$3:$L$14,2,FALSE)),IF(C20="Bijoux l’atelier",IF(ISERROR(VLOOKUP(D20,'STOCK IDEAL'!$B$2:$E$1108,4,FALSE)+VLOOKUP(E20,'REGLE PRIORITE'!$N$3:$O$18,2,FALSE)),VLOOKUP(D20,'STOCK IDEAL'!$B$2:$E$1108,4,FALSE),VLOOKUP(D20,'STOCK IDEAL'!$B$2:$E$1108,4,FALSE)+VLOOKUP(E20,'REGLE PRIORITE'!$N$3:$O$18,2,FALSE)),IF($C20="Bijoux argent/plaqué or",IF(ISERROR(VLOOKUP(D20,'STOCK IDEAL'!$B$2:$E$1108,4,FALSE)+VLOOKUP($E20,'REGLE PRIORITE'!$Q$3:$R$28,2,FALSE)),VLOOKUP(D20,'STOCK IDEAL'!$B$2:$E$1108,4,FALSE),VLOOKUP(D20,'STOCK IDEAL'!$B$2:$E$1108,4,FALSE)+VLOOKUP($E20,'REGLE PRIORITE'!$Q$3:$R$28,2,FALSE)),VLOOKUP(D20,'STOCK IDEAL'!$B$2:$E$1108,4,FALSE))))</f>
        <v>3</v>
      </c>
      <c r="L20" t="b">
        <f t="shared" si="0"/>
        <v>0</v>
      </c>
      <c r="M20">
        <f>HLOOKUP('STOCK BRUT'!$C20,'REGLE PRIORITE'!$B$4:$G$7,2,FALSE)</f>
        <v>1</v>
      </c>
      <c r="N20">
        <f>HLOOKUP('STOCK BRUT'!$C20,'REGLE PRIORITE'!$B$4:$G$7,3,FALSE)</f>
        <v>3</v>
      </c>
      <c r="O20">
        <f>HLOOKUP('STOCK BRUT'!$C20,'REGLE PRIORITE'!$B$4:$G$7,4,FALSE)</f>
        <v>2</v>
      </c>
      <c r="P20">
        <f t="shared" si="1"/>
        <v>-1</v>
      </c>
      <c r="Q20">
        <f t="shared" si="2"/>
        <v>-1</v>
      </c>
      <c r="R20">
        <f t="shared" si="3"/>
        <v>-3</v>
      </c>
      <c r="S20">
        <f t="shared" si="4"/>
        <v>-5</v>
      </c>
    </row>
    <row r="21" spans="1:19">
      <c r="A21">
        <v>19</v>
      </c>
      <c r="B21" s="1" t="s">
        <v>23</v>
      </c>
      <c r="C21" s="1" t="s">
        <v>3850</v>
      </c>
      <c r="D21" s="1" t="s">
        <v>3856</v>
      </c>
      <c r="E21" s="1" t="s">
        <v>3855</v>
      </c>
      <c r="F21">
        <v>1</v>
      </c>
      <c r="G21">
        <f>IF($C21="porcelaine",IF(ISERROR(VLOOKUP($D21,'STOCK IDEAL'!$B$2:$C$1080,2,FALSE)+VLOOKUP($E21,'REGLE PRIORITE'!$K$3:$L$14,2,FALSE)),VLOOKUP($D21,'STOCK IDEAL'!$B$2:$C$1080,2,FALSE),VLOOKUP($D21,'STOCK IDEAL'!$B$2:$C$1080,2,FALSE)+VLOOKUP($E21,'REGLE PRIORITE'!$K$3:$L$14,2,FALSE)),IF(C21="Bijoux l’atelier",IF(ISERROR(VLOOKUP(D21,'STOCK IDEAL'!$B$2:$C$1108,2,FALSE)+VLOOKUP(E21,'REGLE PRIORITE'!$N$3:$O$18,2,FALSE)),VLOOKUP(D21,'STOCK IDEAL'!$B$2:$C$1108,2,FALSE),VLOOKUP(D21,'STOCK IDEAL'!$B$2:$C$1108,2,FALSE)+VLOOKUP(E21,'REGLE PRIORITE'!$N$3:$O$18,2,FALSE)),IF($C21="Bijoux argent/plaqué or",IF(ISERROR(VLOOKUP(D21,'STOCK IDEAL'!$B$2:$C$1108,2,FALSE)+VLOOKUP($E21,'REGLE PRIORITE'!$Q$3:$R$28,2,FALSE)),VLOOKUP(D21,'STOCK IDEAL'!$B$2:$C$1108,2,FALSE),VLOOKUP(D21,'STOCK IDEAL'!$B$2:$C$1108,2,FALSE)+VLOOKUP($E21,'REGLE PRIORITE'!$Q$3:$R$28,2,FALSE)),VLOOKUP(D21,'STOCK IDEAL'!$B$2:$C$1108,2,FALSE))))</f>
        <v>2</v>
      </c>
      <c r="H21">
        <v>1</v>
      </c>
      <c r="I21">
        <f>IF($C21="porcelaine",IF(ISERROR(VLOOKUP($D21,'STOCK IDEAL'!$B$2:$E$1080,3,FALSE)+VLOOKUP($E21,'REGLE PRIORITE'!$K$3:$L$14,2,FALSE)),VLOOKUP($D21,'STOCK IDEAL'!$B$2:$E$1080,3,FALSE),VLOOKUP($D21,'STOCK IDEAL'!$B$2:$E$1080,3,FALSE)+VLOOKUP($E21,'REGLE PRIORITE'!$K$3:$L$14,2,FALSE)),IF(C21="Bijoux l’atelier",IF(ISERROR(VLOOKUP(D21,'STOCK IDEAL'!$B$2:$E$1108,3,FALSE)+VLOOKUP(E21,'REGLE PRIORITE'!$N$3:$O$18,2,FALSE)),VLOOKUP(D21,'STOCK IDEAL'!$B$2:$E$1108,3,FALSE),VLOOKUP(D21,'STOCK IDEAL'!$B$2:$E$1108,3,FALSE)+VLOOKUP(E21,'REGLE PRIORITE'!$N$3:$O$18,2,FALSE)),IF($C21="Bijoux argent/plaqué or",IF(ISERROR(VLOOKUP(D21,'STOCK IDEAL'!$B$2:$E$1108,3,FALSE)+VLOOKUP($E21,'REGLE PRIORITE'!$Q$3:$R$28,2,FALSE)),VLOOKUP(D21,'STOCK IDEAL'!$B$2:$E$1108,3,FALSE),VLOOKUP(D21,'STOCK IDEAL'!$B$2:$E$1108,3,FALSE)+VLOOKUP($E21,'REGLE PRIORITE'!$Q$3:$R$28,2,FALSE)),VLOOKUP(D21,'STOCK IDEAL'!$B$2:$E$1108,3,FALSE))))</f>
        <v>2</v>
      </c>
      <c r="J21">
        <v>0</v>
      </c>
      <c r="K21">
        <f>IF($C21="porcelaine",IF(ISERROR(VLOOKUP($D21,'STOCK IDEAL'!$B$2:$E$1080,4,FALSE)+VLOOKUP($E21,'REGLE PRIORITE'!$K$3:$L$14,2,FALSE)),VLOOKUP($D21,'STOCK IDEAL'!$B$2:$E$1080,4,FALSE),VLOOKUP($D21,'STOCK IDEAL'!$B$2:$E$1080,4,FALSE)+VLOOKUP($E21,'REGLE PRIORITE'!$K$3:$L$14,2,FALSE)),IF(C21="Bijoux l’atelier",IF(ISERROR(VLOOKUP(D21,'STOCK IDEAL'!$B$2:$E$1108,4,FALSE)+VLOOKUP(E21,'REGLE PRIORITE'!$N$3:$O$18,2,FALSE)),VLOOKUP(D21,'STOCK IDEAL'!$B$2:$E$1108,4,FALSE),VLOOKUP(D21,'STOCK IDEAL'!$B$2:$E$1108,4,FALSE)+VLOOKUP(E21,'REGLE PRIORITE'!$N$3:$O$18,2,FALSE)),IF($C21="Bijoux argent/plaqué or",IF(ISERROR(VLOOKUP(D21,'STOCK IDEAL'!$B$2:$E$1108,4,FALSE)+VLOOKUP($E21,'REGLE PRIORITE'!$Q$3:$R$28,2,FALSE)),VLOOKUP(D21,'STOCK IDEAL'!$B$2:$E$1108,4,FALSE),VLOOKUP(D21,'STOCK IDEAL'!$B$2:$E$1108,4,FALSE)+VLOOKUP($E21,'REGLE PRIORITE'!$Q$3:$R$28,2,FALSE)),VLOOKUP(D21,'STOCK IDEAL'!$B$2:$E$1108,4,FALSE))))</f>
        <v>4</v>
      </c>
      <c r="L21" t="b">
        <f t="shared" si="0"/>
        <v>0</v>
      </c>
      <c r="M21">
        <f>HLOOKUP('STOCK BRUT'!$C21,'REGLE PRIORITE'!$B$4:$G$7,2,FALSE)</f>
        <v>1</v>
      </c>
      <c r="N21">
        <f>HLOOKUP('STOCK BRUT'!$C21,'REGLE PRIORITE'!$B$4:$G$7,3,FALSE)</f>
        <v>3</v>
      </c>
      <c r="O21">
        <f>HLOOKUP('STOCK BRUT'!$C21,'REGLE PRIORITE'!$B$4:$G$7,4,FALSE)</f>
        <v>2</v>
      </c>
      <c r="P21">
        <f t="shared" si="1"/>
        <v>-1</v>
      </c>
      <c r="Q21">
        <f t="shared" si="2"/>
        <v>-1</v>
      </c>
      <c r="R21">
        <f t="shared" si="3"/>
        <v>-4</v>
      </c>
      <c r="S21">
        <f t="shared" si="4"/>
        <v>-6</v>
      </c>
    </row>
    <row r="22" spans="1:19">
      <c r="A22">
        <v>20</v>
      </c>
      <c r="B22" s="1" t="s">
        <v>19</v>
      </c>
      <c r="C22" s="1" t="s">
        <v>3850</v>
      </c>
      <c r="D22" s="1" t="s">
        <v>3856</v>
      </c>
      <c r="E22" s="1" t="s">
        <v>3847</v>
      </c>
      <c r="F22">
        <v>0</v>
      </c>
      <c r="G22">
        <f>IF($C22="porcelaine",IF(ISERROR(VLOOKUP($D22,'STOCK IDEAL'!$B$2:$C$1080,2,FALSE)+VLOOKUP($E22,'REGLE PRIORITE'!$K$3:$L$14,2,FALSE)),VLOOKUP($D22,'STOCK IDEAL'!$B$2:$C$1080,2,FALSE),VLOOKUP($D22,'STOCK IDEAL'!$B$2:$C$1080,2,FALSE)+VLOOKUP($E22,'REGLE PRIORITE'!$K$3:$L$14,2,FALSE)),IF(C22="Bijoux l’atelier",IF(ISERROR(VLOOKUP(D22,'STOCK IDEAL'!$B$2:$C$1108,2,FALSE)+VLOOKUP(E22,'REGLE PRIORITE'!$N$3:$O$18,2,FALSE)),VLOOKUP(D22,'STOCK IDEAL'!$B$2:$C$1108,2,FALSE),VLOOKUP(D22,'STOCK IDEAL'!$B$2:$C$1108,2,FALSE)+VLOOKUP(E22,'REGLE PRIORITE'!$N$3:$O$18,2,FALSE)),IF($C22="Bijoux argent/plaqué or",IF(ISERROR(VLOOKUP(D22,'STOCK IDEAL'!$B$2:$C$1108,2,FALSE)+VLOOKUP($E22,'REGLE PRIORITE'!$Q$3:$R$28,2,FALSE)),VLOOKUP(D22,'STOCK IDEAL'!$B$2:$C$1108,2,FALSE),VLOOKUP(D22,'STOCK IDEAL'!$B$2:$C$1108,2,FALSE)+VLOOKUP($E22,'REGLE PRIORITE'!$Q$3:$R$28,2,FALSE)),VLOOKUP(D22,'STOCK IDEAL'!$B$2:$C$1108,2,FALSE))))</f>
        <v>1</v>
      </c>
      <c r="H22">
        <v>0</v>
      </c>
      <c r="I22">
        <f>IF($C22="porcelaine",IF(ISERROR(VLOOKUP($D22,'STOCK IDEAL'!$B$2:$E$1080,3,FALSE)+VLOOKUP($E22,'REGLE PRIORITE'!$K$3:$L$14,2,FALSE)),VLOOKUP($D22,'STOCK IDEAL'!$B$2:$E$1080,3,FALSE),VLOOKUP($D22,'STOCK IDEAL'!$B$2:$E$1080,3,FALSE)+VLOOKUP($E22,'REGLE PRIORITE'!$K$3:$L$14,2,FALSE)),IF(C22="Bijoux l’atelier",IF(ISERROR(VLOOKUP(D22,'STOCK IDEAL'!$B$2:$E$1108,3,FALSE)+VLOOKUP(E22,'REGLE PRIORITE'!$N$3:$O$18,2,FALSE)),VLOOKUP(D22,'STOCK IDEAL'!$B$2:$E$1108,3,FALSE),VLOOKUP(D22,'STOCK IDEAL'!$B$2:$E$1108,3,FALSE)+VLOOKUP(E22,'REGLE PRIORITE'!$N$3:$O$18,2,FALSE)),IF($C22="Bijoux argent/plaqué or",IF(ISERROR(VLOOKUP(D22,'STOCK IDEAL'!$B$2:$E$1108,3,FALSE)+VLOOKUP($E22,'REGLE PRIORITE'!$Q$3:$R$28,2,FALSE)),VLOOKUP(D22,'STOCK IDEAL'!$B$2:$E$1108,3,FALSE),VLOOKUP(D22,'STOCK IDEAL'!$B$2:$E$1108,3,FALSE)+VLOOKUP($E22,'REGLE PRIORITE'!$Q$3:$R$28,2,FALSE)),VLOOKUP(D22,'STOCK IDEAL'!$B$2:$E$1108,3,FALSE))))</f>
        <v>1</v>
      </c>
      <c r="J22">
        <v>0</v>
      </c>
      <c r="K22">
        <f>IF($C22="porcelaine",IF(ISERROR(VLOOKUP($D22,'STOCK IDEAL'!$B$2:$E$1080,4,FALSE)+VLOOKUP($E22,'REGLE PRIORITE'!$K$3:$L$14,2,FALSE)),VLOOKUP($D22,'STOCK IDEAL'!$B$2:$E$1080,4,FALSE),VLOOKUP($D22,'STOCK IDEAL'!$B$2:$E$1080,4,FALSE)+VLOOKUP($E22,'REGLE PRIORITE'!$K$3:$L$14,2,FALSE)),IF(C22="Bijoux l’atelier",IF(ISERROR(VLOOKUP(D22,'STOCK IDEAL'!$B$2:$E$1108,4,FALSE)+VLOOKUP(E22,'REGLE PRIORITE'!$N$3:$O$18,2,FALSE)),VLOOKUP(D22,'STOCK IDEAL'!$B$2:$E$1108,4,FALSE),VLOOKUP(D22,'STOCK IDEAL'!$B$2:$E$1108,4,FALSE)+VLOOKUP(E22,'REGLE PRIORITE'!$N$3:$O$18,2,FALSE)),IF($C22="Bijoux argent/plaqué or",IF(ISERROR(VLOOKUP(D22,'STOCK IDEAL'!$B$2:$E$1108,4,FALSE)+VLOOKUP($E22,'REGLE PRIORITE'!$Q$3:$R$28,2,FALSE)),VLOOKUP(D22,'STOCK IDEAL'!$B$2:$E$1108,4,FALSE),VLOOKUP(D22,'STOCK IDEAL'!$B$2:$E$1108,4,FALSE)+VLOOKUP($E22,'REGLE PRIORITE'!$Q$3:$R$28,2,FALSE)),VLOOKUP(D22,'STOCK IDEAL'!$B$2:$E$1108,4,FALSE))))</f>
        <v>3</v>
      </c>
      <c r="L22" t="b">
        <f t="shared" si="0"/>
        <v>0</v>
      </c>
      <c r="M22">
        <f>HLOOKUP('STOCK BRUT'!$C22,'REGLE PRIORITE'!$B$4:$G$7,2,FALSE)</f>
        <v>1</v>
      </c>
      <c r="N22">
        <f>HLOOKUP('STOCK BRUT'!$C22,'REGLE PRIORITE'!$B$4:$G$7,3,FALSE)</f>
        <v>3</v>
      </c>
      <c r="O22">
        <f>HLOOKUP('STOCK BRUT'!$C22,'REGLE PRIORITE'!$B$4:$G$7,4,FALSE)</f>
        <v>2</v>
      </c>
      <c r="P22">
        <f t="shared" si="1"/>
        <v>-1</v>
      </c>
      <c r="Q22">
        <f t="shared" si="2"/>
        <v>-1</v>
      </c>
      <c r="R22">
        <f t="shared" si="3"/>
        <v>-3</v>
      </c>
      <c r="S22">
        <f t="shared" si="4"/>
        <v>-5</v>
      </c>
    </row>
    <row r="23" spans="1:19">
      <c r="A23">
        <v>21</v>
      </c>
      <c r="B23" s="1" t="s">
        <v>18</v>
      </c>
      <c r="C23" s="1" t="s">
        <v>3850</v>
      </c>
      <c r="D23" s="1" t="s">
        <v>3856</v>
      </c>
      <c r="E23" s="1" t="s">
        <v>3844</v>
      </c>
      <c r="F23">
        <v>0</v>
      </c>
      <c r="G23">
        <f>IF($C23="porcelaine",IF(ISERROR(VLOOKUP($D23,'STOCK IDEAL'!$B$2:$C$1080,2,FALSE)+VLOOKUP($E23,'REGLE PRIORITE'!$K$3:$L$14,2,FALSE)),VLOOKUP($D23,'STOCK IDEAL'!$B$2:$C$1080,2,FALSE),VLOOKUP($D23,'STOCK IDEAL'!$B$2:$C$1080,2,FALSE)+VLOOKUP($E23,'REGLE PRIORITE'!$K$3:$L$14,2,FALSE)),IF(C23="Bijoux l’atelier",IF(ISERROR(VLOOKUP(D23,'STOCK IDEAL'!$B$2:$C$1108,2,FALSE)+VLOOKUP(E23,'REGLE PRIORITE'!$N$3:$O$18,2,FALSE)),VLOOKUP(D23,'STOCK IDEAL'!$B$2:$C$1108,2,FALSE),VLOOKUP(D23,'STOCK IDEAL'!$B$2:$C$1108,2,FALSE)+VLOOKUP(E23,'REGLE PRIORITE'!$N$3:$O$18,2,FALSE)),IF($C23="Bijoux argent/plaqué or",IF(ISERROR(VLOOKUP(D23,'STOCK IDEAL'!$B$2:$C$1108,2,FALSE)+VLOOKUP($E23,'REGLE PRIORITE'!$Q$3:$R$28,2,FALSE)),VLOOKUP(D23,'STOCK IDEAL'!$B$2:$C$1108,2,FALSE),VLOOKUP(D23,'STOCK IDEAL'!$B$2:$C$1108,2,FALSE)+VLOOKUP($E23,'REGLE PRIORITE'!$Q$3:$R$28,2,FALSE)),VLOOKUP(D23,'STOCK IDEAL'!$B$2:$C$1108,2,FALSE))))</f>
        <v>1</v>
      </c>
      <c r="H23">
        <v>0</v>
      </c>
      <c r="I23">
        <f>IF($C23="porcelaine",IF(ISERROR(VLOOKUP($D23,'STOCK IDEAL'!$B$2:$E$1080,3,FALSE)+VLOOKUP($E23,'REGLE PRIORITE'!$K$3:$L$14,2,FALSE)),VLOOKUP($D23,'STOCK IDEAL'!$B$2:$E$1080,3,FALSE),VLOOKUP($D23,'STOCK IDEAL'!$B$2:$E$1080,3,FALSE)+VLOOKUP($E23,'REGLE PRIORITE'!$K$3:$L$14,2,FALSE)),IF(C23="Bijoux l’atelier",IF(ISERROR(VLOOKUP(D23,'STOCK IDEAL'!$B$2:$E$1108,3,FALSE)+VLOOKUP(E23,'REGLE PRIORITE'!$N$3:$O$18,2,FALSE)),VLOOKUP(D23,'STOCK IDEAL'!$B$2:$E$1108,3,FALSE),VLOOKUP(D23,'STOCK IDEAL'!$B$2:$E$1108,3,FALSE)+VLOOKUP(E23,'REGLE PRIORITE'!$N$3:$O$18,2,FALSE)),IF($C23="Bijoux argent/plaqué or",IF(ISERROR(VLOOKUP(D23,'STOCK IDEAL'!$B$2:$E$1108,3,FALSE)+VLOOKUP($E23,'REGLE PRIORITE'!$Q$3:$R$28,2,FALSE)),VLOOKUP(D23,'STOCK IDEAL'!$B$2:$E$1108,3,FALSE),VLOOKUP(D23,'STOCK IDEAL'!$B$2:$E$1108,3,FALSE)+VLOOKUP($E23,'REGLE PRIORITE'!$Q$3:$R$28,2,FALSE)),VLOOKUP(D23,'STOCK IDEAL'!$B$2:$E$1108,3,FALSE))))</f>
        <v>1</v>
      </c>
      <c r="J23">
        <v>0</v>
      </c>
      <c r="K23">
        <f>IF($C23="porcelaine",IF(ISERROR(VLOOKUP($D23,'STOCK IDEAL'!$B$2:$E$1080,4,FALSE)+VLOOKUP($E23,'REGLE PRIORITE'!$K$3:$L$14,2,FALSE)),VLOOKUP($D23,'STOCK IDEAL'!$B$2:$E$1080,4,FALSE),VLOOKUP($D23,'STOCK IDEAL'!$B$2:$E$1080,4,FALSE)+VLOOKUP($E23,'REGLE PRIORITE'!$K$3:$L$14,2,FALSE)),IF(C23="Bijoux l’atelier",IF(ISERROR(VLOOKUP(D23,'STOCK IDEAL'!$B$2:$E$1108,4,FALSE)+VLOOKUP(E23,'REGLE PRIORITE'!$N$3:$O$18,2,FALSE)),VLOOKUP(D23,'STOCK IDEAL'!$B$2:$E$1108,4,FALSE),VLOOKUP(D23,'STOCK IDEAL'!$B$2:$E$1108,4,FALSE)+VLOOKUP(E23,'REGLE PRIORITE'!$N$3:$O$18,2,FALSE)),IF($C23="Bijoux argent/plaqué or",IF(ISERROR(VLOOKUP(D23,'STOCK IDEAL'!$B$2:$E$1108,4,FALSE)+VLOOKUP($E23,'REGLE PRIORITE'!$Q$3:$R$28,2,FALSE)),VLOOKUP(D23,'STOCK IDEAL'!$B$2:$E$1108,4,FALSE),VLOOKUP(D23,'STOCK IDEAL'!$B$2:$E$1108,4,FALSE)+VLOOKUP($E23,'REGLE PRIORITE'!$Q$3:$R$28,2,FALSE)),VLOOKUP(D23,'STOCK IDEAL'!$B$2:$E$1108,4,FALSE))))</f>
        <v>3</v>
      </c>
      <c r="L23" t="b">
        <f t="shared" si="0"/>
        <v>0</v>
      </c>
      <c r="M23">
        <f>HLOOKUP('STOCK BRUT'!$C23,'REGLE PRIORITE'!$B$4:$G$7,2,FALSE)</f>
        <v>1</v>
      </c>
      <c r="N23">
        <f>HLOOKUP('STOCK BRUT'!$C23,'REGLE PRIORITE'!$B$4:$G$7,3,FALSE)</f>
        <v>3</v>
      </c>
      <c r="O23">
        <f>HLOOKUP('STOCK BRUT'!$C23,'REGLE PRIORITE'!$B$4:$G$7,4,FALSE)</f>
        <v>2</v>
      </c>
      <c r="P23">
        <f t="shared" si="1"/>
        <v>-1</v>
      </c>
      <c r="Q23">
        <f t="shared" si="2"/>
        <v>-1</v>
      </c>
      <c r="R23">
        <f t="shared" si="3"/>
        <v>-3</v>
      </c>
      <c r="S23">
        <f t="shared" si="4"/>
        <v>-5</v>
      </c>
    </row>
    <row r="24" spans="1:19">
      <c r="A24">
        <v>22</v>
      </c>
      <c r="B24" s="1" t="s">
        <v>22</v>
      </c>
      <c r="C24" s="1" t="s">
        <v>3850</v>
      </c>
      <c r="D24" s="1" t="s">
        <v>3856</v>
      </c>
      <c r="E24" s="1" t="s">
        <v>3837</v>
      </c>
      <c r="F24">
        <v>1</v>
      </c>
      <c r="G24">
        <f>IF($C24="porcelaine",IF(ISERROR(VLOOKUP($D24,'STOCK IDEAL'!$B$2:$C$1080,2,FALSE)+VLOOKUP($E24,'REGLE PRIORITE'!$K$3:$L$14,2,FALSE)),VLOOKUP($D24,'STOCK IDEAL'!$B$2:$C$1080,2,FALSE),VLOOKUP($D24,'STOCK IDEAL'!$B$2:$C$1080,2,FALSE)+VLOOKUP($E24,'REGLE PRIORITE'!$K$3:$L$14,2,FALSE)),IF(C24="Bijoux l’atelier",IF(ISERROR(VLOOKUP(D24,'STOCK IDEAL'!$B$2:$C$1108,2,FALSE)+VLOOKUP(E24,'REGLE PRIORITE'!$N$3:$O$18,2,FALSE)),VLOOKUP(D24,'STOCK IDEAL'!$B$2:$C$1108,2,FALSE),VLOOKUP(D24,'STOCK IDEAL'!$B$2:$C$1108,2,FALSE)+VLOOKUP(E24,'REGLE PRIORITE'!$N$3:$O$18,2,FALSE)),IF($C24="Bijoux argent/plaqué or",IF(ISERROR(VLOOKUP(D24,'STOCK IDEAL'!$B$2:$C$1108,2,FALSE)+VLOOKUP($E24,'REGLE PRIORITE'!$Q$3:$R$28,2,FALSE)),VLOOKUP(D24,'STOCK IDEAL'!$B$2:$C$1108,2,FALSE),VLOOKUP(D24,'STOCK IDEAL'!$B$2:$C$1108,2,FALSE)+VLOOKUP($E24,'REGLE PRIORITE'!$Q$3:$R$28,2,FALSE)),VLOOKUP(D24,'STOCK IDEAL'!$B$2:$C$1108,2,FALSE))))</f>
        <v>2</v>
      </c>
      <c r="H24">
        <v>1</v>
      </c>
      <c r="I24">
        <f>IF($C24="porcelaine",IF(ISERROR(VLOOKUP($D24,'STOCK IDEAL'!$B$2:$E$1080,3,FALSE)+VLOOKUP($E24,'REGLE PRIORITE'!$K$3:$L$14,2,FALSE)),VLOOKUP($D24,'STOCK IDEAL'!$B$2:$E$1080,3,FALSE),VLOOKUP($D24,'STOCK IDEAL'!$B$2:$E$1080,3,FALSE)+VLOOKUP($E24,'REGLE PRIORITE'!$K$3:$L$14,2,FALSE)),IF(C24="Bijoux l’atelier",IF(ISERROR(VLOOKUP(D24,'STOCK IDEAL'!$B$2:$E$1108,3,FALSE)+VLOOKUP(E24,'REGLE PRIORITE'!$N$3:$O$18,2,FALSE)),VLOOKUP(D24,'STOCK IDEAL'!$B$2:$E$1108,3,FALSE),VLOOKUP(D24,'STOCK IDEAL'!$B$2:$E$1108,3,FALSE)+VLOOKUP(E24,'REGLE PRIORITE'!$N$3:$O$18,2,FALSE)),IF($C24="Bijoux argent/plaqué or",IF(ISERROR(VLOOKUP(D24,'STOCK IDEAL'!$B$2:$E$1108,3,FALSE)+VLOOKUP($E24,'REGLE PRIORITE'!$Q$3:$R$28,2,FALSE)),VLOOKUP(D24,'STOCK IDEAL'!$B$2:$E$1108,3,FALSE),VLOOKUP(D24,'STOCK IDEAL'!$B$2:$E$1108,3,FALSE)+VLOOKUP($E24,'REGLE PRIORITE'!$Q$3:$R$28,2,FALSE)),VLOOKUP(D24,'STOCK IDEAL'!$B$2:$E$1108,3,FALSE))))</f>
        <v>2</v>
      </c>
      <c r="J24">
        <v>0</v>
      </c>
      <c r="K24">
        <f>IF($C24="porcelaine",IF(ISERROR(VLOOKUP($D24,'STOCK IDEAL'!$B$2:$E$1080,4,FALSE)+VLOOKUP($E24,'REGLE PRIORITE'!$K$3:$L$14,2,FALSE)),VLOOKUP($D24,'STOCK IDEAL'!$B$2:$E$1080,4,FALSE),VLOOKUP($D24,'STOCK IDEAL'!$B$2:$E$1080,4,FALSE)+VLOOKUP($E24,'REGLE PRIORITE'!$K$3:$L$14,2,FALSE)),IF(C24="Bijoux l’atelier",IF(ISERROR(VLOOKUP(D24,'STOCK IDEAL'!$B$2:$E$1108,4,FALSE)+VLOOKUP(E24,'REGLE PRIORITE'!$N$3:$O$18,2,FALSE)),VLOOKUP(D24,'STOCK IDEAL'!$B$2:$E$1108,4,FALSE),VLOOKUP(D24,'STOCK IDEAL'!$B$2:$E$1108,4,FALSE)+VLOOKUP(E24,'REGLE PRIORITE'!$N$3:$O$18,2,FALSE)),IF($C24="Bijoux argent/plaqué or",IF(ISERROR(VLOOKUP(D24,'STOCK IDEAL'!$B$2:$E$1108,4,FALSE)+VLOOKUP($E24,'REGLE PRIORITE'!$Q$3:$R$28,2,FALSE)),VLOOKUP(D24,'STOCK IDEAL'!$B$2:$E$1108,4,FALSE),VLOOKUP(D24,'STOCK IDEAL'!$B$2:$E$1108,4,FALSE)+VLOOKUP($E24,'REGLE PRIORITE'!$Q$3:$R$28,2,FALSE)),VLOOKUP(D24,'STOCK IDEAL'!$B$2:$E$1108,4,FALSE))))</f>
        <v>4</v>
      </c>
      <c r="L24" t="b">
        <f t="shared" si="0"/>
        <v>0</v>
      </c>
      <c r="M24">
        <f>HLOOKUP('STOCK BRUT'!$C24,'REGLE PRIORITE'!$B$4:$G$7,2,FALSE)</f>
        <v>1</v>
      </c>
      <c r="N24">
        <f>HLOOKUP('STOCK BRUT'!$C24,'REGLE PRIORITE'!$B$4:$G$7,3,FALSE)</f>
        <v>3</v>
      </c>
      <c r="O24">
        <f>HLOOKUP('STOCK BRUT'!$C24,'REGLE PRIORITE'!$B$4:$G$7,4,FALSE)</f>
        <v>2</v>
      </c>
      <c r="P24">
        <f t="shared" si="1"/>
        <v>-1</v>
      </c>
      <c r="Q24">
        <f t="shared" si="2"/>
        <v>-1</v>
      </c>
      <c r="R24">
        <f t="shared" si="3"/>
        <v>-4</v>
      </c>
      <c r="S24">
        <f t="shared" si="4"/>
        <v>-6</v>
      </c>
    </row>
    <row r="25" spans="1:19">
      <c r="A25">
        <v>23</v>
      </c>
      <c r="B25" s="1" t="s">
        <v>13</v>
      </c>
      <c r="C25" s="1" t="s">
        <v>3850</v>
      </c>
      <c r="D25" s="1" t="s">
        <v>3856</v>
      </c>
      <c r="E25" s="1" t="s">
        <v>3841</v>
      </c>
      <c r="F25">
        <v>0</v>
      </c>
      <c r="G25">
        <f>IF($C25="porcelaine",IF(ISERROR(VLOOKUP($D25,'STOCK IDEAL'!$B$2:$C$1080,2,FALSE)+VLOOKUP($E25,'REGLE PRIORITE'!$K$3:$L$14,2,FALSE)),VLOOKUP($D25,'STOCK IDEAL'!$B$2:$C$1080,2,FALSE),VLOOKUP($D25,'STOCK IDEAL'!$B$2:$C$1080,2,FALSE)+VLOOKUP($E25,'REGLE PRIORITE'!$K$3:$L$14,2,FALSE)),IF(C25="Bijoux l’atelier",IF(ISERROR(VLOOKUP(D25,'STOCK IDEAL'!$B$2:$C$1108,2,FALSE)+VLOOKUP(E25,'REGLE PRIORITE'!$N$3:$O$18,2,FALSE)),VLOOKUP(D25,'STOCK IDEAL'!$B$2:$C$1108,2,FALSE),VLOOKUP(D25,'STOCK IDEAL'!$B$2:$C$1108,2,FALSE)+VLOOKUP(E25,'REGLE PRIORITE'!$N$3:$O$18,2,FALSE)),IF($C25="Bijoux argent/plaqué or",IF(ISERROR(VLOOKUP(D25,'STOCK IDEAL'!$B$2:$C$1108,2,FALSE)+VLOOKUP($E25,'REGLE PRIORITE'!$Q$3:$R$28,2,FALSE)),VLOOKUP(D25,'STOCK IDEAL'!$B$2:$C$1108,2,FALSE),VLOOKUP(D25,'STOCK IDEAL'!$B$2:$C$1108,2,FALSE)+VLOOKUP($E25,'REGLE PRIORITE'!$Q$3:$R$28,2,FALSE)),VLOOKUP(D25,'STOCK IDEAL'!$B$2:$C$1108,2,FALSE))))</f>
        <v>1</v>
      </c>
      <c r="H25">
        <v>1</v>
      </c>
      <c r="I25">
        <f>IF($C25="porcelaine",IF(ISERROR(VLOOKUP($D25,'STOCK IDEAL'!$B$2:$E$1080,3,FALSE)+VLOOKUP($E25,'REGLE PRIORITE'!$K$3:$L$14,2,FALSE)),VLOOKUP($D25,'STOCK IDEAL'!$B$2:$E$1080,3,FALSE),VLOOKUP($D25,'STOCK IDEAL'!$B$2:$E$1080,3,FALSE)+VLOOKUP($E25,'REGLE PRIORITE'!$K$3:$L$14,2,FALSE)),IF(C25="Bijoux l’atelier",IF(ISERROR(VLOOKUP(D25,'STOCK IDEAL'!$B$2:$E$1108,3,FALSE)+VLOOKUP(E25,'REGLE PRIORITE'!$N$3:$O$18,2,FALSE)),VLOOKUP(D25,'STOCK IDEAL'!$B$2:$E$1108,3,FALSE),VLOOKUP(D25,'STOCK IDEAL'!$B$2:$E$1108,3,FALSE)+VLOOKUP(E25,'REGLE PRIORITE'!$N$3:$O$18,2,FALSE)),IF($C25="Bijoux argent/plaqué or",IF(ISERROR(VLOOKUP(D25,'STOCK IDEAL'!$B$2:$E$1108,3,FALSE)+VLOOKUP($E25,'REGLE PRIORITE'!$Q$3:$R$28,2,FALSE)),VLOOKUP(D25,'STOCK IDEAL'!$B$2:$E$1108,3,FALSE),VLOOKUP(D25,'STOCK IDEAL'!$B$2:$E$1108,3,FALSE)+VLOOKUP($E25,'REGLE PRIORITE'!$Q$3:$R$28,2,FALSE)),VLOOKUP(D25,'STOCK IDEAL'!$B$2:$E$1108,3,FALSE))))</f>
        <v>1</v>
      </c>
      <c r="J25">
        <v>0</v>
      </c>
      <c r="K25">
        <f>IF($C25="porcelaine",IF(ISERROR(VLOOKUP($D25,'STOCK IDEAL'!$B$2:$E$1080,4,FALSE)+VLOOKUP($E25,'REGLE PRIORITE'!$K$3:$L$14,2,FALSE)),VLOOKUP($D25,'STOCK IDEAL'!$B$2:$E$1080,4,FALSE),VLOOKUP($D25,'STOCK IDEAL'!$B$2:$E$1080,4,FALSE)+VLOOKUP($E25,'REGLE PRIORITE'!$K$3:$L$14,2,FALSE)),IF(C25="Bijoux l’atelier",IF(ISERROR(VLOOKUP(D25,'STOCK IDEAL'!$B$2:$E$1108,4,FALSE)+VLOOKUP(E25,'REGLE PRIORITE'!$N$3:$O$18,2,FALSE)),VLOOKUP(D25,'STOCK IDEAL'!$B$2:$E$1108,4,FALSE),VLOOKUP(D25,'STOCK IDEAL'!$B$2:$E$1108,4,FALSE)+VLOOKUP(E25,'REGLE PRIORITE'!$N$3:$O$18,2,FALSE)),IF($C25="Bijoux argent/plaqué or",IF(ISERROR(VLOOKUP(D25,'STOCK IDEAL'!$B$2:$E$1108,4,FALSE)+VLOOKUP($E25,'REGLE PRIORITE'!$Q$3:$R$28,2,FALSE)),VLOOKUP(D25,'STOCK IDEAL'!$B$2:$E$1108,4,FALSE),VLOOKUP(D25,'STOCK IDEAL'!$B$2:$E$1108,4,FALSE)+VLOOKUP($E25,'REGLE PRIORITE'!$Q$3:$R$28,2,FALSE)),VLOOKUP(D25,'STOCK IDEAL'!$B$2:$E$1108,4,FALSE))))</f>
        <v>3</v>
      </c>
      <c r="L25" t="b">
        <f t="shared" si="0"/>
        <v>0</v>
      </c>
      <c r="M25">
        <f>HLOOKUP('STOCK BRUT'!$C25,'REGLE PRIORITE'!$B$4:$G$7,2,FALSE)</f>
        <v>1</v>
      </c>
      <c r="N25">
        <f>HLOOKUP('STOCK BRUT'!$C25,'REGLE PRIORITE'!$B$4:$G$7,3,FALSE)</f>
        <v>3</v>
      </c>
      <c r="O25">
        <f>HLOOKUP('STOCK BRUT'!$C25,'REGLE PRIORITE'!$B$4:$G$7,4,FALSE)</f>
        <v>2</v>
      </c>
      <c r="P25">
        <f t="shared" si="1"/>
        <v>-1</v>
      </c>
      <c r="Q25">
        <f t="shared" si="2"/>
        <v>0</v>
      </c>
      <c r="R25">
        <f t="shared" si="3"/>
        <v>-3</v>
      </c>
      <c r="S25">
        <f t="shared" si="4"/>
        <v>-4</v>
      </c>
    </row>
    <row r="26" spans="1:19">
      <c r="A26">
        <v>24</v>
      </c>
      <c r="B26" s="1" t="s">
        <v>20</v>
      </c>
      <c r="C26" s="1" t="s">
        <v>3850</v>
      </c>
      <c r="D26" s="1" t="s">
        <v>3856</v>
      </c>
      <c r="E26" s="1" t="s">
        <v>3846</v>
      </c>
      <c r="F26">
        <v>0</v>
      </c>
      <c r="G26">
        <f>IF($C26="porcelaine",IF(ISERROR(VLOOKUP($D26,'STOCK IDEAL'!$B$2:$C$1080,2,FALSE)+VLOOKUP($E26,'REGLE PRIORITE'!$K$3:$L$14,2,FALSE)),VLOOKUP($D26,'STOCK IDEAL'!$B$2:$C$1080,2,FALSE),VLOOKUP($D26,'STOCK IDEAL'!$B$2:$C$1080,2,FALSE)+VLOOKUP($E26,'REGLE PRIORITE'!$K$3:$L$14,2,FALSE)),IF(C26="Bijoux l’atelier",IF(ISERROR(VLOOKUP(D26,'STOCK IDEAL'!$B$2:$C$1108,2,FALSE)+VLOOKUP(E26,'REGLE PRIORITE'!$N$3:$O$18,2,FALSE)),VLOOKUP(D26,'STOCK IDEAL'!$B$2:$C$1108,2,FALSE),VLOOKUP(D26,'STOCK IDEAL'!$B$2:$C$1108,2,FALSE)+VLOOKUP(E26,'REGLE PRIORITE'!$N$3:$O$18,2,FALSE)),IF($C26="Bijoux argent/plaqué or",IF(ISERROR(VLOOKUP(D26,'STOCK IDEAL'!$B$2:$C$1108,2,FALSE)+VLOOKUP($E26,'REGLE PRIORITE'!$Q$3:$R$28,2,FALSE)),VLOOKUP(D26,'STOCK IDEAL'!$B$2:$C$1108,2,FALSE),VLOOKUP(D26,'STOCK IDEAL'!$B$2:$C$1108,2,FALSE)+VLOOKUP($E26,'REGLE PRIORITE'!$Q$3:$R$28,2,FALSE)),VLOOKUP(D26,'STOCK IDEAL'!$B$2:$C$1108,2,FALSE))))</f>
        <v>1</v>
      </c>
      <c r="H26">
        <v>0</v>
      </c>
      <c r="I26">
        <f>IF($C26="porcelaine",IF(ISERROR(VLOOKUP($D26,'STOCK IDEAL'!$B$2:$E$1080,3,FALSE)+VLOOKUP($E26,'REGLE PRIORITE'!$K$3:$L$14,2,FALSE)),VLOOKUP($D26,'STOCK IDEAL'!$B$2:$E$1080,3,FALSE),VLOOKUP($D26,'STOCK IDEAL'!$B$2:$E$1080,3,FALSE)+VLOOKUP($E26,'REGLE PRIORITE'!$K$3:$L$14,2,FALSE)),IF(C26="Bijoux l’atelier",IF(ISERROR(VLOOKUP(D26,'STOCK IDEAL'!$B$2:$E$1108,3,FALSE)+VLOOKUP(E26,'REGLE PRIORITE'!$N$3:$O$18,2,FALSE)),VLOOKUP(D26,'STOCK IDEAL'!$B$2:$E$1108,3,FALSE),VLOOKUP(D26,'STOCK IDEAL'!$B$2:$E$1108,3,FALSE)+VLOOKUP(E26,'REGLE PRIORITE'!$N$3:$O$18,2,FALSE)),IF($C26="Bijoux argent/plaqué or",IF(ISERROR(VLOOKUP(D26,'STOCK IDEAL'!$B$2:$E$1108,3,FALSE)+VLOOKUP($E26,'REGLE PRIORITE'!$Q$3:$R$28,2,FALSE)),VLOOKUP(D26,'STOCK IDEAL'!$B$2:$E$1108,3,FALSE),VLOOKUP(D26,'STOCK IDEAL'!$B$2:$E$1108,3,FALSE)+VLOOKUP($E26,'REGLE PRIORITE'!$Q$3:$R$28,2,FALSE)),VLOOKUP(D26,'STOCK IDEAL'!$B$2:$E$1108,3,FALSE))))</f>
        <v>1</v>
      </c>
      <c r="J26">
        <v>0</v>
      </c>
      <c r="K26">
        <f>IF($C26="porcelaine",IF(ISERROR(VLOOKUP($D26,'STOCK IDEAL'!$B$2:$E$1080,4,FALSE)+VLOOKUP($E26,'REGLE PRIORITE'!$K$3:$L$14,2,FALSE)),VLOOKUP($D26,'STOCK IDEAL'!$B$2:$E$1080,4,FALSE),VLOOKUP($D26,'STOCK IDEAL'!$B$2:$E$1080,4,FALSE)+VLOOKUP($E26,'REGLE PRIORITE'!$K$3:$L$14,2,FALSE)),IF(C26="Bijoux l’atelier",IF(ISERROR(VLOOKUP(D26,'STOCK IDEAL'!$B$2:$E$1108,4,FALSE)+VLOOKUP(E26,'REGLE PRIORITE'!$N$3:$O$18,2,FALSE)),VLOOKUP(D26,'STOCK IDEAL'!$B$2:$E$1108,4,FALSE),VLOOKUP(D26,'STOCK IDEAL'!$B$2:$E$1108,4,FALSE)+VLOOKUP(E26,'REGLE PRIORITE'!$N$3:$O$18,2,FALSE)),IF($C26="Bijoux argent/plaqué or",IF(ISERROR(VLOOKUP(D26,'STOCK IDEAL'!$B$2:$E$1108,4,FALSE)+VLOOKUP($E26,'REGLE PRIORITE'!$Q$3:$R$28,2,FALSE)),VLOOKUP(D26,'STOCK IDEAL'!$B$2:$E$1108,4,FALSE),VLOOKUP(D26,'STOCK IDEAL'!$B$2:$E$1108,4,FALSE)+VLOOKUP($E26,'REGLE PRIORITE'!$Q$3:$R$28,2,FALSE)),VLOOKUP(D26,'STOCK IDEAL'!$B$2:$E$1108,4,FALSE))))</f>
        <v>3</v>
      </c>
      <c r="L26" t="b">
        <f t="shared" si="0"/>
        <v>0</v>
      </c>
      <c r="M26">
        <f>HLOOKUP('STOCK BRUT'!$C26,'REGLE PRIORITE'!$B$4:$G$7,2,FALSE)</f>
        <v>1</v>
      </c>
      <c r="N26">
        <f>HLOOKUP('STOCK BRUT'!$C26,'REGLE PRIORITE'!$B$4:$G$7,3,FALSE)</f>
        <v>3</v>
      </c>
      <c r="O26">
        <f>HLOOKUP('STOCK BRUT'!$C26,'REGLE PRIORITE'!$B$4:$G$7,4,FALSE)</f>
        <v>2</v>
      </c>
      <c r="P26">
        <f t="shared" si="1"/>
        <v>-1</v>
      </c>
      <c r="Q26">
        <f t="shared" si="2"/>
        <v>-1</v>
      </c>
      <c r="R26">
        <f t="shared" si="3"/>
        <v>-3</v>
      </c>
      <c r="S26">
        <f t="shared" si="4"/>
        <v>-5</v>
      </c>
    </row>
    <row r="27" spans="1:19">
      <c r="A27">
        <v>25</v>
      </c>
      <c r="B27" s="1" t="s">
        <v>24</v>
      </c>
      <c r="C27" s="1" t="s">
        <v>3850</v>
      </c>
      <c r="D27" s="1" t="s">
        <v>5353</v>
      </c>
      <c r="E27" s="1" t="s">
        <v>3858</v>
      </c>
      <c r="F27">
        <v>0</v>
      </c>
      <c r="G27">
        <f>IF($C27="porcelaine",IF(ISERROR(VLOOKUP($D27,'STOCK IDEAL'!$B$2:$C$1080,2,FALSE)+VLOOKUP($E27,'REGLE PRIORITE'!$K$3:$L$14,2,FALSE)),VLOOKUP($D27,'STOCK IDEAL'!$B$2:$C$1080,2,FALSE),VLOOKUP($D27,'STOCK IDEAL'!$B$2:$C$1080,2,FALSE)+VLOOKUP($E27,'REGLE PRIORITE'!$K$3:$L$14,2,FALSE)),IF(C27="Bijoux l’atelier",IF(ISERROR(VLOOKUP(D27,'STOCK IDEAL'!$B$2:$C$1108,2,FALSE)+VLOOKUP(E27,'REGLE PRIORITE'!$N$3:$O$18,2,FALSE)),VLOOKUP(D27,'STOCK IDEAL'!$B$2:$C$1108,2,FALSE),VLOOKUP(D27,'STOCK IDEAL'!$B$2:$C$1108,2,FALSE)+VLOOKUP(E27,'REGLE PRIORITE'!$N$3:$O$18,2,FALSE)),IF($C27="Bijoux argent/plaqué or",IF(ISERROR(VLOOKUP(D27,'STOCK IDEAL'!$B$2:$C$1108,2,FALSE)+VLOOKUP($E27,'REGLE PRIORITE'!$Q$3:$R$28,2,FALSE)),VLOOKUP(D27,'STOCK IDEAL'!$B$2:$C$1108,2,FALSE),VLOOKUP(D27,'STOCK IDEAL'!$B$2:$C$1108,2,FALSE)+VLOOKUP($E27,'REGLE PRIORITE'!$Q$3:$R$28,2,FALSE)),VLOOKUP(D27,'STOCK IDEAL'!$B$2:$C$1108,2,FALSE))))</f>
        <v>1</v>
      </c>
      <c r="H27">
        <v>0</v>
      </c>
      <c r="I27">
        <f>IF($C27="porcelaine",IF(ISERROR(VLOOKUP($D27,'STOCK IDEAL'!$B$2:$E$1080,3,FALSE)+VLOOKUP($E27,'REGLE PRIORITE'!$K$3:$L$14,2,FALSE)),VLOOKUP($D27,'STOCK IDEAL'!$B$2:$E$1080,3,FALSE),VLOOKUP($D27,'STOCK IDEAL'!$B$2:$E$1080,3,FALSE)+VLOOKUP($E27,'REGLE PRIORITE'!$K$3:$L$14,2,FALSE)),IF(C27="Bijoux l’atelier",IF(ISERROR(VLOOKUP(D27,'STOCK IDEAL'!$B$2:$E$1108,3,FALSE)+VLOOKUP(E27,'REGLE PRIORITE'!$N$3:$O$18,2,FALSE)),VLOOKUP(D27,'STOCK IDEAL'!$B$2:$E$1108,3,FALSE),VLOOKUP(D27,'STOCK IDEAL'!$B$2:$E$1108,3,FALSE)+VLOOKUP(E27,'REGLE PRIORITE'!$N$3:$O$18,2,FALSE)),IF($C27="Bijoux argent/plaqué or",IF(ISERROR(VLOOKUP(D27,'STOCK IDEAL'!$B$2:$E$1108,3,FALSE)+VLOOKUP($E27,'REGLE PRIORITE'!$Q$3:$R$28,2,FALSE)),VLOOKUP(D27,'STOCK IDEAL'!$B$2:$E$1108,3,FALSE),VLOOKUP(D27,'STOCK IDEAL'!$B$2:$E$1108,3,FALSE)+VLOOKUP($E27,'REGLE PRIORITE'!$Q$3:$R$28,2,FALSE)),VLOOKUP(D27,'STOCK IDEAL'!$B$2:$E$1108,3,FALSE))))</f>
        <v>1</v>
      </c>
      <c r="J27">
        <v>0</v>
      </c>
      <c r="K27">
        <f>IF($C27="porcelaine",IF(ISERROR(VLOOKUP($D27,'STOCK IDEAL'!$B$2:$E$1080,4,FALSE)+VLOOKUP($E27,'REGLE PRIORITE'!$K$3:$L$14,2,FALSE)),VLOOKUP($D27,'STOCK IDEAL'!$B$2:$E$1080,4,FALSE),VLOOKUP($D27,'STOCK IDEAL'!$B$2:$E$1080,4,FALSE)+VLOOKUP($E27,'REGLE PRIORITE'!$K$3:$L$14,2,FALSE)),IF(C27="Bijoux l’atelier",IF(ISERROR(VLOOKUP(D27,'STOCK IDEAL'!$B$2:$E$1108,4,FALSE)+VLOOKUP(E27,'REGLE PRIORITE'!$N$3:$O$18,2,FALSE)),VLOOKUP(D27,'STOCK IDEAL'!$B$2:$E$1108,4,FALSE),VLOOKUP(D27,'STOCK IDEAL'!$B$2:$E$1108,4,FALSE)+VLOOKUP(E27,'REGLE PRIORITE'!$N$3:$O$18,2,FALSE)),IF($C27="Bijoux argent/plaqué or",IF(ISERROR(VLOOKUP(D27,'STOCK IDEAL'!$B$2:$E$1108,4,FALSE)+VLOOKUP($E27,'REGLE PRIORITE'!$Q$3:$R$28,2,FALSE)),VLOOKUP(D27,'STOCK IDEAL'!$B$2:$E$1108,4,FALSE),VLOOKUP(D27,'STOCK IDEAL'!$B$2:$E$1108,4,FALSE)+VLOOKUP($E27,'REGLE PRIORITE'!$Q$3:$R$28,2,FALSE)),VLOOKUP(D27,'STOCK IDEAL'!$B$2:$E$1108,4,FALSE))))</f>
        <v>3</v>
      </c>
      <c r="L27" t="b">
        <f t="shared" si="0"/>
        <v>0</v>
      </c>
      <c r="M27">
        <f>HLOOKUP('STOCK BRUT'!$C27,'REGLE PRIORITE'!$B$4:$G$7,2,FALSE)</f>
        <v>1</v>
      </c>
      <c r="N27">
        <f>HLOOKUP('STOCK BRUT'!$C27,'REGLE PRIORITE'!$B$4:$G$7,3,FALSE)</f>
        <v>3</v>
      </c>
      <c r="O27">
        <f>HLOOKUP('STOCK BRUT'!$C27,'REGLE PRIORITE'!$B$4:$G$7,4,FALSE)</f>
        <v>2</v>
      </c>
      <c r="P27">
        <f t="shared" si="1"/>
        <v>-1</v>
      </c>
      <c r="Q27">
        <f t="shared" si="2"/>
        <v>-1</v>
      </c>
      <c r="R27">
        <f t="shared" si="3"/>
        <v>-3</v>
      </c>
      <c r="S27">
        <f t="shared" si="4"/>
        <v>-5</v>
      </c>
    </row>
    <row r="28" spans="1:19">
      <c r="A28">
        <v>26</v>
      </c>
      <c r="B28" s="1" t="s">
        <v>29</v>
      </c>
      <c r="C28" s="1" t="s">
        <v>3850</v>
      </c>
      <c r="D28" s="1" t="s">
        <v>5353</v>
      </c>
      <c r="E28" s="1" t="s">
        <v>3863</v>
      </c>
      <c r="F28">
        <v>0</v>
      </c>
      <c r="G28">
        <f>IF($C28="porcelaine",IF(ISERROR(VLOOKUP($D28,'STOCK IDEAL'!$B$2:$C$1080,2,FALSE)+VLOOKUP($E28,'REGLE PRIORITE'!$K$3:$L$14,2,FALSE)),VLOOKUP($D28,'STOCK IDEAL'!$B$2:$C$1080,2,FALSE),VLOOKUP($D28,'STOCK IDEAL'!$B$2:$C$1080,2,FALSE)+VLOOKUP($E28,'REGLE PRIORITE'!$K$3:$L$14,2,FALSE)),IF(C28="Bijoux l’atelier",IF(ISERROR(VLOOKUP(D28,'STOCK IDEAL'!$B$2:$C$1108,2,FALSE)+VLOOKUP(E28,'REGLE PRIORITE'!$N$3:$O$18,2,FALSE)),VLOOKUP(D28,'STOCK IDEAL'!$B$2:$C$1108,2,FALSE),VLOOKUP(D28,'STOCK IDEAL'!$B$2:$C$1108,2,FALSE)+VLOOKUP(E28,'REGLE PRIORITE'!$N$3:$O$18,2,FALSE)),IF($C28="Bijoux argent/plaqué or",IF(ISERROR(VLOOKUP(D28,'STOCK IDEAL'!$B$2:$C$1108,2,FALSE)+VLOOKUP($E28,'REGLE PRIORITE'!$Q$3:$R$28,2,FALSE)),VLOOKUP(D28,'STOCK IDEAL'!$B$2:$C$1108,2,FALSE),VLOOKUP(D28,'STOCK IDEAL'!$B$2:$C$1108,2,FALSE)+VLOOKUP($E28,'REGLE PRIORITE'!$Q$3:$R$28,2,FALSE)),VLOOKUP(D28,'STOCK IDEAL'!$B$2:$C$1108,2,FALSE))))</f>
        <v>1</v>
      </c>
      <c r="H28">
        <v>0</v>
      </c>
      <c r="I28">
        <f>IF($C28="porcelaine",IF(ISERROR(VLOOKUP($D28,'STOCK IDEAL'!$B$2:$E$1080,3,FALSE)+VLOOKUP($E28,'REGLE PRIORITE'!$K$3:$L$14,2,FALSE)),VLOOKUP($D28,'STOCK IDEAL'!$B$2:$E$1080,3,FALSE),VLOOKUP($D28,'STOCK IDEAL'!$B$2:$E$1080,3,FALSE)+VLOOKUP($E28,'REGLE PRIORITE'!$K$3:$L$14,2,FALSE)),IF(C28="Bijoux l’atelier",IF(ISERROR(VLOOKUP(D28,'STOCK IDEAL'!$B$2:$E$1108,3,FALSE)+VLOOKUP(E28,'REGLE PRIORITE'!$N$3:$O$18,2,FALSE)),VLOOKUP(D28,'STOCK IDEAL'!$B$2:$E$1108,3,FALSE),VLOOKUP(D28,'STOCK IDEAL'!$B$2:$E$1108,3,FALSE)+VLOOKUP(E28,'REGLE PRIORITE'!$N$3:$O$18,2,FALSE)),IF($C28="Bijoux argent/plaqué or",IF(ISERROR(VLOOKUP(D28,'STOCK IDEAL'!$B$2:$E$1108,3,FALSE)+VLOOKUP($E28,'REGLE PRIORITE'!$Q$3:$R$28,2,FALSE)),VLOOKUP(D28,'STOCK IDEAL'!$B$2:$E$1108,3,FALSE),VLOOKUP(D28,'STOCK IDEAL'!$B$2:$E$1108,3,FALSE)+VLOOKUP($E28,'REGLE PRIORITE'!$Q$3:$R$28,2,FALSE)),VLOOKUP(D28,'STOCK IDEAL'!$B$2:$E$1108,3,FALSE))))</f>
        <v>1</v>
      </c>
      <c r="J28">
        <v>0</v>
      </c>
      <c r="K28">
        <f>IF($C28="porcelaine",IF(ISERROR(VLOOKUP($D28,'STOCK IDEAL'!$B$2:$E$1080,4,FALSE)+VLOOKUP($E28,'REGLE PRIORITE'!$K$3:$L$14,2,FALSE)),VLOOKUP($D28,'STOCK IDEAL'!$B$2:$E$1080,4,FALSE),VLOOKUP($D28,'STOCK IDEAL'!$B$2:$E$1080,4,FALSE)+VLOOKUP($E28,'REGLE PRIORITE'!$K$3:$L$14,2,FALSE)),IF(C28="Bijoux l’atelier",IF(ISERROR(VLOOKUP(D28,'STOCK IDEAL'!$B$2:$E$1108,4,FALSE)+VLOOKUP(E28,'REGLE PRIORITE'!$N$3:$O$18,2,FALSE)),VLOOKUP(D28,'STOCK IDEAL'!$B$2:$E$1108,4,FALSE),VLOOKUP(D28,'STOCK IDEAL'!$B$2:$E$1108,4,FALSE)+VLOOKUP(E28,'REGLE PRIORITE'!$N$3:$O$18,2,FALSE)),IF($C28="Bijoux argent/plaqué or",IF(ISERROR(VLOOKUP(D28,'STOCK IDEAL'!$B$2:$E$1108,4,FALSE)+VLOOKUP($E28,'REGLE PRIORITE'!$Q$3:$R$28,2,FALSE)),VLOOKUP(D28,'STOCK IDEAL'!$B$2:$E$1108,4,FALSE),VLOOKUP(D28,'STOCK IDEAL'!$B$2:$E$1108,4,FALSE)+VLOOKUP($E28,'REGLE PRIORITE'!$Q$3:$R$28,2,FALSE)),VLOOKUP(D28,'STOCK IDEAL'!$B$2:$E$1108,4,FALSE))))</f>
        <v>3</v>
      </c>
      <c r="L28" t="b">
        <f t="shared" si="0"/>
        <v>0</v>
      </c>
      <c r="M28">
        <f>HLOOKUP('STOCK BRUT'!$C28,'REGLE PRIORITE'!$B$4:$G$7,2,FALSE)</f>
        <v>1</v>
      </c>
      <c r="N28">
        <f>HLOOKUP('STOCK BRUT'!$C28,'REGLE PRIORITE'!$B$4:$G$7,3,FALSE)</f>
        <v>3</v>
      </c>
      <c r="O28">
        <f>HLOOKUP('STOCK BRUT'!$C28,'REGLE PRIORITE'!$B$4:$G$7,4,FALSE)</f>
        <v>2</v>
      </c>
      <c r="P28">
        <f t="shared" si="1"/>
        <v>-1</v>
      </c>
      <c r="Q28">
        <f t="shared" si="2"/>
        <v>-1</v>
      </c>
      <c r="R28">
        <f t="shared" si="3"/>
        <v>-3</v>
      </c>
      <c r="S28">
        <f t="shared" si="4"/>
        <v>-5</v>
      </c>
    </row>
    <row r="29" spans="1:19">
      <c r="A29">
        <v>27</v>
      </c>
      <c r="B29" s="1" t="s">
        <v>27</v>
      </c>
      <c r="C29" s="1" t="s">
        <v>3850</v>
      </c>
      <c r="D29" s="1" t="s">
        <v>5353</v>
      </c>
      <c r="E29" s="1" t="s">
        <v>3861</v>
      </c>
      <c r="F29">
        <v>0</v>
      </c>
      <c r="G29">
        <f>IF($C29="porcelaine",IF(ISERROR(VLOOKUP($D29,'STOCK IDEAL'!$B$2:$C$1080,2,FALSE)+VLOOKUP($E29,'REGLE PRIORITE'!$K$3:$L$14,2,FALSE)),VLOOKUP($D29,'STOCK IDEAL'!$B$2:$C$1080,2,FALSE),VLOOKUP($D29,'STOCK IDEAL'!$B$2:$C$1080,2,FALSE)+VLOOKUP($E29,'REGLE PRIORITE'!$K$3:$L$14,2,FALSE)),IF(C29="Bijoux l’atelier",IF(ISERROR(VLOOKUP(D29,'STOCK IDEAL'!$B$2:$C$1108,2,FALSE)+VLOOKUP(E29,'REGLE PRIORITE'!$N$3:$O$18,2,FALSE)),VLOOKUP(D29,'STOCK IDEAL'!$B$2:$C$1108,2,FALSE),VLOOKUP(D29,'STOCK IDEAL'!$B$2:$C$1108,2,FALSE)+VLOOKUP(E29,'REGLE PRIORITE'!$N$3:$O$18,2,FALSE)),IF($C29="Bijoux argent/plaqué or",IF(ISERROR(VLOOKUP(D29,'STOCK IDEAL'!$B$2:$C$1108,2,FALSE)+VLOOKUP($E29,'REGLE PRIORITE'!$Q$3:$R$28,2,FALSE)),VLOOKUP(D29,'STOCK IDEAL'!$B$2:$C$1108,2,FALSE),VLOOKUP(D29,'STOCK IDEAL'!$B$2:$C$1108,2,FALSE)+VLOOKUP($E29,'REGLE PRIORITE'!$Q$3:$R$28,2,FALSE)),VLOOKUP(D29,'STOCK IDEAL'!$B$2:$C$1108,2,FALSE))))</f>
        <v>1</v>
      </c>
      <c r="H29">
        <v>0</v>
      </c>
      <c r="I29">
        <f>IF($C29="porcelaine",IF(ISERROR(VLOOKUP($D29,'STOCK IDEAL'!$B$2:$E$1080,3,FALSE)+VLOOKUP($E29,'REGLE PRIORITE'!$K$3:$L$14,2,FALSE)),VLOOKUP($D29,'STOCK IDEAL'!$B$2:$E$1080,3,FALSE),VLOOKUP($D29,'STOCK IDEAL'!$B$2:$E$1080,3,FALSE)+VLOOKUP($E29,'REGLE PRIORITE'!$K$3:$L$14,2,FALSE)),IF(C29="Bijoux l’atelier",IF(ISERROR(VLOOKUP(D29,'STOCK IDEAL'!$B$2:$E$1108,3,FALSE)+VLOOKUP(E29,'REGLE PRIORITE'!$N$3:$O$18,2,FALSE)),VLOOKUP(D29,'STOCK IDEAL'!$B$2:$E$1108,3,FALSE),VLOOKUP(D29,'STOCK IDEAL'!$B$2:$E$1108,3,FALSE)+VLOOKUP(E29,'REGLE PRIORITE'!$N$3:$O$18,2,FALSE)),IF($C29="Bijoux argent/plaqué or",IF(ISERROR(VLOOKUP(D29,'STOCK IDEAL'!$B$2:$E$1108,3,FALSE)+VLOOKUP($E29,'REGLE PRIORITE'!$Q$3:$R$28,2,FALSE)),VLOOKUP(D29,'STOCK IDEAL'!$B$2:$E$1108,3,FALSE),VLOOKUP(D29,'STOCK IDEAL'!$B$2:$E$1108,3,FALSE)+VLOOKUP($E29,'REGLE PRIORITE'!$Q$3:$R$28,2,FALSE)),VLOOKUP(D29,'STOCK IDEAL'!$B$2:$E$1108,3,FALSE))))</f>
        <v>1</v>
      </c>
      <c r="J29">
        <v>0</v>
      </c>
      <c r="K29">
        <f>IF($C29="porcelaine",IF(ISERROR(VLOOKUP($D29,'STOCK IDEAL'!$B$2:$E$1080,4,FALSE)+VLOOKUP($E29,'REGLE PRIORITE'!$K$3:$L$14,2,FALSE)),VLOOKUP($D29,'STOCK IDEAL'!$B$2:$E$1080,4,FALSE),VLOOKUP($D29,'STOCK IDEAL'!$B$2:$E$1080,4,FALSE)+VLOOKUP($E29,'REGLE PRIORITE'!$K$3:$L$14,2,FALSE)),IF(C29="Bijoux l’atelier",IF(ISERROR(VLOOKUP(D29,'STOCK IDEAL'!$B$2:$E$1108,4,FALSE)+VLOOKUP(E29,'REGLE PRIORITE'!$N$3:$O$18,2,FALSE)),VLOOKUP(D29,'STOCK IDEAL'!$B$2:$E$1108,4,FALSE),VLOOKUP(D29,'STOCK IDEAL'!$B$2:$E$1108,4,FALSE)+VLOOKUP(E29,'REGLE PRIORITE'!$N$3:$O$18,2,FALSE)),IF($C29="Bijoux argent/plaqué or",IF(ISERROR(VLOOKUP(D29,'STOCK IDEAL'!$B$2:$E$1108,4,FALSE)+VLOOKUP($E29,'REGLE PRIORITE'!$Q$3:$R$28,2,FALSE)),VLOOKUP(D29,'STOCK IDEAL'!$B$2:$E$1108,4,FALSE),VLOOKUP(D29,'STOCK IDEAL'!$B$2:$E$1108,4,FALSE)+VLOOKUP($E29,'REGLE PRIORITE'!$Q$3:$R$28,2,FALSE)),VLOOKUP(D29,'STOCK IDEAL'!$B$2:$E$1108,4,FALSE))))</f>
        <v>3</v>
      </c>
      <c r="L29" t="b">
        <f t="shared" si="0"/>
        <v>0</v>
      </c>
      <c r="M29">
        <f>HLOOKUP('STOCK BRUT'!$C29,'REGLE PRIORITE'!$B$4:$G$7,2,FALSE)</f>
        <v>1</v>
      </c>
      <c r="N29">
        <f>HLOOKUP('STOCK BRUT'!$C29,'REGLE PRIORITE'!$B$4:$G$7,3,FALSE)</f>
        <v>3</v>
      </c>
      <c r="O29">
        <f>HLOOKUP('STOCK BRUT'!$C29,'REGLE PRIORITE'!$B$4:$G$7,4,FALSE)</f>
        <v>2</v>
      </c>
      <c r="P29">
        <f t="shared" si="1"/>
        <v>-1</v>
      </c>
      <c r="Q29">
        <f t="shared" si="2"/>
        <v>-1</v>
      </c>
      <c r="R29">
        <f t="shared" si="3"/>
        <v>-3</v>
      </c>
      <c r="S29">
        <f t="shared" si="4"/>
        <v>-5</v>
      </c>
    </row>
    <row r="30" spans="1:19">
      <c r="A30">
        <v>28</v>
      </c>
      <c r="B30" s="1" t="s">
        <v>33</v>
      </c>
      <c r="C30" s="1" t="s">
        <v>3850</v>
      </c>
      <c r="D30" s="1" t="s">
        <v>5353</v>
      </c>
      <c r="E30" s="1" t="s">
        <v>3867</v>
      </c>
      <c r="F30">
        <v>0</v>
      </c>
      <c r="G30">
        <f>IF($C30="porcelaine",IF(ISERROR(VLOOKUP($D30,'STOCK IDEAL'!$B$2:$C$1080,2,FALSE)+VLOOKUP($E30,'REGLE PRIORITE'!$K$3:$L$14,2,FALSE)),VLOOKUP($D30,'STOCK IDEAL'!$B$2:$C$1080,2,FALSE),VLOOKUP($D30,'STOCK IDEAL'!$B$2:$C$1080,2,FALSE)+VLOOKUP($E30,'REGLE PRIORITE'!$K$3:$L$14,2,FALSE)),IF(C30="Bijoux l’atelier",IF(ISERROR(VLOOKUP(D30,'STOCK IDEAL'!$B$2:$C$1108,2,FALSE)+VLOOKUP(E30,'REGLE PRIORITE'!$N$3:$O$18,2,FALSE)),VLOOKUP(D30,'STOCK IDEAL'!$B$2:$C$1108,2,FALSE),VLOOKUP(D30,'STOCK IDEAL'!$B$2:$C$1108,2,FALSE)+VLOOKUP(E30,'REGLE PRIORITE'!$N$3:$O$18,2,FALSE)),IF($C30="Bijoux argent/plaqué or",IF(ISERROR(VLOOKUP(D30,'STOCK IDEAL'!$B$2:$C$1108,2,FALSE)+VLOOKUP($E30,'REGLE PRIORITE'!$Q$3:$R$28,2,FALSE)),VLOOKUP(D30,'STOCK IDEAL'!$B$2:$C$1108,2,FALSE),VLOOKUP(D30,'STOCK IDEAL'!$B$2:$C$1108,2,FALSE)+VLOOKUP($E30,'REGLE PRIORITE'!$Q$3:$R$28,2,FALSE)),VLOOKUP(D30,'STOCK IDEAL'!$B$2:$C$1108,2,FALSE))))</f>
        <v>1</v>
      </c>
      <c r="H30">
        <v>0</v>
      </c>
      <c r="I30">
        <f>IF($C30="porcelaine",IF(ISERROR(VLOOKUP($D30,'STOCK IDEAL'!$B$2:$E$1080,3,FALSE)+VLOOKUP($E30,'REGLE PRIORITE'!$K$3:$L$14,2,FALSE)),VLOOKUP($D30,'STOCK IDEAL'!$B$2:$E$1080,3,FALSE),VLOOKUP($D30,'STOCK IDEAL'!$B$2:$E$1080,3,FALSE)+VLOOKUP($E30,'REGLE PRIORITE'!$K$3:$L$14,2,FALSE)),IF(C30="Bijoux l’atelier",IF(ISERROR(VLOOKUP(D30,'STOCK IDEAL'!$B$2:$E$1108,3,FALSE)+VLOOKUP(E30,'REGLE PRIORITE'!$N$3:$O$18,2,FALSE)),VLOOKUP(D30,'STOCK IDEAL'!$B$2:$E$1108,3,FALSE),VLOOKUP(D30,'STOCK IDEAL'!$B$2:$E$1108,3,FALSE)+VLOOKUP(E30,'REGLE PRIORITE'!$N$3:$O$18,2,FALSE)),IF($C30="Bijoux argent/plaqué or",IF(ISERROR(VLOOKUP(D30,'STOCK IDEAL'!$B$2:$E$1108,3,FALSE)+VLOOKUP($E30,'REGLE PRIORITE'!$Q$3:$R$28,2,FALSE)),VLOOKUP(D30,'STOCK IDEAL'!$B$2:$E$1108,3,FALSE),VLOOKUP(D30,'STOCK IDEAL'!$B$2:$E$1108,3,FALSE)+VLOOKUP($E30,'REGLE PRIORITE'!$Q$3:$R$28,2,FALSE)),VLOOKUP(D30,'STOCK IDEAL'!$B$2:$E$1108,3,FALSE))))</f>
        <v>1</v>
      </c>
      <c r="J30">
        <v>0</v>
      </c>
      <c r="K30">
        <f>IF($C30="porcelaine",IF(ISERROR(VLOOKUP($D30,'STOCK IDEAL'!$B$2:$E$1080,4,FALSE)+VLOOKUP($E30,'REGLE PRIORITE'!$K$3:$L$14,2,FALSE)),VLOOKUP($D30,'STOCK IDEAL'!$B$2:$E$1080,4,FALSE),VLOOKUP($D30,'STOCK IDEAL'!$B$2:$E$1080,4,FALSE)+VLOOKUP($E30,'REGLE PRIORITE'!$K$3:$L$14,2,FALSE)),IF(C30="Bijoux l’atelier",IF(ISERROR(VLOOKUP(D30,'STOCK IDEAL'!$B$2:$E$1108,4,FALSE)+VLOOKUP(E30,'REGLE PRIORITE'!$N$3:$O$18,2,FALSE)),VLOOKUP(D30,'STOCK IDEAL'!$B$2:$E$1108,4,FALSE),VLOOKUP(D30,'STOCK IDEAL'!$B$2:$E$1108,4,FALSE)+VLOOKUP(E30,'REGLE PRIORITE'!$N$3:$O$18,2,FALSE)),IF($C30="Bijoux argent/plaqué or",IF(ISERROR(VLOOKUP(D30,'STOCK IDEAL'!$B$2:$E$1108,4,FALSE)+VLOOKUP($E30,'REGLE PRIORITE'!$Q$3:$R$28,2,FALSE)),VLOOKUP(D30,'STOCK IDEAL'!$B$2:$E$1108,4,FALSE),VLOOKUP(D30,'STOCK IDEAL'!$B$2:$E$1108,4,FALSE)+VLOOKUP($E30,'REGLE PRIORITE'!$Q$3:$R$28,2,FALSE)),VLOOKUP(D30,'STOCK IDEAL'!$B$2:$E$1108,4,FALSE))))</f>
        <v>3</v>
      </c>
      <c r="L30" t="b">
        <f t="shared" si="0"/>
        <v>0</v>
      </c>
      <c r="M30">
        <f>HLOOKUP('STOCK BRUT'!$C30,'REGLE PRIORITE'!$B$4:$G$7,2,FALSE)</f>
        <v>1</v>
      </c>
      <c r="N30">
        <f>HLOOKUP('STOCK BRUT'!$C30,'REGLE PRIORITE'!$B$4:$G$7,3,FALSE)</f>
        <v>3</v>
      </c>
      <c r="O30">
        <f>HLOOKUP('STOCK BRUT'!$C30,'REGLE PRIORITE'!$B$4:$G$7,4,FALSE)</f>
        <v>2</v>
      </c>
      <c r="P30">
        <f t="shared" si="1"/>
        <v>-1</v>
      </c>
      <c r="Q30">
        <f t="shared" si="2"/>
        <v>-1</v>
      </c>
      <c r="R30">
        <f t="shared" si="3"/>
        <v>-3</v>
      </c>
      <c r="S30">
        <f t="shared" si="4"/>
        <v>-5</v>
      </c>
    </row>
    <row r="31" spans="1:19">
      <c r="A31">
        <v>29</v>
      </c>
      <c r="B31" s="1" t="s">
        <v>26</v>
      </c>
      <c r="C31" s="1" t="s">
        <v>3850</v>
      </c>
      <c r="D31" s="1" t="s">
        <v>5353</v>
      </c>
      <c r="E31" s="1" t="s">
        <v>3860</v>
      </c>
      <c r="F31">
        <v>0</v>
      </c>
      <c r="G31">
        <f>IF($C31="porcelaine",IF(ISERROR(VLOOKUP($D31,'STOCK IDEAL'!$B$2:$C$1080,2,FALSE)+VLOOKUP($E31,'REGLE PRIORITE'!$K$3:$L$14,2,FALSE)),VLOOKUP($D31,'STOCK IDEAL'!$B$2:$C$1080,2,FALSE),VLOOKUP($D31,'STOCK IDEAL'!$B$2:$C$1080,2,FALSE)+VLOOKUP($E31,'REGLE PRIORITE'!$K$3:$L$14,2,FALSE)),IF(C31="Bijoux l’atelier",IF(ISERROR(VLOOKUP(D31,'STOCK IDEAL'!$B$2:$C$1108,2,FALSE)+VLOOKUP(E31,'REGLE PRIORITE'!$N$3:$O$18,2,FALSE)),VLOOKUP(D31,'STOCK IDEAL'!$B$2:$C$1108,2,FALSE),VLOOKUP(D31,'STOCK IDEAL'!$B$2:$C$1108,2,FALSE)+VLOOKUP(E31,'REGLE PRIORITE'!$N$3:$O$18,2,FALSE)),IF($C31="Bijoux argent/plaqué or",IF(ISERROR(VLOOKUP(D31,'STOCK IDEAL'!$B$2:$C$1108,2,FALSE)+VLOOKUP($E31,'REGLE PRIORITE'!$Q$3:$R$28,2,FALSE)),VLOOKUP(D31,'STOCK IDEAL'!$B$2:$C$1108,2,FALSE),VLOOKUP(D31,'STOCK IDEAL'!$B$2:$C$1108,2,FALSE)+VLOOKUP($E31,'REGLE PRIORITE'!$Q$3:$R$28,2,FALSE)),VLOOKUP(D31,'STOCK IDEAL'!$B$2:$C$1108,2,FALSE))))</f>
        <v>1</v>
      </c>
      <c r="H31">
        <v>0</v>
      </c>
      <c r="I31">
        <f>IF($C31="porcelaine",IF(ISERROR(VLOOKUP($D31,'STOCK IDEAL'!$B$2:$E$1080,3,FALSE)+VLOOKUP($E31,'REGLE PRIORITE'!$K$3:$L$14,2,FALSE)),VLOOKUP($D31,'STOCK IDEAL'!$B$2:$E$1080,3,FALSE),VLOOKUP($D31,'STOCK IDEAL'!$B$2:$E$1080,3,FALSE)+VLOOKUP($E31,'REGLE PRIORITE'!$K$3:$L$14,2,FALSE)),IF(C31="Bijoux l’atelier",IF(ISERROR(VLOOKUP(D31,'STOCK IDEAL'!$B$2:$E$1108,3,FALSE)+VLOOKUP(E31,'REGLE PRIORITE'!$N$3:$O$18,2,FALSE)),VLOOKUP(D31,'STOCK IDEAL'!$B$2:$E$1108,3,FALSE),VLOOKUP(D31,'STOCK IDEAL'!$B$2:$E$1108,3,FALSE)+VLOOKUP(E31,'REGLE PRIORITE'!$N$3:$O$18,2,FALSE)),IF($C31="Bijoux argent/plaqué or",IF(ISERROR(VLOOKUP(D31,'STOCK IDEAL'!$B$2:$E$1108,3,FALSE)+VLOOKUP($E31,'REGLE PRIORITE'!$Q$3:$R$28,2,FALSE)),VLOOKUP(D31,'STOCK IDEAL'!$B$2:$E$1108,3,FALSE),VLOOKUP(D31,'STOCK IDEAL'!$B$2:$E$1108,3,FALSE)+VLOOKUP($E31,'REGLE PRIORITE'!$Q$3:$R$28,2,FALSE)),VLOOKUP(D31,'STOCK IDEAL'!$B$2:$E$1108,3,FALSE))))</f>
        <v>1</v>
      </c>
      <c r="J31">
        <v>0</v>
      </c>
      <c r="K31">
        <f>IF($C31="porcelaine",IF(ISERROR(VLOOKUP($D31,'STOCK IDEAL'!$B$2:$E$1080,4,FALSE)+VLOOKUP($E31,'REGLE PRIORITE'!$K$3:$L$14,2,FALSE)),VLOOKUP($D31,'STOCK IDEAL'!$B$2:$E$1080,4,FALSE),VLOOKUP($D31,'STOCK IDEAL'!$B$2:$E$1080,4,FALSE)+VLOOKUP($E31,'REGLE PRIORITE'!$K$3:$L$14,2,FALSE)),IF(C31="Bijoux l’atelier",IF(ISERROR(VLOOKUP(D31,'STOCK IDEAL'!$B$2:$E$1108,4,FALSE)+VLOOKUP(E31,'REGLE PRIORITE'!$N$3:$O$18,2,FALSE)),VLOOKUP(D31,'STOCK IDEAL'!$B$2:$E$1108,4,FALSE),VLOOKUP(D31,'STOCK IDEAL'!$B$2:$E$1108,4,FALSE)+VLOOKUP(E31,'REGLE PRIORITE'!$N$3:$O$18,2,FALSE)),IF($C31="Bijoux argent/plaqué or",IF(ISERROR(VLOOKUP(D31,'STOCK IDEAL'!$B$2:$E$1108,4,FALSE)+VLOOKUP($E31,'REGLE PRIORITE'!$Q$3:$R$28,2,FALSE)),VLOOKUP(D31,'STOCK IDEAL'!$B$2:$E$1108,4,FALSE),VLOOKUP(D31,'STOCK IDEAL'!$B$2:$E$1108,4,FALSE)+VLOOKUP($E31,'REGLE PRIORITE'!$Q$3:$R$28,2,FALSE)),VLOOKUP(D31,'STOCK IDEAL'!$B$2:$E$1108,4,FALSE))))</f>
        <v>3</v>
      </c>
      <c r="L31" t="b">
        <f t="shared" si="0"/>
        <v>0</v>
      </c>
      <c r="M31">
        <f>HLOOKUP('STOCK BRUT'!$C31,'REGLE PRIORITE'!$B$4:$G$7,2,FALSE)</f>
        <v>1</v>
      </c>
      <c r="N31">
        <f>HLOOKUP('STOCK BRUT'!$C31,'REGLE PRIORITE'!$B$4:$G$7,3,FALSE)</f>
        <v>3</v>
      </c>
      <c r="O31">
        <f>HLOOKUP('STOCK BRUT'!$C31,'REGLE PRIORITE'!$B$4:$G$7,4,FALSE)</f>
        <v>2</v>
      </c>
      <c r="P31">
        <f t="shared" si="1"/>
        <v>-1</v>
      </c>
      <c r="Q31">
        <f t="shared" si="2"/>
        <v>-1</v>
      </c>
      <c r="R31">
        <f t="shared" si="3"/>
        <v>-3</v>
      </c>
      <c r="S31">
        <f t="shared" si="4"/>
        <v>-5</v>
      </c>
    </row>
    <row r="32" spans="1:19">
      <c r="A32">
        <v>30</v>
      </c>
      <c r="B32" s="1" t="s">
        <v>28</v>
      </c>
      <c r="C32" s="1" t="s">
        <v>3850</v>
      </c>
      <c r="D32" s="1" t="s">
        <v>5353</v>
      </c>
      <c r="E32" s="1" t="s">
        <v>3862</v>
      </c>
      <c r="F32">
        <v>0</v>
      </c>
      <c r="G32">
        <f>IF($C32="porcelaine",IF(ISERROR(VLOOKUP($D32,'STOCK IDEAL'!$B$2:$C$1080,2,FALSE)+VLOOKUP($E32,'REGLE PRIORITE'!$K$3:$L$14,2,FALSE)),VLOOKUP($D32,'STOCK IDEAL'!$B$2:$C$1080,2,FALSE),VLOOKUP($D32,'STOCK IDEAL'!$B$2:$C$1080,2,FALSE)+VLOOKUP($E32,'REGLE PRIORITE'!$K$3:$L$14,2,FALSE)),IF(C32="Bijoux l’atelier",IF(ISERROR(VLOOKUP(D32,'STOCK IDEAL'!$B$2:$C$1108,2,FALSE)+VLOOKUP(E32,'REGLE PRIORITE'!$N$3:$O$18,2,FALSE)),VLOOKUP(D32,'STOCK IDEAL'!$B$2:$C$1108,2,FALSE),VLOOKUP(D32,'STOCK IDEAL'!$B$2:$C$1108,2,FALSE)+VLOOKUP(E32,'REGLE PRIORITE'!$N$3:$O$18,2,FALSE)),IF($C32="Bijoux argent/plaqué or",IF(ISERROR(VLOOKUP(D32,'STOCK IDEAL'!$B$2:$C$1108,2,FALSE)+VLOOKUP($E32,'REGLE PRIORITE'!$Q$3:$R$28,2,FALSE)),VLOOKUP(D32,'STOCK IDEAL'!$B$2:$C$1108,2,FALSE),VLOOKUP(D32,'STOCK IDEAL'!$B$2:$C$1108,2,FALSE)+VLOOKUP($E32,'REGLE PRIORITE'!$Q$3:$R$28,2,FALSE)),VLOOKUP(D32,'STOCK IDEAL'!$B$2:$C$1108,2,FALSE))))</f>
        <v>1</v>
      </c>
      <c r="H32">
        <v>0</v>
      </c>
      <c r="I32">
        <f>IF($C32="porcelaine",IF(ISERROR(VLOOKUP($D32,'STOCK IDEAL'!$B$2:$E$1080,3,FALSE)+VLOOKUP($E32,'REGLE PRIORITE'!$K$3:$L$14,2,FALSE)),VLOOKUP($D32,'STOCK IDEAL'!$B$2:$E$1080,3,FALSE),VLOOKUP($D32,'STOCK IDEAL'!$B$2:$E$1080,3,FALSE)+VLOOKUP($E32,'REGLE PRIORITE'!$K$3:$L$14,2,FALSE)),IF(C32="Bijoux l’atelier",IF(ISERROR(VLOOKUP(D32,'STOCK IDEAL'!$B$2:$E$1108,3,FALSE)+VLOOKUP(E32,'REGLE PRIORITE'!$N$3:$O$18,2,FALSE)),VLOOKUP(D32,'STOCK IDEAL'!$B$2:$E$1108,3,FALSE),VLOOKUP(D32,'STOCK IDEAL'!$B$2:$E$1108,3,FALSE)+VLOOKUP(E32,'REGLE PRIORITE'!$N$3:$O$18,2,FALSE)),IF($C32="Bijoux argent/plaqué or",IF(ISERROR(VLOOKUP(D32,'STOCK IDEAL'!$B$2:$E$1108,3,FALSE)+VLOOKUP($E32,'REGLE PRIORITE'!$Q$3:$R$28,2,FALSE)),VLOOKUP(D32,'STOCK IDEAL'!$B$2:$E$1108,3,FALSE),VLOOKUP(D32,'STOCK IDEAL'!$B$2:$E$1108,3,FALSE)+VLOOKUP($E32,'REGLE PRIORITE'!$Q$3:$R$28,2,FALSE)),VLOOKUP(D32,'STOCK IDEAL'!$B$2:$E$1108,3,FALSE))))</f>
        <v>1</v>
      </c>
      <c r="J32">
        <v>0</v>
      </c>
      <c r="K32">
        <f>IF($C32="porcelaine",IF(ISERROR(VLOOKUP($D32,'STOCK IDEAL'!$B$2:$E$1080,4,FALSE)+VLOOKUP($E32,'REGLE PRIORITE'!$K$3:$L$14,2,FALSE)),VLOOKUP($D32,'STOCK IDEAL'!$B$2:$E$1080,4,FALSE),VLOOKUP($D32,'STOCK IDEAL'!$B$2:$E$1080,4,FALSE)+VLOOKUP($E32,'REGLE PRIORITE'!$K$3:$L$14,2,FALSE)),IF(C32="Bijoux l’atelier",IF(ISERROR(VLOOKUP(D32,'STOCK IDEAL'!$B$2:$E$1108,4,FALSE)+VLOOKUP(E32,'REGLE PRIORITE'!$N$3:$O$18,2,FALSE)),VLOOKUP(D32,'STOCK IDEAL'!$B$2:$E$1108,4,FALSE),VLOOKUP(D32,'STOCK IDEAL'!$B$2:$E$1108,4,FALSE)+VLOOKUP(E32,'REGLE PRIORITE'!$N$3:$O$18,2,FALSE)),IF($C32="Bijoux argent/plaqué or",IF(ISERROR(VLOOKUP(D32,'STOCK IDEAL'!$B$2:$E$1108,4,FALSE)+VLOOKUP($E32,'REGLE PRIORITE'!$Q$3:$R$28,2,FALSE)),VLOOKUP(D32,'STOCK IDEAL'!$B$2:$E$1108,4,FALSE),VLOOKUP(D32,'STOCK IDEAL'!$B$2:$E$1108,4,FALSE)+VLOOKUP($E32,'REGLE PRIORITE'!$Q$3:$R$28,2,FALSE)),VLOOKUP(D32,'STOCK IDEAL'!$B$2:$E$1108,4,FALSE))))</f>
        <v>3</v>
      </c>
      <c r="L32" t="b">
        <f t="shared" si="0"/>
        <v>0</v>
      </c>
      <c r="M32">
        <f>HLOOKUP('STOCK BRUT'!$C32,'REGLE PRIORITE'!$B$4:$G$7,2,FALSE)</f>
        <v>1</v>
      </c>
      <c r="N32">
        <f>HLOOKUP('STOCK BRUT'!$C32,'REGLE PRIORITE'!$B$4:$G$7,3,FALSE)</f>
        <v>3</v>
      </c>
      <c r="O32">
        <f>HLOOKUP('STOCK BRUT'!$C32,'REGLE PRIORITE'!$B$4:$G$7,4,FALSE)</f>
        <v>2</v>
      </c>
      <c r="P32">
        <f t="shared" si="1"/>
        <v>-1</v>
      </c>
      <c r="Q32">
        <f t="shared" si="2"/>
        <v>-1</v>
      </c>
      <c r="R32">
        <f t="shared" si="3"/>
        <v>-3</v>
      </c>
      <c r="S32">
        <f t="shared" si="4"/>
        <v>-5</v>
      </c>
    </row>
    <row r="33" spans="1:19">
      <c r="A33">
        <v>31</v>
      </c>
      <c r="B33" s="1" t="s">
        <v>31</v>
      </c>
      <c r="C33" s="1" t="s">
        <v>3850</v>
      </c>
      <c r="D33" s="1" t="s">
        <v>5353</v>
      </c>
      <c r="E33" s="1" t="s">
        <v>3865</v>
      </c>
      <c r="F33">
        <v>0</v>
      </c>
      <c r="G33">
        <f>IF($C33="porcelaine",IF(ISERROR(VLOOKUP($D33,'STOCK IDEAL'!$B$2:$C$1080,2,FALSE)+VLOOKUP($E33,'REGLE PRIORITE'!$K$3:$L$14,2,FALSE)),VLOOKUP($D33,'STOCK IDEAL'!$B$2:$C$1080,2,FALSE),VLOOKUP($D33,'STOCK IDEAL'!$B$2:$C$1080,2,FALSE)+VLOOKUP($E33,'REGLE PRIORITE'!$K$3:$L$14,2,FALSE)),IF(C33="Bijoux l’atelier",IF(ISERROR(VLOOKUP(D33,'STOCK IDEAL'!$B$2:$C$1108,2,FALSE)+VLOOKUP(E33,'REGLE PRIORITE'!$N$3:$O$18,2,FALSE)),VLOOKUP(D33,'STOCK IDEAL'!$B$2:$C$1108,2,FALSE),VLOOKUP(D33,'STOCK IDEAL'!$B$2:$C$1108,2,FALSE)+VLOOKUP(E33,'REGLE PRIORITE'!$N$3:$O$18,2,FALSE)),IF($C33="Bijoux argent/plaqué or",IF(ISERROR(VLOOKUP(D33,'STOCK IDEAL'!$B$2:$C$1108,2,FALSE)+VLOOKUP($E33,'REGLE PRIORITE'!$Q$3:$R$28,2,FALSE)),VLOOKUP(D33,'STOCK IDEAL'!$B$2:$C$1108,2,FALSE),VLOOKUP(D33,'STOCK IDEAL'!$B$2:$C$1108,2,FALSE)+VLOOKUP($E33,'REGLE PRIORITE'!$Q$3:$R$28,2,FALSE)),VLOOKUP(D33,'STOCK IDEAL'!$B$2:$C$1108,2,FALSE))))</f>
        <v>1</v>
      </c>
      <c r="H33">
        <v>0</v>
      </c>
      <c r="I33">
        <f>IF($C33="porcelaine",IF(ISERROR(VLOOKUP($D33,'STOCK IDEAL'!$B$2:$E$1080,3,FALSE)+VLOOKUP($E33,'REGLE PRIORITE'!$K$3:$L$14,2,FALSE)),VLOOKUP($D33,'STOCK IDEAL'!$B$2:$E$1080,3,FALSE),VLOOKUP($D33,'STOCK IDEAL'!$B$2:$E$1080,3,FALSE)+VLOOKUP($E33,'REGLE PRIORITE'!$K$3:$L$14,2,FALSE)),IF(C33="Bijoux l’atelier",IF(ISERROR(VLOOKUP(D33,'STOCK IDEAL'!$B$2:$E$1108,3,FALSE)+VLOOKUP(E33,'REGLE PRIORITE'!$N$3:$O$18,2,FALSE)),VLOOKUP(D33,'STOCK IDEAL'!$B$2:$E$1108,3,FALSE),VLOOKUP(D33,'STOCK IDEAL'!$B$2:$E$1108,3,FALSE)+VLOOKUP(E33,'REGLE PRIORITE'!$N$3:$O$18,2,FALSE)),IF($C33="Bijoux argent/plaqué or",IF(ISERROR(VLOOKUP(D33,'STOCK IDEAL'!$B$2:$E$1108,3,FALSE)+VLOOKUP($E33,'REGLE PRIORITE'!$Q$3:$R$28,2,FALSE)),VLOOKUP(D33,'STOCK IDEAL'!$B$2:$E$1108,3,FALSE),VLOOKUP(D33,'STOCK IDEAL'!$B$2:$E$1108,3,FALSE)+VLOOKUP($E33,'REGLE PRIORITE'!$Q$3:$R$28,2,FALSE)),VLOOKUP(D33,'STOCK IDEAL'!$B$2:$E$1108,3,FALSE))))</f>
        <v>1</v>
      </c>
      <c r="J33">
        <v>0</v>
      </c>
      <c r="K33">
        <f>IF($C33="porcelaine",IF(ISERROR(VLOOKUP($D33,'STOCK IDEAL'!$B$2:$E$1080,4,FALSE)+VLOOKUP($E33,'REGLE PRIORITE'!$K$3:$L$14,2,FALSE)),VLOOKUP($D33,'STOCK IDEAL'!$B$2:$E$1080,4,FALSE),VLOOKUP($D33,'STOCK IDEAL'!$B$2:$E$1080,4,FALSE)+VLOOKUP($E33,'REGLE PRIORITE'!$K$3:$L$14,2,FALSE)),IF(C33="Bijoux l’atelier",IF(ISERROR(VLOOKUP(D33,'STOCK IDEAL'!$B$2:$E$1108,4,FALSE)+VLOOKUP(E33,'REGLE PRIORITE'!$N$3:$O$18,2,FALSE)),VLOOKUP(D33,'STOCK IDEAL'!$B$2:$E$1108,4,FALSE),VLOOKUP(D33,'STOCK IDEAL'!$B$2:$E$1108,4,FALSE)+VLOOKUP(E33,'REGLE PRIORITE'!$N$3:$O$18,2,FALSE)),IF($C33="Bijoux argent/plaqué or",IF(ISERROR(VLOOKUP(D33,'STOCK IDEAL'!$B$2:$E$1108,4,FALSE)+VLOOKUP($E33,'REGLE PRIORITE'!$Q$3:$R$28,2,FALSE)),VLOOKUP(D33,'STOCK IDEAL'!$B$2:$E$1108,4,FALSE),VLOOKUP(D33,'STOCK IDEAL'!$B$2:$E$1108,4,FALSE)+VLOOKUP($E33,'REGLE PRIORITE'!$Q$3:$R$28,2,FALSE)),VLOOKUP(D33,'STOCK IDEAL'!$B$2:$E$1108,4,FALSE))))</f>
        <v>3</v>
      </c>
      <c r="L33" t="b">
        <f t="shared" si="0"/>
        <v>0</v>
      </c>
      <c r="M33">
        <f>HLOOKUP('STOCK BRUT'!$C33,'REGLE PRIORITE'!$B$4:$G$7,2,FALSE)</f>
        <v>1</v>
      </c>
      <c r="N33">
        <f>HLOOKUP('STOCK BRUT'!$C33,'REGLE PRIORITE'!$B$4:$G$7,3,FALSE)</f>
        <v>3</v>
      </c>
      <c r="O33">
        <f>HLOOKUP('STOCK BRUT'!$C33,'REGLE PRIORITE'!$B$4:$G$7,4,FALSE)</f>
        <v>2</v>
      </c>
      <c r="P33">
        <f t="shared" si="1"/>
        <v>-1</v>
      </c>
      <c r="Q33">
        <f t="shared" si="2"/>
        <v>-1</v>
      </c>
      <c r="R33">
        <f t="shared" si="3"/>
        <v>-3</v>
      </c>
      <c r="S33">
        <f t="shared" si="4"/>
        <v>-5</v>
      </c>
    </row>
    <row r="34" spans="1:19">
      <c r="A34">
        <v>32</v>
      </c>
      <c r="B34" s="1" t="s">
        <v>30</v>
      </c>
      <c r="C34" s="1" t="s">
        <v>3850</v>
      </c>
      <c r="D34" s="1" t="s">
        <v>5353</v>
      </c>
      <c r="E34" s="1" t="s">
        <v>3864</v>
      </c>
      <c r="F34">
        <v>0</v>
      </c>
      <c r="G34">
        <f>IF($C34="porcelaine",IF(ISERROR(VLOOKUP($D34,'STOCK IDEAL'!$B$2:$C$1080,2,FALSE)+VLOOKUP($E34,'REGLE PRIORITE'!$K$3:$L$14,2,FALSE)),VLOOKUP($D34,'STOCK IDEAL'!$B$2:$C$1080,2,FALSE),VLOOKUP($D34,'STOCK IDEAL'!$B$2:$C$1080,2,FALSE)+VLOOKUP($E34,'REGLE PRIORITE'!$K$3:$L$14,2,FALSE)),IF(C34="Bijoux l’atelier",IF(ISERROR(VLOOKUP(D34,'STOCK IDEAL'!$B$2:$C$1108,2,FALSE)+VLOOKUP(E34,'REGLE PRIORITE'!$N$3:$O$18,2,FALSE)),VLOOKUP(D34,'STOCK IDEAL'!$B$2:$C$1108,2,FALSE),VLOOKUP(D34,'STOCK IDEAL'!$B$2:$C$1108,2,FALSE)+VLOOKUP(E34,'REGLE PRIORITE'!$N$3:$O$18,2,FALSE)),IF($C34="Bijoux argent/plaqué or",IF(ISERROR(VLOOKUP(D34,'STOCK IDEAL'!$B$2:$C$1108,2,FALSE)+VLOOKUP($E34,'REGLE PRIORITE'!$Q$3:$R$28,2,FALSE)),VLOOKUP(D34,'STOCK IDEAL'!$B$2:$C$1108,2,FALSE),VLOOKUP(D34,'STOCK IDEAL'!$B$2:$C$1108,2,FALSE)+VLOOKUP($E34,'REGLE PRIORITE'!$Q$3:$R$28,2,FALSE)),VLOOKUP(D34,'STOCK IDEAL'!$B$2:$C$1108,2,FALSE))))</f>
        <v>1</v>
      </c>
      <c r="H34">
        <v>0</v>
      </c>
      <c r="I34">
        <f>IF($C34="porcelaine",IF(ISERROR(VLOOKUP($D34,'STOCK IDEAL'!$B$2:$E$1080,3,FALSE)+VLOOKUP($E34,'REGLE PRIORITE'!$K$3:$L$14,2,FALSE)),VLOOKUP($D34,'STOCK IDEAL'!$B$2:$E$1080,3,FALSE),VLOOKUP($D34,'STOCK IDEAL'!$B$2:$E$1080,3,FALSE)+VLOOKUP($E34,'REGLE PRIORITE'!$K$3:$L$14,2,FALSE)),IF(C34="Bijoux l’atelier",IF(ISERROR(VLOOKUP(D34,'STOCK IDEAL'!$B$2:$E$1108,3,FALSE)+VLOOKUP(E34,'REGLE PRIORITE'!$N$3:$O$18,2,FALSE)),VLOOKUP(D34,'STOCK IDEAL'!$B$2:$E$1108,3,FALSE),VLOOKUP(D34,'STOCK IDEAL'!$B$2:$E$1108,3,FALSE)+VLOOKUP(E34,'REGLE PRIORITE'!$N$3:$O$18,2,FALSE)),IF($C34="Bijoux argent/plaqué or",IF(ISERROR(VLOOKUP(D34,'STOCK IDEAL'!$B$2:$E$1108,3,FALSE)+VLOOKUP($E34,'REGLE PRIORITE'!$Q$3:$R$28,2,FALSE)),VLOOKUP(D34,'STOCK IDEAL'!$B$2:$E$1108,3,FALSE),VLOOKUP(D34,'STOCK IDEAL'!$B$2:$E$1108,3,FALSE)+VLOOKUP($E34,'REGLE PRIORITE'!$Q$3:$R$28,2,FALSE)),VLOOKUP(D34,'STOCK IDEAL'!$B$2:$E$1108,3,FALSE))))</f>
        <v>1</v>
      </c>
      <c r="J34">
        <v>0</v>
      </c>
      <c r="K34">
        <f>IF($C34="porcelaine",IF(ISERROR(VLOOKUP($D34,'STOCK IDEAL'!$B$2:$E$1080,4,FALSE)+VLOOKUP($E34,'REGLE PRIORITE'!$K$3:$L$14,2,FALSE)),VLOOKUP($D34,'STOCK IDEAL'!$B$2:$E$1080,4,FALSE),VLOOKUP($D34,'STOCK IDEAL'!$B$2:$E$1080,4,FALSE)+VLOOKUP($E34,'REGLE PRIORITE'!$K$3:$L$14,2,FALSE)),IF(C34="Bijoux l’atelier",IF(ISERROR(VLOOKUP(D34,'STOCK IDEAL'!$B$2:$E$1108,4,FALSE)+VLOOKUP(E34,'REGLE PRIORITE'!$N$3:$O$18,2,FALSE)),VLOOKUP(D34,'STOCK IDEAL'!$B$2:$E$1108,4,FALSE),VLOOKUP(D34,'STOCK IDEAL'!$B$2:$E$1108,4,FALSE)+VLOOKUP(E34,'REGLE PRIORITE'!$N$3:$O$18,2,FALSE)),IF($C34="Bijoux argent/plaqué or",IF(ISERROR(VLOOKUP(D34,'STOCK IDEAL'!$B$2:$E$1108,4,FALSE)+VLOOKUP($E34,'REGLE PRIORITE'!$Q$3:$R$28,2,FALSE)),VLOOKUP(D34,'STOCK IDEAL'!$B$2:$E$1108,4,FALSE),VLOOKUP(D34,'STOCK IDEAL'!$B$2:$E$1108,4,FALSE)+VLOOKUP($E34,'REGLE PRIORITE'!$Q$3:$R$28,2,FALSE)),VLOOKUP(D34,'STOCK IDEAL'!$B$2:$E$1108,4,FALSE))))</f>
        <v>3</v>
      </c>
      <c r="L34" t="b">
        <f t="shared" si="0"/>
        <v>0</v>
      </c>
      <c r="M34">
        <f>HLOOKUP('STOCK BRUT'!$C34,'REGLE PRIORITE'!$B$4:$G$7,2,FALSE)</f>
        <v>1</v>
      </c>
      <c r="N34">
        <f>HLOOKUP('STOCK BRUT'!$C34,'REGLE PRIORITE'!$B$4:$G$7,3,FALSE)</f>
        <v>3</v>
      </c>
      <c r="O34">
        <f>HLOOKUP('STOCK BRUT'!$C34,'REGLE PRIORITE'!$B$4:$G$7,4,FALSE)</f>
        <v>2</v>
      </c>
      <c r="P34">
        <f t="shared" si="1"/>
        <v>-1</v>
      </c>
      <c r="Q34">
        <f t="shared" si="2"/>
        <v>-1</v>
      </c>
      <c r="R34">
        <f t="shared" si="3"/>
        <v>-3</v>
      </c>
      <c r="S34">
        <f t="shared" si="4"/>
        <v>-5</v>
      </c>
    </row>
    <row r="35" spans="1:19">
      <c r="A35">
        <v>33</v>
      </c>
      <c r="B35" s="1" t="s">
        <v>25</v>
      </c>
      <c r="C35" s="1" t="s">
        <v>3850</v>
      </c>
      <c r="D35" s="1" t="s">
        <v>5353</v>
      </c>
      <c r="E35" s="1" t="s">
        <v>3859</v>
      </c>
      <c r="F35">
        <v>0</v>
      </c>
      <c r="G35">
        <f>IF($C35="porcelaine",IF(ISERROR(VLOOKUP($D35,'STOCK IDEAL'!$B$2:$C$1080,2,FALSE)+VLOOKUP($E35,'REGLE PRIORITE'!$K$3:$L$14,2,FALSE)),VLOOKUP($D35,'STOCK IDEAL'!$B$2:$C$1080,2,FALSE),VLOOKUP($D35,'STOCK IDEAL'!$B$2:$C$1080,2,FALSE)+VLOOKUP($E35,'REGLE PRIORITE'!$K$3:$L$14,2,FALSE)),IF(C35="Bijoux l’atelier",IF(ISERROR(VLOOKUP(D35,'STOCK IDEAL'!$B$2:$C$1108,2,FALSE)+VLOOKUP(E35,'REGLE PRIORITE'!$N$3:$O$18,2,FALSE)),VLOOKUP(D35,'STOCK IDEAL'!$B$2:$C$1108,2,FALSE),VLOOKUP(D35,'STOCK IDEAL'!$B$2:$C$1108,2,FALSE)+VLOOKUP(E35,'REGLE PRIORITE'!$N$3:$O$18,2,FALSE)),IF($C35="Bijoux argent/plaqué or",IF(ISERROR(VLOOKUP(D35,'STOCK IDEAL'!$B$2:$C$1108,2,FALSE)+VLOOKUP($E35,'REGLE PRIORITE'!$Q$3:$R$28,2,FALSE)),VLOOKUP(D35,'STOCK IDEAL'!$B$2:$C$1108,2,FALSE),VLOOKUP(D35,'STOCK IDEAL'!$B$2:$C$1108,2,FALSE)+VLOOKUP($E35,'REGLE PRIORITE'!$Q$3:$R$28,2,FALSE)),VLOOKUP(D35,'STOCK IDEAL'!$B$2:$C$1108,2,FALSE))))</f>
        <v>1</v>
      </c>
      <c r="H35">
        <v>0</v>
      </c>
      <c r="I35">
        <f>IF($C35="porcelaine",IF(ISERROR(VLOOKUP($D35,'STOCK IDEAL'!$B$2:$E$1080,3,FALSE)+VLOOKUP($E35,'REGLE PRIORITE'!$K$3:$L$14,2,FALSE)),VLOOKUP($D35,'STOCK IDEAL'!$B$2:$E$1080,3,FALSE),VLOOKUP($D35,'STOCK IDEAL'!$B$2:$E$1080,3,FALSE)+VLOOKUP($E35,'REGLE PRIORITE'!$K$3:$L$14,2,FALSE)),IF(C35="Bijoux l’atelier",IF(ISERROR(VLOOKUP(D35,'STOCK IDEAL'!$B$2:$E$1108,3,FALSE)+VLOOKUP(E35,'REGLE PRIORITE'!$N$3:$O$18,2,FALSE)),VLOOKUP(D35,'STOCK IDEAL'!$B$2:$E$1108,3,FALSE),VLOOKUP(D35,'STOCK IDEAL'!$B$2:$E$1108,3,FALSE)+VLOOKUP(E35,'REGLE PRIORITE'!$N$3:$O$18,2,FALSE)),IF($C35="Bijoux argent/plaqué or",IF(ISERROR(VLOOKUP(D35,'STOCK IDEAL'!$B$2:$E$1108,3,FALSE)+VLOOKUP($E35,'REGLE PRIORITE'!$Q$3:$R$28,2,FALSE)),VLOOKUP(D35,'STOCK IDEAL'!$B$2:$E$1108,3,FALSE),VLOOKUP(D35,'STOCK IDEAL'!$B$2:$E$1108,3,FALSE)+VLOOKUP($E35,'REGLE PRIORITE'!$Q$3:$R$28,2,FALSE)),VLOOKUP(D35,'STOCK IDEAL'!$B$2:$E$1108,3,FALSE))))</f>
        <v>1</v>
      </c>
      <c r="J35">
        <v>0</v>
      </c>
      <c r="K35">
        <f>IF($C35="porcelaine",IF(ISERROR(VLOOKUP($D35,'STOCK IDEAL'!$B$2:$E$1080,4,FALSE)+VLOOKUP($E35,'REGLE PRIORITE'!$K$3:$L$14,2,FALSE)),VLOOKUP($D35,'STOCK IDEAL'!$B$2:$E$1080,4,FALSE),VLOOKUP($D35,'STOCK IDEAL'!$B$2:$E$1080,4,FALSE)+VLOOKUP($E35,'REGLE PRIORITE'!$K$3:$L$14,2,FALSE)),IF(C35="Bijoux l’atelier",IF(ISERROR(VLOOKUP(D35,'STOCK IDEAL'!$B$2:$E$1108,4,FALSE)+VLOOKUP(E35,'REGLE PRIORITE'!$N$3:$O$18,2,FALSE)),VLOOKUP(D35,'STOCK IDEAL'!$B$2:$E$1108,4,FALSE),VLOOKUP(D35,'STOCK IDEAL'!$B$2:$E$1108,4,FALSE)+VLOOKUP(E35,'REGLE PRIORITE'!$N$3:$O$18,2,FALSE)),IF($C35="Bijoux argent/plaqué or",IF(ISERROR(VLOOKUP(D35,'STOCK IDEAL'!$B$2:$E$1108,4,FALSE)+VLOOKUP($E35,'REGLE PRIORITE'!$Q$3:$R$28,2,FALSE)),VLOOKUP(D35,'STOCK IDEAL'!$B$2:$E$1108,4,FALSE),VLOOKUP(D35,'STOCK IDEAL'!$B$2:$E$1108,4,FALSE)+VLOOKUP($E35,'REGLE PRIORITE'!$Q$3:$R$28,2,FALSE)),VLOOKUP(D35,'STOCK IDEAL'!$B$2:$E$1108,4,FALSE))))</f>
        <v>3</v>
      </c>
      <c r="L35" t="b">
        <f t="shared" si="0"/>
        <v>0</v>
      </c>
      <c r="M35">
        <f>HLOOKUP('STOCK BRUT'!$C35,'REGLE PRIORITE'!$B$4:$G$7,2,FALSE)</f>
        <v>1</v>
      </c>
      <c r="N35">
        <f>HLOOKUP('STOCK BRUT'!$C35,'REGLE PRIORITE'!$B$4:$G$7,3,FALSE)</f>
        <v>3</v>
      </c>
      <c r="O35">
        <f>HLOOKUP('STOCK BRUT'!$C35,'REGLE PRIORITE'!$B$4:$G$7,4,FALSE)</f>
        <v>2</v>
      </c>
      <c r="P35">
        <f t="shared" si="1"/>
        <v>-1</v>
      </c>
      <c r="Q35">
        <f t="shared" si="2"/>
        <v>-1</v>
      </c>
      <c r="R35">
        <f t="shared" si="3"/>
        <v>-3</v>
      </c>
      <c r="S35">
        <f t="shared" si="4"/>
        <v>-5</v>
      </c>
    </row>
    <row r="36" spans="1:19">
      <c r="A36">
        <v>34</v>
      </c>
      <c r="B36" s="1" t="s">
        <v>32</v>
      </c>
      <c r="C36" s="1" t="s">
        <v>3850</v>
      </c>
      <c r="D36" s="1" t="s">
        <v>5353</v>
      </c>
      <c r="E36" s="1" t="s">
        <v>3866</v>
      </c>
      <c r="F36">
        <v>0</v>
      </c>
      <c r="G36">
        <f>IF($C36="porcelaine",IF(ISERROR(VLOOKUP($D36,'STOCK IDEAL'!$B$2:$C$1080,2,FALSE)+VLOOKUP($E36,'REGLE PRIORITE'!$K$3:$L$14,2,FALSE)),VLOOKUP($D36,'STOCK IDEAL'!$B$2:$C$1080,2,FALSE),VLOOKUP($D36,'STOCK IDEAL'!$B$2:$C$1080,2,FALSE)+VLOOKUP($E36,'REGLE PRIORITE'!$K$3:$L$14,2,FALSE)),IF(C36="Bijoux l’atelier",IF(ISERROR(VLOOKUP(D36,'STOCK IDEAL'!$B$2:$C$1108,2,FALSE)+VLOOKUP(E36,'REGLE PRIORITE'!$N$3:$O$18,2,FALSE)),VLOOKUP(D36,'STOCK IDEAL'!$B$2:$C$1108,2,FALSE),VLOOKUP(D36,'STOCK IDEAL'!$B$2:$C$1108,2,FALSE)+VLOOKUP(E36,'REGLE PRIORITE'!$N$3:$O$18,2,FALSE)),IF($C36="Bijoux argent/plaqué or",IF(ISERROR(VLOOKUP(D36,'STOCK IDEAL'!$B$2:$C$1108,2,FALSE)+VLOOKUP($E36,'REGLE PRIORITE'!$Q$3:$R$28,2,FALSE)),VLOOKUP(D36,'STOCK IDEAL'!$B$2:$C$1108,2,FALSE),VLOOKUP(D36,'STOCK IDEAL'!$B$2:$C$1108,2,FALSE)+VLOOKUP($E36,'REGLE PRIORITE'!$Q$3:$R$28,2,FALSE)),VLOOKUP(D36,'STOCK IDEAL'!$B$2:$C$1108,2,FALSE))))</f>
        <v>1</v>
      </c>
      <c r="H36">
        <v>0</v>
      </c>
      <c r="I36">
        <f>IF($C36="porcelaine",IF(ISERROR(VLOOKUP($D36,'STOCK IDEAL'!$B$2:$E$1080,3,FALSE)+VLOOKUP($E36,'REGLE PRIORITE'!$K$3:$L$14,2,FALSE)),VLOOKUP($D36,'STOCK IDEAL'!$B$2:$E$1080,3,FALSE),VLOOKUP($D36,'STOCK IDEAL'!$B$2:$E$1080,3,FALSE)+VLOOKUP($E36,'REGLE PRIORITE'!$K$3:$L$14,2,FALSE)),IF(C36="Bijoux l’atelier",IF(ISERROR(VLOOKUP(D36,'STOCK IDEAL'!$B$2:$E$1108,3,FALSE)+VLOOKUP(E36,'REGLE PRIORITE'!$N$3:$O$18,2,FALSE)),VLOOKUP(D36,'STOCK IDEAL'!$B$2:$E$1108,3,FALSE),VLOOKUP(D36,'STOCK IDEAL'!$B$2:$E$1108,3,FALSE)+VLOOKUP(E36,'REGLE PRIORITE'!$N$3:$O$18,2,FALSE)),IF($C36="Bijoux argent/plaqué or",IF(ISERROR(VLOOKUP(D36,'STOCK IDEAL'!$B$2:$E$1108,3,FALSE)+VLOOKUP($E36,'REGLE PRIORITE'!$Q$3:$R$28,2,FALSE)),VLOOKUP(D36,'STOCK IDEAL'!$B$2:$E$1108,3,FALSE),VLOOKUP(D36,'STOCK IDEAL'!$B$2:$E$1108,3,FALSE)+VLOOKUP($E36,'REGLE PRIORITE'!$Q$3:$R$28,2,FALSE)),VLOOKUP(D36,'STOCK IDEAL'!$B$2:$E$1108,3,FALSE))))</f>
        <v>1</v>
      </c>
      <c r="J36">
        <v>0</v>
      </c>
      <c r="K36">
        <f>IF($C36="porcelaine",IF(ISERROR(VLOOKUP($D36,'STOCK IDEAL'!$B$2:$E$1080,4,FALSE)+VLOOKUP($E36,'REGLE PRIORITE'!$K$3:$L$14,2,FALSE)),VLOOKUP($D36,'STOCK IDEAL'!$B$2:$E$1080,4,FALSE),VLOOKUP($D36,'STOCK IDEAL'!$B$2:$E$1080,4,FALSE)+VLOOKUP($E36,'REGLE PRIORITE'!$K$3:$L$14,2,FALSE)),IF(C36="Bijoux l’atelier",IF(ISERROR(VLOOKUP(D36,'STOCK IDEAL'!$B$2:$E$1108,4,FALSE)+VLOOKUP(E36,'REGLE PRIORITE'!$N$3:$O$18,2,FALSE)),VLOOKUP(D36,'STOCK IDEAL'!$B$2:$E$1108,4,FALSE),VLOOKUP(D36,'STOCK IDEAL'!$B$2:$E$1108,4,FALSE)+VLOOKUP(E36,'REGLE PRIORITE'!$N$3:$O$18,2,FALSE)),IF($C36="Bijoux argent/plaqué or",IF(ISERROR(VLOOKUP(D36,'STOCK IDEAL'!$B$2:$E$1108,4,FALSE)+VLOOKUP($E36,'REGLE PRIORITE'!$Q$3:$R$28,2,FALSE)),VLOOKUP(D36,'STOCK IDEAL'!$B$2:$E$1108,4,FALSE),VLOOKUP(D36,'STOCK IDEAL'!$B$2:$E$1108,4,FALSE)+VLOOKUP($E36,'REGLE PRIORITE'!$Q$3:$R$28,2,FALSE)),VLOOKUP(D36,'STOCK IDEAL'!$B$2:$E$1108,4,FALSE))))</f>
        <v>3</v>
      </c>
      <c r="L36" t="b">
        <f t="shared" si="0"/>
        <v>0</v>
      </c>
      <c r="M36">
        <f>HLOOKUP('STOCK BRUT'!$C36,'REGLE PRIORITE'!$B$4:$G$7,2,FALSE)</f>
        <v>1</v>
      </c>
      <c r="N36">
        <f>HLOOKUP('STOCK BRUT'!$C36,'REGLE PRIORITE'!$B$4:$G$7,3,FALSE)</f>
        <v>3</v>
      </c>
      <c r="O36">
        <f>HLOOKUP('STOCK BRUT'!$C36,'REGLE PRIORITE'!$B$4:$G$7,4,FALSE)</f>
        <v>2</v>
      </c>
      <c r="P36">
        <f t="shared" si="1"/>
        <v>-1</v>
      </c>
      <c r="Q36">
        <f t="shared" si="2"/>
        <v>-1</v>
      </c>
      <c r="R36">
        <f t="shared" si="3"/>
        <v>-3</v>
      </c>
      <c r="S36">
        <f t="shared" si="4"/>
        <v>-5</v>
      </c>
    </row>
    <row r="37" spans="1:19">
      <c r="A37">
        <v>35</v>
      </c>
      <c r="B37" s="1" t="s">
        <v>34</v>
      </c>
      <c r="C37" s="1" t="s">
        <v>3850</v>
      </c>
      <c r="D37" s="1" t="s">
        <v>3868</v>
      </c>
      <c r="E37" s="1" t="s">
        <v>3852</v>
      </c>
      <c r="F37">
        <v>0</v>
      </c>
      <c r="G37">
        <f>IF($C37="porcelaine",IF(ISERROR(VLOOKUP($D37,'STOCK IDEAL'!$B$2:$C$1080,2,FALSE)+VLOOKUP($E37,'REGLE PRIORITE'!$K$3:$L$14,2,FALSE)),VLOOKUP($D37,'STOCK IDEAL'!$B$2:$C$1080,2,FALSE),VLOOKUP($D37,'STOCK IDEAL'!$B$2:$C$1080,2,FALSE)+VLOOKUP($E37,'REGLE PRIORITE'!$K$3:$L$14,2,FALSE)),IF(C37="Bijoux l’atelier",IF(ISERROR(VLOOKUP(D37,'STOCK IDEAL'!$B$2:$C$1108,2,FALSE)+VLOOKUP(E37,'REGLE PRIORITE'!$N$3:$O$18,2,FALSE)),VLOOKUP(D37,'STOCK IDEAL'!$B$2:$C$1108,2,FALSE),VLOOKUP(D37,'STOCK IDEAL'!$B$2:$C$1108,2,FALSE)+VLOOKUP(E37,'REGLE PRIORITE'!$N$3:$O$18,2,FALSE)),IF($C37="Bijoux argent/plaqué or",IF(ISERROR(VLOOKUP(D37,'STOCK IDEAL'!$B$2:$C$1108,2,FALSE)+VLOOKUP($E37,'REGLE PRIORITE'!$Q$3:$R$28,2,FALSE)),VLOOKUP(D37,'STOCK IDEAL'!$B$2:$C$1108,2,FALSE),VLOOKUP(D37,'STOCK IDEAL'!$B$2:$C$1108,2,FALSE)+VLOOKUP($E37,'REGLE PRIORITE'!$Q$3:$R$28,2,FALSE)),VLOOKUP(D37,'STOCK IDEAL'!$B$2:$C$1108,2,FALSE))))</f>
        <v>0</v>
      </c>
      <c r="H37">
        <v>0</v>
      </c>
      <c r="I37">
        <f>IF($C37="porcelaine",IF(ISERROR(VLOOKUP($D37,'STOCK IDEAL'!$B$2:$E$1080,3,FALSE)+VLOOKUP($E37,'REGLE PRIORITE'!$K$3:$L$14,2,FALSE)),VLOOKUP($D37,'STOCK IDEAL'!$B$2:$E$1080,3,FALSE),VLOOKUP($D37,'STOCK IDEAL'!$B$2:$E$1080,3,FALSE)+VLOOKUP($E37,'REGLE PRIORITE'!$K$3:$L$14,2,FALSE)),IF(C37="Bijoux l’atelier",IF(ISERROR(VLOOKUP(D37,'STOCK IDEAL'!$B$2:$E$1108,3,FALSE)+VLOOKUP(E37,'REGLE PRIORITE'!$N$3:$O$18,2,FALSE)),VLOOKUP(D37,'STOCK IDEAL'!$B$2:$E$1108,3,FALSE),VLOOKUP(D37,'STOCK IDEAL'!$B$2:$E$1108,3,FALSE)+VLOOKUP(E37,'REGLE PRIORITE'!$N$3:$O$18,2,FALSE)),IF($C37="Bijoux argent/plaqué or",IF(ISERROR(VLOOKUP(D37,'STOCK IDEAL'!$B$2:$E$1108,3,FALSE)+VLOOKUP($E37,'REGLE PRIORITE'!$Q$3:$R$28,2,FALSE)),VLOOKUP(D37,'STOCK IDEAL'!$B$2:$E$1108,3,FALSE),VLOOKUP(D37,'STOCK IDEAL'!$B$2:$E$1108,3,FALSE)+VLOOKUP($E37,'REGLE PRIORITE'!$Q$3:$R$28,2,FALSE)),VLOOKUP(D37,'STOCK IDEAL'!$B$2:$E$1108,3,FALSE))))</f>
        <v>0</v>
      </c>
      <c r="J37">
        <v>0</v>
      </c>
      <c r="K37">
        <f>IF($C37="porcelaine",IF(ISERROR(VLOOKUP($D37,'STOCK IDEAL'!$B$2:$E$1080,4,FALSE)+VLOOKUP($E37,'REGLE PRIORITE'!$K$3:$L$14,2,FALSE)),VLOOKUP($D37,'STOCK IDEAL'!$B$2:$E$1080,4,FALSE),VLOOKUP($D37,'STOCK IDEAL'!$B$2:$E$1080,4,FALSE)+VLOOKUP($E37,'REGLE PRIORITE'!$K$3:$L$14,2,FALSE)),IF(C37="Bijoux l’atelier",IF(ISERROR(VLOOKUP(D37,'STOCK IDEAL'!$B$2:$E$1108,4,FALSE)+VLOOKUP(E37,'REGLE PRIORITE'!$N$3:$O$18,2,FALSE)),VLOOKUP(D37,'STOCK IDEAL'!$B$2:$E$1108,4,FALSE),VLOOKUP(D37,'STOCK IDEAL'!$B$2:$E$1108,4,FALSE)+VLOOKUP(E37,'REGLE PRIORITE'!$N$3:$O$18,2,FALSE)),IF($C37="Bijoux argent/plaqué or",IF(ISERROR(VLOOKUP(D37,'STOCK IDEAL'!$B$2:$E$1108,4,FALSE)+VLOOKUP($E37,'REGLE PRIORITE'!$Q$3:$R$28,2,FALSE)),VLOOKUP(D37,'STOCK IDEAL'!$B$2:$E$1108,4,FALSE),VLOOKUP(D37,'STOCK IDEAL'!$B$2:$E$1108,4,FALSE)+VLOOKUP($E37,'REGLE PRIORITE'!$Q$3:$R$28,2,FALSE)),VLOOKUP(D37,'STOCK IDEAL'!$B$2:$E$1108,4,FALSE))))</f>
        <v>3</v>
      </c>
      <c r="L37" t="b">
        <f t="shared" si="0"/>
        <v>0</v>
      </c>
      <c r="M37">
        <f>HLOOKUP('STOCK BRUT'!$C37,'REGLE PRIORITE'!$B$4:$G$7,2,FALSE)</f>
        <v>1</v>
      </c>
      <c r="N37">
        <f>HLOOKUP('STOCK BRUT'!$C37,'REGLE PRIORITE'!$B$4:$G$7,3,FALSE)</f>
        <v>3</v>
      </c>
      <c r="O37">
        <f>HLOOKUP('STOCK BRUT'!$C37,'REGLE PRIORITE'!$B$4:$G$7,4,FALSE)</f>
        <v>2</v>
      </c>
      <c r="P37">
        <f t="shared" si="1"/>
        <v>0</v>
      </c>
      <c r="Q37">
        <f t="shared" si="2"/>
        <v>0</v>
      </c>
      <c r="R37">
        <f t="shared" si="3"/>
        <v>-3</v>
      </c>
      <c r="S37">
        <f t="shared" si="4"/>
        <v>-3</v>
      </c>
    </row>
    <row r="38" spans="1:19">
      <c r="A38">
        <v>36</v>
      </c>
      <c r="B38" s="1" t="s">
        <v>39</v>
      </c>
      <c r="C38" s="1" t="s">
        <v>3850</v>
      </c>
      <c r="D38" s="1" t="s">
        <v>3868</v>
      </c>
      <c r="E38" s="1" t="s">
        <v>3853</v>
      </c>
      <c r="F38">
        <v>0</v>
      </c>
      <c r="G38">
        <f>IF($C38="porcelaine",IF(ISERROR(VLOOKUP($D38,'STOCK IDEAL'!$B$2:$C$1080,2,FALSE)+VLOOKUP($E38,'REGLE PRIORITE'!$K$3:$L$14,2,FALSE)),VLOOKUP($D38,'STOCK IDEAL'!$B$2:$C$1080,2,FALSE),VLOOKUP($D38,'STOCK IDEAL'!$B$2:$C$1080,2,FALSE)+VLOOKUP($E38,'REGLE PRIORITE'!$K$3:$L$14,2,FALSE)),IF(C38="Bijoux l’atelier",IF(ISERROR(VLOOKUP(D38,'STOCK IDEAL'!$B$2:$C$1108,2,FALSE)+VLOOKUP(E38,'REGLE PRIORITE'!$N$3:$O$18,2,FALSE)),VLOOKUP(D38,'STOCK IDEAL'!$B$2:$C$1108,2,FALSE),VLOOKUP(D38,'STOCK IDEAL'!$B$2:$C$1108,2,FALSE)+VLOOKUP(E38,'REGLE PRIORITE'!$N$3:$O$18,2,FALSE)),IF($C38="Bijoux argent/plaqué or",IF(ISERROR(VLOOKUP(D38,'STOCK IDEAL'!$B$2:$C$1108,2,FALSE)+VLOOKUP($E38,'REGLE PRIORITE'!$Q$3:$R$28,2,FALSE)),VLOOKUP(D38,'STOCK IDEAL'!$B$2:$C$1108,2,FALSE),VLOOKUP(D38,'STOCK IDEAL'!$B$2:$C$1108,2,FALSE)+VLOOKUP($E38,'REGLE PRIORITE'!$Q$3:$R$28,2,FALSE)),VLOOKUP(D38,'STOCK IDEAL'!$B$2:$C$1108,2,FALSE))))</f>
        <v>0</v>
      </c>
      <c r="H38">
        <v>0</v>
      </c>
      <c r="I38">
        <f>IF($C38="porcelaine",IF(ISERROR(VLOOKUP($D38,'STOCK IDEAL'!$B$2:$E$1080,3,FALSE)+VLOOKUP($E38,'REGLE PRIORITE'!$K$3:$L$14,2,FALSE)),VLOOKUP($D38,'STOCK IDEAL'!$B$2:$E$1080,3,FALSE),VLOOKUP($D38,'STOCK IDEAL'!$B$2:$E$1080,3,FALSE)+VLOOKUP($E38,'REGLE PRIORITE'!$K$3:$L$14,2,FALSE)),IF(C38="Bijoux l’atelier",IF(ISERROR(VLOOKUP(D38,'STOCK IDEAL'!$B$2:$E$1108,3,FALSE)+VLOOKUP(E38,'REGLE PRIORITE'!$N$3:$O$18,2,FALSE)),VLOOKUP(D38,'STOCK IDEAL'!$B$2:$E$1108,3,FALSE),VLOOKUP(D38,'STOCK IDEAL'!$B$2:$E$1108,3,FALSE)+VLOOKUP(E38,'REGLE PRIORITE'!$N$3:$O$18,2,FALSE)),IF($C38="Bijoux argent/plaqué or",IF(ISERROR(VLOOKUP(D38,'STOCK IDEAL'!$B$2:$E$1108,3,FALSE)+VLOOKUP($E38,'REGLE PRIORITE'!$Q$3:$R$28,2,FALSE)),VLOOKUP(D38,'STOCK IDEAL'!$B$2:$E$1108,3,FALSE),VLOOKUP(D38,'STOCK IDEAL'!$B$2:$E$1108,3,FALSE)+VLOOKUP($E38,'REGLE PRIORITE'!$Q$3:$R$28,2,FALSE)),VLOOKUP(D38,'STOCK IDEAL'!$B$2:$E$1108,3,FALSE))))</f>
        <v>0</v>
      </c>
      <c r="J38">
        <v>0</v>
      </c>
      <c r="K38">
        <f>IF($C38="porcelaine",IF(ISERROR(VLOOKUP($D38,'STOCK IDEAL'!$B$2:$E$1080,4,FALSE)+VLOOKUP($E38,'REGLE PRIORITE'!$K$3:$L$14,2,FALSE)),VLOOKUP($D38,'STOCK IDEAL'!$B$2:$E$1080,4,FALSE),VLOOKUP($D38,'STOCK IDEAL'!$B$2:$E$1080,4,FALSE)+VLOOKUP($E38,'REGLE PRIORITE'!$K$3:$L$14,2,FALSE)),IF(C38="Bijoux l’atelier",IF(ISERROR(VLOOKUP(D38,'STOCK IDEAL'!$B$2:$E$1108,4,FALSE)+VLOOKUP(E38,'REGLE PRIORITE'!$N$3:$O$18,2,FALSE)),VLOOKUP(D38,'STOCK IDEAL'!$B$2:$E$1108,4,FALSE),VLOOKUP(D38,'STOCK IDEAL'!$B$2:$E$1108,4,FALSE)+VLOOKUP(E38,'REGLE PRIORITE'!$N$3:$O$18,2,FALSE)),IF($C38="Bijoux argent/plaqué or",IF(ISERROR(VLOOKUP(D38,'STOCK IDEAL'!$B$2:$E$1108,4,FALSE)+VLOOKUP($E38,'REGLE PRIORITE'!$Q$3:$R$28,2,FALSE)),VLOOKUP(D38,'STOCK IDEAL'!$B$2:$E$1108,4,FALSE),VLOOKUP(D38,'STOCK IDEAL'!$B$2:$E$1108,4,FALSE)+VLOOKUP($E38,'REGLE PRIORITE'!$Q$3:$R$28,2,FALSE)),VLOOKUP(D38,'STOCK IDEAL'!$B$2:$E$1108,4,FALSE))))</f>
        <v>3</v>
      </c>
      <c r="L38" t="b">
        <f t="shared" si="0"/>
        <v>0</v>
      </c>
      <c r="M38">
        <f>HLOOKUP('STOCK BRUT'!$C38,'REGLE PRIORITE'!$B$4:$G$7,2,FALSE)</f>
        <v>1</v>
      </c>
      <c r="N38">
        <f>HLOOKUP('STOCK BRUT'!$C38,'REGLE PRIORITE'!$B$4:$G$7,3,FALSE)</f>
        <v>3</v>
      </c>
      <c r="O38">
        <f>HLOOKUP('STOCK BRUT'!$C38,'REGLE PRIORITE'!$B$4:$G$7,4,FALSE)</f>
        <v>2</v>
      </c>
      <c r="P38">
        <f t="shared" si="1"/>
        <v>0</v>
      </c>
      <c r="Q38">
        <f t="shared" si="2"/>
        <v>0</v>
      </c>
      <c r="R38">
        <f t="shared" si="3"/>
        <v>-3</v>
      </c>
      <c r="S38">
        <f t="shared" si="4"/>
        <v>-3</v>
      </c>
    </row>
    <row r="39" spans="1:19">
      <c r="A39">
        <v>37</v>
      </c>
      <c r="B39" s="1" t="s">
        <v>37</v>
      </c>
      <c r="C39" s="1" t="s">
        <v>3850</v>
      </c>
      <c r="D39" s="1" t="s">
        <v>3868</v>
      </c>
      <c r="E39" s="1" t="s">
        <v>3845</v>
      </c>
      <c r="F39">
        <v>0</v>
      </c>
      <c r="G39">
        <f>IF($C39="porcelaine",IF(ISERROR(VLOOKUP($D39,'STOCK IDEAL'!$B$2:$C$1080,2,FALSE)+VLOOKUP($E39,'REGLE PRIORITE'!$K$3:$L$14,2,FALSE)),VLOOKUP($D39,'STOCK IDEAL'!$B$2:$C$1080,2,FALSE),VLOOKUP($D39,'STOCK IDEAL'!$B$2:$C$1080,2,FALSE)+VLOOKUP($E39,'REGLE PRIORITE'!$K$3:$L$14,2,FALSE)),IF(C39="Bijoux l’atelier",IF(ISERROR(VLOOKUP(D39,'STOCK IDEAL'!$B$2:$C$1108,2,FALSE)+VLOOKUP(E39,'REGLE PRIORITE'!$N$3:$O$18,2,FALSE)),VLOOKUP(D39,'STOCK IDEAL'!$B$2:$C$1108,2,FALSE),VLOOKUP(D39,'STOCK IDEAL'!$B$2:$C$1108,2,FALSE)+VLOOKUP(E39,'REGLE PRIORITE'!$N$3:$O$18,2,FALSE)),IF($C39="Bijoux argent/plaqué or",IF(ISERROR(VLOOKUP(D39,'STOCK IDEAL'!$B$2:$C$1108,2,FALSE)+VLOOKUP($E39,'REGLE PRIORITE'!$Q$3:$R$28,2,FALSE)),VLOOKUP(D39,'STOCK IDEAL'!$B$2:$C$1108,2,FALSE),VLOOKUP(D39,'STOCK IDEAL'!$B$2:$C$1108,2,FALSE)+VLOOKUP($E39,'REGLE PRIORITE'!$Q$3:$R$28,2,FALSE)),VLOOKUP(D39,'STOCK IDEAL'!$B$2:$C$1108,2,FALSE))))</f>
        <v>0</v>
      </c>
      <c r="H39">
        <v>0</v>
      </c>
      <c r="I39">
        <f>IF($C39="porcelaine",IF(ISERROR(VLOOKUP($D39,'STOCK IDEAL'!$B$2:$E$1080,3,FALSE)+VLOOKUP($E39,'REGLE PRIORITE'!$K$3:$L$14,2,FALSE)),VLOOKUP($D39,'STOCK IDEAL'!$B$2:$E$1080,3,FALSE),VLOOKUP($D39,'STOCK IDEAL'!$B$2:$E$1080,3,FALSE)+VLOOKUP($E39,'REGLE PRIORITE'!$K$3:$L$14,2,FALSE)),IF(C39="Bijoux l’atelier",IF(ISERROR(VLOOKUP(D39,'STOCK IDEAL'!$B$2:$E$1108,3,FALSE)+VLOOKUP(E39,'REGLE PRIORITE'!$N$3:$O$18,2,FALSE)),VLOOKUP(D39,'STOCK IDEAL'!$B$2:$E$1108,3,FALSE),VLOOKUP(D39,'STOCK IDEAL'!$B$2:$E$1108,3,FALSE)+VLOOKUP(E39,'REGLE PRIORITE'!$N$3:$O$18,2,FALSE)),IF($C39="Bijoux argent/plaqué or",IF(ISERROR(VLOOKUP(D39,'STOCK IDEAL'!$B$2:$E$1108,3,FALSE)+VLOOKUP($E39,'REGLE PRIORITE'!$Q$3:$R$28,2,FALSE)),VLOOKUP(D39,'STOCK IDEAL'!$B$2:$E$1108,3,FALSE),VLOOKUP(D39,'STOCK IDEAL'!$B$2:$E$1108,3,FALSE)+VLOOKUP($E39,'REGLE PRIORITE'!$Q$3:$R$28,2,FALSE)),VLOOKUP(D39,'STOCK IDEAL'!$B$2:$E$1108,3,FALSE))))</f>
        <v>0</v>
      </c>
      <c r="J39">
        <v>0</v>
      </c>
      <c r="K39">
        <f>IF($C39="porcelaine",IF(ISERROR(VLOOKUP($D39,'STOCK IDEAL'!$B$2:$E$1080,4,FALSE)+VLOOKUP($E39,'REGLE PRIORITE'!$K$3:$L$14,2,FALSE)),VLOOKUP($D39,'STOCK IDEAL'!$B$2:$E$1080,4,FALSE),VLOOKUP($D39,'STOCK IDEAL'!$B$2:$E$1080,4,FALSE)+VLOOKUP($E39,'REGLE PRIORITE'!$K$3:$L$14,2,FALSE)),IF(C39="Bijoux l’atelier",IF(ISERROR(VLOOKUP(D39,'STOCK IDEAL'!$B$2:$E$1108,4,FALSE)+VLOOKUP(E39,'REGLE PRIORITE'!$N$3:$O$18,2,FALSE)),VLOOKUP(D39,'STOCK IDEAL'!$B$2:$E$1108,4,FALSE),VLOOKUP(D39,'STOCK IDEAL'!$B$2:$E$1108,4,FALSE)+VLOOKUP(E39,'REGLE PRIORITE'!$N$3:$O$18,2,FALSE)),IF($C39="Bijoux argent/plaqué or",IF(ISERROR(VLOOKUP(D39,'STOCK IDEAL'!$B$2:$E$1108,4,FALSE)+VLOOKUP($E39,'REGLE PRIORITE'!$Q$3:$R$28,2,FALSE)),VLOOKUP(D39,'STOCK IDEAL'!$B$2:$E$1108,4,FALSE),VLOOKUP(D39,'STOCK IDEAL'!$B$2:$E$1108,4,FALSE)+VLOOKUP($E39,'REGLE PRIORITE'!$Q$3:$R$28,2,FALSE)),VLOOKUP(D39,'STOCK IDEAL'!$B$2:$E$1108,4,FALSE))))</f>
        <v>3</v>
      </c>
      <c r="L39" t="b">
        <f t="shared" si="0"/>
        <v>0</v>
      </c>
      <c r="M39">
        <f>HLOOKUP('STOCK BRUT'!$C39,'REGLE PRIORITE'!$B$4:$G$7,2,FALSE)</f>
        <v>1</v>
      </c>
      <c r="N39">
        <f>HLOOKUP('STOCK BRUT'!$C39,'REGLE PRIORITE'!$B$4:$G$7,3,FALSE)</f>
        <v>3</v>
      </c>
      <c r="O39">
        <f>HLOOKUP('STOCK BRUT'!$C39,'REGLE PRIORITE'!$B$4:$G$7,4,FALSE)</f>
        <v>2</v>
      </c>
      <c r="P39">
        <f t="shared" si="1"/>
        <v>0</v>
      </c>
      <c r="Q39">
        <f t="shared" si="2"/>
        <v>0</v>
      </c>
      <c r="R39">
        <f t="shared" si="3"/>
        <v>-3</v>
      </c>
      <c r="S39">
        <f t="shared" si="4"/>
        <v>-3</v>
      </c>
    </row>
    <row r="40" spans="1:19">
      <c r="A40">
        <v>38</v>
      </c>
      <c r="B40" s="1" t="s">
        <v>43</v>
      </c>
      <c r="C40" s="1" t="s">
        <v>3850</v>
      </c>
      <c r="D40" s="1" t="s">
        <v>3868</v>
      </c>
      <c r="E40" s="1" t="s">
        <v>3854</v>
      </c>
      <c r="F40">
        <v>2</v>
      </c>
      <c r="G40">
        <f>IF($C40="porcelaine",IF(ISERROR(VLOOKUP($D40,'STOCK IDEAL'!$B$2:$C$1080,2,FALSE)+VLOOKUP($E40,'REGLE PRIORITE'!$K$3:$L$14,2,FALSE)),VLOOKUP($D40,'STOCK IDEAL'!$B$2:$C$1080,2,FALSE),VLOOKUP($D40,'STOCK IDEAL'!$B$2:$C$1080,2,FALSE)+VLOOKUP($E40,'REGLE PRIORITE'!$K$3:$L$14,2,FALSE)),IF(C40="Bijoux l’atelier",IF(ISERROR(VLOOKUP(D40,'STOCK IDEAL'!$B$2:$C$1108,2,FALSE)+VLOOKUP(E40,'REGLE PRIORITE'!$N$3:$O$18,2,FALSE)),VLOOKUP(D40,'STOCK IDEAL'!$B$2:$C$1108,2,FALSE),VLOOKUP(D40,'STOCK IDEAL'!$B$2:$C$1108,2,FALSE)+VLOOKUP(E40,'REGLE PRIORITE'!$N$3:$O$18,2,FALSE)),IF($C40="Bijoux argent/plaqué or",IF(ISERROR(VLOOKUP(D40,'STOCK IDEAL'!$B$2:$C$1108,2,FALSE)+VLOOKUP($E40,'REGLE PRIORITE'!$Q$3:$R$28,2,FALSE)),VLOOKUP(D40,'STOCK IDEAL'!$B$2:$C$1108,2,FALSE),VLOOKUP(D40,'STOCK IDEAL'!$B$2:$C$1108,2,FALSE)+VLOOKUP($E40,'REGLE PRIORITE'!$Q$3:$R$28,2,FALSE)),VLOOKUP(D40,'STOCK IDEAL'!$B$2:$C$1108,2,FALSE))))</f>
        <v>1</v>
      </c>
      <c r="H40">
        <v>0</v>
      </c>
      <c r="I40">
        <f>IF($C40="porcelaine",IF(ISERROR(VLOOKUP($D40,'STOCK IDEAL'!$B$2:$E$1080,3,FALSE)+VLOOKUP($E40,'REGLE PRIORITE'!$K$3:$L$14,2,FALSE)),VLOOKUP($D40,'STOCK IDEAL'!$B$2:$E$1080,3,FALSE),VLOOKUP($D40,'STOCK IDEAL'!$B$2:$E$1080,3,FALSE)+VLOOKUP($E40,'REGLE PRIORITE'!$K$3:$L$14,2,FALSE)),IF(C40="Bijoux l’atelier",IF(ISERROR(VLOOKUP(D40,'STOCK IDEAL'!$B$2:$E$1108,3,FALSE)+VLOOKUP(E40,'REGLE PRIORITE'!$N$3:$O$18,2,FALSE)),VLOOKUP(D40,'STOCK IDEAL'!$B$2:$E$1108,3,FALSE),VLOOKUP(D40,'STOCK IDEAL'!$B$2:$E$1108,3,FALSE)+VLOOKUP(E40,'REGLE PRIORITE'!$N$3:$O$18,2,FALSE)),IF($C40="Bijoux argent/plaqué or",IF(ISERROR(VLOOKUP(D40,'STOCK IDEAL'!$B$2:$E$1108,3,FALSE)+VLOOKUP($E40,'REGLE PRIORITE'!$Q$3:$R$28,2,FALSE)),VLOOKUP(D40,'STOCK IDEAL'!$B$2:$E$1108,3,FALSE),VLOOKUP(D40,'STOCK IDEAL'!$B$2:$E$1108,3,FALSE)+VLOOKUP($E40,'REGLE PRIORITE'!$Q$3:$R$28,2,FALSE)),VLOOKUP(D40,'STOCK IDEAL'!$B$2:$E$1108,3,FALSE))))</f>
        <v>1</v>
      </c>
      <c r="J40">
        <v>0</v>
      </c>
      <c r="K40">
        <f>IF($C40="porcelaine",IF(ISERROR(VLOOKUP($D40,'STOCK IDEAL'!$B$2:$E$1080,4,FALSE)+VLOOKUP($E40,'REGLE PRIORITE'!$K$3:$L$14,2,FALSE)),VLOOKUP($D40,'STOCK IDEAL'!$B$2:$E$1080,4,FALSE),VLOOKUP($D40,'STOCK IDEAL'!$B$2:$E$1080,4,FALSE)+VLOOKUP($E40,'REGLE PRIORITE'!$K$3:$L$14,2,FALSE)),IF(C40="Bijoux l’atelier",IF(ISERROR(VLOOKUP(D40,'STOCK IDEAL'!$B$2:$E$1108,4,FALSE)+VLOOKUP(E40,'REGLE PRIORITE'!$N$3:$O$18,2,FALSE)),VLOOKUP(D40,'STOCK IDEAL'!$B$2:$E$1108,4,FALSE),VLOOKUP(D40,'STOCK IDEAL'!$B$2:$E$1108,4,FALSE)+VLOOKUP(E40,'REGLE PRIORITE'!$N$3:$O$18,2,FALSE)),IF($C40="Bijoux argent/plaqué or",IF(ISERROR(VLOOKUP(D40,'STOCK IDEAL'!$B$2:$E$1108,4,FALSE)+VLOOKUP($E40,'REGLE PRIORITE'!$Q$3:$R$28,2,FALSE)),VLOOKUP(D40,'STOCK IDEAL'!$B$2:$E$1108,4,FALSE),VLOOKUP(D40,'STOCK IDEAL'!$B$2:$E$1108,4,FALSE)+VLOOKUP($E40,'REGLE PRIORITE'!$Q$3:$R$28,2,FALSE)),VLOOKUP(D40,'STOCK IDEAL'!$B$2:$E$1108,4,FALSE))))</f>
        <v>4</v>
      </c>
      <c r="L40" t="str">
        <f t="shared" si="0"/>
        <v>OK</v>
      </c>
      <c r="M40">
        <f>HLOOKUP('STOCK BRUT'!$C40,'REGLE PRIORITE'!$B$4:$G$7,2,FALSE)</f>
        <v>1</v>
      </c>
      <c r="N40">
        <f>HLOOKUP('STOCK BRUT'!$C40,'REGLE PRIORITE'!$B$4:$G$7,3,FALSE)</f>
        <v>3</v>
      </c>
      <c r="O40">
        <f>HLOOKUP('STOCK BRUT'!$C40,'REGLE PRIORITE'!$B$4:$G$7,4,FALSE)</f>
        <v>2</v>
      </c>
      <c r="P40">
        <f t="shared" si="1"/>
        <v>1</v>
      </c>
      <c r="Q40">
        <f t="shared" si="2"/>
        <v>-1</v>
      </c>
      <c r="R40">
        <f>J40-K40</f>
        <v>-4</v>
      </c>
      <c r="S40">
        <f t="shared" si="4"/>
        <v>-4</v>
      </c>
    </row>
    <row r="41" spans="1:19">
      <c r="A41">
        <v>39</v>
      </c>
      <c r="B41" s="1" t="s">
        <v>36</v>
      </c>
      <c r="C41" s="1" t="s">
        <v>3850</v>
      </c>
      <c r="D41" s="1" t="s">
        <v>3868</v>
      </c>
      <c r="E41" s="1" t="s">
        <v>3840</v>
      </c>
      <c r="F41">
        <v>0</v>
      </c>
      <c r="G41">
        <f>IF($C41="porcelaine",IF(ISERROR(VLOOKUP($D41,'STOCK IDEAL'!$B$2:$C$1080,2,FALSE)+VLOOKUP($E41,'REGLE PRIORITE'!$K$3:$L$14,2,FALSE)),VLOOKUP($D41,'STOCK IDEAL'!$B$2:$C$1080,2,FALSE),VLOOKUP($D41,'STOCK IDEAL'!$B$2:$C$1080,2,FALSE)+VLOOKUP($E41,'REGLE PRIORITE'!$K$3:$L$14,2,FALSE)),IF(C41="Bijoux l’atelier",IF(ISERROR(VLOOKUP(D41,'STOCK IDEAL'!$B$2:$C$1108,2,FALSE)+VLOOKUP(E41,'REGLE PRIORITE'!$N$3:$O$18,2,FALSE)),VLOOKUP(D41,'STOCK IDEAL'!$B$2:$C$1108,2,FALSE),VLOOKUP(D41,'STOCK IDEAL'!$B$2:$C$1108,2,FALSE)+VLOOKUP(E41,'REGLE PRIORITE'!$N$3:$O$18,2,FALSE)),IF($C41="Bijoux argent/plaqué or",IF(ISERROR(VLOOKUP(D41,'STOCK IDEAL'!$B$2:$C$1108,2,FALSE)+VLOOKUP($E41,'REGLE PRIORITE'!$Q$3:$R$28,2,FALSE)),VLOOKUP(D41,'STOCK IDEAL'!$B$2:$C$1108,2,FALSE),VLOOKUP(D41,'STOCK IDEAL'!$B$2:$C$1108,2,FALSE)+VLOOKUP($E41,'REGLE PRIORITE'!$Q$3:$R$28,2,FALSE)),VLOOKUP(D41,'STOCK IDEAL'!$B$2:$C$1108,2,FALSE))))</f>
        <v>0</v>
      </c>
      <c r="H41">
        <v>0</v>
      </c>
      <c r="I41">
        <f>IF($C41="porcelaine",IF(ISERROR(VLOOKUP($D41,'STOCK IDEAL'!$B$2:$E$1080,3,FALSE)+VLOOKUP($E41,'REGLE PRIORITE'!$K$3:$L$14,2,FALSE)),VLOOKUP($D41,'STOCK IDEAL'!$B$2:$E$1080,3,FALSE),VLOOKUP($D41,'STOCK IDEAL'!$B$2:$E$1080,3,FALSE)+VLOOKUP($E41,'REGLE PRIORITE'!$K$3:$L$14,2,FALSE)),IF(C41="Bijoux l’atelier",IF(ISERROR(VLOOKUP(D41,'STOCK IDEAL'!$B$2:$E$1108,3,FALSE)+VLOOKUP(E41,'REGLE PRIORITE'!$N$3:$O$18,2,FALSE)),VLOOKUP(D41,'STOCK IDEAL'!$B$2:$E$1108,3,FALSE),VLOOKUP(D41,'STOCK IDEAL'!$B$2:$E$1108,3,FALSE)+VLOOKUP(E41,'REGLE PRIORITE'!$N$3:$O$18,2,FALSE)),IF($C41="Bijoux argent/plaqué or",IF(ISERROR(VLOOKUP(D41,'STOCK IDEAL'!$B$2:$E$1108,3,FALSE)+VLOOKUP($E41,'REGLE PRIORITE'!$Q$3:$R$28,2,FALSE)),VLOOKUP(D41,'STOCK IDEAL'!$B$2:$E$1108,3,FALSE),VLOOKUP(D41,'STOCK IDEAL'!$B$2:$E$1108,3,FALSE)+VLOOKUP($E41,'REGLE PRIORITE'!$Q$3:$R$28,2,FALSE)),VLOOKUP(D41,'STOCK IDEAL'!$B$2:$E$1108,3,FALSE))))</f>
        <v>0</v>
      </c>
      <c r="J41">
        <v>0</v>
      </c>
      <c r="K41">
        <f>IF($C41="porcelaine",IF(ISERROR(VLOOKUP($D41,'STOCK IDEAL'!$B$2:$E$1080,4,FALSE)+VLOOKUP($E41,'REGLE PRIORITE'!$K$3:$L$14,2,FALSE)),VLOOKUP($D41,'STOCK IDEAL'!$B$2:$E$1080,4,FALSE),VLOOKUP($D41,'STOCK IDEAL'!$B$2:$E$1080,4,FALSE)+VLOOKUP($E41,'REGLE PRIORITE'!$K$3:$L$14,2,FALSE)),IF(C41="Bijoux l’atelier",IF(ISERROR(VLOOKUP(D41,'STOCK IDEAL'!$B$2:$E$1108,4,FALSE)+VLOOKUP(E41,'REGLE PRIORITE'!$N$3:$O$18,2,FALSE)),VLOOKUP(D41,'STOCK IDEAL'!$B$2:$E$1108,4,FALSE),VLOOKUP(D41,'STOCK IDEAL'!$B$2:$E$1108,4,FALSE)+VLOOKUP(E41,'REGLE PRIORITE'!$N$3:$O$18,2,FALSE)),IF($C41="Bijoux argent/plaqué or",IF(ISERROR(VLOOKUP(D41,'STOCK IDEAL'!$B$2:$E$1108,4,FALSE)+VLOOKUP($E41,'REGLE PRIORITE'!$Q$3:$R$28,2,FALSE)),VLOOKUP(D41,'STOCK IDEAL'!$B$2:$E$1108,4,FALSE),VLOOKUP(D41,'STOCK IDEAL'!$B$2:$E$1108,4,FALSE)+VLOOKUP($E41,'REGLE PRIORITE'!$Q$3:$R$28,2,FALSE)),VLOOKUP(D41,'STOCK IDEAL'!$B$2:$E$1108,4,FALSE))))</f>
        <v>3</v>
      </c>
      <c r="L41" t="b">
        <f t="shared" si="0"/>
        <v>0</v>
      </c>
      <c r="M41">
        <f>HLOOKUP('STOCK BRUT'!$C41,'REGLE PRIORITE'!$B$4:$G$7,2,FALSE)</f>
        <v>1</v>
      </c>
      <c r="N41">
        <f>HLOOKUP('STOCK BRUT'!$C41,'REGLE PRIORITE'!$B$4:$G$7,3,FALSE)</f>
        <v>3</v>
      </c>
      <c r="O41">
        <f>HLOOKUP('STOCK BRUT'!$C41,'REGLE PRIORITE'!$B$4:$G$7,4,FALSE)</f>
        <v>2</v>
      </c>
      <c r="P41">
        <f t="shared" si="1"/>
        <v>0</v>
      </c>
      <c r="Q41">
        <f t="shared" si="2"/>
        <v>0</v>
      </c>
      <c r="R41">
        <f t="shared" ref="R41:R104" si="5">J41-K41</f>
        <v>-3</v>
      </c>
      <c r="S41">
        <f t="shared" si="4"/>
        <v>-3</v>
      </c>
    </row>
    <row r="42" spans="1:19">
      <c r="A42">
        <v>40</v>
      </c>
      <c r="B42" s="1" t="s">
        <v>38</v>
      </c>
      <c r="C42" s="1" t="s">
        <v>3850</v>
      </c>
      <c r="D42" s="1" t="s">
        <v>3868</v>
      </c>
      <c r="E42" s="1" t="s">
        <v>3849</v>
      </c>
      <c r="F42">
        <v>0</v>
      </c>
      <c r="G42">
        <f>IF($C42="porcelaine",IF(ISERROR(VLOOKUP($D42,'STOCK IDEAL'!$B$2:$C$1080,2,FALSE)+VLOOKUP($E42,'REGLE PRIORITE'!$K$3:$L$14,2,FALSE)),VLOOKUP($D42,'STOCK IDEAL'!$B$2:$C$1080,2,FALSE),VLOOKUP($D42,'STOCK IDEAL'!$B$2:$C$1080,2,FALSE)+VLOOKUP($E42,'REGLE PRIORITE'!$K$3:$L$14,2,FALSE)),IF(C42="Bijoux l’atelier",IF(ISERROR(VLOOKUP(D42,'STOCK IDEAL'!$B$2:$C$1108,2,FALSE)+VLOOKUP(E42,'REGLE PRIORITE'!$N$3:$O$18,2,FALSE)),VLOOKUP(D42,'STOCK IDEAL'!$B$2:$C$1108,2,FALSE),VLOOKUP(D42,'STOCK IDEAL'!$B$2:$C$1108,2,FALSE)+VLOOKUP(E42,'REGLE PRIORITE'!$N$3:$O$18,2,FALSE)),IF($C42="Bijoux argent/plaqué or",IF(ISERROR(VLOOKUP(D42,'STOCK IDEAL'!$B$2:$C$1108,2,FALSE)+VLOOKUP($E42,'REGLE PRIORITE'!$Q$3:$R$28,2,FALSE)),VLOOKUP(D42,'STOCK IDEAL'!$B$2:$C$1108,2,FALSE),VLOOKUP(D42,'STOCK IDEAL'!$B$2:$C$1108,2,FALSE)+VLOOKUP($E42,'REGLE PRIORITE'!$Q$3:$R$28,2,FALSE)),VLOOKUP(D42,'STOCK IDEAL'!$B$2:$C$1108,2,FALSE))))</f>
        <v>0</v>
      </c>
      <c r="H42">
        <v>1</v>
      </c>
      <c r="I42">
        <f>IF($C42="porcelaine",IF(ISERROR(VLOOKUP($D42,'STOCK IDEAL'!$B$2:$E$1080,3,FALSE)+VLOOKUP($E42,'REGLE PRIORITE'!$K$3:$L$14,2,FALSE)),VLOOKUP($D42,'STOCK IDEAL'!$B$2:$E$1080,3,FALSE),VLOOKUP($D42,'STOCK IDEAL'!$B$2:$E$1080,3,FALSE)+VLOOKUP($E42,'REGLE PRIORITE'!$K$3:$L$14,2,FALSE)),IF(C42="Bijoux l’atelier",IF(ISERROR(VLOOKUP(D42,'STOCK IDEAL'!$B$2:$E$1108,3,FALSE)+VLOOKUP(E42,'REGLE PRIORITE'!$N$3:$O$18,2,FALSE)),VLOOKUP(D42,'STOCK IDEAL'!$B$2:$E$1108,3,FALSE),VLOOKUP(D42,'STOCK IDEAL'!$B$2:$E$1108,3,FALSE)+VLOOKUP(E42,'REGLE PRIORITE'!$N$3:$O$18,2,FALSE)),IF($C42="Bijoux argent/plaqué or",IF(ISERROR(VLOOKUP(D42,'STOCK IDEAL'!$B$2:$E$1108,3,FALSE)+VLOOKUP($E42,'REGLE PRIORITE'!$Q$3:$R$28,2,FALSE)),VLOOKUP(D42,'STOCK IDEAL'!$B$2:$E$1108,3,FALSE),VLOOKUP(D42,'STOCK IDEAL'!$B$2:$E$1108,3,FALSE)+VLOOKUP($E42,'REGLE PRIORITE'!$Q$3:$R$28,2,FALSE)),VLOOKUP(D42,'STOCK IDEAL'!$B$2:$E$1108,3,FALSE))))</f>
        <v>0</v>
      </c>
      <c r="J42">
        <v>0</v>
      </c>
      <c r="K42">
        <f>IF($C42="porcelaine",IF(ISERROR(VLOOKUP($D42,'STOCK IDEAL'!$B$2:$E$1080,4,FALSE)+VLOOKUP($E42,'REGLE PRIORITE'!$K$3:$L$14,2,FALSE)),VLOOKUP($D42,'STOCK IDEAL'!$B$2:$E$1080,4,FALSE),VLOOKUP($D42,'STOCK IDEAL'!$B$2:$E$1080,4,FALSE)+VLOOKUP($E42,'REGLE PRIORITE'!$K$3:$L$14,2,FALSE)),IF(C42="Bijoux l’atelier",IF(ISERROR(VLOOKUP(D42,'STOCK IDEAL'!$B$2:$E$1108,4,FALSE)+VLOOKUP(E42,'REGLE PRIORITE'!$N$3:$O$18,2,FALSE)),VLOOKUP(D42,'STOCK IDEAL'!$B$2:$E$1108,4,FALSE),VLOOKUP(D42,'STOCK IDEAL'!$B$2:$E$1108,4,FALSE)+VLOOKUP(E42,'REGLE PRIORITE'!$N$3:$O$18,2,FALSE)),IF($C42="Bijoux argent/plaqué or",IF(ISERROR(VLOOKUP(D42,'STOCK IDEAL'!$B$2:$E$1108,4,FALSE)+VLOOKUP($E42,'REGLE PRIORITE'!$Q$3:$R$28,2,FALSE)),VLOOKUP(D42,'STOCK IDEAL'!$B$2:$E$1108,4,FALSE),VLOOKUP(D42,'STOCK IDEAL'!$B$2:$E$1108,4,FALSE)+VLOOKUP($E42,'REGLE PRIORITE'!$Q$3:$R$28,2,FALSE)),VLOOKUP(D42,'STOCK IDEAL'!$B$2:$E$1108,4,FALSE))))</f>
        <v>3</v>
      </c>
      <c r="L42" t="b">
        <f t="shared" si="0"/>
        <v>0</v>
      </c>
      <c r="M42">
        <f>HLOOKUP('STOCK BRUT'!$C42,'REGLE PRIORITE'!$B$4:$G$7,2,FALSE)</f>
        <v>1</v>
      </c>
      <c r="N42">
        <f>HLOOKUP('STOCK BRUT'!$C42,'REGLE PRIORITE'!$B$4:$G$7,3,FALSE)</f>
        <v>3</v>
      </c>
      <c r="O42">
        <f>HLOOKUP('STOCK BRUT'!$C42,'REGLE PRIORITE'!$B$4:$G$7,4,FALSE)</f>
        <v>2</v>
      </c>
      <c r="P42">
        <f t="shared" si="1"/>
        <v>0</v>
      </c>
      <c r="Q42">
        <f t="shared" si="2"/>
        <v>1</v>
      </c>
      <c r="R42">
        <f t="shared" si="5"/>
        <v>-3</v>
      </c>
      <c r="S42">
        <f t="shared" si="4"/>
        <v>-2</v>
      </c>
    </row>
    <row r="43" spans="1:19">
      <c r="A43">
        <v>41</v>
      </c>
      <c r="B43" s="1" t="s">
        <v>45</v>
      </c>
      <c r="C43" s="1" t="s">
        <v>3850</v>
      </c>
      <c r="D43" s="1" t="s">
        <v>3868</v>
      </c>
      <c r="E43" s="1" t="s">
        <v>3855</v>
      </c>
      <c r="F43">
        <v>1</v>
      </c>
      <c r="G43">
        <f>IF($C43="porcelaine",IF(ISERROR(VLOOKUP($D43,'STOCK IDEAL'!$B$2:$C$1080,2,FALSE)+VLOOKUP($E43,'REGLE PRIORITE'!$K$3:$L$14,2,FALSE)),VLOOKUP($D43,'STOCK IDEAL'!$B$2:$C$1080,2,FALSE),VLOOKUP($D43,'STOCK IDEAL'!$B$2:$C$1080,2,FALSE)+VLOOKUP($E43,'REGLE PRIORITE'!$K$3:$L$14,2,FALSE)),IF(C43="Bijoux l’atelier",IF(ISERROR(VLOOKUP(D43,'STOCK IDEAL'!$B$2:$C$1108,2,FALSE)+VLOOKUP(E43,'REGLE PRIORITE'!$N$3:$O$18,2,FALSE)),VLOOKUP(D43,'STOCK IDEAL'!$B$2:$C$1108,2,FALSE),VLOOKUP(D43,'STOCK IDEAL'!$B$2:$C$1108,2,FALSE)+VLOOKUP(E43,'REGLE PRIORITE'!$N$3:$O$18,2,FALSE)),IF($C43="Bijoux argent/plaqué or",IF(ISERROR(VLOOKUP(D43,'STOCK IDEAL'!$B$2:$C$1108,2,FALSE)+VLOOKUP($E43,'REGLE PRIORITE'!$Q$3:$R$28,2,FALSE)),VLOOKUP(D43,'STOCK IDEAL'!$B$2:$C$1108,2,FALSE),VLOOKUP(D43,'STOCK IDEAL'!$B$2:$C$1108,2,FALSE)+VLOOKUP($E43,'REGLE PRIORITE'!$Q$3:$R$28,2,FALSE)),VLOOKUP(D43,'STOCK IDEAL'!$B$2:$C$1108,2,FALSE))))</f>
        <v>1</v>
      </c>
      <c r="H43">
        <v>0</v>
      </c>
      <c r="I43">
        <f>IF($C43="porcelaine",IF(ISERROR(VLOOKUP($D43,'STOCK IDEAL'!$B$2:$E$1080,3,FALSE)+VLOOKUP($E43,'REGLE PRIORITE'!$K$3:$L$14,2,FALSE)),VLOOKUP($D43,'STOCK IDEAL'!$B$2:$E$1080,3,FALSE),VLOOKUP($D43,'STOCK IDEAL'!$B$2:$E$1080,3,FALSE)+VLOOKUP($E43,'REGLE PRIORITE'!$K$3:$L$14,2,FALSE)),IF(C43="Bijoux l’atelier",IF(ISERROR(VLOOKUP(D43,'STOCK IDEAL'!$B$2:$E$1108,3,FALSE)+VLOOKUP(E43,'REGLE PRIORITE'!$N$3:$O$18,2,FALSE)),VLOOKUP(D43,'STOCK IDEAL'!$B$2:$E$1108,3,FALSE),VLOOKUP(D43,'STOCK IDEAL'!$B$2:$E$1108,3,FALSE)+VLOOKUP(E43,'REGLE PRIORITE'!$N$3:$O$18,2,FALSE)),IF($C43="Bijoux argent/plaqué or",IF(ISERROR(VLOOKUP(D43,'STOCK IDEAL'!$B$2:$E$1108,3,FALSE)+VLOOKUP($E43,'REGLE PRIORITE'!$Q$3:$R$28,2,FALSE)),VLOOKUP(D43,'STOCK IDEAL'!$B$2:$E$1108,3,FALSE),VLOOKUP(D43,'STOCK IDEAL'!$B$2:$E$1108,3,FALSE)+VLOOKUP($E43,'REGLE PRIORITE'!$Q$3:$R$28,2,FALSE)),VLOOKUP(D43,'STOCK IDEAL'!$B$2:$E$1108,3,FALSE))))</f>
        <v>1</v>
      </c>
      <c r="J43">
        <v>0</v>
      </c>
      <c r="K43">
        <f>IF($C43="porcelaine",IF(ISERROR(VLOOKUP($D43,'STOCK IDEAL'!$B$2:$E$1080,4,FALSE)+VLOOKUP($E43,'REGLE PRIORITE'!$K$3:$L$14,2,FALSE)),VLOOKUP($D43,'STOCK IDEAL'!$B$2:$E$1080,4,FALSE),VLOOKUP($D43,'STOCK IDEAL'!$B$2:$E$1080,4,FALSE)+VLOOKUP($E43,'REGLE PRIORITE'!$K$3:$L$14,2,FALSE)),IF(C43="Bijoux l’atelier",IF(ISERROR(VLOOKUP(D43,'STOCK IDEAL'!$B$2:$E$1108,4,FALSE)+VLOOKUP(E43,'REGLE PRIORITE'!$N$3:$O$18,2,FALSE)),VLOOKUP(D43,'STOCK IDEAL'!$B$2:$E$1108,4,FALSE),VLOOKUP(D43,'STOCK IDEAL'!$B$2:$E$1108,4,FALSE)+VLOOKUP(E43,'REGLE PRIORITE'!$N$3:$O$18,2,FALSE)),IF($C43="Bijoux argent/plaqué or",IF(ISERROR(VLOOKUP(D43,'STOCK IDEAL'!$B$2:$E$1108,4,FALSE)+VLOOKUP($E43,'REGLE PRIORITE'!$Q$3:$R$28,2,FALSE)),VLOOKUP(D43,'STOCK IDEAL'!$B$2:$E$1108,4,FALSE),VLOOKUP(D43,'STOCK IDEAL'!$B$2:$E$1108,4,FALSE)+VLOOKUP($E43,'REGLE PRIORITE'!$Q$3:$R$28,2,FALSE)),VLOOKUP(D43,'STOCK IDEAL'!$B$2:$E$1108,4,FALSE))))</f>
        <v>4</v>
      </c>
      <c r="L43" t="b">
        <f t="shared" si="0"/>
        <v>0</v>
      </c>
      <c r="M43">
        <f>HLOOKUP('STOCK BRUT'!$C43,'REGLE PRIORITE'!$B$4:$G$7,2,FALSE)</f>
        <v>1</v>
      </c>
      <c r="N43">
        <f>HLOOKUP('STOCK BRUT'!$C43,'REGLE PRIORITE'!$B$4:$G$7,3,FALSE)</f>
        <v>3</v>
      </c>
      <c r="O43">
        <f>HLOOKUP('STOCK BRUT'!$C43,'REGLE PRIORITE'!$B$4:$G$7,4,FALSE)</f>
        <v>2</v>
      </c>
      <c r="P43">
        <f t="shared" si="1"/>
        <v>0</v>
      </c>
      <c r="Q43">
        <f t="shared" si="2"/>
        <v>-1</v>
      </c>
      <c r="R43">
        <f t="shared" si="5"/>
        <v>-4</v>
      </c>
      <c r="S43">
        <f t="shared" si="4"/>
        <v>-5</v>
      </c>
    </row>
    <row r="44" spans="1:19">
      <c r="A44">
        <v>42</v>
      </c>
      <c r="B44" s="1" t="s">
        <v>41</v>
      </c>
      <c r="C44" s="1" t="s">
        <v>3850</v>
      </c>
      <c r="D44" s="1" t="s">
        <v>3868</v>
      </c>
      <c r="E44" s="1" t="s">
        <v>3847</v>
      </c>
      <c r="F44">
        <v>0</v>
      </c>
      <c r="G44">
        <f>IF($C44="porcelaine",IF(ISERROR(VLOOKUP($D44,'STOCK IDEAL'!$B$2:$C$1080,2,FALSE)+VLOOKUP($E44,'REGLE PRIORITE'!$K$3:$L$14,2,FALSE)),VLOOKUP($D44,'STOCK IDEAL'!$B$2:$C$1080,2,FALSE),VLOOKUP($D44,'STOCK IDEAL'!$B$2:$C$1080,2,FALSE)+VLOOKUP($E44,'REGLE PRIORITE'!$K$3:$L$14,2,FALSE)),IF(C44="Bijoux l’atelier",IF(ISERROR(VLOOKUP(D44,'STOCK IDEAL'!$B$2:$C$1108,2,FALSE)+VLOOKUP(E44,'REGLE PRIORITE'!$N$3:$O$18,2,FALSE)),VLOOKUP(D44,'STOCK IDEAL'!$B$2:$C$1108,2,FALSE),VLOOKUP(D44,'STOCK IDEAL'!$B$2:$C$1108,2,FALSE)+VLOOKUP(E44,'REGLE PRIORITE'!$N$3:$O$18,2,FALSE)),IF($C44="Bijoux argent/plaqué or",IF(ISERROR(VLOOKUP(D44,'STOCK IDEAL'!$B$2:$C$1108,2,FALSE)+VLOOKUP($E44,'REGLE PRIORITE'!$Q$3:$R$28,2,FALSE)),VLOOKUP(D44,'STOCK IDEAL'!$B$2:$C$1108,2,FALSE),VLOOKUP(D44,'STOCK IDEAL'!$B$2:$C$1108,2,FALSE)+VLOOKUP($E44,'REGLE PRIORITE'!$Q$3:$R$28,2,FALSE)),VLOOKUP(D44,'STOCK IDEAL'!$B$2:$C$1108,2,FALSE))))</f>
        <v>0</v>
      </c>
      <c r="H44">
        <v>1</v>
      </c>
      <c r="I44">
        <f>IF($C44="porcelaine",IF(ISERROR(VLOOKUP($D44,'STOCK IDEAL'!$B$2:$E$1080,3,FALSE)+VLOOKUP($E44,'REGLE PRIORITE'!$K$3:$L$14,2,FALSE)),VLOOKUP($D44,'STOCK IDEAL'!$B$2:$E$1080,3,FALSE),VLOOKUP($D44,'STOCK IDEAL'!$B$2:$E$1080,3,FALSE)+VLOOKUP($E44,'REGLE PRIORITE'!$K$3:$L$14,2,FALSE)),IF(C44="Bijoux l’atelier",IF(ISERROR(VLOOKUP(D44,'STOCK IDEAL'!$B$2:$E$1108,3,FALSE)+VLOOKUP(E44,'REGLE PRIORITE'!$N$3:$O$18,2,FALSE)),VLOOKUP(D44,'STOCK IDEAL'!$B$2:$E$1108,3,FALSE),VLOOKUP(D44,'STOCK IDEAL'!$B$2:$E$1108,3,FALSE)+VLOOKUP(E44,'REGLE PRIORITE'!$N$3:$O$18,2,FALSE)),IF($C44="Bijoux argent/plaqué or",IF(ISERROR(VLOOKUP(D44,'STOCK IDEAL'!$B$2:$E$1108,3,FALSE)+VLOOKUP($E44,'REGLE PRIORITE'!$Q$3:$R$28,2,FALSE)),VLOOKUP(D44,'STOCK IDEAL'!$B$2:$E$1108,3,FALSE),VLOOKUP(D44,'STOCK IDEAL'!$B$2:$E$1108,3,FALSE)+VLOOKUP($E44,'REGLE PRIORITE'!$Q$3:$R$28,2,FALSE)),VLOOKUP(D44,'STOCK IDEAL'!$B$2:$E$1108,3,FALSE))))</f>
        <v>0</v>
      </c>
      <c r="J44">
        <v>0</v>
      </c>
      <c r="K44">
        <f>IF($C44="porcelaine",IF(ISERROR(VLOOKUP($D44,'STOCK IDEAL'!$B$2:$E$1080,4,FALSE)+VLOOKUP($E44,'REGLE PRIORITE'!$K$3:$L$14,2,FALSE)),VLOOKUP($D44,'STOCK IDEAL'!$B$2:$E$1080,4,FALSE),VLOOKUP($D44,'STOCK IDEAL'!$B$2:$E$1080,4,FALSE)+VLOOKUP($E44,'REGLE PRIORITE'!$K$3:$L$14,2,FALSE)),IF(C44="Bijoux l’atelier",IF(ISERROR(VLOOKUP(D44,'STOCK IDEAL'!$B$2:$E$1108,4,FALSE)+VLOOKUP(E44,'REGLE PRIORITE'!$N$3:$O$18,2,FALSE)),VLOOKUP(D44,'STOCK IDEAL'!$B$2:$E$1108,4,FALSE),VLOOKUP(D44,'STOCK IDEAL'!$B$2:$E$1108,4,FALSE)+VLOOKUP(E44,'REGLE PRIORITE'!$N$3:$O$18,2,FALSE)),IF($C44="Bijoux argent/plaqué or",IF(ISERROR(VLOOKUP(D44,'STOCK IDEAL'!$B$2:$E$1108,4,FALSE)+VLOOKUP($E44,'REGLE PRIORITE'!$Q$3:$R$28,2,FALSE)),VLOOKUP(D44,'STOCK IDEAL'!$B$2:$E$1108,4,FALSE),VLOOKUP(D44,'STOCK IDEAL'!$B$2:$E$1108,4,FALSE)+VLOOKUP($E44,'REGLE PRIORITE'!$Q$3:$R$28,2,FALSE)),VLOOKUP(D44,'STOCK IDEAL'!$B$2:$E$1108,4,FALSE))))</f>
        <v>3</v>
      </c>
      <c r="L44" t="b">
        <f t="shared" si="0"/>
        <v>0</v>
      </c>
      <c r="M44">
        <f>HLOOKUP('STOCK BRUT'!$C44,'REGLE PRIORITE'!$B$4:$G$7,2,FALSE)</f>
        <v>1</v>
      </c>
      <c r="N44">
        <f>HLOOKUP('STOCK BRUT'!$C44,'REGLE PRIORITE'!$B$4:$G$7,3,FALSE)</f>
        <v>3</v>
      </c>
      <c r="O44">
        <f>HLOOKUP('STOCK BRUT'!$C44,'REGLE PRIORITE'!$B$4:$G$7,4,FALSE)</f>
        <v>2</v>
      </c>
      <c r="P44">
        <f t="shared" si="1"/>
        <v>0</v>
      </c>
      <c r="Q44">
        <f t="shared" si="2"/>
        <v>1</v>
      </c>
      <c r="R44">
        <f t="shared" si="5"/>
        <v>-3</v>
      </c>
      <c r="S44">
        <f t="shared" si="4"/>
        <v>-2</v>
      </c>
    </row>
    <row r="45" spans="1:19">
      <c r="A45">
        <v>43</v>
      </c>
      <c r="B45" s="1" t="s">
        <v>40</v>
      </c>
      <c r="C45" s="1" t="s">
        <v>3850</v>
      </c>
      <c r="D45" s="1" t="s">
        <v>3868</v>
      </c>
      <c r="E45" s="1" t="s">
        <v>3844</v>
      </c>
      <c r="F45">
        <v>0</v>
      </c>
      <c r="G45">
        <f>IF($C45="porcelaine",IF(ISERROR(VLOOKUP($D45,'STOCK IDEAL'!$B$2:$C$1080,2,FALSE)+VLOOKUP($E45,'REGLE PRIORITE'!$K$3:$L$14,2,FALSE)),VLOOKUP($D45,'STOCK IDEAL'!$B$2:$C$1080,2,FALSE),VLOOKUP($D45,'STOCK IDEAL'!$B$2:$C$1080,2,FALSE)+VLOOKUP($E45,'REGLE PRIORITE'!$K$3:$L$14,2,FALSE)),IF(C45="Bijoux l’atelier",IF(ISERROR(VLOOKUP(D45,'STOCK IDEAL'!$B$2:$C$1108,2,FALSE)+VLOOKUP(E45,'REGLE PRIORITE'!$N$3:$O$18,2,FALSE)),VLOOKUP(D45,'STOCK IDEAL'!$B$2:$C$1108,2,FALSE),VLOOKUP(D45,'STOCK IDEAL'!$B$2:$C$1108,2,FALSE)+VLOOKUP(E45,'REGLE PRIORITE'!$N$3:$O$18,2,FALSE)),IF($C45="Bijoux argent/plaqué or",IF(ISERROR(VLOOKUP(D45,'STOCK IDEAL'!$B$2:$C$1108,2,FALSE)+VLOOKUP($E45,'REGLE PRIORITE'!$Q$3:$R$28,2,FALSE)),VLOOKUP(D45,'STOCK IDEAL'!$B$2:$C$1108,2,FALSE),VLOOKUP(D45,'STOCK IDEAL'!$B$2:$C$1108,2,FALSE)+VLOOKUP($E45,'REGLE PRIORITE'!$Q$3:$R$28,2,FALSE)),VLOOKUP(D45,'STOCK IDEAL'!$B$2:$C$1108,2,FALSE))))</f>
        <v>0</v>
      </c>
      <c r="H45">
        <v>0</v>
      </c>
      <c r="I45">
        <f>IF($C45="porcelaine",IF(ISERROR(VLOOKUP($D45,'STOCK IDEAL'!$B$2:$E$1080,3,FALSE)+VLOOKUP($E45,'REGLE PRIORITE'!$K$3:$L$14,2,FALSE)),VLOOKUP($D45,'STOCK IDEAL'!$B$2:$E$1080,3,FALSE),VLOOKUP($D45,'STOCK IDEAL'!$B$2:$E$1080,3,FALSE)+VLOOKUP($E45,'REGLE PRIORITE'!$K$3:$L$14,2,FALSE)),IF(C45="Bijoux l’atelier",IF(ISERROR(VLOOKUP(D45,'STOCK IDEAL'!$B$2:$E$1108,3,FALSE)+VLOOKUP(E45,'REGLE PRIORITE'!$N$3:$O$18,2,FALSE)),VLOOKUP(D45,'STOCK IDEAL'!$B$2:$E$1108,3,FALSE),VLOOKUP(D45,'STOCK IDEAL'!$B$2:$E$1108,3,FALSE)+VLOOKUP(E45,'REGLE PRIORITE'!$N$3:$O$18,2,FALSE)),IF($C45="Bijoux argent/plaqué or",IF(ISERROR(VLOOKUP(D45,'STOCK IDEAL'!$B$2:$E$1108,3,FALSE)+VLOOKUP($E45,'REGLE PRIORITE'!$Q$3:$R$28,2,FALSE)),VLOOKUP(D45,'STOCK IDEAL'!$B$2:$E$1108,3,FALSE),VLOOKUP(D45,'STOCK IDEAL'!$B$2:$E$1108,3,FALSE)+VLOOKUP($E45,'REGLE PRIORITE'!$Q$3:$R$28,2,FALSE)),VLOOKUP(D45,'STOCK IDEAL'!$B$2:$E$1108,3,FALSE))))</f>
        <v>0</v>
      </c>
      <c r="J45">
        <v>0</v>
      </c>
      <c r="K45">
        <f>IF($C45="porcelaine",IF(ISERROR(VLOOKUP($D45,'STOCK IDEAL'!$B$2:$E$1080,4,FALSE)+VLOOKUP($E45,'REGLE PRIORITE'!$K$3:$L$14,2,FALSE)),VLOOKUP($D45,'STOCK IDEAL'!$B$2:$E$1080,4,FALSE),VLOOKUP($D45,'STOCK IDEAL'!$B$2:$E$1080,4,FALSE)+VLOOKUP($E45,'REGLE PRIORITE'!$K$3:$L$14,2,FALSE)),IF(C45="Bijoux l’atelier",IF(ISERROR(VLOOKUP(D45,'STOCK IDEAL'!$B$2:$E$1108,4,FALSE)+VLOOKUP(E45,'REGLE PRIORITE'!$N$3:$O$18,2,FALSE)),VLOOKUP(D45,'STOCK IDEAL'!$B$2:$E$1108,4,FALSE),VLOOKUP(D45,'STOCK IDEAL'!$B$2:$E$1108,4,FALSE)+VLOOKUP(E45,'REGLE PRIORITE'!$N$3:$O$18,2,FALSE)),IF($C45="Bijoux argent/plaqué or",IF(ISERROR(VLOOKUP(D45,'STOCK IDEAL'!$B$2:$E$1108,4,FALSE)+VLOOKUP($E45,'REGLE PRIORITE'!$Q$3:$R$28,2,FALSE)),VLOOKUP(D45,'STOCK IDEAL'!$B$2:$E$1108,4,FALSE),VLOOKUP(D45,'STOCK IDEAL'!$B$2:$E$1108,4,FALSE)+VLOOKUP($E45,'REGLE PRIORITE'!$Q$3:$R$28,2,FALSE)),VLOOKUP(D45,'STOCK IDEAL'!$B$2:$E$1108,4,FALSE))))</f>
        <v>3</v>
      </c>
      <c r="L45" t="b">
        <f t="shared" si="0"/>
        <v>0</v>
      </c>
      <c r="M45">
        <f>HLOOKUP('STOCK BRUT'!$C45,'REGLE PRIORITE'!$B$4:$G$7,2,FALSE)</f>
        <v>1</v>
      </c>
      <c r="N45">
        <f>HLOOKUP('STOCK BRUT'!$C45,'REGLE PRIORITE'!$B$4:$G$7,3,FALSE)</f>
        <v>3</v>
      </c>
      <c r="O45">
        <f>HLOOKUP('STOCK BRUT'!$C45,'REGLE PRIORITE'!$B$4:$G$7,4,FALSE)</f>
        <v>2</v>
      </c>
      <c r="P45">
        <f t="shared" si="1"/>
        <v>0</v>
      </c>
      <c r="Q45">
        <f t="shared" si="2"/>
        <v>0</v>
      </c>
      <c r="R45">
        <f t="shared" si="5"/>
        <v>-3</v>
      </c>
      <c r="S45">
        <f t="shared" si="4"/>
        <v>-3</v>
      </c>
    </row>
    <row r="46" spans="1:19">
      <c r="A46">
        <v>44</v>
      </c>
      <c r="B46" s="1" t="s">
        <v>44</v>
      </c>
      <c r="C46" s="1" t="s">
        <v>3850</v>
      </c>
      <c r="D46" s="1" t="s">
        <v>3868</v>
      </c>
      <c r="E46" s="1" t="s">
        <v>3837</v>
      </c>
      <c r="F46">
        <v>1</v>
      </c>
      <c r="G46">
        <f>IF($C46="porcelaine",IF(ISERROR(VLOOKUP($D46,'STOCK IDEAL'!$B$2:$C$1080,2,FALSE)+VLOOKUP($E46,'REGLE PRIORITE'!$K$3:$L$14,2,FALSE)),VLOOKUP($D46,'STOCK IDEAL'!$B$2:$C$1080,2,FALSE),VLOOKUP($D46,'STOCK IDEAL'!$B$2:$C$1080,2,FALSE)+VLOOKUP($E46,'REGLE PRIORITE'!$K$3:$L$14,2,FALSE)),IF(C46="Bijoux l’atelier",IF(ISERROR(VLOOKUP(D46,'STOCK IDEAL'!$B$2:$C$1108,2,FALSE)+VLOOKUP(E46,'REGLE PRIORITE'!$N$3:$O$18,2,FALSE)),VLOOKUP(D46,'STOCK IDEAL'!$B$2:$C$1108,2,FALSE),VLOOKUP(D46,'STOCK IDEAL'!$B$2:$C$1108,2,FALSE)+VLOOKUP(E46,'REGLE PRIORITE'!$N$3:$O$18,2,FALSE)),IF($C46="Bijoux argent/plaqué or",IF(ISERROR(VLOOKUP(D46,'STOCK IDEAL'!$B$2:$C$1108,2,FALSE)+VLOOKUP($E46,'REGLE PRIORITE'!$Q$3:$R$28,2,FALSE)),VLOOKUP(D46,'STOCK IDEAL'!$B$2:$C$1108,2,FALSE),VLOOKUP(D46,'STOCK IDEAL'!$B$2:$C$1108,2,FALSE)+VLOOKUP($E46,'REGLE PRIORITE'!$Q$3:$R$28,2,FALSE)),VLOOKUP(D46,'STOCK IDEAL'!$B$2:$C$1108,2,FALSE))))</f>
        <v>1</v>
      </c>
      <c r="H46">
        <v>0</v>
      </c>
      <c r="I46">
        <f>IF($C46="porcelaine",IF(ISERROR(VLOOKUP($D46,'STOCK IDEAL'!$B$2:$E$1080,3,FALSE)+VLOOKUP($E46,'REGLE PRIORITE'!$K$3:$L$14,2,FALSE)),VLOOKUP($D46,'STOCK IDEAL'!$B$2:$E$1080,3,FALSE),VLOOKUP($D46,'STOCK IDEAL'!$B$2:$E$1080,3,FALSE)+VLOOKUP($E46,'REGLE PRIORITE'!$K$3:$L$14,2,FALSE)),IF(C46="Bijoux l’atelier",IF(ISERROR(VLOOKUP(D46,'STOCK IDEAL'!$B$2:$E$1108,3,FALSE)+VLOOKUP(E46,'REGLE PRIORITE'!$N$3:$O$18,2,FALSE)),VLOOKUP(D46,'STOCK IDEAL'!$B$2:$E$1108,3,FALSE),VLOOKUP(D46,'STOCK IDEAL'!$B$2:$E$1108,3,FALSE)+VLOOKUP(E46,'REGLE PRIORITE'!$N$3:$O$18,2,FALSE)),IF($C46="Bijoux argent/plaqué or",IF(ISERROR(VLOOKUP(D46,'STOCK IDEAL'!$B$2:$E$1108,3,FALSE)+VLOOKUP($E46,'REGLE PRIORITE'!$Q$3:$R$28,2,FALSE)),VLOOKUP(D46,'STOCK IDEAL'!$B$2:$E$1108,3,FALSE),VLOOKUP(D46,'STOCK IDEAL'!$B$2:$E$1108,3,FALSE)+VLOOKUP($E46,'REGLE PRIORITE'!$Q$3:$R$28,2,FALSE)),VLOOKUP(D46,'STOCK IDEAL'!$B$2:$E$1108,3,FALSE))))</f>
        <v>1</v>
      </c>
      <c r="J46">
        <v>0</v>
      </c>
      <c r="K46">
        <f>IF($C46="porcelaine",IF(ISERROR(VLOOKUP($D46,'STOCK IDEAL'!$B$2:$E$1080,4,FALSE)+VLOOKUP($E46,'REGLE PRIORITE'!$K$3:$L$14,2,FALSE)),VLOOKUP($D46,'STOCK IDEAL'!$B$2:$E$1080,4,FALSE),VLOOKUP($D46,'STOCK IDEAL'!$B$2:$E$1080,4,FALSE)+VLOOKUP($E46,'REGLE PRIORITE'!$K$3:$L$14,2,FALSE)),IF(C46="Bijoux l’atelier",IF(ISERROR(VLOOKUP(D46,'STOCK IDEAL'!$B$2:$E$1108,4,FALSE)+VLOOKUP(E46,'REGLE PRIORITE'!$N$3:$O$18,2,FALSE)),VLOOKUP(D46,'STOCK IDEAL'!$B$2:$E$1108,4,FALSE),VLOOKUP(D46,'STOCK IDEAL'!$B$2:$E$1108,4,FALSE)+VLOOKUP(E46,'REGLE PRIORITE'!$N$3:$O$18,2,FALSE)),IF($C46="Bijoux argent/plaqué or",IF(ISERROR(VLOOKUP(D46,'STOCK IDEAL'!$B$2:$E$1108,4,FALSE)+VLOOKUP($E46,'REGLE PRIORITE'!$Q$3:$R$28,2,FALSE)),VLOOKUP(D46,'STOCK IDEAL'!$B$2:$E$1108,4,FALSE),VLOOKUP(D46,'STOCK IDEAL'!$B$2:$E$1108,4,FALSE)+VLOOKUP($E46,'REGLE PRIORITE'!$Q$3:$R$28,2,FALSE)),VLOOKUP(D46,'STOCK IDEAL'!$B$2:$E$1108,4,FALSE))))</f>
        <v>4</v>
      </c>
      <c r="L46" t="b">
        <f t="shared" si="0"/>
        <v>0</v>
      </c>
      <c r="M46">
        <f>HLOOKUP('STOCK BRUT'!$C46,'REGLE PRIORITE'!$B$4:$G$7,2,FALSE)</f>
        <v>1</v>
      </c>
      <c r="N46">
        <f>HLOOKUP('STOCK BRUT'!$C46,'REGLE PRIORITE'!$B$4:$G$7,3,FALSE)</f>
        <v>3</v>
      </c>
      <c r="O46">
        <f>HLOOKUP('STOCK BRUT'!$C46,'REGLE PRIORITE'!$B$4:$G$7,4,FALSE)</f>
        <v>2</v>
      </c>
      <c r="P46">
        <f t="shared" si="1"/>
        <v>0</v>
      </c>
      <c r="Q46">
        <f t="shared" si="2"/>
        <v>-1</v>
      </c>
      <c r="R46">
        <f t="shared" si="5"/>
        <v>-4</v>
      </c>
      <c r="S46">
        <f t="shared" si="4"/>
        <v>-5</v>
      </c>
    </row>
    <row r="47" spans="1:19">
      <c r="A47">
        <v>45</v>
      </c>
      <c r="B47" s="1" t="s">
        <v>35</v>
      </c>
      <c r="C47" s="1" t="s">
        <v>3850</v>
      </c>
      <c r="D47" s="1" t="s">
        <v>3868</v>
      </c>
      <c r="E47" s="1" t="s">
        <v>3841</v>
      </c>
      <c r="F47">
        <v>0</v>
      </c>
      <c r="G47">
        <f>IF($C47="porcelaine",IF(ISERROR(VLOOKUP($D47,'STOCK IDEAL'!$B$2:$C$1080,2,FALSE)+VLOOKUP($E47,'REGLE PRIORITE'!$K$3:$L$14,2,FALSE)),VLOOKUP($D47,'STOCK IDEAL'!$B$2:$C$1080,2,FALSE),VLOOKUP($D47,'STOCK IDEAL'!$B$2:$C$1080,2,FALSE)+VLOOKUP($E47,'REGLE PRIORITE'!$K$3:$L$14,2,FALSE)),IF(C47="Bijoux l’atelier",IF(ISERROR(VLOOKUP(D47,'STOCK IDEAL'!$B$2:$C$1108,2,FALSE)+VLOOKUP(E47,'REGLE PRIORITE'!$N$3:$O$18,2,FALSE)),VLOOKUP(D47,'STOCK IDEAL'!$B$2:$C$1108,2,FALSE),VLOOKUP(D47,'STOCK IDEAL'!$B$2:$C$1108,2,FALSE)+VLOOKUP(E47,'REGLE PRIORITE'!$N$3:$O$18,2,FALSE)),IF($C47="Bijoux argent/plaqué or",IF(ISERROR(VLOOKUP(D47,'STOCK IDEAL'!$B$2:$C$1108,2,FALSE)+VLOOKUP($E47,'REGLE PRIORITE'!$Q$3:$R$28,2,FALSE)),VLOOKUP(D47,'STOCK IDEAL'!$B$2:$C$1108,2,FALSE),VLOOKUP(D47,'STOCK IDEAL'!$B$2:$C$1108,2,FALSE)+VLOOKUP($E47,'REGLE PRIORITE'!$Q$3:$R$28,2,FALSE)),VLOOKUP(D47,'STOCK IDEAL'!$B$2:$C$1108,2,FALSE))))</f>
        <v>0</v>
      </c>
      <c r="H47">
        <v>0</v>
      </c>
      <c r="I47">
        <f>IF($C47="porcelaine",IF(ISERROR(VLOOKUP($D47,'STOCK IDEAL'!$B$2:$E$1080,3,FALSE)+VLOOKUP($E47,'REGLE PRIORITE'!$K$3:$L$14,2,FALSE)),VLOOKUP($D47,'STOCK IDEAL'!$B$2:$E$1080,3,FALSE),VLOOKUP($D47,'STOCK IDEAL'!$B$2:$E$1080,3,FALSE)+VLOOKUP($E47,'REGLE PRIORITE'!$K$3:$L$14,2,FALSE)),IF(C47="Bijoux l’atelier",IF(ISERROR(VLOOKUP(D47,'STOCK IDEAL'!$B$2:$E$1108,3,FALSE)+VLOOKUP(E47,'REGLE PRIORITE'!$N$3:$O$18,2,FALSE)),VLOOKUP(D47,'STOCK IDEAL'!$B$2:$E$1108,3,FALSE),VLOOKUP(D47,'STOCK IDEAL'!$B$2:$E$1108,3,FALSE)+VLOOKUP(E47,'REGLE PRIORITE'!$N$3:$O$18,2,FALSE)),IF($C47="Bijoux argent/plaqué or",IF(ISERROR(VLOOKUP(D47,'STOCK IDEAL'!$B$2:$E$1108,3,FALSE)+VLOOKUP($E47,'REGLE PRIORITE'!$Q$3:$R$28,2,FALSE)),VLOOKUP(D47,'STOCK IDEAL'!$B$2:$E$1108,3,FALSE),VLOOKUP(D47,'STOCK IDEAL'!$B$2:$E$1108,3,FALSE)+VLOOKUP($E47,'REGLE PRIORITE'!$Q$3:$R$28,2,FALSE)),VLOOKUP(D47,'STOCK IDEAL'!$B$2:$E$1108,3,FALSE))))</f>
        <v>0</v>
      </c>
      <c r="J47">
        <v>0</v>
      </c>
      <c r="K47">
        <f>IF($C47="porcelaine",IF(ISERROR(VLOOKUP($D47,'STOCK IDEAL'!$B$2:$E$1080,4,FALSE)+VLOOKUP($E47,'REGLE PRIORITE'!$K$3:$L$14,2,FALSE)),VLOOKUP($D47,'STOCK IDEAL'!$B$2:$E$1080,4,FALSE),VLOOKUP($D47,'STOCK IDEAL'!$B$2:$E$1080,4,FALSE)+VLOOKUP($E47,'REGLE PRIORITE'!$K$3:$L$14,2,FALSE)),IF(C47="Bijoux l’atelier",IF(ISERROR(VLOOKUP(D47,'STOCK IDEAL'!$B$2:$E$1108,4,FALSE)+VLOOKUP(E47,'REGLE PRIORITE'!$N$3:$O$18,2,FALSE)),VLOOKUP(D47,'STOCK IDEAL'!$B$2:$E$1108,4,FALSE),VLOOKUP(D47,'STOCK IDEAL'!$B$2:$E$1108,4,FALSE)+VLOOKUP(E47,'REGLE PRIORITE'!$N$3:$O$18,2,FALSE)),IF($C47="Bijoux argent/plaqué or",IF(ISERROR(VLOOKUP(D47,'STOCK IDEAL'!$B$2:$E$1108,4,FALSE)+VLOOKUP($E47,'REGLE PRIORITE'!$Q$3:$R$28,2,FALSE)),VLOOKUP(D47,'STOCK IDEAL'!$B$2:$E$1108,4,FALSE),VLOOKUP(D47,'STOCK IDEAL'!$B$2:$E$1108,4,FALSE)+VLOOKUP($E47,'REGLE PRIORITE'!$Q$3:$R$28,2,FALSE)),VLOOKUP(D47,'STOCK IDEAL'!$B$2:$E$1108,4,FALSE))))</f>
        <v>3</v>
      </c>
      <c r="L47" t="b">
        <f t="shared" si="0"/>
        <v>0</v>
      </c>
      <c r="M47">
        <f>HLOOKUP('STOCK BRUT'!$C47,'REGLE PRIORITE'!$B$4:$G$7,2,FALSE)</f>
        <v>1</v>
      </c>
      <c r="N47">
        <f>HLOOKUP('STOCK BRUT'!$C47,'REGLE PRIORITE'!$B$4:$G$7,3,FALSE)</f>
        <v>3</v>
      </c>
      <c r="O47">
        <f>HLOOKUP('STOCK BRUT'!$C47,'REGLE PRIORITE'!$B$4:$G$7,4,FALSE)</f>
        <v>2</v>
      </c>
      <c r="P47">
        <f t="shared" si="1"/>
        <v>0</v>
      </c>
      <c r="Q47">
        <f t="shared" si="2"/>
        <v>0</v>
      </c>
      <c r="R47">
        <f t="shared" si="5"/>
        <v>-3</v>
      </c>
      <c r="S47">
        <f t="shared" si="4"/>
        <v>-3</v>
      </c>
    </row>
    <row r="48" spans="1:19">
      <c r="A48">
        <v>46</v>
      </c>
      <c r="B48" s="1" t="s">
        <v>42</v>
      </c>
      <c r="C48" s="1" t="s">
        <v>3850</v>
      </c>
      <c r="D48" s="1" t="s">
        <v>3868</v>
      </c>
      <c r="E48" s="1" t="s">
        <v>3846</v>
      </c>
      <c r="F48">
        <v>0</v>
      </c>
      <c r="G48">
        <f>IF($C48="porcelaine",IF(ISERROR(VLOOKUP($D48,'STOCK IDEAL'!$B$2:$C$1080,2,FALSE)+VLOOKUP($E48,'REGLE PRIORITE'!$K$3:$L$14,2,FALSE)),VLOOKUP($D48,'STOCK IDEAL'!$B$2:$C$1080,2,FALSE),VLOOKUP($D48,'STOCK IDEAL'!$B$2:$C$1080,2,FALSE)+VLOOKUP($E48,'REGLE PRIORITE'!$K$3:$L$14,2,FALSE)),IF(C48="Bijoux l’atelier",IF(ISERROR(VLOOKUP(D48,'STOCK IDEAL'!$B$2:$C$1108,2,FALSE)+VLOOKUP(E48,'REGLE PRIORITE'!$N$3:$O$18,2,FALSE)),VLOOKUP(D48,'STOCK IDEAL'!$B$2:$C$1108,2,FALSE),VLOOKUP(D48,'STOCK IDEAL'!$B$2:$C$1108,2,FALSE)+VLOOKUP(E48,'REGLE PRIORITE'!$N$3:$O$18,2,FALSE)),IF($C48="Bijoux argent/plaqué or",IF(ISERROR(VLOOKUP(D48,'STOCK IDEAL'!$B$2:$C$1108,2,FALSE)+VLOOKUP($E48,'REGLE PRIORITE'!$Q$3:$R$28,2,FALSE)),VLOOKUP(D48,'STOCK IDEAL'!$B$2:$C$1108,2,FALSE),VLOOKUP(D48,'STOCK IDEAL'!$B$2:$C$1108,2,FALSE)+VLOOKUP($E48,'REGLE PRIORITE'!$Q$3:$R$28,2,FALSE)),VLOOKUP(D48,'STOCK IDEAL'!$B$2:$C$1108,2,FALSE))))</f>
        <v>0</v>
      </c>
      <c r="H48">
        <v>0</v>
      </c>
      <c r="I48">
        <f>IF($C48="porcelaine",IF(ISERROR(VLOOKUP($D48,'STOCK IDEAL'!$B$2:$E$1080,3,FALSE)+VLOOKUP($E48,'REGLE PRIORITE'!$K$3:$L$14,2,FALSE)),VLOOKUP($D48,'STOCK IDEAL'!$B$2:$E$1080,3,FALSE),VLOOKUP($D48,'STOCK IDEAL'!$B$2:$E$1080,3,FALSE)+VLOOKUP($E48,'REGLE PRIORITE'!$K$3:$L$14,2,FALSE)),IF(C48="Bijoux l’atelier",IF(ISERROR(VLOOKUP(D48,'STOCK IDEAL'!$B$2:$E$1108,3,FALSE)+VLOOKUP(E48,'REGLE PRIORITE'!$N$3:$O$18,2,FALSE)),VLOOKUP(D48,'STOCK IDEAL'!$B$2:$E$1108,3,FALSE),VLOOKUP(D48,'STOCK IDEAL'!$B$2:$E$1108,3,FALSE)+VLOOKUP(E48,'REGLE PRIORITE'!$N$3:$O$18,2,FALSE)),IF($C48="Bijoux argent/plaqué or",IF(ISERROR(VLOOKUP(D48,'STOCK IDEAL'!$B$2:$E$1108,3,FALSE)+VLOOKUP($E48,'REGLE PRIORITE'!$Q$3:$R$28,2,FALSE)),VLOOKUP(D48,'STOCK IDEAL'!$B$2:$E$1108,3,FALSE),VLOOKUP(D48,'STOCK IDEAL'!$B$2:$E$1108,3,FALSE)+VLOOKUP($E48,'REGLE PRIORITE'!$Q$3:$R$28,2,FALSE)),VLOOKUP(D48,'STOCK IDEAL'!$B$2:$E$1108,3,FALSE))))</f>
        <v>0</v>
      </c>
      <c r="J48">
        <v>0</v>
      </c>
      <c r="K48">
        <f>IF($C48="porcelaine",IF(ISERROR(VLOOKUP($D48,'STOCK IDEAL'!$B$2:$E$1080,4,FALSE)+VLOOKUP($E48,'REGLE PRIORITE'!$K$3:$L$14,2,FALSE)),VLOOKUP($D48,'STOCK IDEAL'!$B$2:$E$1080,4,FALSE),VLOOKUP($D48,'STOCK IDEAL'!$B$2:$E$1080,4,FALSE)+VLOOKUP($E48,'REGLE PRIORITE'!$K$3:$L$14,2,FALSE)),IF(C48="Bijoux l’atelier",IF(ISERROR(VLOOKUP(D48,'STOCK IDEAL'!$B$2:$E$1108,4,FALSE)+VLOOKUP(E48,'REGLE PRIORITE'!$N$3:$O$18,2,FALSE)),VLOOKUP(D48,'STOCK IDEAL'!$B$2:$E$1108,4,FALSE),VLOOKUP(D48,'STOCK IDEAL'!$B$2:$E$1108,4,FALSE)+VLOOKUP(E48,'REGLE PRIORITE'!$N$3:$O$18,2,FALSE)),IF($C48="Bijoux argent/plaqué or",IF(ISERROR(VLOOKUP(D48,'STOCK IDEAL'!$B$2:$E$1108,4,FALSE)+VLOOKUP($E48,'REGLE PRIORITE'!$Q$3:$R$28,2,FALSE)),VLOOKUP(D48,'STOCK IDEAL'!$B$2:$E$1108,4,FALSE),VLOOKUP(D48,'STOCK IDEAL'!$B$2:$E$1108,4,FALSE)+VLOOKUP($E48,'REGLE PRIORITE'!$Q$3:$R$28,2,FALSE)),VLOOKUP(D48,'STOCK IDEAL'!$B$2:$E$1108,4,FALSE))))</f>
        <v>3</v>
      </c>
      <c r="L48" t="b">
        <f t="shared" si="0"/>
        <v>0</v>
      </c>
      <c r="M48">
        <f>HLOOKUP('STOCK BRUT'!$C48,'REGLE PRIORITE'!$B$4:$G$7,2,FALSE)</f>
        <v>1</v>
      </c>
      <c r="N48">
        <f>HLOOKUP('STOCK BRUT'!$C48,'REGLE PRIORITE'!$B$4:$G$7,3,FALSE)</f>
        <v>3</v>
      </c>
      <c r="O48">
        <f>HLOOKUP('STOCK BRUT'!$C48,'REGLE PRIORITE'!$B$4:$G$7,4,FALSE)</f>
        <v>2</v>
      </c>
      <c r="P48">
        <f t="shared" si="1"/>
        <v>0</v>
      </c>
      <c r="Q48">
        <f t="shared" si="2"/>
        <v>0</v>
      </c>
      <c r="R48">
        <f t="shared" si="5"/>
        <v>-3</v>
      </c>
      <c r="S48">
        <f t="shared" si="4"/>
        <v>-3</v>
      </c>
    </row>
    <row r="49" spans="1:19">
      <c r="A49">
        <v>47</v>
      </c>
      <c r="B49" s="1" t="s">
        <v>46</v>
      </c>
      <c r="C49" s="1" t="s">
        <v>3850</v>
      </c>
      <c r="D49" s="1" t="s">
        <v>5354</v>
      </c>
      <c r="E49" s="1" t="s">
        <v>3870</v>
      </c>
      <c r="F49">
        <v>0</v>
      </c>
      <c r="G49">
        <f>IF($C49="porcelaine",IF(ISERROR(VLOOKUP($D49,'STOCK IDEAL'!$B$2:$C$1080,2,FALSE)+VLOOKUP($E49,'REGLE PRIORITE'!$K$3:$L$14,2,FALSE)),VLOOKUP($D49,'STOCK IDEAL'!$B$2:$C$1080,2,FALSE),VLOOKUP($D49,'STOCK IDEAL'!$B$2:$C$1080,2,FALSE)+VLOOKUP($E49,'REGLE PRIORITE'!$K$3:$L$14,2,FALSE)),IF(C49="Bijoux l’atelier",IF(ISERROR(VLOOKUP(D49,'STOCK IDEAL'!$B$2:$C$1108,2,FALSE)+VLOOKUP(E49,'REGLE PRIORITE'!$N$3:$O$18,2,FALSE)),VLOOKUP(D49,'STOCK IDEAL'!$B$2:$C$1108,2,FALSE),VLOOKUP(D49,'STOCK IDEAL'!$B$2:$C$1108,2,FALSE)+VLOOKUP(E49,'REGLE PRIORITE'!$N$3:$O$18,2,FALSE)),IF($C49="Bijoux argent/plaqué or",IF(ISERROR(VLOOKUP(D49,'STOCK IDEAL'!$B$2:$C$1108,2,FALSE)+VLOOKUP($E49,'REGLE PRIORITE'!$Q$3:$R$28,2,FALSE)),VLOOKUP(D49,'STOCK IDEAL'!$B$2:$C$1108,2,FALSE),VLOOKUP(D49,'STOCK IDEAL'!$B$2:$C$1108,2,FALSE)+VLOOKUP($E49,'REGLE PRIORITE'!$Q$3:$R$28,2,FALSE)),VLOOKUP(D49,'STOCK IDEAL'!$B$2:$C$1108,2,FALSE))))</f>
        <v>1</v>
      </c>
      <c r="H49">
        <v>0</v>
      </c>
      <c r="I49">
        <f>IF($C49="porcelaine",IF(ISERROR(VLOOKUP($D49,'STOCK IDEAL'!$B$2:$E$1080,3,FALSE)+VLOOKUP($E49,'REGLE PRIORITE'!$K$3:$L$14,2,FALSE)),VLOOKUP($D49,'STOCK IDEAL'!$B$2:$E$1080,3,FALSE),VLOOKUP($D49,'STOCK IDEAL'!$B$2:$E$1080,3,FALSE)+VLOOKUP($E49,'REGLE PRIORITE'!$K$3:$L$14,2,FALSE)),IF(C49="Bijoux l’atelier",IF(ISERROR(VLOOKUP(D49,'STOCK IDEAL'!$B$2:$E$1108,3,FALSE)+VLOOKUP(E49,'REGLE PRIORITE'!$N$3:$O$18,2,FALSE)),VLOOKUP(D49,'STOCK IDEAL'!$B$2:$E$1108,3,FALSE),VLOOKUP(D49,'STOCK IDEAL'!$B$2:$E$1108,3,FALSE)+VLOOKUP(E49,'REGLE PRIORITE'!$N$3:$O$18,2,FALSE)),IF($C49="Bijoux argent/plaqué or",IF(ISERROR(VLOOKUP(D49,'STOCK IDEAL'!$B$2:$E$1108,3,FALSE)+VLOOKUP($E49,'REGLE PRIORITE'!$Q$3:$R$28,2,FALSE)),VLOOKUP(D49,'STOCK IDEAL'!$B$2:$E$1108,3,FALSE),VLOOKUP(D49,'STOCK IDEAL'!$B$2:$E$1108,3,FALSE)+VLOOKUP($E49,'REGLE PRIORITE'!$Q$3:$R$28,2,FALSE)),VLOOKUP(D49,'STOCK IDEAL'!$B$2:$E$1108,3,FALSE))))</f>
        <v>1</v>
      </c>
      <c r="J49">
        <v>0</v>
      </c>
      <c r="K49">
        <f>IF($C49="porcelaine",IF(ISERROR(VLOOKUP($D49,'STOCK IDEAL'!$B$2:$E$1080,4,FALSE)+VLOOKUP($E49,'REGLE PRIORITE'!$K$3:$L$14,2,FALSE)),VLOOKUP($D49,'STOCK IDEAL'!$B$2:$E$1080,4,FALSE),VLOOKUP($D49,'STOCK IDEAL'!$B$2:$E$1080,4,FALSE)+VLOOKUP($E49,'REGLE PRIORITE'!$K$3:$L$14,2,FALSE)),IF(C49="Bijoux l’atelier",IF(ISERROR(VLOOKUP(D49,'STOCK IDEAL'!$B$2:$E$1108,4,FALSE)+VLOOKUP(E49,'REGLE PRIORITE'!$N$3:$O$18,2,FALSE)),VLOOKUP(D49,'STOCK IDEAL'!$B$2:$E$1108,4,FALSE),VLOOKUP(D49,'STOCK IDEAL'!$B$2:$E$1108,4,FALSE)+VLOOKUP(E49,'REGLE PRIORITE'!$N$3:$O$18,2,FALSE)),IF($C49="Bijoux argent/plaqué or",IF(ISERROR(VLOOKUP(D49,'STOCK IDEAL'!$B$2:$E$1108,4,FALSE)+VLOOKUP($E49,'REGLE PRIORITE'!$Q$3:$R$28,2,FALSE)),VLOOKUP(D49,'STOCK IDEAL'!$B$2:$E$1108,4,FALSE),VLOOKUP(D49,'STOCK IDEAL'!$B$2:$E$1108,4,FALSE)+VLOOKUP($E49,'REGLE PRIORITE'!$Q$3:$R$28,2,FALSE)),VLOOKUP(D49,'STOCK IDEAL'!$B$2:$E$1108,4,FALSE))))</f>
        <v>3</v>
      </c>
      <c r="L49" t="b">
        <f t="shared" si="0"/>
        <v>0</v>
      </c>
      <c r="M49">
        <f>HLOOKUP('STOCK BRUT'!$C49,'REGLE PRIORITE'!$B$4:$G$7,2,FALSE)</f>
        <v>1</v>
      </c>
      <c r="N49">
        <f>HLOOKUP('STOCK BRUT'!$C49,'REGLE PRIORITE'!$B$4:$G$7,3,FALSE)</f>
        <v>3</v>
      </c>
      <c r="O49">
        <f>HLOOKUP('STOCK BRUT'!$C49,'REGLE PRIORITE'!$B$4:$G$7,4,FALSE)</f>
        <v>2</v>
      </c>
      <c r="P49">
        <f t="shared" si="1"/>
        <v>-1</v>
      </c>
      <c r="Q49">
        <f t="shared" si="2"/>
        <v>-1</v>
      </c>
      <c r="R49">
        <f t="shared" si="5"/>
        <v>-3</v>
      </c>
      <c r="S49">
        <f t="shared" si="4"/>
        <v>-5</v>
      </c>
    </row>
    <row r="50" spans="1:19">
      <c r="A50">
        <v>48</v>
      </c>
      <c r="B50" s="1" t="s">
        <v>47</v>
      </c>
      <c r="C50" s="1" t="s">
        <v>3850</v>
      </c>
      <c r="D50" s="1" t="s">
        <v>5354</v>
      </c>
      <c r="E50" s="1" t="s">
        <v>3871</v>
      </c>
      <c r="F50">
        <v>0</v>
      </c>
      <c r="G50">
        <f>IF($C50="porcelaine",IF(ISERROR(VLOOKUP($D50,'STOCK IDEAL'!$B$2:$C$1080,2,FALSE)+VLOOKUP($E50,'REGLE PRIORITE'!$K$3:$L$14,2,FALSE)),VLOOKUP($D50,'STOCK IDEAL'!$B$2:$C$1080,2,FALSE),VLOOKUP($D50,'STOCK IDEAL'!$B$2:$C$1080,2,FALSE)+VLOOKUP($E50,'REGLE PRIORITE'!$K$3:$L$14,2,FALSE)),IF(C50="Bijoux l’atelier",IF(ISERROR(VLOOKUP(D50,'STOCK IDEAL'!$B$2:$C$1108,2,FALSE)+VLOOKUP(E50,'REGLE PRIORITE'!$N$3:$O$18,2,FALSE)),VLOOKUP(D50,'STOCK IDEAL'!$B$2:$C$1108,2,FALSE),VLOOKUP(D50,'STOCK IDEAL'!$B$2:$C$1108,2,FALSE)+VLOOKUP(E50,'REGLE PRIORITE'!$N$3:$O$18,2,FALSE)),IF($C50="Bijoux argent/plaqué or",IF(ISERROR(VLOOKUP(D50,'STOCK IDEAL'!$B$2:$C$1108,2,FALSE)+VLOOKUP($E50,'REGLE PRIORITE'!$Q$3:$R$28,2,FALSE)),VLOOKUP(D50,'STOCK IDEAL'!$B$2:$C$1108,2,FALSE),VLOOKUP(D50,'STOCK IDEAL'!$B$2:$C$1108,2,FALSE)+VLOOKUP($E50,'REGLE PRIORITE'!$Q$3:$R$28,2,FALSE)),VLOOKUP(D50,'STOCK IDEAL'!$B$2:$C$1108,2,FALSE))))</f>
        <v>1</v>
      </c>
      <c r="H50">
        <v>0</v>
      </c>
      <c r="I50">
        <f>IF($C50="porcelaine",IF(ISERROR(VLOOKUP($D50,'STOCK IDEAL'!$B$2:$E$1080,3,FALSE)+VLOOKUP($E50,'REGLE PRIORITE'!$K$3:$L$14,2,FALSE)),VLOOKUP($D50,'STOCK IDEAL'!$B$2:$E$1080,3,FALSE),VLOOKUP($D50,'STOCK IDEAL'!$B$2:$E$1080,3,FALSE)+VLOOKUP($E50,'REGLE PRIORITE'!$K$3:$L$14,2,FALSE)),IF(C50="Bijoux l’atelier",IF(ISERROR(VLOOKUP(D50,'STOCK IDEAL'!$B$2:$E$1108,3,FALSE)+VLOOKUP(E50,'REGLE PRIORITE'!$N$3:$O$18,2,FALSE)),VLOOKUP(D50,'STOCK IDEAL'!$B$2:$E$1108,3,FALSE),VLOOKUP(D50,'STOCK IDEAL'!$B$2:$E$1108,3,FALSE)+VLOOKUP(E50,'REGLE PRIORITE'!$N$3:$O$18,2,FALSE)),IF($C50="Bijoux argent/plaqué or",IF(ISERROR(VLOOKUP(D50,'STOCK IDEAL'!$B$2:$E$1108,3,FALSE)+VLOOKUP($E50,'REGLE PRIORITE'!$Q$3:$R$28,2,FALSE)),VLOOKUP(D50,'STOCK IDEAL'!$B$2:$E$1108,3,FALSE),VLOOKUP(D50,'STOCK IDEAL'!$B$2:$E$1108,3,FALSE)+VLOOKUP($E50,'REGLE PRIORITE'!$Q$3:$R$28,2,FALSE)),VLOOKUP(D50,'STOCK IDEAL'!$B$2:$E$1108,3,FALSE))))</f>
        <v>1</v>
      </c>
      <c r="J50">
        <v>0</v>
      </c>
      <c r="K50">
        <f>IF($C50="porcelaine",IF(ISERROR(VLOOKUP($D50,'STOCK IDEAL'!$B$2:$E$1080,4,FALSE)+VLOOKUP($E50,'REGLE PRIORITE'!$K$3:$L$14,2,FALSE)),VLOOKUP($D50,'STOCK IDEAL'!$B$2:$E$1080,4,FALSE),VLOOKUP($D50,'STOCK IDEAL'!$B$2:$E$1080,4,FALSE)+VLOOKUP($E50,'REGLE PRIORITE'!$K$3:$L$14,2,FALSE)),IF(C50="Bijoux l’atelier",IF(ISERROR(VLOOKUP(D50,'STOCK IDEAL'!$B$2:$E$1108,4,FALSE)+VLOOKUP(E50,'REGLE PRIORITE'!$N$3:$O$18,2,FALSE)),VLOOKUP(D50,'STOCK IDEAL'!$B$2:$E$1108,4,FALSE),VLOOKUP(D50,'STOCK IDEAL'!$B$2:$E$1108,4,FALSE)+VLOOKUP(E50,'REGLE PRIORITE'!$N$3:$O$18,2,FALSE)),IF($C50="Bijoux argent/plaqué or",IF(ISERROR(VLOOKUP(D50,'STOCK IDEAL'!$B$2:$E$1108,4,FALSE)+VLOOKUP($E50,'REGLE PRIORITE'!$Q$3:$R$28,2,FALSE)),VLOOKUP(D50,'STOCK IDEAL'!$B$2:$E$1108,4,FALSE),VLOOKUP(D50,'STOCK IDEAL'!$B$2:$E$1108,4,FALSE)+VLOOKUP($E50,'REGLE PRIORITE'!$Q$3:$R$28,2,FALSE)),VLOOKUP(D50,'STOCK IDEAL'!$B$2:$E$1108,4,FALSE))))</f>
        <v>3</v>
      </c>
      <c r="L50" t="b">
        <f t="shared" si="0"/>
        <v>0</v>
      </c>
      <c r="M50">
        <f>HLOOKUP('STOCK BRUT'!$C50,'REGLE PRIORITE'!$B$4:$G$7,2,FALSE)</f>
        <v>1</v>
      </c>
      <c r="N50">
        <f>HLOOKUP('STOCK BRUT'!$C50,'REGLE PRIORITE'!$B$4:$G$7,3,FALSE)</f>
        <v>3</v>
      </c>
      <c r="O50">
        <f>HLOOKUP('STOCK BRUT'!$C50,'REGLE PRIORITE'!$B$4:$G$7,4,FALSE)</f>
        <v>2</v>
      </c>
      <c r="P50">
        <f t="shared" si="1"/>
        <v>-1</v>
      </c>
      <c r="Q50">
        <f t="shared" si="2"/>
        <v>-1</v>
      </c>
      <c r="R50">
        <f t="shared" si="5"/>
        <v>-3</v>
      </c>
      <c r="S50">
        <f t="shared" si="4"/>
        <v>-5</v>
      </c>
    </row>
    <row r="51" spans="1:19">
      <c r="A51">
        <v>49</v>
      </c>
      <c r="B51" s="1" t="s">
        <v>48</v>
      </c>
      <c r="C51" s="1" t="s">
        <v>3850</v>
      </c>
      <c r="D51" s="1" t="s">
        <v>5354</v>
      </c>
      <c r="E51" s="1" t="s">
        <v>3872</v>
      </c>
      <c r="F51">
        <v>1</v>
      </c>
      <c r="G51">
        <f>IF($C51="porcelaine",IF(ISERROR(VLOOKUP($D51,'STOCK IDEAL'!$B$2:$C$1080,2,FALSE)+VLOOKUP($E51,'REGLE PRIORITE'!$K$3:$L$14,2,FALSE)),VLOOKUP($D51,'STOCK IDEAL'!$B$2:$C$1080,2,FALSE),VLOOKUP($D51,'STOCK IDEAL'!$B$2:$C$1080,2,FALSE)+VLOOKUP($E51,'REGLE PRIORITE'!$K$3:$L$14,2,FALSE)),IF(C51="Bijoux l’atelier",IF(ISERROR(VLOOKUP(D51,'STOCK IDEAL'!$B$2:$C$1108,2,FALSE)+VLOOKUP(E51,'REGLE PRIORITE'!$N$3:$O$18,2,FALSE)),VLOOKUP(D51,'STOCK IDEAL'!$B$2:$C$1108,2,FALSE),VLOOKUP(D51,'STOCK IDEAL'!$B$2:$C$1108,2,FALSE)+VLOOKUP(E51,'REGLE PRIORITE'!$N$3:$O$18,2,FALSE)),IF($C51="Bijoux argent/plaqué or",IF(ISERROR(VLOOKUP(D51,'STOCK IDEAL'!$B$2:$C$1108,2,FALSE)+VLOOKUP($E51,'REGLE PRIORITE'!$Q$3:$R$28,2,FALSE)),VLOOKUP(D51,'STOCK IDEAL'!$B$2:$C$1108,2,FALSE),VLOOKUP(D51,'STOCK IDEAL'!$B$2:$C$1108,2,FALSE)+VLOOKUP($E51,'REGLE PRIORITE'!$Q$3:$R$28,2,FALSE)),VLOOKUP(D51,'STOCK IDEAL'!$B$2:$C$1108,2,FALSE))))</f>
        <v>1</v>
      </c>
      <c r="H51">
        <v>1</v>
      </c>
      <c r="I51">
        <f>IF($C51="porcelaine",IF(ISERROR(VLOOKUP($D51,'STOCK IDEAL'!$B$2:$E$1080,3,FALSE)+VLOOKUP($E51,'REGLE PRIORITE'!$K$3:$L$14,2,FALSE)),VLOOKUP($D51,'STOCK IDEAL'!$B$2:$E$1080,3,FALSE),VLOOKUP($D51,'STOCK IDEAL'!$B$2:$E$1080,3,FALSE)+VLOOKUP($E51,'REGLE PRIORITE'!$K$3:$L$14,2,FALSE)),IF(C51="Bijoux l’atelier",IF(ISERROR(VLOOKUP(D51,'STOCK IDEAL'!$B$2:$E$1108,3,FALSE)+VLOOKUP(E51,'REGLE PRIORITE'!$N$3:$O$18,2,FALSE)),VLOOKUP(D51,'STOCK IDEAL'!$B$2:$E$1108,3,FALSE),VLOOKUP(D51,'STOCK IDEAL'!$B$2:$E$1108,3,FALSE)+VLOOKUP(E51,'REGLE PRIORITE'!$N$3:$O$18,2,FALSE)),IF($C51="Bijoux argent/plaqué or",IF(ISERROR(VLOOKUP(D51,'STOCK IDEAL'!$B$2:$E$1108,3,FALSE)+VLOOKUP($E51,'REGLE PRIORITE'!$Q$3:$R$28,2,FALSE)),VLOOKUP(D51,'STOCK IDEAL'!$B$2:$E$1108,3,FALSE),VLOOKUP(D51,'STOCK IDEAL'!$B$2:$E$1108,3,FALSE)+VLOOKUP($E51,'REGLE PRIORITE'!$Q$3:$R$28,2,FALSE)),VLOOKUP(D51,'STOCK IDEAL'!$B$2:$E$1108,3,FALSE))))</f>
        <v>1</v>
      </c>
      <c r="J51">
        <v>1</v>
      </c>
      <c r="K51">
        <f>IF($C51="porcelaine",IF(ISERROR(VLOOKUP($D51,'STOCK IDEAL'!$B$2:$E$1080,4,FALSE)+VLOOKUP($E51,'REGLE PRIORITE'!$K$3:$L$14,2,FALSE)),VLOOKUP($D51,'STOCK IDEAL'!$B$2:$E$1080,4,FALSE),VLOOKUP($D51,'STOCK IDEAL'!$B$2:$E$1080,4,FALSE)+VLOOKUP($E51,'REGLE PRIORITE'!$K$3:$L$14,2,FALSE)),IF(C51="Bijoux l’atelier",IF(ISERROR(VLOOKUP(D51,'STOCK IDEAL'!$B$2:$E$1108,4,FALSE)+VLOOKUP(E51,'REGLE PRIORITE'!$N$3:$O$18,2,FALSE)),VLOOKUP(D51,'STOCK IDEAL'!$B$2:$E$1108,4,FALSE),VLOOKUP(D51,'STOCK IDEAL'!$B$2:$E$1108,4,FALSE)+VLOOKUP(E51,'REGLE PRIORITE'!$N$3:$O$18,2,FALSE)),IF($C51="Bijoux argent/plaqué or",IF(ISERROR(VLOOKUP(D51,'STOCK IDEAL'!$B$2:$E$1108,4,FALSE)+VLOOKUP($E51,'REGLE PRIORITE'!$Q$3:$R$28,2,FALSE)),VLOOKUP(D51,'STOCK IDEAL'!$B$2:$E$1108,4,FALSE),VLOOKUP(D51,'STOCK IDEAL'!$B$2:$E$1108,4,FALSE)+VLOOKUP($E51,'REGLE PRIORITE'!$Q$3:$R$28,2,FALSE)),VLOOKUP(D51,'STOCK IDEAL'!$B$2:$E$1108,4,FALSE))))</f>
        <v>3</v>
      </c>
      <c r="L51" t="b">
        <f t="shared" si="0"/>
        <v>0</v>
      </c>
      <c r="M51">
        <f>HLOOKUP('STOCK BRUT'!$C51,'REGLE PRIORITE'!$B$4:$G$7,2,FALSE)</f>
        <v>1</v>
      </c>
      <c r="N51">
        <f>HLOOKUP('STOCK BRUT'!$C51,'REGLE PRIORITE'!$B$4:$G$7,3,FALSE)</f>
        <v>3</v>
      </c>
      <c r="O51">
        <f>HLOOKUP('STOCK BRUT'!$C51,'REGLE PRIORITE'!$B$4:$G$7,4,FALSE)</f>
        <v>2</v>
      </c>
      <c r="P51">
        <f t="shared" si="1"/>
        <v>0</v>
      </c>
      <c r="Q51">
        <f t="shared" si="2"/>
        <v>0</v>
      </c>
      <c r="R51">
        <f t="shared" si="5"/>
        <v>-2</v>
      </c>
      <c r="S51">
        <f t="shared" si="4"/>
        <v>-2</v>
      </c>
    </row>
    <row r="52" spans="1:19">
      <c r="A52">
        <v>50</v>
      </c>
      <c r="B52" s="1" t="s">
        <v>49</v>
      </c>
      <c r="C52" s="1" t="s">
        <v>3850</v>
      </c>
      <c r="D52" s="1" t="s">
        <v>5354</v>
      </c>
      <c r="E52" s="1" t="s">
        <v>3873</v>
      </c>
      <c r="F52">
        <v>0</v>
      </c>
      <c r="G52">
        <f>IF($C52="porcelaine",IF(ISERROR(VLOOKUP($D52,'STOCK IDEAL'!$B$2:$C$1080,2,FALSE)+VLOOKUP($E52,'REGLE PRIORITE'!$K$3:$L$14,2,FALSE)),VLOOKUP($D52,'STOCK IDEAL'!$B$2:$C$1080,2,FALSE),VLOOKUP($D52,'STOCK IDEAL'!$B$2:$C$1080,2,FALSE)+VLOOKUP($E52,'REGLE PRIORITE'!$K$3:$L$14,2,FALSE)),IF(C52="Bijoux l’atelier",IF(ISERROR(VLOOKUP(D52,'STOCK IDEAL'!$B$2:$C$1108,2,FALSE)+VLOOKUP(E52,'REGLE PRIORITE'!$N$3:$O$18,2,FALSE)),VLOOKUP(D52,'STOCK IDEAL'!$B$2:$C$1108,2,FALSE),VLOOKUP(D52,'STOCK IDEAL'!$B$2:$C$1108,2,FALSE)+VLOOKUP(E52,'REGLE PRIORITE'!$N$3:$O$18,2,FALSE)),IF($C52="Bijoux argent/plaqué or",IF(ISERROR(VLOOKUP(D52,'STOCK IDEAL'!$B$2:$C$1108,2,FALSE)+VLOOKUP($E52,'REGLE PRIORITE'!$Q$3:$R$28,2,FALSE)),VLOOKUP(D52,'STOCK IDEAL'!$B$2:$C$1108,2,FALSE),VLOOKUP(D52,'STOCK IDEAL'!$B$2:$C$1108,2,FALSE)+VLOOKUP($E52,'REGLE PRIORITE'!$Q$3:$R$28,2,FALSE)),VLOOKUP(D52,'STOCK IDEAL'!$B$2:$C$1108,2,FALSE))))</f>
        <v>1</v>
      </c>
      <c r="H52">
        <v>0</v>
      </c>
      <c r="I52">
        <f>IF($C52="porcelaine",IF(ISERROR(VLOOKUP($D52,'STOCK IDEAL'!$B$2:$E$1080,3,FALSE)+VLOOKUP($E52,'REGLE PRIORITE'!$K$3:$L$14,2,FALSE)),VLOOKUP($D52,'STOCK IDEAL'!$B$2:$E$1080,3,FALSE),VLOOKUP($D52,'STOCK IDEAL'!$B$2:$E$1080,3,FALSE)+VLOOKUP($E52,'REGLE PRIORITE'!$K$3:$L$14,2,FALSE)),IF(C52="Bijoux l’atelier",IF(ISERROR(VLOOKUP(D52,'STOCK IDEAL'!$B$2:$E$1108,3,FALSE)+VLOOKUP(E52,'REGLE PRIORITE'!$N$3:$O$18,2,FALSE)),VLOOKUP(D52,'STOCK IDEAL'!$B$2:$E$1108,3,FALSE),VLOOKUP(D52,'STOCK IDEAL'!$B$2:$E$1108,3,FALSE)+VLOOKUP(E52,'REGLE PRIORITE'!$N$3:$O$18,2,FALSE)),IF($C52="Bijoux argent/plaqué or",IF(ISERROR(VLOOKUP(D52,'STOCK IDEAL'!$B$2:$E$1108,3,FALSE)+VLOOKUP($E52,'REGLE PRIORITE'!$Q$3:$R$28,2,FALSE)),VLOOKUP(D52,'STOCK IDEAL'!$B$2:$E$1108,3,FALSE),VLOOKUP(D52,'STOCK IDEAL'!$B$2:$E$1108,3,FALSE)+VLOOKUP($E52,'REGLE PRIORITE'!$Q$3:$R$28,2,FALSE)),VLOOKUP(D52,'STOCK IDEAL'!$B$2:$E$1108,3,FALSE))))</f>
        <v>1</v>
      </c>
      <c r="J52">
        <v>1</v>
      </c>
      <c r="K52">
        <f>IF($C52="porcelaine",IF(ISERROR(VLOOKUP($D52,'STOCK IDEAL'!$B$2:$E$1080,4,FALSE)+VLOOKUP($E52,'REGLE PRIORITE'!$K$3:$L$14,2,FALSE)),VLOOKUP($D52,'STOCK IDEAL'!$B$2:$E$1080,4,FALSE),VLOOKUP($D52,'STOCK IDEAL'!$B$2:$E$1080,4,FALSE)+VLOOKUP($E52,'REGLE PRIORITE'!$K$3:$L$14,2,FALSE)),IF(C52="Bijoux l’atelier",IF(ISERROR(VLOOKUP(D52,'STOCK IDEAL'!$B$2:$E$1108,4,FALSE)+VLOOKUP(E52,'REGLE PRIORITE'!$N$3:$O$18,2,FALSE)),VLOOKUP(D52,'STOCK IDEAL'!$B$2:$E$1108,4,FALSE),VLOOKUP(D52,'STOCK IDEAL'!$B$2:$E$1108,4,FALSE)+VLOOKUP(E52,'REGLE PRIORITE'!$N$3:$O$18,2,FALSE)),IF($C52="Bijoux argent/plaqué or",IF(ISERROR(VLOOKUP(D52,'STOCK IDEAL'!$B$2:$E$1108,4,FALSE)+VLOOKUP($E52,'REGLE PRIORITE'!$Q$3:$R$28,2,FALSE)),VLOOKUP(D52,'STOCK IDEAL'!$B$2:$E$1108,4,FALSE),VLOOKUP(D52,'STOCK IDEAL'!$B$2:$E$1108,4,FALSE)+VLOOKUP($E52,'REGLE PRIORITE'!$Q$3:$R$28,2,FALSE)),VLOOKUP(D52,'STOCK IDEAL'!$B$2:$E$1108,4,FALSE))))</f>
        <v>3</v>
      </c>
      <c r="L52" t="b">
        <f t="shared" si="0"/>
        <v>0</v>
      </c>
      <c r="M52">
        <f>HLOOKUP('STOCK BRUT'!$C52,'REGLE PRIORITE'!$B$4:$G$7,2,FALSE)</f>
        <v>1</v>
      </c>
      <c r="N52">
        <f>HLOOKUP('STOCK BRUT'!$C52,'REGLE PRIORITE'!$B$4:$G$7,3,FALSE)</f>
        <v>3</v>
      </c>
      <c r="O52">
        <f>HLOOKUP('STOCK BRUT'!$C52,'REGLE PRIORITE'!$B$4:$G$7,4,FALSE)</f>
        <v>2</v>
      </c>
      <c r="P52">
        <f t="shared" si="1"/>
        <v>-1</v>
      </c>
      <c r="Q52">
        <f t="shared" si="2"/>
        <v>-1</v>
      </c>
      <c r="R52">
        <f t="shared" si="5"/>
        <v>-2</v>
      </c>
      <c r="S52">
        <f t="shared" si="4"/>
        <v>-4</v>
      </c>
    </row>
    <row r="53" spans="1:19">
      <c r="A53">
        <v>51</v>
      </c>
      <c r="B53" s="1" t="s">
        <v>50</v>
      </c>
      <c r="C53" s="1" t="s">
        <v>3850</v>
      </c>
      <c r="D53" s="1" t="s">
        <v>5355</v>
      </c>
      <c r="E53" s="1" t="s">
        <v>3875</v>
      </c>
      <c r="F53">
        <v>0</v>
      </c>
      <c r="G53">
        <f>IF($C53="porcelaine",IF(ISERROR(VLOOKUP($D53,'STOCK IDEAL'!$B$2:$C$1080,2,FALSE)+VLOOKUP($E53,'REGLE PRIORITE'!$K$3:$L$14,2,FALSE)),VLOOKUP($D53,'STOCK IDEAL'!$B$2:$C$1080,2,FALSE),VLOOKUP($D53,'STOCK IDEAL'!$B$2:$C$1080,2,FALSE)+VLOOKUP($E53,'REGLE PRIORITE'!$K$3:$L$14,2,FALSE)),IF(C53="Bijoux l’atelier",IF(ISERROR(VLOOKUP(D53,'STOCK IDEAL'!$B$2:$C$1108,2,FALSE)+VLOOKUP(E53,'REGLE PRIORITE'!$N$3:$O$18,2,FALSE)),VLOOKUP(D53,'STOCK IDEAL'!$B$2:$C$1108,2,FALSE),VLOOKUP(D53,'STOCK IDEAL'!$B$2:$C$1108,2,FALSE)+VLOOKUP(E53,'REGLE PRIORITE'!$N$3:$O$18,2,FALSE)),IF($C53="Bijoux argent/plaqué or",IF(ISERROR(VLOOKUP(D53,'STOCK IDEAL'!$B$2:$C$1108,2,FALSE)+VLOOKUP($E53,'REGLE PRIORITE'!$Q$3:$R$28,2,FALSE)),VLOOKUP(D53,'STOCK IDEAL'!$B$2:$C$1108,2,FALSE),VLOOKUP(D53,'STOCK IDEAL'!$B$2:$C$1108,2,FALSE)+VLOOKUP($E53,'REGLE PRIORITE'!$Q$3:$R$28,2,FALSE)),VLOOKUP(D53,'STOCK IDEAL'!$B$2:$C$1108,2,FALSE))))</f>
        <v>1</v>
      </c>
      <c r="H53">
        <v>0</v>
      </c>
      <c r="I53">
        <f>IF($C53="porcelaine",IF(ISERROR(VLOOKUP($D53,'STOCK IDEAL'!$B$2:$E$1080,3,FALSE)+VLOOKUP($E53,'REGLE PRIORITE'!$K$3:$L$14,2,FALSE)),VLOOKUP($D53,'STOCK IDEAL'!$B$2:$E$1080,3,FALSE),VLOOKUP($D53,'STOCK IDEAL'!$B$2:$E$1080,3,FALSE)+VLOOKUP($E53,'REGLE PRIORITE'!$K$3:$L$14,2,FALSE)),IF(C53="Bijoux l’atelier",IF(ISERROR(VLOOKUP(D53,'STOCK IDEAL'!$B$2:$E$1108,3,FALSE)+VLOOKUP(E53,'REGLE PRIORITE'!$N$3:$O$18,2,FALSE)),VLOOKUP(D53,'STOCK IDEAL'!$B$2:$E$1108,3,FALSE),VLOOKUP(D53,'STOCK IDEAL'!$B$2:$E$1108,3,FALSE)+VLOOKUP(E53,'REGLE PRIORITE'!$N$3:$O$18,2,FALSE)),IF($C53="Bijoux argent/plaqué or",IF(ISERROR(VLOOKUP(D53,'STOCK IDEAL'!$B$2:$E$1108,3,FALSE)+VLOOKUP($E53,'REGLE PRIORITE'!$Q$3:$R$28,2,FALSE)),VLOOKUP(D53,'STOCK IDEAL'!$B$2:$E$1108,3,FALSE),VLOOKUP(D53,'STOCK IDEAL'!$B$2:$E$1108,3,FALSE)+VLOOKUP($E53,'REGLE PRIORITE'!$Q$3:$R$28,2,FALSE)),VLOOKUP(D53,'STOCK IDEAL'!$B$2:$E$1108,3,FALSE))))</f>
        <v>1</v>
      </c>
      <c r="J53">
        <v>0</v>
      </c>
      <c r="K53">
        <f>IF($C53="porcelaine",IF(ISERROR(VLOOKUP($D53,'STOCK IDEAL'!$B$2:$E$1080,4,FALSE)+VLOOKUP($E53,'REGLE PRIORITE'!$K$3:$L$14,2,FALSE)),VLOOKUP($D53,'STOCK IDEAL'!$B$2:$E$1080,4,FALSE),VLOOKUP($D53,'STOCK IDEAL'!$B$2:$E$1080,4,FALSE)+VLOOKUP($E53,'REGLE PRIORITE'!$K$3:$L$14,2,FALSE)),IF(C53="Bijoux l’atelier",IF(ISERROR(VLOOKUP(D53,'STOCK IDEAL'!$B$2:$E$1108,4,FALSE)+VLOOKUP(E53,'REGLE PRIORITE'!$N$3:$O$18,2,FALSE)),VLOOKUP(D53,'STOCK IDEAL'!$B$2:$E$1108,4,FALSE),VLOOKUP(D53,'STOCK IDEAL'!$B$2:$E$1108,4,FALSE)+VLOOKUP(E53,'REGLE PRIORITE'!$N$3:$O$18,2,FALSE)),IF($C53="Bijoux argent/plaqué or",IF(ISERROR(VLOOKUP(D53,'STOCK IDEAL'!$B$2:$E$1108,4,FALSE)+VLOOKUP($E53,'REGLE PRIORITE'!$Q$3:$R$28,2,FALSE)),VLOOKUP(D53,'STOCK IDEAL'!$B$2:$E$1108,4,FALSE),VLOOKUP(D53,'STOCK IDEAL'!$B$2:$E$1108,4,FALSE)+VLOOKUP($E53,'REGLE PRIORITE'!$Q$3:$R$28,2,FALSE)),VLOOKUP(D53,'STOCK IDEAL'!$B$2:$E$1108,4,FALSE))))</f>
        <v>3</v>
      </c>
      <c r="L53" t="b">
        <f t="shared" si="0"/>
        <v>0</v>
      </c>
      <c r="M53">
        <f>HLOOKUP('STOCK BRUT'!$C53,'REGLE PRIORITE'!$B$4:$G$7,2,FALSE)</f>
        <v>1</v>
      </c>
      <c r="N53">
        <f>HLOOKUP('STOCK BRUT'!$C53,'REGLE PRIORITE'!$B$4:$G$7,3,FALSE)</f>
        <v>3</v>
      </c>
      <c r="O53">
        <f>HLOOKUP('STOCK BRUT'!$C53,'REGLE PRIORITE'!$B$4:$G$7,4,FALSE)</f>
        <v>2</v>
      </c>
      <c r="P53">
        <f t="shared" si="1"/>
        <v>-1</v>
      </c>
      <c r="Q53">
        <f t="shared" si="2"/>
        <v>-1</v>
      </c>
      <c r="R53">
        <f t="shared" si="5"/>
        <v>-3</v>
      </c>
      <c r="S53">
        <f t="shared" si="4"/>
        <v>-5</v>
      </c>
    </row>
    <row r="54" spans="1:19">
      <c r="A54">
        <v>52</v>
      </c>
      <c r="B54" s="1" t="s">
        <v>55</v>
      </c>
      <c r="C54" s="1" t="s">
        <v>3850</v>
      </c>
      <c r="D54" s="1" t="s">
        <v>5355</v>
      </c>
      <c r="E54" s="1" t="s">
        <v>3880</v>
      </c>
      <c r="F54">
        <v>2</v>
      </c>
      <c r="G54">
        <f>IF($C54="porcelaine",IF(ISERROR(VLOOKUP($D54,'STOCK IDEAL'!$B$2:$C$1080,2,FALSE)+VLOOKUP($E54,'REGLE PRIORITE'!$K$3:$L$14,2,FALSE)),VLOOKUP($D54,'STOCK IDEAL'!$B$2:$C$1080,2,FALSE),VLOOKUP($D54,'STOCK IDEAL'!$B$2:$C$1080,2,FALSE)+VLOOKUP($E54,'REGLE PRIORITE'!$K$3:$L$14,2,FALSE)),IF(C54="Bijoux l’atelier",IF(ISERROR(VLOOKUP(D54,'STOCK IDEAL'!$B$2:$C$1108,2,FALSE)+VLOOKUP(E54,'REGLE PRIORITE'!$N$3:$O$18,2,FALSE)),VLOOKUP(D54,'STOCK IDEAL'!$B$2:$C$1108,2,FALSE),VLOOKUP(D54,'STOCK IDEAL'!$B$2:$C$1108,2,FALSE)+VLOOKUP(E54,'REGLE PRIORITE'!$N$3:$O$18,2,FALSE)),IF($C54="Bijoux argent/plaqué or",IF(ISERROR(VLOOKUP(D54,'STOCK IDEAL'!$B$2:$C$1108,2,FALSE)+VLOOKUP($E54,'REGLE PRIORITE'!$Q$3:$R$28,2,FALSE)),VLOOKUP(D54,'STOCK IDEAL'!$B$2:$C$1108,2,FALSE),VLOOKUP(D54,'STOCK IDEAL'!$B$2:$C$1108,2,FALSE)+VLOOKUP($E54,'REGLE PRIORITE'!$Q$3:$R$28,2,FALSE)),VLOOKUP(D54,'STOCK IDEAL'!$B$2:$C$1108,2,FALSE))))</f>
        <v>1</v>
      </c>
      <c r="H54">
        <v>0</v>
      </c>
      <c r="I54">
        <f>IF($C54="porcelaine",IF(ISERROR(VLOOKUP($D54,'STOCK IDEAL'!$B$2:$E$1080,3,FALSE)+VLOOKUP($E54,'REGLE PRIORITE'!$K$3:$L$14,2,FALSE)),VLOOKUP($D54,'STOCK IDEAL'!$B$2:$E$1080,3,FALSE),VLOOKUP($D54,'STOCK IDEAL'!$B$2:$E$1080,3,FALSE)+VLOOKUP($E54,'REGLE PRIORITE'!$K$3:$L$14,2,FALSE)),IF(C54="Bijoux l’atelier",IF(ISERROR(VLOOKUP(D54,'STOCK IDEAL'!$B$2:$E$1108,3,FALSE)+VLOOKUP(E54,'REGLE PRIORITE'!$N$3:$O$18,2,FALSE)),VLOOKUP(D54,'STOCK IDEAL'!$B$2:$E$1108,3,FALSE),VLOOKUP(D54,'STOCK IDEAL'!$B$2:$E$1108,3,FALSE)+VLOOKUP(E54,'REGLE PRIORITE'!$N$3:$O$18,2,FALSE)),IF($C54="Bijoux argent/plaqué or",IF(ISERROR(VLOOKUP(D54,'STOCK IDEAL'!$B$2:$E$1108,3,FALSE)+VLOOKUP($E54,'REGLE PRIORITE'!$Q$3:$R$28,2,FALSE)),VLOOKUP(D54,'STOCK IDEAL'!$B$2:$E$1108,3,FALSE),VLOOKUP(D54,'STOCK IDEAL'!$B$2:$E$1108,3,FALSE)+VLOOKUP($E54,'REGLE PRIORITE'!$Q$3:$R$28,2,FALSE)),VLOOKUP(D54,'STOCK IDEAL'!$B$2:$E$1108,3,FALSE))))</f>
        <v>1</v>
      </c>
      <c r="J54">
        <v>0</v>
      </c>
      <c r="K54">
        <f>IF($C54="porcelaine",IF(ISERROR(VLOOKUP($D54,'STOCK IDEAL'!$B$2:$E$1080,4,FALSE)+VLOOKUP($E54,'REGLE PRIORITE'!$K$3:$L$14,2,FALSE)),VLOOKUP($D54,'STOCK IDEAL'!$B$2:$E$1080,4,FALSE),VLOOKUP($D54,'STOCK IDEAL'!$B$2:$E$1080,4,FALSE)+VLOOKUP($E54,'REGLE PRIORITE'!$K$3:$L$14,2,FALSE)),IF(C54="Bijoux l’atelier",IF(ISERROR(VLOOKUP(D54,'STOCK IDEAL'!$B$2:$E$1108,4,FALSE)+VLOOKUP(E54,'REGLE PRIORITE'!$N$3:$O$18,2,FALSE)),VLOOKUP(D54,'STOCK IDEAL'!$B$2:$E$1108,4,FALSE),VLOOKUP(D54,'STOCK IDEAL'!$B$2:$E$1108,4,FALSE)+VLOOKUP(E54,'REGLE PRIORITE'!$N$3:$O$18,2,FALSE)),IF($C54="Bijoux argent/plaqué or",IF(ISERROR(VLOOKUP(D54,'STOCK IDEAL'!$B$2:$E$1108,4,FALSE)+VLOOKUP($E54,'REGLE PRIORITE'!$Q$3:$R$28,2,FALSE)),VLOOKUP(D54,'STOCK IDEAL'!$B$2:$E$1108,4,FALSE),VLOOKUP(D54,'STOCK IDEAL'!$B$2:$E$1108,4,FALSE)+VLOOKUP($E54,'REGLE PRIORITE'!$Q$3:$R$28,2,FALSE)),VLOOKUP(D54,'STOCK IDEAL'!$B$2:$E$1108,4,FALSE))))</f>
        <v>3</v>
      </c>
      <c r="L54" t="str">
        <f t="shared" si="0"/>
        <v>OK</v>
      </c>
      <c r="M54">
        <f>HLOOKUP('STOCK BRUT'!$C54,'REGLE PRIORITE'!$B$4:$G$7,2,FALSE)</f>
        <v>1</v>
      </c>
      <c r="N54">
        <f>HLOOKUP('STOCK BRUT'!$C54,'REGLE PRIORITE'!$B$4:$G$7,3,FALSE)</f>
        <v>3</v>
      </c>
      <c r="O54">
        <f>HLOOKUP('STOCK BRUT'!$C54,'REGLE PRIORITE'!$B$4:$G$7,4,FALSE)</f>
        <v>2</v>
      </c>
      <c r="P54">
        <f t="shared" si="1"/>
        <v>1</v>
      </c>
      <c r="Q54">
        <f t="shared" si="2"/>
        <v>-1</v>
      </c>
      <c r="R54">
        <f t="shared" si="5"/>
        <v>-3</v>
      </c>
      <c r="S54">
        <f t="shared" si="4"/>
        <v>-3</v>
      </c>
    </row>
    <row r="55" spans="1:19">
      <c r="A55">
        <v>53</v>
      </c>
      <c r="B55" s="1" t="s">
        <v>53</v>
      </c>
      <c r="C55" s="1" t="s">
        <v>3850</v>
      </c>
      <c r="D55" s="1" t="s">
        <v>5355</v>
      </c>
      <c r="E55" s="1" t="s">
        <v>3878</v>
      </c>
      <c r="F55">
        <v>0</v>
      </c>
      <c r="G55">
        <f>IF($C55="porcelaine",IF(ISERROR(VLOOKUP($D55,'STOCK IDEAL'!$B$2:$C$1080,2,FALSE)+VLOOKUP($E55,'REGLE PRIORITE'!$K$3:$L$14,2,FALSE)),VLOOKUP($D55,'STOCK IDEAL'!$B$2:$C$1080,2,FALSE),VLOOKUP($D55,'STOCK IDEAL'!$B$2:$C$1080,2,FALSE)+VLOOKUP($E55,'REGLE PRIORITE'!$K$3:$L$14,2,FALSE)),IF(C55="Bijoux l’atelier",IF(ISERROR(VLOOKUP(D55,'STOCK IDEAL'!$B$2:$C$1108,2,FALSE)+VLOOKUP(E55,'REGLE PRIORITE'!$N$3:$O$18,2,FALSE)),VLOOKUP(D55,'STOCK IDEAL'!$B$2:$C$1108,2,FALSE),VLOOKUP(D55,'STOCK IDEAL'!$B$2:$C$1108,2,FALSE)+VLOOKUP(E55,'REGLE PRIORITE'!$N$3:$O$18,2,FALSE)),IF($C55="Bijoux argent/plaqué or",IF(ISERROR(VLOOKUP(D55,'STOCK IDEAL'!$B$2:$C$1108,2,FALSE)+VLOOKUP($E55,'REGLE PRIORITE'!$Q$3:$R$28,2,FALSE)),VLOOKUP(D55,'STOCK IDEAL'!$B$2:$C$1108,2,FALSE),VLOOKUP(D55,'STOCK IDEAL'!$B$2:$C$1108,2,FALSE)+VLOOKUP($E55,'REGLE PRIORITE'!$Q$3:$R$28,2,FALSE)),VLOOKUP(D55,'STOCK IDEAL'!$B$2:$C$1108,2,FALSE))))</f>
        <v>1</v>
      </c>
      <c r="H55">
        <v>0</v>
      </c>
      <c r="I55">
        <f>IF($C55="porcelaine",IF(ISERROR(VLOOKUP($D55,'STOCK IDEAL'!$B$2:$E$1080,3,FALSE)+VLOOKUP($E55,'REGLE PRIORITE'!$K$3:$L$14,2,FALSE)),VLOOKUP($D55,'STOCK IDEAL'!$B$2:$E$1080,3,FALSE),VLOOKUP($D55,'STOCK IDEAL'!$B$2:$E$1080,3,FALSE)+VLOOKUP($E55,'REGLE PRIORITE'!$K$3:$L$14,2,FALSE)),IF(C55="Bijoux l’atelier",IF(ISERROR(VLOOKUP(D55,'STOCK IDEAL'!$B$2:$E$1108,3,FALSE)+VLOOKUP(E55,'REGLE PRIORITE'!$N$3:$O$18,2,FALSE)),VLOOKUP(D55,'STOCK IDEAL'!$B$2:$E$1108,3,FALSE),VLOOKUP(D55,'STOCK IDEAL'!$B$2:$E$1108,3,FALSE)+VLOOKUP(E55,'REGLE PRIORITE'!$N$3:$O$18,2,FALSE)),IF($C55="Bijoux argent/plaqué or",IF(ISERROR(VLOOKUP(D55,'STOCK IDEAL'!$B$2:$E$1108,3,FALSE)+VLOOKUP($E55,'REGLE PRIORITE'!$Q$3:$R$28,2,FALSE)),VLOOKUP(D55,'STOCK IDEAL'!$B$2:$E$1108,3,FALSE),VLOOKUP(D55,'STOCK IDEAL'!$B$2:$E$1108,3,FALSE)+VLOOKUP($E55,'REGLE PRIORITE'!$Q$3:$R$28,2,FALSE)),VLOOKUP(D55,'STOCK IDEAL'!$B$2:$E$1108,3,FALSE))))</f>
        <v>1</v>
      </c>
      <c r="J55">
        <v>0</v>
      </c>
      <c r="K55">
        <f>IF($C55="porcelaine",IF(ISERROR(VLOOKUP($D55,'STOCK IDEAL'!$B$2:$E$1080,4,FALSE)+VLOOKUP($E55,'REGLE PRIORITE'!$K$3:$L$14,2,FALSE)),VLOOKUP($D55,'STOCK IDEAL'!$B$2:$E$1080,4,FALSE),VLOOKUP($D55,'STOCK IDEAL'!$B$2:$E$1080,4,FALSE)+VLOOKUP($E55,'REGLE PRIORITE'!$K$3:$L$14,2,FALSE)),IF(C55="Bijoux l’atelier",IF(ISERROR(VLOOKUP(D55,'STOCK IDEAL'!$B$2:$E$1108,4,FALSE)+VLOOKUP(E55,'REGLE PRIORITE'!$N$3:$O$18,2,FALSE)),VLOOKUP(D55,'STOCK IDEAL'!$B$2:$E$1108,4,FALSE),VLOOKUP(D55,'STOCK IDEAL'!$B$2:$E$1108,4,FALSE)+VLOOKUP(E55,'REGLE PRIORITE'!$N$3:$O$18,2,FALSE)),IF($C55="Bijoux argent/plaqué or",IF(ISERROR(VLOOKUP(D55,'STOCK IDEAL'!$B$2:$E$1108,4,FALSE)+VLOOKUP($E55,'REGLE PRIORITE'!$Q$3:$R$28,2,FALSE)),VLOOKUP(D55,'STOCK IDEAL'!$B$2:$E$1108,4,FALSE),VLOOKUP(D55,'STOCK IDEAL'!$B$2:$E$1108,4,FALSE)+VLOOKUP($E55,'REGLE PRIORITE'!$Q$3:$R$28,2,FALSE)),VLOOKUP(D55,'STOCK IDEAL'!$B$2:$E$1108,4,FALSE))))</f>
        <v>3</v>
      </c>
      <c r="L55" t="b">
        <f t="shared" si="0"/>
        <v>0</v>
      </c>
      <c r="M55">
        <f>HLOOKUP('STOCK BRUT'!$C55,'REGLE PRIORITE'!$B$4:$G$7,2,FALSE)</f>
        <v>1</v>
      </c>
      <c r="N55">
        <f>HLOOKUP('STOCK BRUT'!$C55,'REGLE PRIORITE'!$B$4:$G$7,3,FALSE)</f>
        <v>3</v>
      </c>
      <c r="O55">
        <f>HLOOKUP('STOCK BRUT'!$C55,'REGLE PRIORITE'!$B$4:$G$7,4,FALSE)</f>
        <v>2</v>
      </c>
      <c r="P55">
        <f t="shared" si="1"/>
        <v>-1</v>
      </c>
      <c r="Q55">
        <f t="shared" si="2"/>
        <v>-1</v>
      </c>
      <c r="R55">
        <f t="shared" si="5"/>
        <v>-3</v>
      </c>
      <c r="S55">
        <f t="shared" si="4"/>
        <v>-5</v>
      </c>
    </row>
    <row r="56" spans="1:19">
      <c r="A56">
        <v>54</v>
      </c>
      <c r="B56" s="1" t="s">
        <v>52</v>
      </c>
      <c r="C56" s="1" t="s">
        <v>3850</v>
      </c>
      <c r="D56" s="1" t="s">
        <v>5355</v>
      </c>
      <c r="E56" s="1" t="s">
        <v>3877</v>
      </c>
      <c r="F56">
        <v>0</v>
      </c>
      <c r="G56">
        <f>IF($C56="porcelaine",IF(ISERROR(VLOOKUP($D56,'STOCK IDEAL'!$B$2:$C$1080,2,FALSE)+VLOOKUP($E56,'REGLE PRIORITE'!$K$3:$L$14,2,FALSE)),VLOOKUP($D56,'STOCK IDEAL'!$B$2:$C$1080,2,FALSE),VLOOKUP($D56,'STOCK IDEAL'!$B$2:$C$1080,2,FALSE)+VLOOKUP($E56,'REGLE PRIORITE'!$K$3:$L$14,2,FALSE)),IF(C56="Bijoux l’atelier",IF(ISERROR(VLOOKUP(D56,'STOCK IDEAL'!$B$2:$C$1108,2,FALSE)+VLOOKUP(E56,'REGLE PRIORITE'!$N$3:$O$18,2,FALSE)),VLOOKUP(D56,'STOCK IDEAL'!$B$2:$C$1108,2,FALSE),VLOOKUP(D56,'STOCK IDEAL'!$B$2:$C$1108,2,FALSE)+VLOOKUP(E56,'REGLE PRIORITE'!$N$3:$O$18,2,FALSE)),IF($C56="Bijoux argent/plaqué or",IF(ISERROR(VLOOKUP(D56,'STOCK IDEAL'!$B$2:$C$1108,2,FALSE)+VLOOKUP($E56,'REGLE PRIORITE'!$Q$3:$R$28,2,FALSE)),VLOOKUP(D56,'STOCK IDEAL'!$B$2:$C$1108,2,FALSE),VLOOKUP(D56,'STOCK IDEAL'!$B$2:$C$1108,2,FALSE)+VLOOKUP($E56,'REGLE PRIORITE'!$Q$3:$R$28,2,FALSE)),VLOOKUP(D56,'STOCK IDEAL'!$B$2:$C$1108,2,FALSE))))</f>
        <v>1</v>
      </c>
      <c r="H56">
        <v>0</v>
      </c>
      <c r="I56">
        <f>IF($C56="porcelaine",IF(ISERROR(VLOOKUP($D56,'STOCK IDEAL'!$B$2:$E$1080,3,FALSE)+VLOOKUP($E56,'REGLE PRIORITE'!$K$3:$L$14,2,FALSE)),VLOOKUP($D56,'STOCK IDEAL'!$B$2:$E$1080,3,FALSE),VLOOKUP($D56,'STOCK IDEAL'!$B$2:$E$1080,3,FALSE)+VLOOKUP($E56,'REGLE PRIORITE'!$K$3:$L$14,2,FALSE)),IF(C56="Bijoux l’atelier",IF(ISERROR(VLOOKUP(D56,'STOCK IDEAL'!$B$2:$E$1108,3,FALSE)+VLOOKUP(E56,'REGLE PRIORITE'!$N$3:$O$18,2,FALSE)),VLOOKUP(D56,'STOCK IDEAL'!$B$2:$E$1108,3,FALSE),VLOOKUP(D56,'STOCK IDEAL'!$B$2:$E$1108,3,FALSE)+VLOOKUP(E56,'REGLE PRIORITE'!$N$3:$O$18,2,FALSE)),IF($C56="Bijoux argent/plaqué or",IF(ISERROR(VLOOKUP(D56,'STOCK IDEAL'!$B$2:$E$1108,3,FALSE)+VLOOKUP($E56,'REGLE PRIORITE'!$Q$3:$R$28,2,FALSE)),VLOOKUP(D56,'STOCK IDEAL'!$B$2:$E$1108,3,FALSE),VLOOKUP(D56,'STOCK IDEAL'!$B$2:$E$1108,3,FALSE)+VLOOKUP($E56,'REGLE PRIORITE'!$Q$3:$R$28,2,FALSE)),VLOOKUP(D56,'STOCK IDEAL'!$B$2:$E$1108,3,FALSE))))</f>
        <v>1</v>
      </c>
      <c r="J56">
        <v>0</v>
      </c>
      <c r="K56">
        <f>IF($C56="porcelaine",IF(ISERROR(VLOOKUP($D56,'STOCK IDEAL'!$B$2:$E$1080,4,FALSE)+VLOOKUP($E56,'REGLE PRIORITE'!$K$3:$L$14,2,FALSE)),VLOOKUP($D56,'STOCK IDEAL'!$B$2:$E$1080,4,FALSE),VLOOKUP($D56,'STOCK IDEAL'!$B$2:$E$1080,4,FALSE)+VLOOKUP($E56,'REGLE PRIORITE'!$K$3:$L$14,2,FALSE)),IF(C56="Bijoux l’atelier",IF(ISERROR(VLOOKUP(D56,'STOCK IDEAL'!$B$2:$E$1108,4,FALSE)+VLOOKUP(E56,'REGLE PRIORITE'!$N$3:$O$18,2,FALSE)),VLOOKUP(D56,'STOCK IDEAL'!$B$2:$E$1108,4,FALSE),VLOOKUP(D56,'STOCK IDEAL'!$B$2:$E$1108,4,FALSE)+VLOOKUP(E56,'REGLE PRIORITE'!$N$3:$O$18,2,FALSE)),IF($C56="Bijoux argent/plaqué or",IF(ISERROR(VLOOKUP(D56,'STOCK IDEAL'!$B$2:$E$1108,4,FALSE)+VLOOKUP($E56,'REGLE PRIORITE'!$Q$3:$R$28,2,FALSE)),VLOOKUP(D56,'STOCK IDEAL'!$B$2:$E$1108,4,FALSE),VLOOKUP(D56,'STOCK IDEAL'!$B$2:$E$1108,4,FALSE)+VLOOKUP($E56,'REGLE PRIORITE'!$Q$3:$R$28,2,FALSE)),VLOOKUP(D56,'STOCK IDEAL'!$B$2:$E$1108,4,FALSE))))</f>
        <v>3</v>
      </c>
      <c r="L56" t="b">
        <f t="shared" si="0"/>
        <v>0</v>
      </c>
      <c r="M56">
        <f>HLOOKUP('STOCK BRUT'!$C56,'REGLE PRIORITE'!$B$4:$G$7,2,FALSE)</f>
        <v>1</v>
      </c>
      <c r="N56">
        <f>HLOOKUP('STOCK BRUT'!$C56,'REGLE PRIORITE'!$B$4:$G$7,3,FALSE)</f>
        <v>3</v>
      </c>
      <c r="O56">
        <f>HLOOKUP('STOCK BRUT'!$C56,'REGLE PRIORITE'!$B$4:$G$7,4,FALSE)</f>
        <v>2</v>
      </c>
      <c r="P56">
        <f t="shared" si="1"/>
        <v>-1</v>
      </c>
      <c r="Q56">
        <f t="shared" si="2"/>
        <v>-1</v>
      </c>
      <c r="R56">
        <f t="shared" si="5"/>
        <v>-3</v>
      </c>
      <c r="S56">
        <f t="shared" si="4"/>
        <v>-5</v>
      </c>
    </row>
    <row r="57" spans="1:19">
      <c r="A57">
        <v>55</v>
      </c>
      <c r="B57" s="1" t="s">
        <v>54</v>
      </c>
      <c r="C57" s="1" t="s">
        <v>3850</v>
      </c>
      <c r="D57" s="1" t="s">
        <v>5355</v>
      </c>
      <c r="E57" s="1" t="s">
        <v>3879</v>
      </c>
      <c r="F57">
        <v>0</v>
      </c>
      <c r="G57">
        <f>IF($C57="porcelaine",IF(ISERROR(VLOOKUP($D57,'STOCK IDEAL'!$B$2:$C$1080,2,FALSE)+VLOOKUP($E57,'REGLE PRIORITE'!$K$3:$L$14,2,FALSE)),VLOOKUP($D57,'STOCK IDEAL'!$B$2:$C$1080,2,FALSE),VLOOKUP($D57,'STOCK IDEAL'!$B$2:$C$1080,2,FALSE)+VLOOKUP($E57,'REGLE PRIORITE'!$K$3:$L$14,2,FALSE)),IF(C57="Bijoux l’atelier",IF(ISERROR(VLOOKUP(D57,'STOCK IDEAL'!$B$2:$C$1108,2,FALSE)+VLOOKUP(E57,'REGLE PRIORITE'!$N$3:$O$18,2,FALSE)),VLOOKUP(D57,'STOCK IDEAL'!$B$2:$C$1108,2,FALSE),VLOOKUP(D57,'STOCK IDEAL'!$B$2:$C$1108,2,FALSE)+VLOOKUP(E57,'REGLE PRIORITE'!$N$3:$O$18,2,FALSE)),IF($C57="Bijoux argent/plaqué or",IF(ISERROR(VLOOKUP(D57,'STOCK IDEAL'!$B$2:$C$1108,2,FALSE)+VLOOKUP($E57,'REGLE PRIORITE'!$Q$3:$R$28,2,FALSE)),VLOOKUP(D57,'STOCK IDEAL'!$B$2:$C$1108,2,FALSE),VLOOKUP(D57,'STOCK IDEAL'!$B$2:$C$1108,2,FALSE)+VLOOKUP($E57,'REGLE PRIORITE'!$Q$3:$R$28,2,FALSE)),VLOOKUP(D57,'STOCK IDEAL'!$B$2:$C$1108,2,FALSE))))</f>
        <v>1</v>
      </c>
      <c r="H57">
        <v>0</v>
      </c>
      <c r="I57">
        <f>IF($C57="porcelaine",IF(ISERROR(VLOOKUP($D57,'STOCK IDEAL'!$B$2:$E$1080,3,FALSE)+VLOOKUP($E57,'REGLE PRIORITE'!$K$3:$L$14,2,FALSE)),VLOOKUP($D57,'STOCK IDEAL'!$B$2:$E$1080,3,FALSE),VLOOKUP($D57,'STOCK IDEAL'!$B$2:$E$1080,3,FALSE)+VLOOKUP($E57,'REGLE PRIORITE'!$K$3:$L$14,2,FALSE)),IF(C57="Bijoux l’atelier",IF(ISERROR(VLOOKUP(D57,'STOCK IDEAL'!$B$2:$E$1108,3,FALSE)+VLOOKUP(E57,'REGLE PRIORITE'!$N$3:$O$18,2,FALSE)),VLOOKUP(D57,'STOCK IDEAL'!$B$2:$E$1108,3,FALSE),VLOOKUP(D57,'STOCK IDEAL'!$B$2:$E$1108,3,FALSE)+VLOOKUP(E57,'REGLE PRIORITE'!$N$3:$O$18,2,FALSE)),IF($C57="Bijoux argent/plaqué or",IF(ISERROR(VLOOKUP(D57,'STOCK IDEAL'!$B$2:$E$1108,3,FALSE)+VLOOKUP($E57,'REGLE PRIORITE'!$Q$3:$R$28,2,FALSE)),VLOOKUP(D57,'STOCK IDEAL'!$B$2:$E$1108,3,FALSE),VLOOKUP(D57,'STOCK IDEAL'!$B$2:$E$1108,3,FALSE)+VLOOKUP($E57,'REGLE PRIORITE'!$Q$3:$R$28,2,FALSE)),VLOOKUP(D57,'STOCK IDEAL'!$B$2:$E$1108,3,FALSE))))</f>
        <v>1</v>
      </c>
      <c r="J57">
        <v>0</v>
      </c>
      <c r="K57">
        <f>IF($C57="porcelaine",IF(ISERROR(VLOOKUP($D57,'STOCK IDEAL'!$B$2:$E$1080,4,FALSE)+VLOOKUP($E57,'REGLE PRIORITE'!$K$3:$L$14,2,FALSE)),VLOOKUP($D57,'STOCK IDEAL'!$B$2:$E$1080,4,FALSE),VLOOKUP($D57,'STOCK IDEAL'!$B$2:$E$1080,4,FALSE)+VLOOKUP($E57,'REGLE PRIORITE'!$K$3:$L$14,2,FALSE)),IF(C57="Bijoux l’atelier",IF(ISERROR(VLOOKUP(D57,'STOCK IDEAL'!$B$2:$E$1108,4,FALSE)+VLOOKUP(E57,'REGLE PRIORITE'!$N$3:$O$18,2,FALSE)),VLOOKUP(D57,'STOCK IDEAL'!$B$2:$E$1108,4,FALSE),VLOOKUP(D57,'STOCK IDEAL'!$B$2:$E$1108,4,FALSE)+VLOOKUP(E57,'REGLE PRIORITE'!$N$3:$O$18,2,FALSE)),IF($C57="Bijoux argent/plaqué or",IF(ISERROR(VLOOKUP(D57,'STOCK IDEAL'!$B$2:$E$1108,4,FALSE)+VLOOKUP($E57,'REGLE PRIORITE'!$Q$3:$R$28,2,FALSE)),VLOOKUP(D57,'STOCK IDEAL'!$B$2:$E$1108,4,FALSE),VLOOKUP(D57,'STOCK IDEAL'!$B$2:$E$1108,4,FALSE)+VLOOKUP($E57,'REGLE PRIORITE'!$Q$3:$R$28,2,FALSE)),VLOOKUP(D57,'STOCK IDEAL'!$B$2:$E$1108,4,FALSE))))</f>
        <v>3</v>
      </c>
      <c r="L57" t="b">
        <f t="shared" si="0"/>
        <v>0</v>
      </c>
      <c r="M57">
        <f>HLOOKUP('STOCK BRUT'!$C57,'REGLE PRIORITE'!$B$4:$G$7,2,FALSE)</f>
        <v>1</v>
      </c>
      <c r="N57">
        <f>HLOOKUP('STOCK BRUT'!$C57,'REGLE PRIORITE'!$B$4:$G$7,3,FALSE)</f>
        <v>3</v>
      </c>
      <c r="O57">
        <f>HLOOKUP('STOCK BRUT'!$C57,'REGLE PRIORITE'!$B$4:$G$7,4,FALSE)</f>
        <v>2</v>
      </c>
      <c r="P57">
        <f t="shared" si="1"/>
        <v>-1</v>
      </c>
      <c r="Q57">
        <f t="shared" si="2"/>
        <v>-1</v>
      </c>
      <c r="R57">
        <f t="shared" si="5"/>
        <v>-3</v>
      </c>
      <c r="S57">
        <f t="shared" si="4"/>
        <v>-5</v>
      </c>
    </row>
    <row r="58" spans="1:19">
      <c r="A58">
        <v>56</v>
      </c>
      <c r="B58" s="1" t="s">
        <v>57</v>
      </c>
      <c r="C58" s="1" t="s">
        <v>3850</v>
      </c>
      <c r="D58" s="1" t="s">
        <v>5355</v>
      </c>
      <c r="E58" s="1" t="s">
        <v>3882</v>
      </c>
      <c r="F58">
        <v>0</v>
      </c>
      <c r="G58">
        <f>IF($C58="porcelaine",IF(ISERROR(VLOOKUP($D58,'STOCK IDEAL'!$B$2:$C$1080,2,FALSE)+VLOOKUP($E58,'REGLE PRIORITE'!$K$3:$L$14,2,FALSE)),VLOOKUP($D58,'STOCK IDEAL'!$B$2:$C$1080,2,FALSE),VLOOKUP($D58,'STOCK IDEAL'!$B$2:$C$1080,2,FALSE)+VLOOKUP($E58,'REGLE PRIORITE'!$K$3:$L$14,2,FALSE)),IF(C58="Bijoux l’atelier",IF(ISERROR(VLOOKUP(D58,'STOCK IDEAL'!$B$2:$C$1108,2,FALSE)+VLOOKUP(E58,'REGLE PRIORITE'!$N$3:$O$18,2,FALSE)),VLOOKUP(D58,'STOCK IDEAL'!$B$2:$C$1108,2,FALSE),VLOOKUP(D58,'STOCK IDEAL'!$B$2:$C$1108,2,FALSE)+VLOOKUP(E58,'REGLE PRIORITE'!$N$3:$O$18,2,FALSE)),IF($C58="Bijoux argent/plaqué or",IF(ISERROR(VLOOKUP(D58,'STOCK IDEAL'!$B$2:$C$1108,2,FALSE)+VLOOKUP($E58,'REGLE PRIORITE'!$Q$3:$R$28,2,FALSE)),VLOOKUP(D58,'STOCK IDEAL'!$B$2:$C$1108,2,FALSE),VLOOKUP(D58,'STOCK IDEAL'!$B$2:$C$1108,2,FALSE)+VLOOKUP($E58,'REGLE PRIORITE'!$Q$3:$R$28,2,FALSE)),VLOOKUP(D58,'STOCK IDEAL'!$B$2:$C$1108,2,FALSE))))</f>
        <v>1</v>
      </c>
      <c r="H58">
        <v>0</v>
      </c>
      <c r="I58">
        <f>IF($C58="porcelaine",IF(ISERROR(VLOOKUP($D58,'STOCK IDEAL'!$B$2:$E$1080,3,FALSE)+VLOOKUP($E58,'REGLE PRIORITE'!$K$3:$L$14,2,FALSE)),VLOOKUP($D58,'STOCK IDEAL'!$B$2:$E$1080,3,FALSE),VLOOKUP($D58,'STOCK IDEAL'!$B$2:$E$1080,3,FALSE)+VLOOKUP($E58,'REGLE PRIORITE'!$K$3:$L$14,2,FALSE)),IF(C58="Bijoux l’atelier",IF(ISERROR(VLOOKUP(D58,'STOCK IDEAL'!$B$2:$E$1108,3,FALSE)+VLOOKUP(E58,'REGLE PRIORITE'!$N$3:$O$18,2,FALSE)),VLOOKUP(D58,'STOCK IDEAL'!$B$2:$E$1108,3,FALSE),VLOOKUP(D58,'STOCK IDEAL'!$B$2:$E$1108,3,FALSE)+VLOOKUP(E58,'REGLE PRIORITE'!$N$3:$O$18,2,FALSE)),IF($C58="Bijoux argent/plaqué or",IF(ISERROR(VLOOKUP(D58,'STOCK IDEAL'!$B$2:$E$1108,3,FALSE)+VLOOKUP($E58,'REGLE PRIORITE'!$Q$3:$R$28,2,FALSE)),VLOOKUP(D58,'STOCK IDEAL'!$B$2:$E$1108,3,FALSE),VLOOKUP(D58,'STOCK IDEAL'!$B$2:$E$1108,3,FALSE)+VLOOKUP($E58,'REGLE PRIORITE'!$Q$3:$R$28,2,FALSE)),VLOOKUP(D58,'STOCK IDEAL'!$B$2:$E$1108,3,FALSE))))</f>
        <v>1</v>
      </c>
      <c r="J58">
        <v>0</v>
      </c>
      <c r="K58">
        <f>IF($C58="porcelaine",IF(ISERROR(VLOOKUP($D58,'STOCK IDEAL'!$B$2:$E$1080,4,FALSE)+VLOOKUP($E58,'REGLE PRIORITE'!$K$3:$L$14,2,FALSE)),VLOOKUP($D58,'STOCK IDEAL'!$B$2:$E$1080,4,FALSE),VLOOKUP($D58,'STOCK IDEAL'!$B$2:$E$1080,4,FALSE)+VLOOKUP($E58,'REGLE PRIORITE'!$K$3:$L$14,2,FALSE)),IF(C58="Bijoux l’atelier",IF(ISERROR(VLOOKUP(D58,'STOCK IDEAL'!$B$2:$E$1108,4,FALSE)+VLOOKUP(E58,'REGLE PRIORITE'!$N$3:$O$18,2,FALSE)),VLOOKUP(D58,'STOCK IDEAL'!$B$2:$E$1108,4,FALSE),VLOOKUP(D58,'STOCK IDEAL'!$B$2:$E$1108,4,FALSE)+VLOOKUP(E58,'REGLE PRIORITE'!$N$3:$O$18,2,FALSE)),IF($C58="Bijoux argent/plaqué or",IF(ISERROR(VLOOKUP(D58,'STOCK IDEAL'!$B$2:$E$1108,4,FALSE)+VLOOKUP($E58,'REGLE PRIORITE'!$Q$3:$R$28,2,FALSE)),VLOOKUP(D58,'STOCK IDEAL'!$B$2:$E$1108,4,FALSE),VLOOKUP(D58,'STOCK IDEAL'!$B$2:$E$1108,4,FALSE)+VLOOKUP($E58,'REGLE PRIORITE'!$Q$3:$R$28,2,FALSE)),VLOOKUP(D58,'STOCK IDEAL'!$B$2:$E$1108,4,FALSE))))</f>
        <v>3</v>
      </c>
      <c r="L58" t="b">
        <f t="shared" si="0"/>
        <v>0</v>
      </c>
      <c r="M58">
        <f>HLOOKUP('STOCK BRUT'!$C58,'REGLE PRIORITE'!$B$4:$G$7,2,FALSE)</f>
        <v>1</v>
      </c>
      <c r="N58">
        <f>HLOOKUP('STOCK BRUT'!$C58,'REGLE PRIORITE'!$B$4:$G$7,3,FALSE)</f>
        <v>3</v>
      </c>
      <c r="O58">
        <f>HLOOKUP('STOCK BRUT'!$C58,'REGLE PRIORITE'!$B$4:$G$7,4,FALSE)</f>
        <v>2</v>
      </c>
      <c r="P58">
        <f t="shared" si="1"/>
        <v>-1</v>
      </c>
      <c r="Q58">
        <f t="shared" si="2"/>
        <v>-1</v>
      </c>
      <c r="R58">
        <f t="shared" si="5"/>
        <v>-3</v>
      </c>
      <c r="S58">
        <f t="shared" si="4"/>
        <v>-5</v>
      </c>
    </row>
    <row r="59" spans="1:19">
      <c r="A59">
        <v>57</v>
      </c>
      <c r="B59" s="1" t="s">
        <v>56</v>
      </c>
      <c r="C59" s="1" t="s">
        <v>3850</v>
      </c>
      <c r="D59" s="1" t="s">
        <v>5355</v>
      </c>
      <c r="E59" s="1" t="s">
        <v>3881</v>
      </c>
      <c r="F59">
        <v>0</v>
      </c>
      <c r="G59">
        <f>IF($C59="porcelaine",IF(ISERROR(VLOOKUP($D59,'STOCK IDEAL'!$B$2:$C$1080,2,FALSE)+VLOOKUP($E59,'REGLE PRIORITE'!$K$3:$L$14,2,FALSE)),VLOOKUP($D59,'STOCK IDEAL'!$B$2:$C$1080,2,FALSE),VLOOKUP($D59,'STOCK IDEAL'!$B$2:$C$1080,2,FALSE)+VLOOKUP($E59,'REGLE PRIORITE'!$K$3:$L$14,2,FALSE)),IF(C59="Bijoux l’atelier",IF(ISERROR(VLOOKUP(D59,'STOCK IDEAL'!$B$2:$C$1108,2,FALSE)+VLOOKUP(E59,'REGLE PRIORITE'!$N$3:$O$18,2,FALSE)),VLOOKUP(D59,'STOCK IDEAL'!$B$2:$C$1108,2,FALSE),VLOOKUP(D59,'STOCK IDEAL'!$B$2:$C$1108,2,FALSE)+VLOOKUP(E59,'REGLE PRIORITE'!$N$3:$O$18,2,FALSE)),IF($C59="Bijoux argent/plaqué or",IF(ISERROR(VLOOKUP(D59,'STOCK IDEAL'!$B$2:$C$1108,2,FALSE)+VLOOKUP($E59,'REGLE PRIORITE'!$Q$3:$R$28,2,FALSE)),VLOOKUP(D59,'STOCK IDEAL'!$B$2:$C$1108,2,FALSE),VLOOKUP(D59,'STOCK IDEAL'!$B$2:$C$1108,2,FALSE)+VLOOKUP($E59,'REGLE PRIORITE'!$Q$3:$R$28,2,FALSE)),VLOOKUP(D59,'STOCK IDEAL'!$B$2:$C$1108,2,FALSE))))</f>
        <v>1</v>
      </c>
      <c r="H59">
        <v>0</v>
      </c>
      <c r="I59">
        <f>IF($C59="porcelaine",IF(ISERROR(VLOOKUP($D59,'STOCK IDEAL'!$B$2:$E$1080,3,FALSE)+VLOOKUP($E59,'REGLE PRIORITE'!$K$3:$L$14,2,FALSE)),VLOOKUP($D59,'STOCK IDEAL'!$B$2:$E$1080,3,FALSE),VLOOKUP($D59,'STOCK IDEAL'!$B$2:$E$1080,3,FALSE)+VLOOKUP($E59,'REGLE PRIORITE'!$K$3:$L$14,2,FALSE)),IF(C59="Bijoux l’atelier",IF(ISERROR(VLOOKUP(D59,'STOCK IDEAL'!$B$2:$E$1108,3,FALSE)+VLOOKUP(E59,'REGLE PRIORITE'!$N$3:$O$18,2,FALSE)),VLOOKUP(D59,'STOCK IDEAL'!$B$2:$E$1108,3,FALSE),VLOOKUP(D59,'STOCK IDEAL'!$B$2:$E$1108,3,FALSE)+VLOOKUP(E59,'REGLE PRIORITE'!$N$3:$O$18,2,FALSE)),IF($C59="Bijoux argent/plaqué or",IF(ISERROR(VLOOKUP(D59,'STOCK IDEAL'!$B$2:$E$1108,3,FALSE)+VLOOKUP($E59,'REGLE PRIORITE'!$Q$3:$R$28,2,FALSE)),VLOOKUP(D59,'STOCK IDEAL'!$B$2:$E$1108,3,FALSE),VLOOKUP(D59,'STOCK IDEAL'!$B$2:$E$1108,3,FALSE)+VLOOKUP($E59,'REGLE PRIORITE'!$Q$3:$R$28,2,FALSE)),VLOOKUP(D59,'STOCK IDEAL'!$B$2:$E$1108,3,FALSE))))</f>
        <v>1</v>
      </c>
      <c r="J59">
        <v>0</v>
      </c>
      <c r="K59">
        <f>IF($C59="porcelaine",IF(ISERROR(VLOOKUP($D59,'STOCK IDEAL'!$B$2:$E$1080,4,FALSE)+VLOOKUP($E59,'REGLE PRIORITE'!$K$3:$L$14,2,FALSE)),VLOOKUP($D59,'STOCK IDEAL'!$B$2:$E$1080,4,FALSE),VLOOKUP($D59,'STOCK IDEAL'!$B$2:$E$1080,4,FALSE)+VLOOKUP($E59,'REGLE PRIORITE'!$K$3:$L$14,2,FALSE)),IF(C59="Bijoux l’atelier",IF(ISERROR(VLOOKUP(D59,'STOCK IDEAL'!$B$2:$E$1108,4,FALSE)+VLOOKUP(E59,'REGLE PRIORITE'!$N$3:$O$18,2,FALSE)),VLOOKUP(D59,'STOCK IDEAL'!$B$2:$E$1108,4,FALSE),VLOOKUP(D59,'STOCK IDEAL'!$B$2:$E$1108,4,FALSE)+VLOOKUP(E59,'REGLE PRIORITE'!$N$3:$O$18,2,FALSE)),IF($C59="Bijoux argent/plaqué or",IF(ISERROR(VLOOKUP(D59,'STOCK IDEAL'!$B$2:$E$1108,4,FALSE)+VLOOKUP($E59,'REGLE PRIORITE'!$Q$3:$R$28,2,FALSE)),VLOOKUP(D59,'STOCK IDEAL'!$B$2:$E$1108,4,FALSE),VLOOKUP(D59,'STOCK IDEAL'!$B$2:$E$1108,4,FALSE)+VLOOKUP($E59,'REGLE PRIORITE'!$Q$3:$R$28,2,FALSE)),VLOOKUP(D59,'STOCK IDEAL'!$B$2:$E$1108,4,FALSE))))</f>
        <v>3</v>
      </c>
      <c r="L59" t="b">
        <f t="shared" si="0"/>
        <v>0</v>
      </c>
      <c r="M59">
        <f>HLOOKUP('STOCK BRUT'!$C59,'REGLE PRIORITE'!$B$4:$G$7,2,FALSE)</f>
        <v>1</v>
      </c>
      <c r="N59">
        <f>HLOOKUP('STOCK BRUT'!$C59,'REGLE PRIORITE'!$B$4:$G$7,3,FALSE)</f>
        <v>3</v>
      </c>
      <c r="O59">
        <f>HLOOKUP('STOCK BRUT'!$C59,'REGLE PRIORITE'!$B$4:$G$7,4,FALSE)</f>
        <v>2</v>
      </c>
      <c r="P59">
        <f t="shared" si="1"/>
        <v>-1</v>
      </c>
      <c r="Q59">
        <f t="shared" si="2"/>
        <v>-1</v>
      </c>
      <c r="R59">
        <f t="shared" si="5"/>
        <v>-3</v>
      </c>
      <c r="S59">
        <f t="shared" si="4"/>
        <v>-5</v>
      </c>
    </row>
    <row r="60" spans="1:19">
      <c r="A60">
        <v>58</v>
      </c>
      <c r="B60" s="1" t="s">
        <v>51</v>
      </c>
      <c r="C60" s="1" t="s">
        <v>3850</v>
      </c>
      <c r="D60" s="1" t="s">
        <v>5355</v>
      </c>
      <c r="E60" s="1" t="s">
        <v>3876</v>
      </c>
      <c r="F60">
        <v>0</v>
      </c>
      <c r="G60">
        <f>IF($C60="porcelaine",IF(ISERROR(VLOOKUP($D60,'STOCK IDEAL'!$B$2:$C$1080,2,FALSE)+VLOOKUP($E60,'REGLE PRIORITE'!$K$3:$L$14,2,FALSE)),VLOOKUP($D60,'STOCK IDEAL'!$B$2:$C$1080,2,FALSE),VLOOKUP($D60,'STOCK IDEAL'!$B$2:$C$1080,2,FALSE)+VLOOKUP($E60,'REGLE PRIORITE'!$K$3:$L$14,2,FALSE)),IF(C60="Bijoux l’atelier",IF(ISERROR(VLOOKUP(D60,'STOCK IDEAL'!$B$2:$C$1108,2,FALSE)+VLOOKUP(E60,'REGLE PRIORITE'!$N$3:$O$18,2,FALSE)),VLOOKUP(D60,'STOCK IDEAL'!$B$2:$C$1108,2,FALSE),VLOOKUP(D60,'STOCK IDEAL'!$B$2:$C$1108,2,FALSE)+VLOOKUP(E60,'REGLE PRIORITE'!$N$3:$O$18,2,FALSE)),IF($C60="Bijoux argent/plaqué or",IF(ISERROR(VLOOKUP(D60,'STOCK IDEAL'!$B$2:$C$1108,2,FALSE)+VLOOKUP($E60,'REGLE PRIORITE'!$Q$3:$R$28,2,FALSE)),VLOOKUP(D60,'STOCK IDEAL'!$B$2:$C$1108,2,FALSE),VLOOKUP(D60,'STOCK IDEAL'!$B$2:$C$1108,2,FALSE)+VLOOKUP($E60,'REGLE PRIORITE'!$Q$3:$R$28,2,FALSE)),VLOOKUP(D60,'STOCK IDEAL'!$B$2:$C$1108,2,FALSE))))</f>
        <v>1</v>
      </c>
      <c r="H60">
        <v>0</v>
      </c>
      <c r="I60">
        <f>IF($C60="porcelaine",IF(ISERROR(VLOOKUP($D60,'STOCK IDEAL'!$B$2:$E$1080,3,FALSE)+VLOOKUP($E60,'REGLE PRIORITE'!$K$3:$L$14,2,FALSE)),VLOOKUP($D60,'STOCK IDEAL'!$B$2:$E$1080,3,FALSE),VLOOKUP($D60,'STOCK IDEAL'!$B$2:$E$1080,3,FALSE)+VLOOKUP($E60,'REGLE PRIORITE'!$K$3:$L$14,2,FALSE)),IF(C60="Bijoux l’atelier",IF(ISERROR(VLOOKUP(D60,'STOCK IDEAL'!$B$2:$E$1108,3,FALSE)+VLOOKUP(E60,'REGLE PRIORITE'!$N$3:$O$18,2,FALSE)),VLOOKUP(D60,'STOCK IDEAL'!$B$2:$E$1108,3,FALSE),VLOOKUP(D60,'STOCK IDEAL'!$B$2:$E$1108,3,FALSE)+VLOOKUP(E60,'REGLE PRIORITE'!$N$3:$O$18,2,FALSE)),IF($C60="Bijoux argent/plaqué or",IF(ISERROR(VLOOKUP(D60,'STOCK IDEAL'!$B$2:$E$1108,3,FALSE)+VLOOKUP($E60,'REGLE PRIORITE'!$Q$3:$R$28,2,FALSE)),VLOOKUP(D60,'STOCK IDEAL'!$B$2:$E$1108,3,FALSE),VLOOKUP(D60,'STOCK IDEAL'!$B$2:$E$1108,3,FALSE)+VLOOKUP($E60,'REGLE PRIORITE'!$Q$3:$R$28,2,FALSE)),VLOOKUP(D60,'STOCK IDEAL'!$B$2:$E$1108,3,FALSE))))</f>
        <v>1</v>
      </c>
      <c r="J60">
        <v>0</v>
      </c>
      <c r="K60">
        <f>IF($C60="porcelaine",IF(ISERROR(VLOOKUP($D60,'STOCK IDEAL'!$B$2:$E$1080,4,FALSE)+VLOOKUP($E60,'REGLE PRIORITE'!$K$3:$L$14,2,FALSE)),VLOOKUP($D60,'STOCK IDEAL'!$B$2:$E$1080,4,FALSE),VLOOKUP($D60,'STOCK IDEAL'!$B$2:$E$1080,4,FALSE)+VLOOKUP($E60,'REGLE PRIORITE'!$K$3:$L$14,2,FALSE)),IF(C60="Bijoux l’atelier",IF(ISERROR(VLOOKUP(D60,'STOCK IDEAL'!$B$2:$E$1108,4,FALSE)+VLOOKUP(E60,'REGLE PRIORITE'!$N$3:$O$18,2,FALSE)),VLOOKUP(D60,'STOCK IDEAL'!$B$2:$E$1108,4,FALSE),VLOOKUP(D60,'STOCK IDEAL'!$B$2:$E$1108,4,FALSE)+VLOOKUP(E60,'REGLE PRIORITE'!$N$3:$O$18,2,FALSE)),IF($C60="Bijoux argent/plaqué or",IF(ISERROR(VLOOKUP(D60,'STOCK IDEAL'!$B$2:$E$1108,4,FALSE)+VLOOKUP($E60,'REGLE PRIORITE'!$Q$3:$R$28,2,FALSE)),VLOOKUP(D60,'STOCK IDEAL'!$B$2:$E$1108,4,FALSE),VLOOKUP(D60,'STOCK IDEAL'!$B$2:$E$1108,4,FALSE)+VLOOKUP($E60,'REGLE PRIORITE'!$Q$3:$R$28,2,FALSE)),VLOOKUP(D60,'STOCK IDEAL'!$B$2:$E$1108,4,FALSE))))</f>
        <v>3</v>
      </c>
      <c r="L60" t="b">
        <f t="shared" si="0"/>
        <v>0</v>
      </c>
      <c r="M60">
        <f>HLOOKUP('STOCK BRUT'!$C60,'REGLE PRIORITE'!$B$4:$G$7,2,FALSE)</f>
        <v>1</v>
      </c>
      <c r="N60">
        <f>HLOOKUP('STOCK BRUT'!$C60,'REGLE PRIORITE'!$B$4:$G$7,3,FALSE)</f>
        <v>3</v>
      </c>
      <c r="O60">
        <f>HLOOKUP('STOCK BRUT'!$C60,'REGLE PRIORITE'!$B$4:$G$7,4,FALSE)</f>
        <v>2</v>
      </c>
      <c r="P60">
        <f t="shared" si="1"/>
        <v>-1</v>
      </c>
      <c r="Q60">
        <f t="shared" si="2"/>
        <v>-1</v>
      </c>
      <c r="R60">
        <f t="shared" si="5"/>
        <v>-3</v>
      </c>
      <c r="S60">
        <f t="shared" si="4"/>
        <v>-5</v>
      </c>
    </row>
    <row r="61" spans="1:19">
      <c r="A61">
        <v>59</v>
      </c>
      <c r="B61" s="1" t="s">
        <v>58</v>
      </c>
      <c r="C61" s="1" t="s">
        <v>3850</v>
      </c>
      <c r="D61" s="1" t="s">
        <v>5355</v>
      </c>
      <c r="E61" s="1" t="s">
        <v>3883</v>
      </c>
      <c r="F61">
        <v>0</v>
      </c>
      <c r="G61">
        <f>IF($C61="porcelaine",IF(ISERROR(VLOOKUP($D61,'STOCK IDEAL'!$B$2:$C$1080,2,FALSE)+VLOOKUP($E61,'REGLE PRIORITE'!$K$3:$L$14,2,FALSE)),VLOOKUP($D61,'STOCK IDEAL'!$B$2:$C$1080,2,FALSE),VLOOKUP($D61,'STOCK IDEAL'!$B$2:$C$1080,2,FALSE)+VLOOKUP($E61,'REGLE PRIORITE'!$K$3:$L$14,2,FALSE)),IF(C61="Bijoux l’atelier",IF(ISERROR(VLOOKUP(D61,'STOCK IDEAL'!$B$2:$C$1108,2,FALSE)+VLOOKUP(E61,'REGLE PRIORITE'!$N$3:$O$18,2,FALSE)),VLOOKUP(D61,'STOCK IDEAL'!$B$2:$C$1108,2,FALSE),VLOOKUP(D61,'STOCK IDEAL'!$B$2:$C$1108,2,FALSE)+VLOOKUP(E61,'REGLE PRIORITE'!$N$3:$O$18,2,FALSE)),IF($C61="Bijoux argent/plaqué or",IF(ISERROR(VLOOKUP(D61,'STOCK IDEAL'!$B$2:$C$1108,2,FALSE)+VLOOKUP($E61,'REGLE PRIORITE'!$Q$3:$R$28,2,FALSE)),VLOOKUP(D61,'STOCK IDEAL'!$B$2:$C$1108,2,FALSE),VLOOKUP(D61,'STOCK IDEAL'!$B$2:$C$1108,2,FALSE)+VLOOKUP($E61,'REGLE PRIORITE'!$Q$3:$R$28,2,FALSE)),VLOOKUP(D61,'STOCK IDEAL'!$B$2:$C$1108,2,FALSE))))</f>
        <v>1</v>
      </c>
      <c r="H61">
        <v>0</v>
      </c>
      <c r="I61">
        <f>IF($C61="porcelaine",IF(ISERROR(VLOOKUP($D61,'STOCK IDEAL'!$B$2:$E$1080,3,FALSE)+VLOOKUP($E61,'REGLE PRIORITE'!$K$3:$L$14,2,FALSE)),VLOOKUP($D61,'STOCK IDEAL'!$B$2:$E$1080,3,FALSE),VLOOKUP($D61,'STOCK IDEAL'!$B$2:$E$1080,3,FALSE)+VLOOKUP($E61,'REGLE PRIORITE'!$K$3:$L$14,2,FALSE)),IF(C61="Bijoux l’atelier",IF(ISERROR(VLOOKUP(D61,'STOCK IDEAL'!$B$2:$E$1108,3,FALSE)+VLOOKUP(E61,'REGLE PRIORITE'!$N$3:$O$18,2,FALSE)),VLOOKUP(D61,'STOCK IDEAL'!$B$2:$E$1108,3,FALSE),VLOOKUP(D61,'STOCK IDEAL'!$B$2:$E$1108,3,FALSE)+VLOOKUP(E61,'REGLE PRIORITE'!$N$3:$O$18,2,FALSE)),IF($C61="Bijoux argent/plaqué or",IF(ISERROR(VLOOKUP(D61,'STOCK IDEAL'!$B$2:$E$1108,3,FALSE)+VLOOKUP($E61,'REGLE PRIORITE'!$Q$3:$R$28,2,FALSE)),VLOOKUP(D61,'STOCK IDEAL'!$B$2:$E$1108,3,FALSE),VLOOKUP(D61,'STOCK IDEAL'!$B$2:$E$1108,3,FALSE)+VLOOKUP($E61,'REGLE PRIORITE'!$Q$3:$R$28,2,FALSE)),VLOOKUP(D61,'STOCK IDEAL'!$B$2:$E$1108,3,FALSE))))</f>
        <v>1</v>
      </c>
      <c r="J61">
        <v>0</v>
      </c>
      <c r="K61">
        <f>IF($C61="porcelaine",IF(ISERROR(VLOOKUP($D61,'STOCK IDEAL'!$B$2:$E$1080,4,FALSE)+VLOOKUP($E61,'REGLE PRIORITE'!$K$3:$L$14,2,FALSE)),VLOOKUP($D61,'STOCK IDEAL'!$B$2:$E$1080,4,FALSE),VLOOKUP($D61,'STOCK IDEAL'!$B$2:$E$1080,4,FALSE)+VLOOKUP($E61,'REGLE PRIORITE'!$K$3:$L$14,2,FALSE)),IF(C61="Bijoux l’atelier",IF(ISERROR(VLOOKUP(D61,'STOCK IDEAL'!$B$2:$E$1108,4,FALSE)+VLOOKUP(E61,'REGLE PRIORITE'!$N$3:$O$18,2,FALSE)),VLOOKUP(D61,'STOCK IDEAL'!$B$2:$E$1108,4,FALSE),VLOOKUP(D61,'STOCK IDEAL'!$B$2:$E$1108,4,FALSE)+VLOOKUP(E61,'REGLE PRIORITE'!$N$3:$O$18,2,FALSE)),IF($C61="Bijoux argent/plaqué or",IF(ISERROR(VLOOKUP(D61,'STOCK IDEAL'!$B$2:$E$1108,4,FALSE)+VLOOKUP($E61,'REGLE PRIORITE'!$Q$3:$R$28,2,FALSE)),VLOOKUP(D61,'STOCK IDEAL'!$B$2:$E$1108,4,FALSE),VLOOKUP(D61,'STOCK IDEAL'!$B$2:$E$1108,4,FALSE)+VLOOKUP($E61,'REGLE PRIORITE'!$Q$3:$R$28,2,FALSE)),VLOOKUP(D61,'STOCK IDEAL'!$B$2:$E$1108,4,FALSE))))</f>
        <v>3</v>
      </c>
      <c r="L61" t="b">
        <f t="shared" si="0"/>
        <v>0</v>
      </c>
      <c r="M61">
        <f>HLOOKUP('STOCK BRUT'!$C61,'REGLE PRIORITE'!$B$4:$G$7,2,FALSE)</f>
        <v>1</v>
      </c>
      <c r="N61">
        <f>HLOOKUP('STOCK BRUT'!$C61,'REGLE PRIORITE'!$B$4:$G$7,3,FALSE)</f>
        <v>3</v>
      </c>
      <c r="O61">
        <f>HLOOKUP('STOCK BRUT'!$C61,'REGLE PRIORITE'!$B$4:$G$7,4,FALSE)</f>
        <v>2</v>
      </c>
      <c r="P61">
        <f t="shared" si="1"/>
        <v>-1</v>
      </c>
      <c r="Q61">
        <f t="shared" si="2"/>
        <v>-1</v>
      </c>
      <c r="R61">
        <f t="shared" si="5"/>
        <v>-3</v>
      </c>
      <c r="S61">
        <f t="shared" si="4"/>
        <v>-5</v>
      </c>
    </row>
    <row r="62" spans="1:19">
      <c r="A62">
        <v>60</v>
      </c>
      <c r="B62" s="1" t="s">
        <v>59</v>
      </c>
      <c r="C62" s="1" t="s">
        <v>3850</v>
      </c>
      <c r="D62" s="1" t="s">
        <v>3884</v>
      </c>
      <c r="E62" s="1" t="s">
        <v>3875</v>
      </c>
      <c r="F62">
        <v>0</v>
      </c>
      <c r="G62">
        <f>IF($C62="porcelaine",IF(ISERROR(VLOOKUP($D62,'STOCK IDEAL'!$B$2:$C$1080,2,FALSE)+VLOOKUP($E62,'REGLE PRIORITE'!$K$3:$L$14,2,FALSE)),VLOOKUP($D62,'STOCK IDEAL'!$B$2:$C$1080,2,FALSE),VLOOKUP($D62,'STOCK IDEAL'!$B$2:$C$1080,2,FALSE)+VLOOKUP($E62,'REGLE PRIORITE'!$K$3:$L$14,2,FALSE)),IF(C62="Bijoux l’atelier",IF(ISERROR(VLOOKUP(D62,'STOCK IDEAL'!$B$2:$C$1108,2,FALSE)+VLOOKUP(E62,'REGLE PRIORITE'!$N$3:$O$18,2,FALSE)),VLOOKUP(D62,'STOCK IDEAL'!$B$2:$C$1108,2,FALSE),VLOOKUP(D62,'STOCK IDEAL'!$B$2:$C$1108,2,FALSE)+VLOOKUP(E62,'REGLE PRIORITE'!$N$3:$O$18,2,FALSE)),IF($C62="Bijoux argent/plaqué or",IF(ISERROR(VLOOKUP(D62,'STOCK IDEAL'!$B$2:$C$1108,2,FALSE)+VLOOKUP($E62,'REGLE PRIORITE'!$Q$3:$R$28,2,FALSE)),VLOOKUP(D62,'STOCK IDEAL'!$B$2:$C$1108,2,FALSE),VLOOKUP(D62,'STOCK IDEAL'!$B$2:$C$1108,2,FALSE)+VLOOKUP($E62,'REGLE PRIORITE'!$Q$3:$R$28,2,FALSE)),VLOOKUP(D62,'STOCK IDEAL'!$B$2:$C$1108,2,FALSE))))</f>
        <v>2</v>
      </c>
      <c r="H62">
        <v>0</v>
      </c>
      <c r="I62">
        <f>IF($C62="porcelaine",IF(ISERROR(VLOOKUP($D62,'STOCK IDEAL'!$B$2:$E$1080,3,FALSE)+VLOOKUP($E62,'REGLE PRIORITE'!$K$3:$L$14,2,FALSE)),VLOOKUP($D62,'STOCK IDEAL'!$B$2:$E$1080,3,FALSE),VLOOKUP($D62,'STOCK IDEAL'!$B$2:$E$1080,3,FALSE)+VLOOKUP($E62,'REGLE PRIORITE'!$K$3:$L$14,2,FALSE)),IF(C62="Bijoux l’atelier",IF(ISERROR(VLOOKUP(D62,'STOCK IDEAL'!$B$2:$E$1108,3,FALSE)+VLOOKUP(E62,'REGLE PRIORITE'!$N$3:$O$18,2,FALSE)),VLOOKUP(D62,'STOCK IDEAL'!$B$2:$E$1108,3,FALSE),VLOOKUP(D62,'STOCK IDEAL'!$B$2:$E$1108,3,FALSE)+VLOOKUP(E62,'REGLE PRIORITE'!$N$3:$O$18,2,FALSE)),IF($C62="Bijoux argent/plaqué or",IF(ISERROR(VLOOKUP(D62,'STOCK IDEAL'!$B$2:$E$1108,3,FALSE)+VLOOKUP($E62,'REGLE PRIORITE'!$Q$3:$R$28,2,FALSE)),VLOOKUP(D62,'STOCK IDEAL'!$B$2:$E$1108,3,FALSE),VLOOKUP(D62,'STOCK IDEAL'!$B$2:$E$1108,3,FALSE)+VLOOKUP($E62,'REGLE PRIORITE'!$Q$3:$R$28,2,FALSE)),VLOOKUP(D62,'STOCK IDEAL'!$B$2:$E$1108,3,FALSE))))</f>
        <v>0</v>
      </c>
      <c r="J62">
        <v>0</v>
      </c>
      <c r="K62">
        <f>IF($C62="porcelaine",IF(ISERROR(VLOOKUP($D62,'STOCK IDEAL'!$B$2:$E$1080,4,FALSE)+VLOOKUP($E62,'REGLE PRIORITE'!$K$3:$L$14,2,FALSE)),VLOOKUP($D62,'STOCK IDEAL'!$B$2:$E$1080,4,FALSE),VLOOKUP($D62,'STOCK IDEAL'!$B$2:$E$1080,4,FALSE)+VLOOKUP($E62,'REGLE PRIORITE'!$K$3:$L$14,2,FALSE)),IF(C62="Bijoux l’atelier",IF(ISERROR(VLOOKUP(D62,'STOCK IDEAL'!$B$2:$E$1108,4,FALSE)+VLOOKUP(E62,'REGLE PRIORITE'!$N$3:$O$18,2,FALSE)),VLOOKUP(D62,'STOCK IDEAL'!$B$2:$E$1108,4,FALSE),VLOOKUP(D62,'STOCK IDEAL'!$B$2:$E$1108,4,FALSE)+VLOOKUP(E62,'REGLE PRIORITE'!$N$3:$O$18,2,FALSE)),IF($C62="Bijoux argent/plaqué or",IF(ISERROR(VLOOKUP(D62,'STOCK IDEAL'!$B$2:$E$1108,4,FALSE)+VLOOKUP($E62,'REGLE PRIORITE'!$Q$3:$R$28,2,FALSE)),VLOOKUP(D62,'STOCK IDEAL'!$B$2:$E$1108,4,FALSE),VLOOKUP(D62,'STOCK IDEAL'!$B$2:$E$1108,4,FALSE)+VLOOKUP($E62,'REGLE PRIORITE'!$Q$3:$R$28,2,FALSE)),VLOOKUP(D62,'STOCK IDEAL'!$B$2:$E$1108,4,FALSE))))</f>
        <v>3</v>
      </c>
      <c r="L62" t="b">
        <f t="shared" si="0"/>
        <v>0</v>
      </c>
      <c r="M62">
        <f>HLOOKUP('STOCK BRUT'!$C62,'REGLE PRIORITE'!$B$4:$G$7,2,FALSE)</f>
        <v>1</v>
      </c>
      <c r="N62">
        <f>HLOOKUP('STOCK BRUT'!$C62,'REGLE PRIORITE'!$B$4:$G$7,3,FALSE)</f>
        <v>3</v>
      </c>
      <c r="O62">
        <f>HLOOKUP('STOCK BRUT'!$C62,'REGLE PRIORITE'!$B$4:$G$7,4,FALSE)</f>
        <v>2</v>
      </c>
      <c r="P62">
        <f t="shared" si="1"/>
        <v>-2</v>
      </c>
      <c r="Q62">
        <f t="shared" si="2"/>
        <v>0</v>
      </c>
      <c r="R62">
        <f t="shared" si="5"/>
        <v>-3</v>
      </c>
      <c r="S62">
        <f t="shared" si="4"/>
        <v>-5</v>
      </c>
    </row>
    <row r="63" spans="1:19">
      <c r="A63">
        <v>61</v>
      </c>
      <c r="B63" s="1" t="s">
        <v>64</v>
      </c>
      <c r="C63" s="1" t="s">
        <v>3850</v>
      </c>
      <c r="D63" s="1" t="s">
        <v>3884</v>
      </c>
      <c r="E63" s="1" t="s">
        <v>3880</v>
      </c>
      <c r="F63">
        <v>2</v>
      </c>
      <c r="G63">
        <f>IF($C63="porcelaine",IF(ISERROR(VLOOKUP($D63,'STOCK IDEAL'!$B$2:$C$1080,2,FALSE)+VLOOKUP($E63,'REGLE PRIORITE'!$K$3:$L$14,2,FALSE)),VLOOKUP($D63,'STOCK IDEAL'!$B$2:$C$1080,2,FALSE),VLOOKUP($D63,'STOCK IDEAL'!$B$2:$C$1080,2,FALSE)+VLOOKUP($E63,'REGLE PRIORITE'!$K$3:$L$14,2,FALSE)),IF(C63="Bijoux l’atelier",IF(ISERROR(VLOOKUP(D63,'STOCK IDEAL'!$B$2:$C$1108,2,FALSE)+VLOOKUP(E63,'REGLE PRIORITE'!$N$3:$O$18,2,FALSE)),VLOOKUP(D63,'STOCK IDEAL'!$B$2:$C$1108,2,FALSE),VLOOKUP(D63,'STOCK IDEAL'!$B$2:$C$1108,2,FALSE)+VLOOKUP(E63,'REGLE PRIORITE'!$N$3:$O$18,2,FALSE)),IF($C63="Bijoux argent/plaqué or",IF(ISERROR(VLOOKUP(D63,'STOCK IDEAL'!$B$2:$C$1108,2,FALSE)+VLOOKUP($E63,'REGLE PRIORITE'!$Q$3:$R$28,2,FALSE)),VLOOKUP(D63,'STOCK IDEAL'!$B$2:$C$1108,2,FALSE),VLOOKUP(D63,'STOCK IDEAL'!$B$2:$C$1108,2,FALSE)+VLOOKUP($E63,'REGLE PRIORITE'!$Q$3:$R$28,2,FALSE)),VLOOKUP(D63,'STOCK IDEAL'!$B$2:$C$1108,2,FALSE))))</f>
        <v>2</v>
      </c>
      <c r="H63">
        <v>0</v>
      </c>
      <c r="I63">
        <f>IF($C63="porcelaine",IF(ISERROR(VLOOKUP($D63,'STOCK IDEAL'!$B$2:$E$1080,3,FALSE)+VLOOKUP($E63,'REGLE PRIORITE'!$K$3:$L$14,2,FALSE)),VLOOKUP($D63,'STOCK IDEAL'!$B$2:$E$1080,3,FALSE),VLOOKUP($D63,'STOCK IDEAL'!$B$2:$E$1080,3,FALSE)+VLOOKUP($E63,'REGLE PRIORITE'!$K$3:$L$14,2,FALSE)),IF(C63="Bijoux l’atelier",IF(ISERROR(VLOOKUP(D63,'STOCK IDEAL'!$B$2:$E$1108,3,FALSE)+VLOOKUP(E63,'REGLE PRIORITE'!$N$3:$O$18,2,FALSE)),VLOOKUP(D63,'STOCK IDEAL'!$B$2:$E$1108,3,FALSE),VLOOKUP(D63,'STOCK IDEAL'!$B$2:$E$1108,3,FALSE)+VLOOKUP(E63,'REGLE PRIORITE'!$N$3:$O$18,2,FALSE)),IF($C63="Bijoux argent/plaqué or",IF(ISERROR(VLOOKUP(D63,'STOCK IDEAL'!$B$2:$E$1108,3,FALSE)+VLOOKUP($E63,'REGLE PRIORITE'!$Q$3:$R$28,2,FALSE)),VLOOKUP(D63,'STOCK IDEAL'!$B$2:$E$1108,3,FALSE),VLOOKUP(D63,'STOCK IDEAL'!$B$2:$E$1108,3,FALSE)+VLOOKUP($E63,'REGLE PRIORITE'!$Q$3:$R$28,2,FALSE)),VLOOKUP(D63,'STOCK IDEAL'!$B$2:$E$1108,3,FALSE))))</f>
        <v>0</v>
      </c>
      <c r="J63">
        <v>0</v>
      </c>
      <c r="K63">
        <f>IF($C63="porcelaine",IF(ISERROR(VLOOKUP($D63,'STOCK IDEAL'!$B$2:$E$1080,4,FALSE)+VLOOKUP($E63,'REGLE PRIORITE'!$K$3:$L$14,2,FALSE)),VLOOKUP($D63,'STOCK IDEAL'!$B$2:$E$1080,4,FALSE),VLOOKUP($D63,'STOCK IDEAL'!$B$2:$E$1080,4,FALSE)+VLOOKUP($E63,'REGLE PRIORITE'!$K$3:$L$14,2,FALSE)),IF(C63="Bijoux l’atelier",IF(ISERROR(VLOOKUP(D63,'STOCK IDEAL'!$B$2:$E$1108,4,FALSE)+VLOOKUP(E63,'REGLE PRIORITE'!$N$3:$O$18,2,FALSE)),VLOOKUP(D63,'STOCK IDEAL'!$B$2:$E$1108,4,FALSE),VLOOKUP(D63,'STOCK IDEAL'!$B$2:$E$1108,4,FALSE)+VLOOKUP(E63,'REGLE PRIORITE'!$N$3:$O$18,2,FALSE)),IF($C63="Bijoux argent/plaqué or",IF(ISERROR(VLOOKUP(D63,'STOCK IDEAL'!$B$2:$E$1108,4,FALSE)+VLOOKUP($E63,'REGLE PRIORITE'!$Q$3:$R$28,2,FALSE)),VLOOKUP(D63,'STOCK IDEAL'!$B$2:$E$1108,4,FALSE),VLOOKUP(D63,'STOCK IDEAL'!$B$2:$E$1108,4,FALSE)+VLOOKUP($E63,'REGLE PRIORITE'!$Q$3:$R$28,2,FALSE)),VLOOKUP(D63,'STOCK IDEAL'!$B$2:$E$1108,4,FALSE))))</f>
        <v>3</v>
      </c>
      <c r="L63" t="b">
        <f t="shared" si="0"/>
        <v>0</v>
      </c>
      <c r="M63">
        <f>HLOOKUP('STOCK BRUT'!$C63,'REGLE PRIORITE'!$B$4:$G$7,2,FALSE)</f>
        <v>1</v>
      </c>
      <c r="N63">
        <f>HLOOKUP('STOCK BRUT'!$C63,'REGLE PRIORITE'!$B$4:$G$7,3,FALSE)</f>
        <v>3</v>
      </c>
      <c r="O63">
        <f>HLOOKUP('STOCK BRUT'!$C63,'REGLE PRIORITE'!$B$4:$G$7,4,FALSE)</f>
        <v>2</v>
      </c>
      <c r="P63">
        <f t="shared" si="1"/>
        <v>0</v>
      </c>
      <c r="Q63">
        <f t="shared" si="2"/>
        <v>0</v>
      </c>
      <c r="R63">
        <f t="shared" si="5"/>
        <v>-3</v>
      </c>
      <c r="S63">
        <f t="shared" si="4"/>
        <v>-3</v>
      </c>
    </row>
    <row r="64" spans="1:19">
      <c r="A64">
        <v>62</v>
      </c>
      <c r="B64" s="1" t="s">
        <v>62</v>
      </c>
      <c r="C64" s="1" t="s">
        <v>3850</v>
      </c>
      <c r="D64" s="1" t="s">
        <v>3884</v>
      </c>
      <c r="E64" s="1" t="s">
        <v>3878</v>
      </c>
      <c r="F64">
        <v>0</v>
      </c>
      <c r="G64">
        <f>IF($C64="porcelaine",IF(ISERROR(VLOOKUP($D64,'STOCK IDEAL'!$B$2:$C$1080,2,FALSE)+VLOOKUP($E64,'REGLE PRIORITE'!$K$3:$L$14,2,FALSE)),VLOOKUP($D64,'STOCK IDEAL'!$B$2:$C$1080,2,FALSE),VLOOKUP($D64,'STOCK IDEAL'!$B$2:$C$1080,2,FALSE)+VLOOKUP($E64,'REGLE PRIORITE'!$K$3:$L$14,2,FALSE)),IF(C64="Bijoux l’atelier",IF(ISERROR(VLOOKUP(D64,'STOCK IDEAL'!$B$2:$C$1108,2,FALSE)+VLOOKUP(E64,'REGLE PRIORITE'!$N$3:$O$18,2,FALSE)),VLOOKUP(D64,'STOCK IDEAL'!$B$2:$C$1108,2,FALSE),VLOOKUP(D64,'STOCK IDEAL'!$B$2:$C$1108,2,FALSE)+VLOOKUP(E64,'REGLE PRIORITE'!$N$3:$O$18,2,FALSE)),IF($C64="Bijoux argent/plaqué or",IF(ISERROR(VLOOKUP(D64,'STOCK IDEAL'!$B$2:$C$1108,2,FALSE)+VLOOKUP($E64,'REGLE PRIORITE'!$Q$3:$R$28,2,FALSE)),VLOOKUP(D64,'STOCK IDEAL'!$B$2:$C$1108,2,FALSE),VLOOKUP(D64,'STOCK IDEAL'!$B$2:$C$1108,2,FALSE)+VLOOKUP($E64,'REGLE PRIORITE'!$Q$3:$R$28,2,FALSE)),VLOOKUP(D64,'STOCK IDEAL'!$B$2:$C$1108,2,FALSE))))</f>
        <v>2</v>
      </c>
      <c r="H64">
        <v>0</v>
      </c>
      <c r="I64">
        <f>IF($C64="porcelaine",IF(ISERROR(VLOOKUP($D64,'STOCK IDEAL'!$B$2:$E$1080,3,FALSE)+VLOOKUP($E64,'REGLE PRIORITE'!$K$3:$L$14,2,FALSE)),VLOOKUP($D64,'STOCK IDEAL'!$B$2:$E$1080,3,FALSE),VLOOKUP($D64,'STOCK IDEAL'!$B$2:$E$1080,3,FALSE)+VLOOKUP($E64,'REGLE PRIORITE'!$K$3:$L$14,2,FALSE)),IF(C64="Bijoux l’atelier",IF(ISERROR(VLOOKUP(D64,'STOCK IDEAL'!$B$2:$E$1108,3,FALSE)+VLOOKUP(E64,'REGLE PRIORITE'!$N$3:$O$18,2,FALSE)),VLOOKUP(D64,'STOCK IDEAL'!$B$2:$E$1108,3,FALSE),VLOOKUP(D64,'STOCK IDEAL'!$B$2:$E$1108,3,FALSE)+VLOOKUP(E64,'REGLE PRIORITE'!$N$3:$O$18,2,FALSE)),IF($C64="Bijoux argent/plaqué or",IF(ISERROR(VLOOKUP(D64,'STOCK IDEAL'!$B$2:$E$1108,3,FALSE)+VLOOKUP($E64,'REGLE PRIORITE'!$Q$3:$R$28,2,FALSE)),VLOOKUP(D64,'STOCK IDEAL'!$B$2:$E$1108,3,FALSE),VLOOKUP(D64,'STOCK IDEAL'!$B$2:$E$1108,3,FALSE)+VLOOKUP($E64,'REGLE PRIORITE'!$Q$3:$R$28,2,FALSE)),VLOOKUP(D64,'STOCK IDEAL'!$B$2:$E$1108,3,FALSE))))</f>
        <v>0</v>
      </c>
      <c r="J64">
        <v>0</v>
      </c>
      <c r="K64">
        <f>IF($C64="porcelaine",IF(ISERROR(VLOOKUP($D64,'STOCK IDEAL'!$B$2:$E$1080,4,FALSE)+VLOOKUP($E64,'REGLE PRIORITE'!$K$3:$L$14,2,FALSE)),VLOOKUP($D64,'STOCK IDEAL'!$B$2:$E$1080,4,FALSE),VLOOKUP($D64,'STOCK IDEAL'!$B$2:$E$1080,4,FALSE)+VLOOKUP($E64,'REGLE PRIORITE'!$K$3:$L$14,2,FALSE)),IF(C64="Bijoux l’atelier",IF(ISERROR(VLOOKUP(D64,'STOCK IDEAL'!$B$2:$E$1108,4,FALSE)+VLOOKUP(E64,'REGLE PRIORITE'!$N$3:$O$18,2,FALSE)),VLOOKUP(D64,'STOCK IDEAL'!$B$2:$E$1108,4,FALSE),VLOOKUP(D64,'STOCK IDEAL'!$B$2:$E$1108,4,FALSE)+VLOOKUP(E64,'REGLE PRIORITE'!$N$3:$O$18,2,FALSE)),IF($C64="Bijoux argent/plaqué or",IF(ISERROR(VLOOKUP(D64,'STOCK IDEAL'!$B$2:$E$1108,4,FALSE)+VLOOKUP($E64,'REGLE PRIORITE'!$Q$3:$R$28,2,FALSE)),VLOOKUP(D64,'STOCK IDEAL'!$B$2:$E$1108,4,FALSE),VLOOKUP(D64,'STOCK IDEAL'!$B$2:$E$1108,4,FALSE)+VLOOKUP($E64,'REGLE PRIORITE'!$Q$3:$R$28,2,FALSE)),VLOOKUP(D64,'STOCK IDEAL'!$B$2:$E$1108,4,FALSE))))</f>
        <v>3</v>
      </c>
      <c r="L64" t="b">
        <f t="shared" si="0"/>
        <v>0</v>
      </c>
      <c r="M64">
        <f>HLOOKUP('STOCK BRUT'!$C64,'REGLE PRIORITE'!$B$4:$G$7,2,FALSE)</f>
        <v>1</v>
      </c>
      <c r="N64">
        <f>HLOOKUP('STOCK BRUT'!$C64,'REGLE PRIORITE'!$B$4:$G$7,3,FALSE)</f>
        <v>3</v>
      </c>
      <c r="O64">
        <f>HLOOKUP('STOCK BRUT'!$C64,'REGLE PRIORITE'!$B$4:$G$7,4,FALSE)</f>
        <v>2</v>
      </c>
      <c r="P64">
        <f t="shared" si="1"/>
        <v>-2</v>
      </c>
      <c r="Q64">
        <f t="shared" si="2"/>
        <v>0</v>
      </c>
      <c r="R64">
        <f t="shared" si="5"/>
        <v>-3</v>
      </c>
      <c r="S64">
        <f t="shared" si="4"/>
        <v>-5</v>
      </c>
    </row>
    <row r="65" spans="1:19">
      <c r="A65">
        <v>63</v>
      </c>
      <c r="B65" s="1" t="s">
        <v>61</v>
      </c>
      <c r="C65" s="1" t="s">
        <v>3850</v>
      </c>
      <c r="D65" s="1" t="s">
        <v>3884</v>
      </c>
      <c r="E65" s="1" t="s">
        <v>3877</v>
      </c>
      <c r="F65">
        <v>0</v>
      </c>
      <c r="G65">
        <f>IF($C65="porcelaine",IF(ISERROR(VLOOKUP($D65,'STOCK IDEAL'!$B$2:$C$1080,2,FALSE)+VLOOKUP($E65,'REGLE PRIORITE'!$K$3:$L$14,2,FALSE)),VLOOKUP($D65,'STOCK IDEAL'!$B$2:$C$1080,2,FALSE),VLOOKUP($D65,'STOCK IDEAL'!$B$2:$C$1080,2,FALSE)+VLOOKUP($E65,'REGLE PRIORITE'!$K$3:$L$14,2,FALSE)),IF(C65="Bijoux l’atelier",IF(ISERROR(VLOOKUP(D65,'STOCK IDEAL'!$B$2:$C$1108,2,FALSE)+VLOOKUP(E65,'REGLE PRIORITE'!$N$3:$O$18,2,FALSE)),VLOOKUP(D65,'STOCK IDEAL'!$B$2:$C$1108,2,FALSE),VLOOKUP(D65,'STOCK IDEAL'!$B$2:$C$1108,2,FALSE)+VLOOKUP(E65,'REGLE PRIORITE'!$N$3:$O$18,2,FALSE)),IF($C65="Bijoux argent/plaqué or",IF(ISERROR(VLOOKUP(D65,'STOCK IDEAL'!$B$2:$C$1108,2,FALSE)+VLOOKUP($E65,'REGLE PRIORITE'!$Q$3:$R$28,2,FALSE)),VLOOKUP(D65,'STOCK IDEAL'!$B$2:$C$1108,2,FALSE),VLOOKUP(D65,'STOCK IDEAL'!$B$2:$C$1108,2,FALSE)+VLOOKUP($E65,'REGLE PRIORITE'!$Q$3:$R$28,2,FALSE)),VLOOKUP(D65,'STOCK IDEAL'!$B$2:$C$1108,2,FALSE))))</f>
        <v>2</v>
      </c>
      <c r="H65">
        <v>0</v>
      </c>
      <c r="I65">
        <f>IF($C65="porcelaine",IF(ISERROR(VLOOKUP($D65,'STOCK IDEAL'!$B$2:$E$1080,3,FALSE)+VLOOKUP($E65,'REGLE PRIORITE'!$K$3:$L$14,2,FALSE)),VLOOKUP($D65,'STOCK IDEAL'!$B$2:$E$1080,3,FALSE),VLOOKUP($D65,'STOCK IDEAL'!$B$2:$E$1080,3,FALSE)+VLOOKUP($E65,'REGLE PRIORITE'!$K$3:$L$14,2,FALSE)),IF(C65="Bijoux l’atelier",IF(ISERROR(VLOOKUP(D65,'STOCK IDEAL'!$B$2:$E$1108,3,FALSE)+VLOOKUP(E65,'REGLE PRIORITE'!$N$3:$O$18,2,FALSE)),VLOOKUP(D65,'STOCK IDEAL'!$B$2:$E$1108,3,FALSE),VLOOKUP(D65,'STOCK IDEAL'!$B$2:$E$1108,3,FALSE)+VLOOKUP(E65,'REGLE PRIORITE'!$N$3:$O$18,2,FALSE)),IF($C65="Bijoux argent/plaqué or",IF(ISERROR(VLOOKUP(D65,'STOCK IDEAL'!$B$2:$E$1108,3,FALSE)+VLOOKUP($E65,'REGLE PRIORITE'!$Q$3:$R$28,2,FALSE)),VLOOKUP(D65,'STOCK IDEAL'!$B$2:$E$1108,3,FALSE),VLOOKUP(D65,'STOCK IDEAL'!$B$2:$E$1108,3,FALSE)+VLOOKUP($E65,'REGLE PRIORITE'!$Q$3:$R$28,2,FALSE)),VLOOKUP(D65,'STOCK IDEAL'!$B$2:$E$1108,3,FALSE))))</f>
        <v>0</v>
      </c>
      <c r="J65">
        <v>0</v>
      </c>
      <c r="K65">
        <f>IF($C65="porcelaine",IF(ISERROR(VLOOKUP($D65,'STOCK IDEAL'!$B$2:$E$1080,4,FALSE)+VLOOKUP($E65,'REGLE PRIORITE'!$K$3:$L$14,2,FALSE)),VLOOKUP($D65,'STOCK IDEAL'!$B$2:$E$1080,4,FALSE),VLOOKUP($D65,'STOCK IDEAL'!$B$2:$E$1080,4,FALSE)+VLOOKUP($E65,'REGLE PRIORITE'!$K$3:$L$14,2,FALSE)),IF(C65="Bijoux l’atelier",IF(ISERROR(VLOOKUP(D65,'STOCK IDEAL'!$B$2:$E$1108,4,FALSE)+VLOOKUP(E65,'REGLE PRIORITE'!$N$3:$O$18,2,FALSE)),VLOOKUP(D65,'STOCK IDEAL'!$B$2:$E$1108,4,FALSE),VLOOKUP(D65,'STOCK IDEAL'!$B$2:$E$1108,4,FALSE)+VLOOKUP(E65,'REGLE PRIORITE'!$N$3:$O$18,2,FALSE)),IF($C65="Bijoux argent/plaqué or",IF(ISERROR(VLOOKUP(D65,'STOCK IDEAL'!$B$2:$E$1108,4,FALSE)+VLOOKUP($E65,'REGLE PRIORITE'!$Q$3:$R$28,2,FALSE)),VLOOKUP(D65,'STOCK IDEAL'!$B$2:$E$1108,4,FALSE),VLOOKUP(D65,'STOCK IDEAL'!$B$2:$E$1108,4,FALSE)+VLOOKUP($E65,'REGLE PRIORITE'!$Q$3:$R$28,2,FALSE)),VLOOKUP(D65,'STOCK IDEAL'!$B$2:$E$1108,4,FALSE))))</f>
        <v>3</v>
      </c>
      <c r="L65" t="b">
        <f t="shared" si="0"/>
        <v>0</v>
      </c>
      <c r="M65">
        <f>HLOOKUP('STOCK BRUT'!$C65,'REGLE PRIORITE'!$B$4:$G$7,2,FALSE)</f>
        <v>1</v>
      </c>
      <c r="N65">
        <f>HLOOKUP('STOCK BRUT'!$C65,'REGLE PRIORITE'!$B$4:$G$7,3,FALSE)</f>
        <v>3</v>
      </c>
      <c r="O65">
        <f>HLOOKUP('STOCK BRUT'!$C65,'REGLE PRIORITE'!$B$4:$G$7,4,FALSE)</f>
        <v>2</v>
      </c>
      <c r="P65">
        <f t="shared" si="1"/>
        <v>-2</v>
      </c>
      <c r="Q65">
        <f t="shared" si="2"/>
        <v>0</v>
      </c>
      <c r="R65">
        <f t="shared" si="5"/>
        <v>-3</v>
      </c>
      <c r="S65">
        <f t="shared" si="4"/>
        <v>-5</v>
      </c>
    </row>
    <row r="66" spans="1:19">
      <c r="A66">
        <v>64</v>
      </c>
      <c r="B66" s="1" t="s">
        <v>63</v>
      </c>
      <c r="C66" s="1" t="s">
        <v>3850</v>
      </c>
      <c r="D66" s="1" t="s">
        <v>3884</v>
      </c>
      <c r="E66" s="1" t="s">
        <v>3879</v>
      </c>
      <c r="F66">
        <v>0</v>
      </c>
      <c r="G66">
        <f>IF($C66="porcelaine",IF(ISERROR(VLOOKUP($D66,'STOCK IDEAL'!$B$2:$C$1080,2,FALSE)+VLOOKUP($E66,'REGLE PRIORITE'!$K$3:$L$14,2,FALSE)),VLOOKUP($D66,'STOCK IDEAL'!$B$2:$C$1080,2,FALSE),VLOOKUP($D66,'STOCK IDEAL'!$B$2:$C$1080,2,FALSE)+VLOOKUP($E66,'REGLE PRIORITE'!$K$3:$L$14,2,FALSE)),IF(C66="Bijoux l’atelier",IF(ISERROR(VLOOKUP(D66,'STOCK IDEAL'!$B$2:$C$1108,2,FALSE)+VLOOKUP(E66,'REGLE PRIORITE'!$N$3:$O$18,2,FALSE)),VLOOKUP(D66,'STOCK IDEAL'!$B$2:$C$1108,2,FALSE),VLOOKUP(D66,'STOCK IDEAL'!$B$2:$C$1108,2,FALSE)+VLOOKUP(E66,'REGLE PRIORITE'!$N$3:$O$18,2,FALSE)),IF($C66="Bijoux argent/plaqué or",IF(ISERROR(VLOOKUP(D66,'STOCK IDEAL'!$B$2:$C$1108,2,FALSE)+VLOOKUP($E66,'REGLE PRIORITE'!$Q$3:$R$28,2,FALSE)),VLOOKUP(D66,'STOCK IDEAL'!$B$2:$C$1108,2,FALSE),VLOOKUP(D66,'STOCK IDEAL'!$B$2:$C$1108,2,FALSE)+VLOOKUP($E66,'REGLE PRIORITE'!$Q$3:$R$28,2,FALSE)),VLOOKUP(D66,'STOCK IDEAL'!$B$2:$C$1108,2,FALSE))))</f>
        <v>2</v>
      </c>
      <c r="H66">
        <v>0</v>
      </c>
      <c r="I66">
        <f>IF($C66="porcelaine",IF(ISERROR(VLOOKUP($D66,'STOCK IDEAL'!$B$2:$E$1080,3,FALSE)+VLOOKUP($E66,'REGLE PRIORITE'!$K$3:$L$14,2,FALSE)),VLOOKUP($D66,'STOCK IDEAL'!$B$2:$E$1080,3,FALSE),VLOOKUP($D66,'STOCK IDEAL'!$B$2:$E$1080,3,FALSE)+VLOOKUP($E66,'REGLE PRIORITE'!$K$3:$L$14,2,FALSE)),IF(C66="Bijoux l’atelier",IF(ISERROR(VLOOKUP(D66,'STOCK IDEAL'!$B$2:$E$1108,3,FALSE)+VLOOKUP(E66,'REGLE PRIORITE'!$N$3:$O$18,2,FALSE)),VLOOKUP(D66,'STOCK IDEAL'!$B$2:$E$1108,3,FALSE),VLOOKUP(D66,'STOCK IDEAL'!$B$2:$E$1108,3,FALSE)+VLOOKUP(E66,'REGLE PRIORITE'!$N$3:$O$18,2,FALSE)),IF($C66="Bijoux argent/plaqué or",IF(ISERROR(VLOOKUP(D66,'STOCK IDEAL'!$B$2:$E$1108,3,FALSE)+VLOOKUP($E66,'REGLE PRIORITE'!$Q$3:$R$28,2,FALSE)),VLOOKUP(D66,'STOCK IDEAL'!$B$2:$E$1108,3,FALSE),VLOOKUP(D66,'STOCK IDEAL'!$B$2:$E$1108,3,FALSE)+VLOOKUP($E66,'REGLE PRIORITE'!$Q$3:$R$28,2,FALSE)),VLOOKUP(D66,'STOCK IDEAL'!$B$2:$E$1108,3,FALSE))))</f>
        <v>0</v>
      </c>
      <c r="J66">
        <v>0</v>
      </c>
      <c r="K66">
        <f>IF($C66="porcelaine",IF(ISERROR(VLOOKUP($D66,'STOCK IDEAL'!$B$2:$E$1080,4,FALSE)+VLOOKUP($E66,'REGLE PRIORITE'!$K$3:$L$14,2,FALSE)),VLOOKUP($D66,'STOCK IDEAL'!$B$2:$E$1080,4,FALSE),VLOOKUP($D66,'STOCK IDEAL'!$B$2:$E$1080,4,FALSE)+VLOOKUP($E66,'REGLE PRIORITE'!$K$3:$L$14,2,FALSE)),IF(C66="Bijoux l’atelier",IF(ISERROR(VLOOKUP(D66,'STOCK IDEAL'!$B$2:$E$1108,4,FALSE)+VLOOKUP(E66,'REGLE PRIORITE'!$N$3:$O$18,2,FALSE)),VLOOKUP(D66,'STOCK IDEAL'!$B$2:$E$1108,4,FALSE),VLOOKUP(D66,'STOCK IDEAL'!$B$2:$E$1108,4,FALSE)+VLOOKUP(E66,'REGLE PRIORITE'!$N$3:$O$18,2,FALSE)),IF($C66="Bijoux argent/plaqué or",IF(ISERROR(VLOOKUP(D66,'STOCK IDEAL'!$B$2:$E$1108,4,FALSE)+VLOOKUP($E66,'REGLE PRIORITE'!$Q$3:$R$28,2,FALSE)),VLOOKUP(D66,'STOCK IDEAL'!$B$2:$E$1108,4,FALSE),VLOOKUP(D66,'STOCK IDEAL'!$B$2:$E$1108,4,FALSE)+VLOOKUP($E66,'REGLE PRIORITE'!$Q$3:$R$28,2,FALSE)),VLOOKUP(D66,'STOCK IDEAL'!$B$2:$E$1108,4,FALSE))))</f>
        <v>3</v>
      </c>
      <c r="L66" t="b">
        <f t="shared" si="0"/>
        <v>0</v>
      </c>
      <c r="M66">
        <f>HLOOKUP('STOCK BRUT'!$C66,'REGLE PRIORITE'!$B$4:$G$7,2,FALSE)</f>
        <v>1</v>
      </c>
      <c r="N66">
        <f>HLOOKUP('STOCK BRUT'!$C66,'REGLE PRIORITE'!$B$4:$G$7,3,FALSE)</f>
        <v>3</v>
      </c>
      <c r="O66">
        <f>HLOOKUP('STOCK BRUT'!$C66,'REGLE PRIORITE'!$B$4:$G$7,4,FALSE)</f>
        <v>2</v>
      </c>
      <c r="P66">
        <f t="shared" si="1"/>
        <v>-2</v>
      </c>
      <c r="Q66">
        <f t="shared" si="2"/>
        <v>0</v>
      </c>
      <c r="R66">
        <f t="shared" si="5"/>
        <v>-3</v>
      </c>
      <c r="S66">
        <f t="shared" si="4"/>
        <v>-5</v>
      </c>
    </row>
    <row r="67" spans="1:19">
      <c r="A67">
        <v>65</v>
      </c>
      <c r="B67" s="1" t="s">
        <v>66</v>
      </c>
      <c r="C67" s="1" t="s">
        <v>3850</v>
      </c>
      <c r="D67" s="1" t="s">
        <v>3884</v>
      </c>
      <c r="E67" s="1" t="s">
        <v>3882</v>
      </c>
      <c r="F67">
        <v>0</v>
      </c>
      <c r="G67">
        <f>IF($C67="porcelaine",IF(ISERROR(VLOOKUP($D67,'STOCK IDEAL'!$B$2:$C$1080,2,FALSE)+VLOOKUP($E67,'REGLE PRIORITE'!$K$3:$L$14,2,FALSE)),VLOOKUP($D67,'STOCK IDEAL'!$B$2:$C$1080,2,FALSE),VLOOKUP($D67,'STOCK IDEAL'!$B$2:$C$1080,2,FALSE)+VLOOKUP($E67,'REGLE PRIORITE'!$K$3:$L$14,2,FALSE)),IF(C67="Bijoux l’atelier",IF(ISERROR(VLOOKUP(D67,'STOCK IDEAL'!$B$2:$C$1108,2,FALSE)+VLOOKUP(E67,'REGLE PRIORITE'!$N$3:$O$18,2,FALSE)),VLOOKUP(D67,'STOCK IDEAL'!$B$2:$C$1108,2,FALSE),VLOOKUP(D67,'STOCK IDEAL'!$B$2:$C$1108,2,FALSE)+VLOOKUP(E67,'REGLE PRIORITE'!$N$3:$O$18,2,FALSE)),IF($C67="Bijoux argent/plaqué or",IF(ISERROR(VLOOKUP(D67,'STOCK IDEAL'!$B$2:$C$1108,2,FALSE)+VLOOKUP($E67,'REGLE PRIORITE'!$Q$3:$R$28,2,FALSE)),VLOOKUP(D67,'STOCK IDEAL'!$B$2:$C$1108,2,FALSE),VLOOKUP(D67,'STOCK IDEAL'!$B$2:$C$1108,2,FALSE)+VLOOKUP($E67,'REGLE PRIORITE'!$Q$3:$R$28,2,FALSE)),VLOOKUP(D67,'STOCK IDEAL'!$B$2:$C$1108,2,FALSE))))</f>
        <v>2</v>
      </c>
      <c r="H67">
        <v>0</v>
      </c>
      <c r="I67">
        <f>IF($C67="porcelaine",IF(ISERROR(VLOOKUP($D67,'STOCK IDEAL'!$B$2:$E$1080,3,FALSE)+VLOOKUP($E67,'REGLE PRIORITE'!$K$3:$L$14,2,FALSE)),VLOOKUP($D67,'STOCK IDEAL'!$B$2:$E$1080,3,FALSE),VLOOKUP($D67,'STOCK IDEAL'!$B$2:$E$1080,3,FALSE)+VLOOKUP($E67,'REGLE PRIORITE'!$K$3:$L$14,2,FALSE)),IF(C67="Bijoux l’atelier",IF(ISERROR(VLOOKUP(D67,'STOCK IDEAL'!$B$2:$E$1108,3,FALSE)+VLOOKUP(E67,'REGLE PRIORITE'!$N$3:$O$18,2,FALSE)),VLOOKUP(D67,'STOCK IDEAL'!$B$2:$E$1108,3,FALSE),VLOOKUP(D67,'STOCK IDEAL'!$B$2:$E$1108,3,FALSE)+VLOOKUP(E67,'REGLE PRIORITE'!$N$3:$O$18,2,FALSE)),IF($C67="Bijoux argent/plaqué or",IF(ISERROR(VLOOKUP(D67,'STOCK IDEAL'!$B$2:$E$1108,3,FALSE)+VLOOKUP($E67,'REGLE PRIORITE'!$Q$3:$R$28,2,FALSE)),VLOOKUP(D67,'STOCK IDEAL'!$B$2:$E$1108,3,FALSE),VLOOKUP(D67,'STOCK IDEAL'!$B$2:$E$1108,3,FALSE)+VLOOKUP($E67,'REGLE PRIORITE'!$Q$3:$R$28,2,FALSE)),VLOOKUP(D67,'STOCK IDEAL'!$B$2:$E$1108,3,FALSE))))</f>
        <v>0</v>
      </c>
      <c r="J67">
        <v>0</v>
      </c>
      <c r="K67">
        <f>IF($C67="porcelaine",IF(ISERROR(VLOOKUP($D67,'STOCK IDEAL'!$B$2:$E$1080,4,FALSE)+VLOOKUP($E67,'REGLE PRIORITE'!$K$3:$L$14,2,FALSE)),VLOOKUP($D67,'STOCK IDEAL'!$B$2:$E$1080,4,FALSE),VLOOKUP($D67,'STOCK IDEAL'!$B$2:$E$1080,4,FALSE)+VLOOKUP($E67,'REGLE PRIORITE'!$K$3:$L$14,2,FALSE)),IF(C67="Bijoux l’atelier",IF(ISERROR(VLOOKUP(D67,'STOCK IDEAL'!$B$2:$E$1108,4,FALSE)+VLOOKUP(E67,'REGLE PRIORITE'!$N$3:$O$18,2,FALSE)),VLOOKUP(D67,'STOCK IDEAL'!$B$2:$E$1108,4,FALSE),VLOOKUP(D67,'STOCK IDEAL'!$B$2:$E$1108,4,FALSE)+VLOOKUP(E67,'REGLE PRIORITE'!$N$3:$O$18,2,FALSE)),IF($C67="Bijoux argent/plaqué or",IF(ISERROR(VLOOKUP(D67,'STOCK IDEAL'!$B$2:$E$1108,4,FALSE)+VLOOKUP($E67,'REGLE PRIORITE'!$Q$3:$R$28,2,FALSE)),VLOOKUP(D67,'STOCK IDEAL'!$B$2:$E$1108,4,FALSE),VLOOKUP(D67,'STOCK IDEAL'!$B$2:$E$1108,4,FALSE)+VLOOKUP($E67,'REGLE PRIORITE'!$Q$3:$R$28,2,FALSE)),VLOOKUP(D67,'STOCK IDEAL'!$B$2:$E$1108,4,FALSE))))</f>
        <v>3</v>
      </c>
      <c r="L67" t="b">
        <f t="shared" si="0"/>
        <v>0</v>
      </c>
      <c r="M67">
        <f>HLOOKUP('STOCK BRUT'!$C67,'REGLE PRIORITE'!$B$4:$G$7,2,FALSE)</f>
        <v>1</v>
      </c>
      <c r="N67">
        <f>HLOOKUP('STOCK BRUT'!$C67,'REGLE PRIORITE'!$B$4:$G$7,3,FALSE)</f>
        <v>3</v>
      </c>
      <c r="O67">
        <f>HLOOKUP('STOCK BRUT'!$C67,'REGLE PRIORITE'!$B$4:$G$7,4,FALSE)</f>
        <v>2</v>
      </c>
      <c r="P67">
        <f t="shared" si="1"/>
        <v>-2</v>
      </c>
      <c r="Q67">
        <f t="shared" si="2"/>
        <v>0</v>
      </c>
      <c r="R67">
        <f t="shared" si="5"/>
        <v>-3</v>
      </c>
      <c r="S67">
        <f t="shared" si="4"/>
        <v>-5</v>
      </c>
    </row>
    <row r="68" spans="1:19">
      <c r="A68">
        <v>66</v>
      </c>
      <c r="B68" s="1" t="s">
        <v>65</v>
      </c>
      <c r="C68" s="1" t="s">
        <v>3850</v>
      </c>
      <c r="D68" s="1" t="s">
        <v>3884</v>
      </c>
      <c r="E68" s="1" t="s">
        <v>3881</v>
      </c>
      <c r="F68">
        <v>2</v>
      </c>
      <c r="G68">
        <f>IF($C68="porcelaine",IF(ISERROR(VLOOKUP($D68,'STOCK IDEAL'!$B$2:$C$1080,2,FALSE)+VLOOKUP($E68,'REGLE PRIORITE'!$K$3:$L$14,2,FALSE)),VLOOKUP($D68,'STOCK IDEAL'!$B$2:$C$1080,2,FALSE),VLOOKUP($D68,'STOCK IDEAL'!$B$2:$C$1080,2,FALSE)+VLOOKUP($E68,'REGLE PRIORITE'!$K$3:$L$14,2,FALSE)),IF(C68="Bijoux l’atelier",IF(ISERROR(VLOOKUP(D68,'STOCK IDEAL'!$B$2:$C$1108,2,FALSE)+VLOOKUP(E68,'REGLE PRIORITE'!$N$3:$O$18,2,FALSE)),VLOOKUP(D68,'STOCK IDEAL'!$B$2:$C$1108,2,FALSE),VLOOKUP(D68,'STOCK IDEAL'!$B$2:$C$1108,2,FALSE)+VLOOKUP(E68,'REGLE PRIORITE'!$N$3:$O$18,2,FALSE)),IF($C68="Bijoux argent/plaqué or",IF(ISERROR(VLOOKUP(D68,'STOCK IDEAL'!$B$2:$C$1108,2,FALSE)+VLOOKUP($E68,'REGLE PRIORITE'!$Q$3:$R$28,2,FALSE)),VLOOKUP(D68,'STOCK IDEAL'!$B$2:$C$1108,2,FALSE),VLOOKUP(D68,'STOCK IDEAL'!$B$2:$C$1108,2,FALSE)+VLOOKUP($E68,'REGLE PRIORITE'!$Q$3:$R$28,2,FALSE)),VLOOKUP(D68,'STOCK IDEAL'!$B$2:$C$1108,2,FALSE))))</f>
        <v>2</v>
      </c>
      <c r="H68">
        <v>0</v>
      </c>
      <c r="I68">
        <f>IF($C68="porcelaine",IF(ISERROR(VLOOKUP($D68,'STOCK IDEAL'!$B$2:$E$1080,3,FALSE)+VLOOKUP($E68,'REGLE PRIORITE'!$K$3:$L$14,2,FALSE)),VLOOKUP($D68,'STOCK IDEAL'!$B$2:$E$1080,3,FALSE),VLOOKUP($D68,'STOCK IDEAL'!$B$2:$E$1080,3,FALSE)+VLOOKUP($E68,'REGLE PRIORITE'!$K$3:$L$14,2,FALSE)),IF(C68="Bijoux l’atelier",IF(ISERROR(VLOOKUP(D68,'STOCK IDEAL'!$B$2:$E$1108,3,FALSE)+VLOOKUP(E68,'REGLE PRIORITE'!$N$3:$O$18,2,FALSE)),VLOOKUP(D68,'STOCK IDEAL'!$B$2:$E$1108,3,FALSE),VLOOKUP(D68,'STOCK IDEAL'!$B$2:$E$1108,3,FALSE)+VLOOKUP(E68,'REGLE PRIORITE'!$N$3:$O$18,2,FALSE)),IF($C68="Bijoux argent/plaqué or",IF(ISERROR(VLOOKUP(D68,'STOCK IDEAL'!$B$2:$E$1108,3,FALSE)+VLOOKUP($E68,'REGLE PRIORITE'!$Q$3:$R$28,2,FALSE)),VLOOKUP(D68,'STOCK IDEAL'!$B$2:$E$1108,3,FALSE),VLOOKUP(D68,'STOCK IDEAL'!$B$2:$E$1108,3,FALSE)+VLOOKUP($E68,'REGLE PRIORITE'!$Q$3:$R$28,2,FALSE)),VLOOKUP(D68,'STOCK IDEAL'!$B$2:$E$1108,3,FALSE))))</f>
        <v>0</v>
      </c>
      <c r="J68">
        <v>0</v>
      </c>
      <c r="K68">
        <f>IF($C68="porcelaine",IF(ISERROR(VLOOKUP($D68,'STOCK IDEAL'!$B$2:$E$1080,4,FALSE)+VLOOKUP($E68,'REGLE PRIORITE'!$K$3:$L$14,2,FALSE)),VLOOKUP($D68,'STOCK IDEAL'!$B$2:$E$1080,4,FALSE),VLOOKUP($D68,'STOCK IDEAL'!$B$2:$E$1080,4,FALSE)+VLOOKUP($E68,'REGLE PRIORITE'!$K$3:$L$14,2,FALSE)),IF(C68="Bijoux l’atelier",IF(ISERROR(VLOOKUP(D68,'STOCK IDEAL'!$B$2:$E$1108,4,FALSE)+VLOOKUP(E68,'REGLE PRIORITE'!$N$3:$O$18,2,FALSE)),VLOOKUP(D68,'STOCK IDEAL'!$B$2:$E$1108,4,FALSE),VLOOKUP(D68,'STOCK IDEAL'!$B$2:$E$1108,4,FALSE)+VLOOKUP(E68,'REGLE PRIORITE'!$N$3:$O$18,2,FALSE)),IF($C68="Bijoux argent/plaqué or",IF(ISERROR(VLOOKUP(D68,'STOCK IDEAL'!$B$2:$E$1108,4,FALSE)+VLOOKUP($E68,'REGLE PRIORITE'!$Q$3:$R$28,2,FALSE)),VLOOKUP(D68,'STOCK IDEAL'!$B$2:$E$1108,4,FALSE),VLOOKUP(D68,'STOCK IDEAL'!$B$2:$E$1108,4,FALSE)+VLOOKUP($E68,'REGLE PRIORITE'!$Q$3:$R$28,2,FALSE)),VLOOKUP(D68,'STOCK IDEAL'!$B$2:$E$1108,4,FALSE))))</f>
        <v>3</v>
      </c>
      <c r="L68" t="b">
        <f t="shared" ref="L68:L131" si="6">IF(F68&gt;G68,"OK")</f>
        <v>0</v>
      </c>
      <c r="M68">
        <f>HLOOKUP('STOCK BRUT'!$C68,'REGLE PRIORITE'!$B$4:$G$7,2,FALSE)</f>
        <v>1</v>
      </c>
      <c r="N68">
        <f>HLOOKUP('STOCK BRUT'!$C68,'REGLE PRIORITE'!$B$4:$G$7,3,FALSE)</f>
        <v>3</v>
      </c>
      <c r="O68">
        <f>HLOOKUP('STOCK BRUT'!$C68,'REGLE PRIORITE'!$B$4:$G$7,4,FALSE)</f>
        <v>2</v>
      </c>
      <c r="P68">
        <f t="shared" ref="P68:P131" si="7">F68-G68</f>
        <v>0</v>
      </c>
      <c r="Q68">
        <f t="shared" ref="Q68:Q131" si="8">H68-I68</f>
        <v>0</v>
      </c>
      <c r="R68">
        <f t="shared" si="5"/>
        <v>-3</v>
      </c>
      <c r="S68">
        <f t="shared" ref="S68:S131" si="9">P68+Q68+R68</f>
        <v>-3</v>
      </c>
    </row>
    <row r="69" spans="1:19">
      <c r="A69">
        <v>67</v>
      </c>
      <c r="B69" s="1" t="s">
        <v>60</v>
      </c>
      <c r="C69" s="1" t="s">
        <v>3850</v>
      </c>
      <c r="D69" s="1" t="s">
        <v>3884</v>
      </c>
      <c r="E69" s="1" t="s">
        <v>3876</v>
      </c>
      <c r="F69">
        <v>0</v>
      </c>
      <c r="G69">
        <f>IF($C69="porcelaine",IF(ISERROR(VLOOKUP($D69,'STOCK IDEAL'!$B$2:$C$1080,2,FALSE)+VLOOKUP($E69,'REGLE PRIORITE'!$K$3:$L$14,2,FALSE)),VLOOKUP($D69,'STOCK IDEAL'!$B$2:$C$1080,2,FALSE),VLOOKUP($D69,'STOCK IDEAL'!$B$2:$C$1080,2,FALSE)+VLOOKUP($E69,'REGLE PRIORITE'!$K$3:$L$14,2,FALSE)),IF(C69="Bijoux l’atelier",IF(ISERROR(VLOOKUP(D69,'STOCK IDEAL'!$B$2:$C$1108,2,FALSE)+VLOOKUP(E69,'REGLE PRIORITE'!$N$3:$O$18,2,FALSE)),VLOOKUP(D69,'STOCK IDEAL'!$B$2:$C$1108,2,FALSE),VLOOKUP(D69,'STOCK IDEAL'!$B$2:$C$1108,2,FALSE)+VLOOKUP(E69,'REGLE PRIORITE'!$N$3:$O$18,2,FALSE)),IF($C69="Bijoux argent/plaqué or",IF(ISERROR(VLOOKUP(D69,'STOCK IDEAL'!$B$2:$C$1108,2,FALSE)+VLOOKUP($E69,'REGLE PRIORITE'!$Q$3:$R$28,2,FALSE)),VLOOKUP(D69,'STOCK IDEAL'!$B$2:$C$1108,2,FALSE),VLOOKUP(D69,'STOCK IDEAL'!$B$2:$C$1108,2,FALSE)+VLOOKUP($E69,'REGLE PRIORITE'!$Q$3:$R$28,2,FALSE)),VLOOKUP(D69,'STOCK IDEAL'!$B$2:$C$1108,2,FALSE))))</f>
        <v>2</v>
      </c>
      <c r="H69">
        <v>0</v>
      </c>
      <c r="I69">
        <f>IF($C69="porcelaine",IF(ISERROR(VLOOKUP($D69,'STOCK IDEAL'!$B$2:$E$1080,3,FALSE)+VLOOKUP($E69,'REGLE PRIORITE'!$K$3:$L$14,2,FALSE)),VLOOKUP($D69,'STOCK IDEAL'!$B$2:$E$1080,3,FALSE),VLOOKUP($D69,'STOCK IDEAL'!$B$2:$E$1080,3,FALSE)+VLOOKUP($E69,'REGLE PRIORITE'!$K$3:$L$14,2,FALSE)),IF(C69="Bijoux l’atelier",IF(ISERROR(VLOOKUP(D69,'STOCK IDEAL'!$B$2:$E$1108,3,FALSE)+VLOOKUP(E69,'REGLE PRIORITE'!$N$3:$O$18,2,FALSE)),VLOOKUP(D69,'STOCK IDEAL'!$B$2:$E$1108,3,FALSE),VLOOKUP(D69,'STOCK IDEAL'!$B$2:$E$1108,3,FALSE)+VLOOKUP(E69,'REGLE PRIORITE'!$N$3:$O$18,2,FALSE)),IF($C69="Bijoux argent/plaqué or",IF(ISERROR(VLOOKUP(D69,'STOCK IDEAL'!$B$2:$E$1108,3,FALSE)+VLOOKUP($E69,'REGLE PRIORITE'!$Q$3:$R$28,2,FALSE)),VLOOKUP(D69,'STOCK IDEAL'!$B$2:$E$1108,3,FALSE),VLOOKUP(D69,'STOCK IDEAL'!$B$2:$E$1108,3,FALSE)+VLOOKUP($E69,'REGLE PRIORITE'!$Q$3:$R$28,2,FALSE)),VLOOKUP(D69,'STOCK IDEAL'!$B$2:$E$1108,3,FALSE))))</f>
        <v>0</v>
      </c>
      <c r="J69">
        <v>0</v>
      </c>
      <c r="K69">
        <f>IF($C69="porcelaine",IF(ISERROR(VLOOKUP($D69,'STOCK IDEAL'!$B$2:$E$1080,4,FALSE)+VLOOKUP($E69,'REGLE PRIORITE'!$K$3:$L$14,2,FALSE)),VLOOKUP($D69,'STOCK IDEAL'!$B$2:$E$1080,4,FALSE),VLOOKUP($D69,'STOCK IDEAL'!$B$2:$E$1080,4,FALSE)+VLOOKUP($E69,'REGLE PRIORITE'!$K$3:$L$14,2,FALSE)),IF(C69="Bijoux l’atelier",IF(ISERROR(VLOOKUP(D69,'STOCK IDEAL'!$B$2:$E$1108,4,FALSE)+VLOOKUP(E69,'REGLE PRIORITE'!$N$3:$O$18,2,FALSE)),VLOOKUP(D69,'STOCK IDEAL'!$B$2:$E$1108,4,FALSE),VLOOKUP(D69,'STOCK IDEAL'!$B$2:$E$1108,4,FALSE)+VLOOKUP(E69,'REGLE PRIORITE'!$N$3:$O$18,2,FALSE)),IF($C69="Bijoux argent/plaqué or",IF(ISERROR(VLOOKUP(D69,'STOCK IDEAL'!$B$2:$E$1108,4,FALSE)+VLOOKUP($E69,'REGLE PRIORITE'!$Q$3:$R$28,2,FALSE)),VLOOKUP(D69,'STOCK IDEAL'!$B$2:$E$1108,4,FALSE),VLOOKUP(D69,'STOCK IDEAL'!$B$2:$E$1108,4,FALSE)+VLOOKUP($E69,'REGLE PRIORITE'!$Q$3:$R$28,2,FALSE)),VLOOKUP(D69,'STOCK IDEAL'!$B$2:$E$1108,4,FALSE))))</f>
        <v>3</v>
      </c>
      <c r="L69" t="b">
        <f t="shared" si="6"/>
        <v>0</v>
      </c>
      <c r="M69">
        <f>HLOOKUP('STOCK BRUT'!$C69,'REGLE PRIORITE'!$B$4:$G$7,2,FALSE)</f>
        <v>1</v>
      </c>
      <c r="N69">
        <f>HLOOKUP('STOCK BRUT'!$C69,'REGLE PRIORITE'!$B$4:$G$7,3,FALSE)</f>
        <v>3</v>
      </c>
      <c r="O69">
        <f>HLOOKUP('STOCK BRUT'!$C69,'REGLE PRIORITE'!$B$4:$G$7,4,FALSE)</f>
        <v>2</v>
      </c>
      <c r="P69">
        <f t="shared" si="7"/>
        <v>-2</v>
      </c>
      <c r="Q69">
        <f t="shared" si="8"/>
        <v>0</v>
      </c>
      <c r="R69">
        <f t="shared" si="5"/>
        <v>-3</v>
      </c>
      <c r="S69">
        <f t="shared" si="9"/>
        <v>-5</v>
      </c>
    </row>
    <row r="70" spans="1:19">
      <c r="A70">
        <v>68</v>
      </c>
      <c r="B70" s="1" t="s">
        <v>67</v>
      </c>
      <c r="C70" s="1" t="s">
        <v>3850</v>
      </c>
      <c r="D70" s="1" t="s">
        <v>3884</v>
      </c>
      <c r="E70" s="1" t="s">
        <v>3883</v>
      </c>
      <c r="F70">
        <v>0</v>
      </c>
      <c r="G70">
        <f>IF($C70="porcelaine",IF(ISERROR(VLOOKUP($D70,'STOCK IDEAL'!$B$2:$C$1080,2,FALSE)+VLOOKUP($E70,'REGLE PRIORITE'!$K$3:$L$14,2,FALSE)),VLOOKUP($D70,'STOCK IDEAL'!$B$2:$C$1080,2,FALSE),VLOOKUP($D70,'STOCK IDEAL'!$B$2:$C$1080,2,FALSE)+VLOOKUP($E70,'REGLE PRIORITE'!$K$3:$L$14,2,FALSE)),IF(C70="Bijoux l’atelier",IF(ISERROR(VLOOKUP(D70,'STOCK IDEAL'!$B$2:$C$1108,2,FALSE)+VLOOKUP(E70,'REGLE PRIORITE'!$N$3:$O$18,2,FALSE)),VLOOKUP(D70,'STOCK IDEAL'!$B$2:$C$1108,2,FALSE),VLOOKUP(D70,'STOCK IDEAL'!$B$2:$C$1108,2,FALSE)+VLOOKUP(E70,'REGLE PRIORITE'!$N$3:$O$18,2,FALSE)),IF($C70="Bijoux argent/plaqué or",IF(ISERROR(VLOOKUP(D70,'STOCK IDEAL'!$B$2:$C$1108,2,FALSE)+VLOOKUP($E70,'REGLE PRIORITE'!$Q$3:$R$28,2,FALSE)),VLOOKUP(D70,'STOCK IDEAL'!$B$2:$C$1108,2,FALSE),VLOOKUP(D70,'STOCK IDEAL'!$B$2:$C$1108,2,FALSE)+VLOOKUP($E70,'REGLE PRIORITE'!$Q$3:$R$28,2,FALSE)),VLOOKUP(D70,'STOCK IDEAL'!$B$2:$C$1108,2,FALSE))))</f>
        <v>2</v>
      </c>
      <c r="H70">
        <v>0</v>
      </c>
      <c r="I70">
        <f>IF($C70="porcelaine",IF(ISERROR(VLOOKUP($D70,'STOCK IDEAL'!$B$2:$E$1080,3,FALSE)+VLOOKUP($E70,'REGLE PRIORITE'!$K$3:$L$14,2,FALSE)),VLOOKUP($D70,'STOCK IDEAL'!$B$2:$E$1080,3,FALSE),VLOOKUP($D70,'STOCK IDEAL'!$B$2:$E$1080,3,FALSE)+VLOOKUP($E70,'REGLE PRIORITE'!$K$3:$L$14,2,FALSE)),IF(C70="Bijoux l’atelier",IF(ISERROR(VLOOKUP(D70,'STOCK IDEAL'!$B$2:$E$1108,3,FALSE)+VLOOKUP(E70,'REGLE PRIORITE'!$N$3:$O$18,2,FALSE)),VLOOKUP(D70,'STOCK IDEAL'!$B$2:$E$1108,3,FALSE),VLOOKUP(D70,'STOCK IDEAL'!$B$2:$E$1108,3,FALSE)+VLOOKUP(E70,'REGLE PRIORITE'!$N$3:$O$18,2,FALSE)),IF($C70="Bijoux argent/plaqué or",IF(ISERROR(VLOOKUP(D70,'STOCK IDEAL'!$B$2:$E$1108,3,FALSE)+VLOOKUP($E70,'REGLE PRIORITE'!$Q$3:$R$28,2,FALSE)),VLOOKUP(D70,'STOCK IDEAL'!$B$2:$E$1108,3,FALSE),VLOOKUP(D70,'STOCK IDEAL'!$B$2:$E$1108,3,FALSE)+VLOOKUP($E70,'REGLE PRIORITE'!$Q$3:$R$28,2,FALSE)),VLOOKUP(D70,'STOCK IDEAL'!$B$2:$E$1108,3,FALSE))))</f>
        <v>0</v>
      </c>
      <c r="J70">
        <v>0</v>
      </c>
      <c r="K70">
        <f>IF($C70="porcelaine",IF(ISERROR(VLOOKUP($D70,'STOCK IDEAL'!$B$2:$E$1080,4,FALSE)+VLOOKUP($E70,'REGLE PRIORITE'!$K$3:$L$14,2,FALSE)),VLOOKUP($D70,'STOCK IDEAL'!$B$2:$E$1080,4,FALSE),VLOOKUP($D70,'STOCK IDEAL'!$B$2:$E$1080,4,FALSE)+VLOOKUP($E70,'REGLE PRIORITE'!$K$3:$L$14,2,FALSE)),IF(C70="Bijoux l’atelier",IF(ISERROR(VLOOKUP(D70,'STOCK IDEAL'!$B$2:$E$1108,4,FALSE)+VLOOKUP(E70,'REGLE PRIORITE'!$N$3:$O$18,2,FALSE)),VLOOKUP(D70,'STOCK IDEAL'!$B$2:$E$1108,4,FALSE),VLOOKUP(D70,'STOCK IDEAL'!$B$2:$E$1108,4,FALSE)+VLOOKUP(E70,'REGLE PRIORITE'!$N$3:$O$18,2,FALSE)),IF($C70="Bijoux argent/plaqué or",IF(ISERROR(VLOOKUP(D70,'STOCK IDEAL'!$B$2:$E$1108,4,FALSE)+VLOOKUP($E70,'REGLE PRIORITE'!$Q$3:$R$28,2,FALSE)),VLOOKUP(D70,'STOCK IDEAL'!$B$2:$E$1108,4,FALSE),VLOOKUP(D70,'STOCK IDEAL'!$B$2:$E$1108,4,FALSE)+VLOOKUP($E70,'REGLE PRIORITE'!$Q$3:$R$28,2,FALSE)),VLOOKUP(D70,'STOCK IDEAL'!$B$2:$E$1108,4,FALSE))))</f>
        <v>3</v>
      </c>
      <c r="L70" t="b">
        <f t="shared" si="6"/>
        <v>0</v>
      </c>
      <c r="M70">
        <f>HLOOKUP('STOCK BRUT'!$C70,'REGLE PRIORITE'!$B$4:$G$7,2,FALSE)</f>
        <v>1</v>
      </c>
      <c r="N70">
        <f>HLOOKUP('STOCK BRUT'!$C70,'REGLE PRIORITE'!$B$4:$G$7,3,FALSE)</f>
        <v>3</v>
      </c>
      <c r="O70">
        <f>HLOOKUP('STOCK BRUT'!$C70,'REGLE PRIORITE'!$B$4:$G$7,4,FALSE)</f>
        <v>2</v>
      </c>
      <c r="P70">
        <f t="shared" si="7"/>
        <v>-2</v>
      </c>
      <c r="Q70">
        <f t="shared" si="8"/>
        <v>0</v>
      </c>
      <c r="R70">
        <f t="shared" si="5"/>
        <v>-3</v>
      </c>
      <c r="S70">
        <f t="shared" si="9"/>
        <v>-5</v>
      </c>
    </row>
    <row r="71" spans="1:19">
      <c r="A71">
        <v>69</v>
      </c>
      <c r="B71" s="1" t="s">
        <v>76</v>
      </c>
      <c r="C71" s="1" t="s">
        <v>3850</v>
      </c>
      <c r="D71" s="1" t="s">
        <v>5356</v>
      </c>
      <c r="E71" s="1" t="s">
        <v>3875</v>
      </c>
      <c r="F71">
        <v>0</v>
      </c>
      <c r="G71">
        <f>IF($C71="porcelaine",IF(ISERROR(VLOOKUP($D71,'STOCK IDEAL'!$B$2:$C$1080,2,FALSE)+VLOOKUP($E71,'REGLE PRIORITE'!$K$3:$L$14,2,FALSE)),VLOOKUP($D71,'STOCK IDEAL'!$B$2:$C$1080,2,FALSE),VLOOKUP($D71,'STOCK IDEAL'!$B$2:$C$1080,2,FALSE)+VLOOKUP($E71,'REGLE PRIORITE'!$K$3:$L$14,2,FALSE)),IF(C71="Bijoux l’atelier",IF(ISERROR(VLOOKUP(D71,'STOCK IDEAL'!$B$2:$C$1108,2,FALSE)+VLOOKUP(E71,'REGLE PRIORITE'!$N$3:$O$18,2,FALSE)),VLOOKUP(D71,'STOCK IDEAL'!$B$2:$C$1108,2,FALSE),VLOOKUP(D71,'STOCK IDEAL'!$B$2:$C$1108,2,FALSE)+VLOOKUP(E71,'REGLE PRIORITE'!$N$3:$O$18,2,FALSE)),IF($C71="Bijoux argent/plaqué or",IF(ISERROR(VLOOKUP(D71,'STOCK IDEAL'!$B$2:$C$1108,2,FALSE)+VLOOKUP($E71,'REGLE PRIORITE'!$Q$3:$R$28,2,FALSE)),VLOOKUP(D71,'STOCK IDEAL'!$B$2:$C$1108,2,FALSE),VLOOKUP(D71,'STOCK IDEAL'!$B$2:$C$1108,2,FALSE)+VLOOKUP($E71,'REGLE PRIORITE'!$Q$3:$R$28,2,FALSE)),VLOOKUP(D71,'STOCK IDEAL'!$B$2:$C$1108,2,FALSE))))</f>
        <v>1</v>
      </c>
      <c r="H71">
        <v>0</v>
      </c>
      <c r="I71">
        <f>IF($C71="porcelaine",IF(ISERROR(VLOOKUP($D71,'STOCK IDEAL'!$B$2:$E$1080,3,FALSE)+VLOOKUP($E71,'REGLE PRIORITE'!$K$3:$L$14,2,FALSE)),VLOOKUP($D71,'STOCK IDEAL'!$B$2:$E$1080,3,FALSE),VLOOKUP($D71,'STOCK IDEAL'!$B$2:$E$1080,3,FALSE)+VLOOKUP($E71,'REGLE PRIORITE'!$K$3:$L$14,2,FALSE)),IF(C71="Bijoux l’atelier",IF(ISERROR(VLOOKUP(D71,'STOCK IDEAL'!$B$2:$E$1108,3,FALSE)+VLOOKUP(E71,'REGLE PRIORITE'!$N$3:$O$18,2,FALSE)),VLOOKUP(D71,'STOCK IDEAL'!$B$2:$E$1108,3,FALSE),VLOOKUP(D71,'STOCK IDEAL'!$B$2:$E$1108,3,FALSE)+VLOOKUP(E71,'REGLE PRIORITE'!$N$3:$O$18,2,FALSE)),IF($C71="Bijoux argent/plaqué or",IF(ISERROR(VLOOKUP(D71,'STOCK IDEAL'!$B$2:$E$1108,3,FALSE)+VLOOKUP($E71,'REGLE PRIORITE'!$Q$3:$R$28,2,FALSE)),VLOOKUP(D71,'STOCK IDEAL'!$B$2:$E$1108,3,FALSE),VLOOKUP(D71,'STOCK IDEAL'!$B$2:$E$1108,3,FALSE)+VLOOKUP($E71,'REGLE PRIORITE'!$Q$3:$R$28,2,FALSE)),VLOOKUP(D71,'STOCK IDEAL'!$B$2:$E$1108,3,FALSE))))</f>
        <v>0</v>
      </c>
      <c r="J71">
        <v>0</v>
      </c>
      <c r="K71">
        <f>IF($C71="porcelaine",IF(ISERROR(VLOOKUP($D71,'STOCK IDEAL'!$B$2:$E$1080,4,FALSE)+VLOOKUP($E71,'REGLE PRIORITE'!$K$3:$L$14,2,FALSE)),VLOOKUP($D71,'STOCK IDEAL'!$B$2:$E$1080,4,FALSE),VLOOKUP($D71,'STOCK IDEAL'!$B$2:$E$1080,4,FALSE)+VLOOKUP($E71,'REGLE PRIORITE'!$K$3:$L$14,2,FALSE)),IF(C71="Bijoux l’atelier",IF(ISERROR(VLOOKUP(D71,'STOCK IDEAL'!$B$2:$E$1108,4,FALSE)+VLOOKUP(E71,'REGLE PRIORITE'!$N$3:$O$18,2,FALSE)),VLOOKUP(D71,'STOCK IDEAL'!$B$2:$E$1108,4,FALSE),VLOOKUP(D71,'STOCK IDEAL'!$B$2:$E$1108,4,FALSE)+VLOOKUP(E71,'REGLE PRIORITE'!$N$3:$O$18,2,FALSE)),IF($C71="Bijoux argent/plaqué or",IF(ISERROR(VLOOKUP(D71,'STOCK IDEAL'!$B$2:$E$1108,4,FALSE)+VLOOKUP($E71,'REGLE PRIORITE'!$Q$3:$R$28,2,FALSE)),VLOOKUP(D71,'STOCK IDEAL'!$B$2:$E$1108,4,FALSE),VLOOKUP(D71,'STOCK IDEAL'!$B$2:$E$1108,4,FALSE)+VLOOKUP($E71,'REGLE PRIORITE'!$Q$3:$R$28,2,FALSE)),VLOOKUP(D71,'STOCK IDEAL'!$B$2:$E$1108,4,FALSE))))</f>
        <v>3</v>
      </c>
      <c r="L71" t="b">
        <f t="shared" si="6"/>
        <v>0</v>
      </c>
      <c r="M71">
        <f>HLOOKUP('STOCK BRUT'!$C71,'REGLE PRIORITE'!$B$4:$G$7,2,FALSE)</f>
        <v>1</v>
      </c>
      <c r="N71">
        <f>HLOOKUP('STOCK BRUT'!$C71,'REGLE PRIORITE'!$B$4:$G$7,3,FALSE)</f>
        <v>3</v>
      </c>
      <c r="O71">
        <f>HLOOKUP('STOCK BRUT'!$C71,'REGLE PRIORITE'!$B$4:$G$7,4,FALSE)</f>
        <v>2</v>
      </c>
      <c r="P71">
        <f t="shared" si="7"/>
        <v>-1</v>
      </c>
      <c r="Q71">
        <f t="shared" si="8"/>
        <v>0</v>
      </c>
      <c r="R71">
        <f t="shared" si="5"/>
        <v>-3</v>
      </c>
      <c r="S71">
        <f t="shared" si="9"/>
        <v>-4</v>
      </c>
    </row>
    <row r="72" spans="1:19">
      <c r="A72">
        <v>70</v>
      </c>
      <c r="B72" s="1" t="s">
        <v>81</v>
      </c>
      <c r="C72" s="1" t="s">
        <v>3850</v>
      </c>
      <c r="D72" s="1" t="s">
        <v>5356</v>
      </c>
      <c r="E72" s="1" t="s">
        <v>3880</v>
      </c>
      <c r="F72">
        <v>0</v>
      </c>
      <c r="G72">
        <f>IF($C72="porcelaine",IF(ISERROR(VLOOKUP($D72,'STOCK IDEAL'!$B$2:$C$1080,2,FALSE)+VLOOKUP($E72,'REGLE PRIORITE'!$K$3:$L$14,2,FALSE)),VLOOKUP($D72,'STOCK IDEAL'!$B$2:$C$1080,2,FALSE),VLOOKUP($D72,'STOCK IDEAL'!$B$2:$C$1080,2,FALSE)+VLOOKUP($E72,'REGLE PRIORITE'!$K$3:$L$14,2,FALSE)),IF(C72="Bijoux l’atelier",IF(ISERROR(VLOOKUP(D72,'STOCK IDEAL'!$B$2:$C$1108,2,FALSE)+VLOOKUP(E72,'REGLE PRIORITE'!$N$3:$O$18,2,FALSE)),VLOOKUP(D72,'STOCK IDEAL'!$B$2:$C$1108,2,FALSE),VLOOKUP(D72,'STOCK IDEAL'!$B$2:$C$1108,2,FALSE)+VLOOKUP(E72,'REGLE PRIORITE'!$N$3:$O$18,2,FALSE)),IF($C72="Bijoux argent/plaqué or",IF(ISERROR(VLOOKUP(D72,'STOCK IDEAL'!$B$2:$C$1108,2,FALSE)+VLOOKUP($E72,'REGLE PRIORITE'!$Q$3:$R$28,2,FALSE)),VLOOKUP(D72,'STOCK IDEAL'!$B$2:$C$1108,2,FALSE),VLOOKUP(D72,'STOCK IDEAL'!$B$2:$C$1108,2,FALSE)+VLOOKUP($E72,'REGLE PRIORITE'!$Q$3:$R$28,2,FALSE)),VLOOKUP(D72,'STOCK IDEAL'!$B$2:$C$1108,2,FALSE))))</f>
        <v>1</v>
      </c>
      <c r="H72">
        <v>1</v>
      </c>
      <c r="I72">
        <f>IF($C72="porcelaine",IF(ISERROR(VLOOKUP($D72,'STOCK IDEAL'!$B$2:$E$1080,3,FALSE)+VLOOKUP($E72,'REGLE PRIORITE'!$K$3:$L$14,2,FALSE)),VLOOKUP($D72,'STOCK IDEAL'!$B$2:$E$1080,3,FALSE),VLOOKUP($D72,'STOCK IDEAL'!$B$2:$E$1080,3,FALSE)+VLOOKUP($E72,'REGLE PRIORITE'!$K$3:$L$14,2,FALSE)),IF(C72="Bijoux l’atelier",IF(ISERROR(VLOOKUP(D72,'STOCK IDEAL'!$B$2:$E$1108,3,FALSE)+VLOOKUP(E72,'REGLE PRIORITE'!$N$3:$O$18,2,FALSE)),VLOOKUP(D72,'STOCK IDEAL'!$B$2:$E$1108,3,FALSE),VLOOKUP(D72,'STOCK IDEAL'!$B$2:$E$1108,3,FALSE)+VLOOKUP(E72,'REGLE PRIORITE'!$N$3:$O$18,2,FALSE)),IF($C72="Bijoux argent/plaqué or",IF(ISERROR(VLOOKUP(D72,'STOCK IDEAL'!$B$2:$E$1108,3,FALSE)+VLOOKUP($E72,'REGLE PRIORITE'!$Q$3:$R$28,2,FALSE)),VLOOKUP(D72,'STOCK IDEAL'!$B$2:$E$1108,3,FALSE),VLOOKUP(D72,'STOCK IDEAL'!$B$2:$E$1108,3,FALSE)+VLOOKUP($E72,'REGLE PRIORITE'!$Q$3:$R$28,2,FALSE)),VLOOKUP(D72,'STOCK IDEAL'!$B$2:$E$1108,3,FALSE))))</f>
        <v>0</v>
      </c>
      <c r="J72">
        <v>0</v>
      </c>
      <c r="K72">
        <f>IF($C72="porcelaine",IF(ISERROR(VLOOKUP($D72,'STOCK IDEAL'!$B$2:$E$1080,4,FALSE)+VLOOKUP($E72,'REGLE PRIORITE'!$K$3:$L$14,2,FALSE)),VLOOKUP($D72,'STOCK IDEAL'!$B$2:$E$1080,4,FALSE),VLOOKUP($D72,'STOCK IDEAL'!$B$2:$E$1080,4,FALSE)+VLOOKUP($E72,'REGLE PRIORITE'!$K$3:$L$14,2,FALSE)),IF(C72="Bijoux l’atelier",IF(ISERROR(VLOOKUP(D72,'STOCK IDEAL'!$B$2:$E$1108,4,FALSE)+VLOOKUP(E72,'REGLE PRIORITE'!$N$3:$O$18,2,FALSE)),VLOOKUP(D72,'STOCK IDEAL'!$B$2:$E$1108,4,FALSE),VLOOKUP(D72,'STOCK IDEAL'!$B$2:$E$1108,4,FALSE)+VLOOKUP(E72,'REGLE PRIORITE'!$N$3:$O$18,2,FALSE)),IF($C72="Bijoux argent/plaqué or",IF(ISERROR(VLOOKUP(D72,'STOCK IDEAL'!$B$2:$E$1108,4,FALSE)+VLOOKUP($E72,'REGLE PRIORITE'!$Q$3:$R$28,2,FALSE)),VLOOKUP(D72,'STOCK IDEAL'!$B$2:$E$1108,4,FALSE),VLOOKUP(D72,'STOCK IDEAL'!$B$2:$E$1108,4,FALSE)+VLOOKUP($E72,'REGLE PRIORITE'!$Q$3:$R$28,2,FALSE)),VLOOKUP(D72,'STOCK IDEAL'!$B$2:$E$1108,4,FALSE))))</f>
        <v>3</v>
      </c>
      <c r="L72" t="b">
        <f t="shared" si="6"/>
        <v>0</v>
      </c>
      <c r="M72">
        <f>HLOOKUP('STOCK BRUT'!$C72,'REGLE PRIORITE'!$B$4:$G$7,2,FALSE)</f>
        <v>1</v>
      </c>
      <c r="N72">
        <f>HLOOKUP('STOCK BRUT'!$C72,'REGLE PRIORITE'!$B$4:$G$7,3,FALSE)</f>
        <v>3</v>
      </c>
      <c r="O72">
        <f>HLOOKUP('STOCK BRUT'!$C72,'REGLE PRIORITE'!$B$4:$G$7,4,FALSE)</f>
        <v>2</v>
      </c>
      <c r="P72">
        <f t="shared" si="7"/>
        <v>-1</v>
      </c>
      <c r="Q72">
        <f t="shared" si="8"/>
        <v>1</v>
      </c>
      <c r="R72">
        <f t="shared" si="5"/>
        <v>-3</v>
      </c>
      <c r="S72">
        <f t="shared" si="9"/>
        <v>-3</v>
      </c>
    </row>
    <row r="73" spans="1:19">
      <c r="A73">
        <v>71</v>
      </c>
      <c r="B73" s="1" t="s">
        <v>79</v>
      </c>
      <c r="C73" s="1" t="s">
        <v>3850</v>
      </c>
      <c r="D73" s="1" t="s">
        <v>5356</v>
      </c>
      <c r="E73" s="1" t="s">
        <v>3878</v>
      </c>
      <c r="F73">
        <v>1</v>
      </c>
      <c r="G73">
        <f>IF($C73="porcelaine",IF(ISERROR(VLOOKUP($D73,'STOCK IDEAL'!$B$2:$C$1080,2,FALSE)+VLOOKUP($E73,'REGLE PRIORITE'!$K$3:$L$14,2,FALSE)),VLOOKUP($D73,'STOCK IDEAL'!$B$2:$C$1080,2,FALSE),VLOOKUP($D73,'STOCK IDEAL'!$B$2:$C$1080,2,FALSE)+VLOOKUP($E73,'REGLE PRIORITE'!$K$3:$L$14,2,FALSE)),IF(C73="Bijoux l’atelier",IF(ISERROR(VLOOKUP(D73,'STOCK IDEAL'!$B$2:$C$1108,2,FALSE)+VLOOKUP(E73,'REGLE PRIORITE'!$N$3:$O$18,2,FALSE)),VLOOKUP(D73,'STOCK IDEAL'!$B$2:$C$1108,2,FALSE),VLOOKUP(D73,'STOCK IDEAL'!$B$2:$C$1108,2,FALSE)+VLOOKUP(E73,'REGLE PRIORITE'!$N$3:$O$18,2,FALSE)),IF($C73="Bijoux argent/plaqué or",IF(ISERROR(VLOOKUP(D73,'STOCK IDEAL'!$B$2:$C$1108,2,FALSE)+VLOOKUP($E73,'REGLE PRIORITE'!$Q$3:$R$28,2,FALSE)),VLOOKUP(D73,'STOCK IDEAL'!$B$2:$C$1108,2,FALSE),VLOOKUP(D73,'STOCK IDEAL'!$B$2:$C$1108,2,FALSE)+VLOOKUP($E73,'REGLE PRIORITE'!$Q$3:$R$28,2,FALSE)),VLOOKUP(D73,'STOCK IDEAL'!$B$2:$C$1108,2,FALSE))))</f>
        <v>1</v>
      </c>
      <c r="H73">
        <v>1</v>
      </c>
      <c r="I73">
        <f>IF($C73="porcelaine",IF(ISERROR(VLOOKUP($D73,'STOCK IDEAL'!$B$2:$E$1080,3,FALSE)+VLOOKUP($E73,'REGLE PRIORITE'!$K$3:$L$14,2,FALSE)),VLOOKUP($D73,'STOCK IDEAL'!$B$2:$E$1080,3,FALSE),VLOOKUP($D73,'STOCK IDEAL'!$B$2:$E$1080,3,FALSE)+VLOOKUP($E73,'REGLE PRIORITE'!$K$3:$L$14,2,FALSE)),IF(C73="Bijoux l’atelier",IF(ISERROR(VLOOKUP(D73,'STOCK IDEAL'!$B$2:$E$1108,3,FALSE)+VLOOKUP(E73,'REGLE PRIORITE'!$N$3:$O$18,2,FALSE)),VLOOKUP(D73,'STOCK IDEAL'!$B$2:$E$1108,3,FALSE),VLOOKUP(D73,'STOCK IDEAL'!$B$2:$E$1108,3,FALSE)+VLOOKUP(E73,'REGLE PRIORITE'!$N$3:$O$18,2,FALSE)),IF($C73="Bijoux argent/plaqué or",IF(ISERROR(VLOOKUP(D73,'STOCK IDEAL'!$B$2:$E$1108,3,FALSE)+VLOOKUP($E73,'REGLE PRIORITE'!$Q$3:$R$28,2,FALSE)),VLOOKUP(D73,'STOCK IDEAL'!$B$2:$E$1108,3,FALSE),VLOOKUP(D73,'STOCK IDEAL'!$B$2:$E$1108,3,FALSE)+VLOOKUP($E73,'REGLE PRIORITE'!$Q$3:$R$28,2,FALSE)),VLOOKUP(D73,'STOCK IDEAL'!$B$2:$E$1108,3,FALSE))))</f>
        <v>0</v>
      </c>
      <c r="J73">
        <v>0</v>
      </c>
      <c r="K73">
        <f>IF($C73="porcelaine",IF(ISERROR(VLOOKUP($D73,'STOCK IDEAL'!$B$2:$E$1080,4,FALSE)+VLOOKUP($E73,'REGLE PRIORITE'!$K$3:$L$14,2,FALSE)),VLOOKUP($D73,'STOCK IDEAL'!$B$2:$E$1080,4,FALSE),VLOOKUP($D73,'STOCK IDEAL'!$B$2:$E$1080,4,FALSE)+VLOOKUP($E73,'REGLE PRIORITE'!$K$3:$L$14,2,FALSE)),IF(C73="Bijoux l’atelier",IF(ISERROR(VLOOKUP(D73,'STOCK IDEAL'!$B$2:$E$1108,4,FALSE)+VLOOKUP(E73,'REGLE PRIORITE'!$N$3:$O$18,2,FALSE)),VLOOKUP(D73,'STOCK IDEAL'!$B$2:$E$1108,4,FALSE),VLOOKUP(D73,'STOCK IDEAL'!$B$2:$E$1108,4,FALSE)+VLOOKUP(E73,'REGLE PRIORITE'!$N$3:$O$18,2,FALSE)),IF($C73="Bijoux argent/plaqué or",IF(ISERROR(VLOOKUP(D73,'STOCK IDEAL'!$B$2:$E$1108,4,FALSE)+VLOOKUP($E73,'REGLE PRIORITE'!$Q$3:$R$28,2,FALSE)),VLOOKUP(D73,'STOCK IDEAL'!$B$2:$E$1108,4,FALSE),VLOOKUP(D73,'STOCK IDEAL'!$B$2:$E$1108,4,FALSE)+VLOOKUP($E73,'REGLE PRIORITE'!$Q$3:$R$28,2,FALSE)),VLOOKUP(D73,'STOCK IDEAL'!$B$2:$E$1108,4,FALSE))))</f>
        <v>3</v>
      </c>
      <c r="L73" t="b">
        <f t="shared" si="6"/>
        <v>0</v>
      </c>
      <c r="M73">
        <f>HLOOKUP('STOCK BRUT'!$C73,'REGLE PRIORITE'!$B$4:$G$7,2,FALSE)</f>
        <v>1</v>
      </c>
      <c r="N73">
        <f>HLOOKUP('STOCK BRUT'!$C73,'REGLE PRIORITE'!$B$4:$G$7,3,FALSE)</f>
        <v>3</v>
      </c>
      <c r="O73">
        <f>HLOOKUP('STOCK BRUT'!$C73,'REGLE PRIORITE'!$B$4:$G$7,4,FALSE)</f>
        <v>2</v>
      </c>
      <c r="P73">
        <f t="shared" si="7"/>
        <v>0</v>
      </c>
      <c r="Q73">
        <f t="shared" si="8"/>
        <v>1</v>
      </c>
      <c r="R73">
        <f t="shared" si="5"/>
        <v>-3</v>
      </c>
      <c r="S73">
        <f t="shared" si="9"/>
        <v>-2</v>
      </c>
    </row>
    <row r="74" spans="1:19">
      <c r="A74">
        <v>72</v>
      </c>
      <c r="B74" s="1" t="s">
        <v>78</v>
      </c>
      <c r="C74" s="1" t="s">
        <v>3850</v>
      </c>
      <c r="D74" s="1" t="s">
        <v>5356</v>
      </c>
      <c r="E74" s="1" t="s">
        <v>3877</v>
      </c>
      <c r="F74">
        <v>1</v>
      </c>
      <c r="G74">
        <f>IF($C74="porcelaine",IF(ISERROR(VLOOKUP($D74,'STOCK IDEAL'!$B$2:$C$1080,2,FALSE)+VLOOKUP($E74,'REGLE PRIORITE'!$K$3:$L$14,2,FALSE)),VLOOKUP($D74,'STOCK IDEAL'!$B$2:$C$1080,2,FALSE),VLOOKUP($D74,'STOCK IDEAL'!$B$2:$C$1080,2,FALSE)+VLOOKUP($E74,'REGLE PRIORITE'!$K$3:$L$14,2,FALSE)),IF(C74="Bijoux l’atelier",IF(ISERROR(VLOOKUP(D74,'STOCK IDEAL'!$B$2:$C$1108,2,FALSE)+VLOOKUP(E74,'REGLE PRIORITE'!$N$3:$O$18,2,FALSE)),VLOOKUP(D74,'STOCK IDEAL'!$B$2:$C$1108,2,FALSE),VLOOKUP(D74,'STOCK IDEAL'!$B$2:$C$1108,2,FALSE)+VLOOKUP(E74,'REGLE PRIORITE'!$N$3:$O$18,2,FALSE)),IF($C74="Bijoux argent/plaqué or",IF(ISERROR(VLOOKUP(D74,'STOCK IDEAL'!$B$2:$C$1108,2,FALSE)+VLOOKUP($E74,'REGLE PRIORITE'!$Q$3:$R$28,2,FALSE)),VLOOKUP(D74,'STOCK IDEAL'!$B$2:$C$1108,2,FALSE),VLOOKUP(D74,'STOCK IDEAL'!$B$2:$C$1108,2,FALSE)+VLOOKUP($E74,'REGLE PRIORITE'!$Q$3:$R$28,2,FALSE)),VLOOKUP(D74,'STOCK IDEAL'!$B$2:$C$1108,2,FALSE))))</f>
        <v>1</v>
      </c>
      <c r="H74">
        <v>0</v>
      </c>
      <c r="I74">
        <f>IF($C74="porcelaine",IF(ISERROR(VLOOKUP($D74,'STOCK IDEAL'!$B$2:$E$1080,3,FALSE)+VLOOKUP($E74,'REGLE PRIORITE'!$K$3:$L$14,2,FALSE)),VLOOKUP($D74,'STOCK IDEAL'!$B$2:$E$1080,3,FALSE),VLOOKUP($D74,'STOCK IDEAL'!$B$2:$E$1080,3,FALSE)+VLOOKUP($E74,'REGLE PRIORITE'!$K$3:$L$14,2,FALSE)),IF(C74="Bijoux l’atelier",IF(ISERROR(VLOOKUP(D74,'STOCK IDEAL'!$B$2:$E$1108,3,FALSE)+VLOOKUP(E74,'REGLE PRIORITE'!$N$3:$O$18,2,FALSE)),VLOOKUP(D74,'STOCK IDEAL'!$B$2:$E$1108,3,FALSE),VLOOKUP(D74,'STOCK IDEAL'!$B$2:$E$1108,3,FALSE)+VLOOKUP(E74,'REGLE PRIORITE'!$N$3:$O$18,2,FALSE)),IF($C74="Bijoux argent/plaqué or",IF(ISERROR(VLOOKUP(D74,'STOCK IDEAL'!$B$2:$E$1108,3,FALSE)+VLOOKUP($E74,'REGLE PRIORITE'!$Q$3:$R$28,2,FALSE)),VLOOKUP(D74,'STOCK IDEAL'!$B$2:$E$1108,3,FALSE),VLOOKUP(D74,'STOCK IDEAL'!$B$2:$E$1108,3,FALSE)+VLOOKUP($E74,'REGLE PRIORITE'!$Q$3:$R$28,2,FALSE)),VLOOKUP(D74,'STOCK IDEAL'!$B$2:$E$1108,3,FALSE))))</f>
        <v>0</v>
      </c>
      <c r="J74">
        <v>0</v>
      </c>
      <c r="K74">
        <f>IF($C74="porcelaine",IF(ISERROR(VLOOKUP($D74,'STOCK IDEAL'!$B$2:$E$1080,4,FALSE)+VLOOKUP($E74,'REGLE PRIORITE'!$K$3:$L$14,2,FALSE)),VLOOKUP($D74,'STOCK IDEAL'!$B$2:$E$1080,4,FALSE),VLOOKUP($D74,'STOCK IDEAL'!$B$2:$E$1080,4,FALSE)+VLOOKUP($E74,'REGLE PRIORITE'!$K$3:$L$14,2,FALSE)),IF(C74="Bijoux l’atelier",IF(ISERROR(VLOOKUP(D74,'STOCK IDEAL'!$B$2:$E$1108,4,FALSE)+VLOOKUP(E74,'REGLE PRIORITE'!$N$3:$O$18,2,FALSE)),VLOOKUP(D74,'STOCK IDEAL'!$B$2:$E$1108,4,FALSE),VLOOKUP(D74,'STOCK IDEAL'!$B$2:$E$1108,4,FALSE)+VLOOKUP(E74,'REGLE PRIORITE'!$N$3:$O$18,2,FALSE)),IF($C74="Bijoux argent/plaqué or",IF(ISERROR(VLOOKUP(D74,'STOCK IDEAL'!$B$2:$E$1108,4,FALSE)+VLOOKUP($E74,'REGLE PRIORITE'!$Q$3:$R$28,2,FALSE)),VLOOKUP(D74,'STOCK IDEAL'!$B$2:$E$1108,4,FALSE),VLOOKUP(D74,'STOCK IDEAL'!$B$2:$E$1108,4,FALSE)+VLOOKUP($E74,'REGLE PRIORITE'!$Q$3:$R$28,2,FALSE)),VLOOKUP(D74,'STOCK IDEAL'!$B$2:$E$1108,4,FALSE))))</f>
        <v>3</v>
      </c>
      <c r="L74" t="b">
        <f t="shared" si="6"/>
        <v>0</v>
      </c>
      <c r="M74">
        <f>HLOOKUP('STOCK BRUT'!$C74,'REGLE PRIORITE'!$B$4:$G$7,2,FALSE)</f>
        <v>1</v>
      </c>
      <c r="N74">
        <f>HLOOKUP('STOCK BRUT'!$C74,'REGLE PRIORITE'!$B$4:$G$7,3,FALSE)</f>
        <v>3</v>
      </c>
      <c r="O74">
        <f>HLOOKUP('STOCK BRUT'!$C74,'REGLE PRIORITE'!$B$4:$G$7,4,FALSE)</f>
        <v>2</v>
      </c>
      <c r="P74">
        <f t="shared" si="7"/>
        <v>0</v>
      </c>
      <c r="Q74">
        <f t="shared" si="8"/>
        <v>0</v>
      </c>
      <c r="R74">
        <f t="shared" si="5"/>
        <v>-3</v>
      </c>
      <c r="S74">
        <f t="shared" si="9"/>
        <v>-3</v>
      </c>
    </row>
    <row r="75" spans="1:19">
      <c r="A75">
        <v>73</v>
      </c>
      <c r="B75" s="1" t="s">
        <v>80</v>
      </c>
      <c r="C75" s="1" t="s">
        <v>3850</v>
      </c>
      <c r="D75" s="1" t="s">
        <v>5356</v>
      </c>
      <c r="E75" s="1" t="s">
        <v>3879</v>
      </c>
      <c r="F75">
        <v>0</v>
      </c>
      <c r="G75">
        <f>IF($C75="porcelaine",IF(ISERROR(VLOOKUP($D75,'STOCK IDEAL'!$B$2:$C$1080,2,FALSE)+VLOOKUP($E75,'REGLE PRIORITE'!$K$3:$L$14,2,FALSE)),VLOOKUP($D75,'STOCK IDEAL'!$B$2:$C$1080,2,FALSE),VLOOKUP($D75,'STOCK IDEAL'!$B$2:$C$1080,2,FALSE)+VLOOKUP($E75,'REGLE PRIORITE'!$K$3:$L$14,2,FALSE)),IF(C75="Bijoux l’atelier",IF(ISERROR(VLOOKUP(D75,'STOCK IDEAL'!$B$2:$C$1108,2,FALSE)+VLOOKUP(E75,'REGLE PRIORITE'!$N$3:$O$18,2,FALSE)),VLOOKUP(D75,'STOCK IDEAL'!$B$2:$C$1108,2,FALSE),VLOOKUP(D75,'STOCK IDEAL'!$B$2:$C$1108,2,FALSE)+VLOOKUP(E75,'REGLE PRIORITE'!$N$3:$O$18,2,FALSE)),IF($C75="Bijoux argent/plaqué or",IF(ISERROR(VLOOKUP(D75,'STOCK IDEAL'!$B$2:$C$1108,2,FALSE)+VLOOKUP($E75,'REGLE PRIORITE'!$Q$3:$R$28,2,FALSE)),VLOOKUP(D75,'STOCK IDEAL'!$B$2:$C$1108,2,FALSE),VLOOKUP(D75,'STOCK IDEAL'!$B$2:$C$1108,2,FALSE)+VLOOKUP($E75,'REGLE PRIORITE'!$Q$3:$R$28,2,FALSE)),VLOOKUP(D75,'STOCK IDEAL'!$B$2:$C$1108,2,FALSE))))</f>
        <v>1</v>
      </c>
      <c r="H75">
        <v>0</v>
      </c>
      <c r="I75">
        <f>IF($C75="porcelaine",IF(ISERROR(VLOOKUP($D75,'STOCK IDEAL'!$B$2:$E$1080,3,FALSE)+VLOOKUP($E75,'REGLE PRIORITE'!$K$3:$L$14,2,FALSE)),VLOOKUP($D75,'STOCK IDEAL'!$B$2:$E$1080,3,FALSE),VLOOKUP($D75,'STOCK IDEAL'!$B$2:$E$1080,3,FALSE)+VLOOKUP($E75,'REGLE PRIORITE'!$K$3:$L$14,2,FALSE)),IF(C75="Bijoux l’atelier",IF(ISERROR(VLOOKUP(D75,'STOCK IDEAL'!$B$2:$E$1108,3,FALSE)+VLOOKUP(E75,'REGLE PRIORITE'!$N$3:$O$18,2,FALSE)),VLOOKUP(D75,'STOCK IDEAL'!$B$2:$E$1108,3,FALSE),VLOOKUP(D75,'STOCK IDEAL'!$B$2:$E$1108,3,FALSE)+VLOOKUP(E75,'REGLE PRIORITE'!$N$3:$O$18,2,FALSE)),IF($C75="Bijoux argent/plaqué or",IF(ISERROR(VLOOKUP(D75,'STOCK IDEAL'!$B$2:$E$1108,3,FALSE)+VLOOKUP($E75,'REGLE PRIORITE'!$Q$3:$R$28,2,FALSE)),VLOOKUP(D75,'STOCK IDEAL'!$B$2:$E$1108,3,FALSE),VLOOKUP(D75,'STOCK IDEAL'!$B$2:$E$1108,3,FALSE)+VLOOKUP($E75,'REGLE PRIORITE'!$Q$3:$R$28,2,FALSE)),VLOOKUP(D75,'STOCK IDEAL'!$B$2:$E$1108,3,FALSE))))</f>
        <v>0</v>
      </c>
      <c r="J75">
        <v>0</v>
      </c>
      <c r="K75">
        <f>IF($C75="porcelaine",IF(ISERROR(VLOOKUP($D75,'STOCK IDEAL'!$B$2:$E$1080,4,FALSE)+VLOOKUP($E75,'REGLE PRIORITE'!$K$3:$L$14,2,FALSE)),VLOOKUP($D75,'STOCK IDEAL'!$B$2:$E$1080,4,FALSE),VLOOKUP($D75,'STOCK IDEAL'!$B$2:$E$1080,4,FALSE)+VLOOKUP($E75,'REGLE PRIORITE'!$K$3:$L$14,2,FALSE)),IF(C75="Bijoux l’atelier",IF(ISERROR(VLOOKUP(D75,'STOCK IDEAL'!$B$2:$E$1108,4,FALSE)+VLOOKUP(E75,'REGLE PRIORITE'!$N$3:$O$18,2,FALSE)),VLOOKUP(D75,'STOCK IDEAL'!$B$2:$E$1108,4,FALSE),VLOOKUP(D75,'STOCK IDEAL'!$B$2:$E$1108,4,FALSE)+VLOOKUP(E75,'REGLE PRIORITE'!$N$3:$O$18,2,FALSE)),IF($C75="Bijoux argent/plaqué or",IF(ISERROR(VLOOKUP(D75,'STOCK IDEAL'!$B$2:$E$1108,4,FALSE)+VLOOKUP($E75,'REGLE PRIORITE'!$Q$3:$R$28,2,FALSE)),VLOOKUP(D75,'STOCK IDEAL'!$B$2:$E$1108,4,FALSE),VLOOKUP(D75,'STOCK IDEAL'!$B$2:$E$1108,4,FALSE)+VLOOKUP($E75,'REGLE PRIORITE'!$Q$3:$R$28,2,FALSE)),VLOOKUP(D75,'STOCK IDEAL'!$B$2:$E$1108,4,FALSE))))</f>
        <v>3</v>
      </c>
      <c r="L75" t="b">
        <f t="shared" si="6"/>
        <v>0</v>
      </c>
      <c r="M75">
        <f>HLOOKUP('STOCK BRUT'!$C75,'REGLE PRIORITE'!$B$4:$G$7,2,FALSE)</f>
        <v>1</v>
      </c>
      <c r="N75">
        <f>HLOOKUP('STOCK BRUT'!$C75,'REGLE PRIORITE'!$B$4:$G$7,3,FALSE)</f>
        <v>3</v>
      </c>
      <c r="O75">
        <f>HLOOKUP('STOCK BRUT'!$C75,'REGLE PRIORITE'!$B$4:$G$7,4,FALSE)</f>
        <v>2</v>
      </c>
      <c r="P75">
        <f t="shared" si="7"/>
        <v>-1</v>
      </c>
      <c r="Q75">
        <f t="shared" si="8"/>
        <v>0</v>
      </c>
      <c r="R75">
        <f t="shared" si="5"/>
        <v>-3</v>
      </c>
      <c r="S75">
        <f t="shared" si="9"/>
        <v>-4</v>
      </c>
    </row>
    <row r="76" spans="1:19">
      <c r="A76">
        <v>74</v>
      </c>
      <c r="B76" s="1" t="s">
        <v>83</v>
      </c>
      <c r="C76" s="1" t="s">
        <v>3850</v>
      </c>
      <c r="D76" s="1" t="s">
        <v>5356</v>
      </c>
      <c r="E76" s="1" t="s">
        <v>3882</v>
      </c>
      <c r="F76">
        <v>0</v>
      </c>
      <c r="G76">
        <f>IF($C76="porcelaine",IF(ISERROR(VLOOKUP($D76,'STOCK IDEAL'!$B$2:$C$1080,2,FALSE)+VLOOKUP($E76,'REGLE PRIORITE'!$K$3:$L$14,2,FALSE)),VLOOKUP($D76,'STOCK IDEAL'!$B$2:$C$1080,2,FALSE),VLOOKUP($D76,'STOCK IDEAL'!$B$2:$C$1080,2,FALSE)+VLOOKUP($E76,'REGLE PRIORITE'!$K$3:$L$14,2,FALSE)),IF(C76="Bijoux l’atelier",IF(ISERROR(VLOOKUP(D76,'STOCK IDEAL'!$B$2:$C$1108,2,FALSE)+VLOOKUP(E76,'REGLE PRIORITE'!$N$3:$O$18,2,FALSE)),VLOOKUP(D76,'STOCK IDEAL'!$B$2:$C$1108,2,FALSE),VLOOKUP(D76,'STOCK IDEAL'!$B$2:$C$1108,2,FALSE)+VLOOKUP(E76,'REGLE PRIORITE'!$N$3:$O$18,2,FALSE)),IF($C76="Bijoux argent/plaqué or",IF(ISERROR(VLOOKUP(D76,'STOCK IDEAL'!$B$2:$C$1108,2,FALSE)+VLOOKUP($E76,'REGLE PRIORITE'!$Q$3:$R$28,2,FALSE)),VLOOKUP(D76,'STOCK IDEAL'!$B$2:$C$1108,2,FALSE),VLOOKUP(D76,'STOCK IDEAL'!$B$2:$C$1108,2,FALSE)+VLOOKUP($E76,'REGLE PRIORITE'!$Q$3:$R$28,2,FALSE)),VLOOKUP(D76,'STOCK IDEAL'!$B$2:$C$1108,2,FALSE))))</f>
        <v>1</v>
      </c>
      <c r="H76">
        <v>0</v>
      </c>
      <c r="I76">
        <f>IF($C76="porcelaine",IF(ISERROR(VLOOKUP($D76,'STOCK IDEAL'!$B$2:$E$1080,3,FALSE)+VLOOKUP($E76,'REGLE PRIORITE'!$K$3:$L$14,2,FALSE)),VLOOKUP($D76,'STOCK IDEAL'!$B$2:$E$1080,3,FALSE),VLOOKUP($D76,'STOCK IDEAL'!$B$2:$E$1080,3,FALSE)+VLOOKUP($E76,'REGLE PRIORITE'!$K$3:$L$14,2,FALSE)),IF(C76="Bijoux l’atelier",IF(ISERROR(VLOOKUP(D76,'STOCK IDEAL'!$B$2:$E$1108,3,FALSE)+VLOOKUP(E76,'REGLE PRIORITE'!$N$3:$O$18,2,FALSE)),VLOOKUP(D76,'STOCK IDEAL'!$B$2:$E$1108,3,FALSE),VLOOKUP(D76,'STOCK IDEAL'!$B$2:$E$1108,3,FALSE)+VLOOKUP(E76,'REGLE PRIORITE'!$N$3:$O$18,2,FALSE)),IF($C76="Bijoux argent/plaqué or",IF(ISERROR(VLOOKUP(D76,'STOCK IDEAL'!$B$2:$E$1108,3,FALSE)+VLOOKUP($E76,'REGLE PRIORITE'!$Q$3:$R$28,2,FALSE)),VLOOKUP(D76,'STOCK IDEAL'!$B$2:$E$1108,3,FALSE),VLOOKUP(D76,'STOCK IDEAL'!$B$2:$E$1108,3,FALSE)+VLOOKUP($E76,'REGLE PRIORITE'!$Q$3:$R$28,2,FALSE)),VLOOKUP(D76,'STOCK IDEAL'!$B$2:$E$1108,3,FALSE))))</f>
        <v>0</v>
      </c>
      <c r="J76">
        <v>0</v>
      </c>
      <c r="K76">
        <f>IF($C76="porcelaine",IF(ISERROR(VLOOKUP($D76,'STOCK IDEAL'!$B$2:$E$1080,4,FALSE)+VLOOKUP($E76,'REGLE PRIORITE'!$K$3:$L$14,2,FALSE)),VLOOKUP($D76,'STOCK IDEAL'!$B$2:$E$1080,4,FALSE),VLOOKUP($D76,'STOCK IDEAL'!$B$2:$E$1080,4,FALSE)+VLOOKUP($E76,'REGLE PRIORITE'!$K$3:$L$14,2,FALSE)),IF(C76="Bijoux l’atelier",IF(ISERROR(VLOOKUP(D76,'STOCK IDEAL'!$B$2:$E$1108,4,FALSE)+VLOOKUP(E76,'REGLE PRIORITE'!$N$3:$O$18,2,FALSE)),VLOOKUP(D76,'STOCK IDEAL'!$B$2:$E$1108,4,FALSE),VLOOKUP(D76,'STOCK IDEAL'!$B$2:$E$1108,4,FALSE)+VLOOKUP(E76,'REGLE PRIORITE'!$N$3:$O$18,2,FALSE)),IF($C76="Bijoux argent/plaqué or",IF(ISERROR(VLOOKUP(D76,'STOCK IDEAL'!$B$2:$E$1108,4,FALSE)+VLOOKUP($E76,'REGLE PRIORITE'!$Q$3:$R$28,2,FALSE)),VLOOKUP(D76,'STOCK IDEAL'!$B$2:$E$1108,4,FALSE),VLOOKUP(D76,'STOCK IDEAL'!$B$2:$E$1108,4,FALSE)+VLOOKUP($E76,'REGLE PRIORITE'!$Q$3:$R$28,2,FALSE)),VLOOKUP(D76,'STOCK IDEAL'!$B$2:$E$1108,4,FALSE))))</f>
        <v>3</v>
      </c>
      <c r="L76" t="b">
        <f t="shared" si="6"/>
        <v>0</v>
      </c>
      <c r="M76">
        <f>HLOOKUP('STOCK BRUT'!$C76,'REGLE PRIORITE'!$B$4:$G$7,2,FALSE)</f>
        <v>1</v>
      </c>
      <c r="N76">
        <f>HLOOKUP('STOCK BRUT'!$C76,'REGLE PRIORITE'!$B$4:$G$7,3,FALSE)</f>
        <v>3</v>
      </c>
      <c r="O76">
        <f>HLOOKUP('STOCK BRUT'!$C76,'REGLE PRIORITE'!$B$4:$G$7,4,FALSE)</f>
        <v>2</v>
      </c>
      <c r="P76">
        <f t="shared" si="7"/>
        <v>-1</v>
      </c>
      <c r="Q76">
        <f t="shared" si="8"/>
        <v>0</v>
      </c>
      <c r="R76">
        <f t="shared" si="5"/>
        <v>-3</v>
      </c>
      <c r="S76">
        <f t="shared" si="9"/>
        <v>-4</v>
      </c>
    </row>
    <row r="77" spans="1:19">
      <c r="A77">
        <v>75</v>
      </c>
      <c r="B77" s="1" t="s">
        <v>82</v>
      </c>
      <c r="C77" s="1" t="s">
        <v>3850</v>
      </c>
      <c r="D77" s="1" t="s">
        <v>5356</v>
      </c>
      <c r="E77" s="1" t="s">
        <v>3881</v>
      </c>
      <c r="F77">
        <v>0</v>
      </c>
      <c r="G77">
        <f>IF($C77="porcelaine",IF(ISERROR(VLOOKUP($D77,'STOCK IDEAL'!$B$2:$C$1080,2,FALSE)+VLOOKUP($E77,'REGLE PRIORITE'!$K$3:$L$14,2,FALSE)),VLOOKUP($D77,'STOCK IDEAL'!$B$2:$C$1080,2,FALSE),VLOOKUP($D77,'STOCK IDEAL'!$B$2:$C$1080,2,FALSE)+VLOOKUP($E77,'REGLE PRIORITE'!$K$3:$L$14,2,FALSE)),IF(C77="Bijoux l’atelier",IF(ISERROR(VLOOKUP(D77,'STOCK IDEAL'!$B$2:$C$1108,2,FALSE)+VLOOKUP(E77,'REGLE PRIORITE'!$N$3:$O$18,2,FALSE)),VLOOKUP(D77,'STOCK IDEAL'!$B$2:$C$1108,2,FALSE),VLOOKUP(D77,'STOCK IDEAL'!$B$2:$C$1108,2,FALSE)+VLOOKUP(E77,'REGLE PRIORITE'!$N$3:$O$18,2,FALSE)),IF($C77="Bijoux argent/plaqué or",IF(ISERROR(VLOOKUP(D77,'STOCK IDEAL'!$B$2:$C$1108,2,FALSE)+VLOOKUP($E77,'REGLE PRIORITE'!$Q$3:$R$28,2,FALSE)),VLOOKUP(D77,'STOCK IDEAL'!$B$2:$C$1108,2,FALSE),VLOOKUP(D77,'STOCK IDEAL'!$B$2:$C$1108,2,FALSE)+VLOOKUP($E77,'REGLE PRIORITE'!$Q$3:$R$28,2,FALSE)),VLOOKUP(D77,'STOCK IDEAL'!$B$2:$C$1108,2,FALSE))))</f>
        <v>1</v>
      </c>
      <c r="H77">
        <v>0</v>
      </c>
      <c r="I77">
        <f>IF($C77="porcelaine",IF(ISERROR(VLOOKUP($D77,'STOCK IDEAL'!$B$2:$E$1080,3,FALSE)+VLOOKUP($E77,'REGLE PRIORITE'!$K$3:$L$14,2,FALSE)),VLOOKUP($D77,'STOCK IDEAL'!$B$2:$E$1080,3,FALSE),VLOOKUP($D77,'STOCK IDEAL'!$B$2:$E$1080,3,FALSE)+VLOOKUP($E77,'REGLE PRIORITE'!$K$3:$L$14,2,FALSE)),IF(C77="Bijoux l’atelier",IF(ISERROR(VLOOKUP(D77,'STOCK IDEAL'!$B$2:$E$1108,3,FALSE)+VLOOKUP(E77,'REGLE PRIORITE'!$N$3:$O$18,2,FALSE)),VLOOKUP(D77,'STOCK IDEAL'!$B$2:$E$1108,3,FALSE),VLOOKUP(D77,'STOCK IDEAL'!$B$2:$E$1108,3,FALSE)+VLOOKUP(E77,'REGLE PRIORITE'!$N$3:$O$18,2,FALSE)),IF($C77="Bijoux argent/plaqué or",IF(ISERROR(VLOOKUP(D77,'STOCK IDEAL'!$B$2:$E$1108,3,FALSE)+VLOOKUP($E77,'REGLE PRIORITE'!$Q$3:$R$28,2,FALSE)),VLOOKUP(D77,'STOCK IDEAL'!$B$2:$E$1108,3,FALSE),VLOOKUP(D77,'STOCK IDEAL'!$B$2:$E$1108,3,FALSE)+VLOOKUP($E77,'REGLE PRIORITE'!$Q$3:$R$28,2,FALSE)),VLOOKUP(D77,'STOCK IDEAL'!$B$2:$E$1108,3,FALSE))))</f>
        <v>0</v>
      </c>
      <c r="J77">
        <v>0</v>
      </c>
      <c r="K77">
        <f>IF($C77="porcelaine",IF(ISERROR(VLOOKUP($D77,'STOCK IDEAL'!$B$2:$E$1080,4,FALSE)+VLOOKUP($E77,'REGLE PRIORITE'!$K$3:$L$14,2,FALSE)),VLOOKUP($D77,'STOCK IDEAL'!$B$2:$E$1080,4,FALSE),VLOOKUP($D77,'STOCK IDEAL'!$B$2:$E$1080,4,FALSE)+VLOOKUP($E77,'REGLE PRIORITE'!$K$3:$L$14,2,FALSE)),IF(C77="Bijoux l’atelier",IF(ISERROR(VLOOKUP(D77,'STOCK IDEAL'!$B$2:$E$1108,4,FALSE)+VLOOKUP(E77,'REGLE PRIORITE'!$N$3:$O$18,2,FALSE)),VLOOKUP(D77,'STOCK IDEAL'!$B$2:$E$1108,4,FALSE),VLOOKUP(D77,'STOCK IDEAL'!$B$2:$E$1108,4,FALSE)+VLOOKUP(E77,'REGLE PRIORITE'!$N$3:$O$18,2,FALSE)),IF($C77="Bijoux argent/plaqué or",IF(ISERROR(VLOOKUP(D77,'STOCK IDEAL'!$B$2:$E$1108,4,FALSE)+VLOOKUP($E77,'REGLE PRIORITE'!$Q$3:$R$28,2,FALSE)),VLOOKUP(D77,'STOCK IDEAL'!$B$2:$E$1108,4,FALSE),VLOOKUP(D77,'STOCK IDEAL'!$B$2:$E$1108,4,FALSE)+VLOOKUP($E77,'REGLE PRIORITE'!$Q$3:$R$28,2,FALSE)),VLOOKUP(D77,'STOCK IDEAL'!$B$2:$E$1108,4,FALSE))))</f>
        <v>3</v>
      </c>
      <c r="L77" t="b">
        <f t="shared" si="6"/>
        <v>0</v>
      </c>
      <c r="M77">
        <f>HLOOKUP('STOCK BRUT'!$C77,'REGLE PRIORITE'!$B$4:$G$7,2,FALSE)</f>
        <v>1</v>
      </c>
      <c r="N77">
        <f>HLOOKUP('STOCK BRUT'!$C77,'REGLE PRIORITE'!$B$4:$G$7,3,FALSE)</f>
        <v>3</v>
      </c>
      <c r="O77">
        <f>HLOOKUP('STOCK BRUT'!$C77,'REGLE PRIORITE'!$B$4:$G$7,4,FALSE)</f>
        <v>2</v>
      </c>
      <c r="P77">
        <f t="shared" si="7"/>
        <v>-1</v>
      </c>
      <c r="Q77">
        <f t="shared" si="8"/>
        <v>0</v>
      </c>
      <c r="R77">
        <f t="shared" si="5"/>
        <v>-3</v>
      </c>
      <c r="S77">
        <f t="shared" si="9"/>
        <v>-4</v>
      </c>
    </row>
    <row r="78" spans="1:19">
      <c r="A78">
        <v>76</v>
      </c>
      <c r="B78" s="1" t="s">
        <v>77</v>
      </c>
      <c r="C78" s="1" t="s">
        <v>3850</v>
      </c>
      <c r="D78" s="1" t="s">
        <v>5356</v>
      </c>
      <c r="E78" s="1" t="s">
        <v>3876</v>
      </c>
      <c r="F78">
        <v>0</v>
      </c>
      <c r="G78">
        <f>IF($C78="porcelaine",IF(ISERROR(VLOOKUP($D78,'STOCK IDEAL'!$B$2:$C$1080,2,FALSE)+VLOOKUP($E78,'REGLE PRIORITE'!$K$3:$L$14,2,FALSE)),VLOOKUP($D78,'STOCK IDEAL'!$B$2:$C$1080,2,FALSE),VLOOKUP($D78,'STOCK IDEAL'!$B$2:$C$1080,2,FALSE)+VLOOKUP($E78,'REGLE PRIORITE'!$K$3:$L$14,2,FALSE)),IF(C78="Bijoux l’atelier",IF(ISERROR(VLOOKUP(D78,'STOCK IDEAL'!$B$2:$C$1108,2,FALSE)+VLOOKUP(E78,'REGLE PRIORITE'!$N$3:$O$18,2,FALSE)),VLOOKUP(D78,'STOCK IDEAL'!$B$2:$C$1108,2,FALSE),VLOOKUP(D78,'STOCK IDEAL'!$B$2:$C$1108,2,FALSE)+VLOOKUP(E78,'REGLE PRIORITE'!$N$3:$O$18,2,FALSE)),IF($C78="Bijoux argent/plaqué or",IF(ISERROR(VLOOKUP(D78,'STOCK IDEAL'!$B$2:$C$1108,2,FALSE)+VLOOKUP($E78,'REGLE PRIORITE'!$Q$3:$R$28,2,FALSE)),VLOOKUP(D78,'STOCK IDEAL'!$B$2:$C$1108,2,FALSE),VLOOKUP(D78,'STOCK IDEAL'!$B$2:$C$1108,2,FALSE)+VLOOKUP($E78,'REGLE PRIORITE'!$Q$3:$R$28,2,FALSE)),VLOOKUP(D78,'STOCK IDEAL'!$B$2:$C$1108,2,FALSE))))</f>
        <v>1</v>
      </c>
      <c r="H78">
        <v>0</v>
      </c>
      <c r="I78">
        <f>IF($C78="porcelaine",IF(ISERROR(VLOOKUP($D78,'STOCK IDEAL'!$B$2:$E$1080,3,FALSE)+VLOOKUP($E78,'REGLE PRIORITE'!$K$3:$L$14,2,FALSE)),VLOOKUP($D78,'STOCK IDEAL'!$B$2:$E$1080,3,FALSE),VLOOKUP($D78,'STOCK IDEAL'!$B$2:$E$1080,3,FALSE)+VLOOKUP($E78,'REGLE PRIORITE'!$K$3:$L$14,2,FALSE)),IF(C78="Bijoux l’atelier",IF(ISERROR(VLOOKUP(D78,'STOCK IDEAL'!$B$2:$E$1108,3,FALSE)+VLOOKUP(E78,'REGLE PRIORITE'!$N$3:$O$18,2,FALSE)),VLOOKUP(D78,'STOCK IDEAL'!$B$2:$E$1108,3,FALSE),VLOOKUP(D78,'STOCK IDEAL'!$B$2:$E$1108,3,FALSE)+VLOOKUP(E78,'REGLE PRIORITE'!$N$3:$O$18,2,FALSE)),IF($C78="Bijoux argent/plaqué or",IF(ISERROR(VLOOKUP(D78,'STOCK IDEAL'!$B$2:$E$1108,3,FALSE)+VLOOKUP($E78,'REGLE PRIORITE'!$Q$3:$R$28,2,FALSE)),VLOOKUP(D78,'STOCK IDEAL'!$B$2:$E$1108,3,FALSE),VLOOKUP(D78,'STOCK IDEAL'!$B$2:$E$1108,3,FALSE)+VLOOKUP($E78,'REGLE PRIORITE'!$Q$3:$R$28,2,FALSE)),VLOOKUP(D78,'STOCK IDEAL'!$B$2:$E$1108,3,FALSE))))</f>
        <v>0</v>
      </c>
      <c r="J78">
        <v>0</v>
      </c>
      <c r="K78">
        <f>IF($C78="porcelaine",IF(ISERROR(VLOOKUP($D78,'STOCK IDEAL'!$B$2:$E$1080,4,FALSE)+VLOOKUP($E78,'REGLE PRIORITE'!$K$3:$L$14,2,FALSE)),VLOOKUP($D78,'STOCK IDEAL'!$B$2:$E$1080,4,FALSE),VLOOKUP($D78,'STOCK IDEAL'!$B$2:$E$1080,4,FALSE)+VLOOKUP($E78,'REGLE PRIORITE'!$K$3:$L$14,2,FALSE)),IF(C78="Bijoux l’atelier",IF(ISERROR(VLOOKUP(D78,'STOCK IDEAL'!$B$2:$E$1108,4,FALSE)+VLOOKUP(E78,'REGLE PRIORITE'!$N$3:$O$18,2,FALSE)),VLOOKUP(D78,'STOCK IDEAL'!$B$2:$E$1108,4,FALSE),VLOOKUP(D78,'STOCK IDEAL'!$B$2:$E$1108,4,FALSE)+VLOOKUP(E78,'REGLE PRIORITE'!$N$3:$O$18,2,FALSE)),IF($C78="Bijoux argent/plaqué or",IF(ISERROR(VLOOKUP(D78,'STOCK IDEAL'!$B$2:$E$1108,4,FALSE)+VLOOKUP($E78,'REGLE PRIORITE'!$Q$3:$R$28,2,FALSE)),VLOOKUP(D78,'STOCK IDEAL'!$B$2:$E$1108,4,FALSE),VLOOKUP(D78,'STOCK IDEAL'!$B$2:$E$1108,4,FALSE)+VLOOKUP($E78,'REGLE PRIORITE'!$Q$3:$R$28,2,FALSE)),VLOOKUP(D78,'STOCK IDEAL'!$B$2:$E$1108,4,FALSE))))</f>
        <v>3</v>
      </c>
      <c r="L78" t="b">
        <f t="shared" si="6"/>
        <v>0</v>
      </c>
      <c r="M78">
        <f>HLOOKUP('STOCK BRUT'!$C78,'REGLE PRIORITE'!$B$4:$G$7,2,FALSE)</f>
        <v>1</v>
      </c>
      <c r="N78">
        <f>HLOOKUP('STOCK BRUT'!$C78,'REGLE PRIORITE'!$B$4:$G$7,3,FALSE)</f>
        <v>3</v>
      </c>
      <c r="O78">
        <f>HLOOKUP('STOCK BRUT'!$C78,'REGLE PRIORITE'!$B$4:$G$7,4,FALSE)</f>
        <v>2</v>
      </c>
      <c r="P78">
        <f t="shared" si="7"/>
        <v>-1</v>
      </c>
      <c r="Q78">
        <f t="shared" si="8"/>
        <v>0</v>
      </c>
      <c r="R78">
        <f t="shared" si="5"/>
        <v>-3</v>
      </c>
      <c r="S78">
        <f t="shared" si="9"/>
        <v>-4</v>
      </c>
    </row>
    <row r="79" spans="1:19">
      <c r="A79">
        <v>77</v>
      </c>
      <c r="B79" s="1" t="s">
        <v>84</v>
      </c>
      <c r="C79" s="1" t="s">
        <v>3850</v>
      </c>
      <c r="D79" s="1" t="s">
        <v>5356</v>
      </c>
      <c r="E79" s="1" t="s">
        <v>3883</v>
      </c>
      <c r="F79">
        <v>0</v>
      </c>
      <c r="G79">
        <f>IF($C79="porcelaine",IF(ISERROR(VLOOKUP($D79,'STOCK IDEAL'!$B$2:$C$1080,2,FALSE)+VLOOKUP($E79,'REGLE PRIORITE'!$K$3:$L$14,2,FALSE)),VLOOKUP($D79,'STOCK IDEAL'!$B$2:$C$1080,2,FALSE),VLOOKUP($D79,'STOCK IDEAL'!$B$2:$C$1080,2,FALSE)+VLOOKUP($E79,'REGLE PRIORITE'!$K$3:$L$14,2,FALSE)),IF(C79="Bijoux l’atelier",IF(ISERROR(VLOOKUP(D79,'STOCK IDEAL'!$B$2:$C$1108,2,FALSE)+VLOOKUP(E79,'REGLE PRIORITE'!$N$3:$O$18,2,FALSE)),VLOOKUP(D79,'STOCK IDEAL'!$B$2:$C$1108,2,FALSE),VLOOKUP(D79,'STOCK IDEAL'!$B$2:$C$1108,2,FALSE)+VLOOKUP(E79,'REGLE PRIORITE'!$N$3:$O$18,2,FALSE)),IF($C79="Bijoux argent/plaqué or",IF(ISERROR(VLOOKUP(D79,'STOCK IDEAL'!$B$2:$C$1108,2,FALSE)+VLOOKUP($E79,'REGLE PRIORITE'!$Q$3:$R$28,2,FALSE)),VLOOKUP(D79,'STOCK IDEAL'!$B$2:$C$1108,2,FALSE),VLOOKUP(D79,'STOCK IDEAL'!$B$2:$C$1108,2,FALSE)+VLOOKUP($E79,'REGLE PRIORITE'!$Q$3:$R$28,2,FALSE)),VLOOKUP(D79,'STOCK IDEAL'!$B$2:$C$1108,2,FALSE))))</f>
        <v>1</v>
      </c>
      <c r="H79">
        <v>0</v>
      </c>
      <c r="I79">
        <f>IF($C79="porcelaine",IF(ISERROR(VLOOKUP($D79,'STOCK IDEAL'!$B$2:$E$1080,3,FALSE)+VLOOKUP($E79,'REGLE PRIORITE'!$K$3:$L$14,2,FALSE)),VLOOKUP($D79,'STOCK IDEAL'!$B$2:$E$1080,3,FALSE),VLOOKUP($D79,'STOCK IDEAL'!$B$2:$E$1080,3,FALSE)+VLOOKUP($E79,'REGLE PRIORITE'!$K$3:$L$14,2,FALSE)),IF(C79="Bijoux l’atelier",IF(ISERROR(VLOOKUP(D79,'STOCK IDEAL'!$B$2:$E$1108,3,FALSE)+VLOOKUP(E79,'REGLE PRIORITE'!$N$3:$O$18,2,FALSE)),VLOOKUP(D79,'STOCK IDEAL'!$B$2:$E$1108,3,FALSE),VLOOKUP(D79,'STOCK IDEAL'!$B$2:$E$1108,3,FALSE)+VLOOKUP(E79,'REGLE PRIORITE'!$N$3:$O$18,2,FALSE)),IF($C79="Bijoux argent/plaqué or",IF(ISERROR(VLOOKUP(D79,'STOCK IDEAL'!$B$2:$E$1108,3,FALSE)+VLOOKUP($E79,'REGLE PRIORITE'!$Q$3:$R$28,2,FALSE)),VLOOKUP(D79,'STOCK IDEAL'!$B$2:$E$1108,3,FALSE),VLOOKUP(D79,'STOCK IDEAL'!$B$2:$E$1108,3,FALSE)+VLOOKUP($E79,'REGLE PRIORITE'!$Q$3:$R$28,2,FALSE)),VLOOKUP(D79,'STOCK IDEAL'!$B$2:$E$1108,3,FALSE))))</f>
        <v>0</v>
      </c>
      <c r="J79">
        <v>0</v>
      </c>
      <c r="K79">
        <f>IF($C79="porcelaine",IF(ISERROR(VLOOKUP($D79,'STOCK IDEAL'!$B$2:$E$1080,4,FALSE)+VLOOKUP($E79,'REGLE PRIORITE'!$K$3:$L$14,2,FALSE)),VLOOKUP($D79,'STOCK IDEAL'!$B$2:$E$1080,4,FALSE),VLOOKUP($D79,'STOCK IDEAL'!$B$2:$E$1080,4,FALSE)+VLOOKUP($E79,'REGLE PRIORITE'!$K$3:$L$14,2,FALSE)),IF(C79="Bijoux l’atelier",IF(ISERROR(VLOOKUP(D79,'STOCK IDEAL'!$B$2:$E$1108,4,FALSE)+VLOOKUP(E79,'REGLE PRIORITE'!$N$3:$O$18,2,FALSE)),VLOOKUP(D79,'STOCK IDEAL'!$B$2:$E$1108,4,FALSE),VLOOKUP(D79,'STOCK IDEAL'!$B$2:$E$1108,4,FALSE)+VLOOKUP(E79,'REGLE PRIORITE'!$N$3:$O$18,2,FALSE)),IF($C79="Bijoux argent/plaqué or",IF(ISERROR(VLOOKUP(D79,'STOCK IDEAL'!$B$2:$E$1108,4,FALSE)+VLOOKUP($E79,'REGLE PRIORITE'!$Q$3:$R$28,2,FALSE)),VLOOKUP(D79,'STOCK IDEAL'!$B$2:$E$1108,4,FALSE),VLOOKUP(D79,'STOCK IDEAL'!$B$2:$E$1108,4,FALSE)+VLOOKUP($E79,'REGLE PRIORITE'!$Q$3:$R$28,2,FALSE)),VLOOKUP(D79,'STOCK IDEAL'!$B$2:$E$1108,4,FALSE))))</f>
        <v>3</v>
      </c>
      <c r="L79" t="b">
        <f t="shared" si="6"/>
        <v>0</v>
      </c>
      <c r="M79">
        <f>HLOOKUP('STOCK BRUT'!$C79,'REGLE PRIORITE'!$B$4:$G$7,2,FALSE)</f>
        <v>1</v>
      </c>
      <c r="N79">
        <f>HLOOKUP('STOCK BRUT'!$C79,'REGLE PRIORITE'!$B$4:$G$7,3,FALSE)</f>
        <v>3</v>
      </c>
      <c r="O79">
        <f>HLOOKUP('STOCK BRUT'!$C79,'REGLE PRIORITE'!$B$4:$G$7,4,FALSE)</f>
        <v>2</v>
      </c>
      <c r="P79">
        <f t="shared" si="7"/>
        <v>-1</v>
      </c>
      <c r="Q79">
        <f t="shared" si="8"/>
        <v>0</v>
      </c>
      <c r="R79">
        <f t="shared" si="5"/>
        <v>-3</v>
      </c>
      <c r="S79">
        <f t="shared" si="9"/>
        <v>-4</v>
      </c>
    </row>
    <row r="80" spans="1:19">
      <c r="A80">
        <v>78</v>
      </c>
      <c r="B80" s="1" t="s">
        <v>68</v>
      </c>
      <c r="C80" s="1" t="s">
        <v>3850</v>
      </c>
      <c r="D80" s="1" t="s">
        <v>3885</v>
      </c>
      <c r="E80" s="1" t="s">
        <v>3870</v>
      </c>
      <c r="F80">
        <v>0</v>
      </c>
      <c r="G80">
        <f>IF($C80="porcelaine",IF(ISERROR(VLOOKUP($D80,'STOCK IDEAL'!$B$2:$C$1080,2,FALSE)+VLOOKUP($E80,'REGLE PRIORITE'!$K$3:$L$14,2,FALSE)),VLOOKUP($D80,'STOCK IDEAL'!$B$2:$C$1080,2,FALSE),VLOOKUP($D80,'STOCK IDEAL'!$B$2:$C$1080,2,FALSE)+VLOOKUP($E80,'REGLE PRIORITE'!$K$3:$L$14,2,FALSE)),IF(C80="Bijoux l’atelier",IF(ISERROR(VLOOKUP(D80,'STOCK IDEAL'!$B$2:$C$1108,2,FALSE)+VLOOKUP(E80,'REGLE PRIORITE'!$N$3:$O$18,2,FALSE)),VLOOKUP(D80,'STOCK IDEAL'!$B$2:$C$1108,2,FALSE),VLOOKUP(D80,'STOCK IDEAL'!$B$2:$C$1108,2,FALSE)+VLOOKUP(E80,'REGLE PRIORITE'!$N$3:$O$18,2,FALSE)),IF($C80="Bijoux argent/plaqué or",IF(ISERROR(VLOOKUP(D80,'STOCK IDEAL'!$B$2:$C$1108,2,FALSE)+VLOOKUP($E80,'REGLE PRIORITE'!$Q$3:$R$28,2,FALSE)),VLOOKUP(D80,'STOCK IDEAL'!$B$2:$C$1108,2,FALSE),VLOOKUP(D80,'STOCK IDEAL'!$B$2:$C$1108,2,FALSE)+VLOOKUP($E80,'REGLE PRIORITE'!$Q$3:$R$28,2,FALSE)),VLOOKUP(D80,'STOCK IDEAL'!$B$2:$C$1108,2,FALSE))))</f>
        <v>1</v>
      </c>
      <c r="H80">
        <v>0</v>
      </c>
      <c r="I80">
        <f>IF($C80="porcelaine",IF(ISERROR(VLOOKUP($D80,'STOCK IDEAL'!$B$2:$E$1080,3,FALSE)+VLOOKUP($E80,'REGLE PRIORITE'!$K$3:$L$14,2,FALSE)),VLOOKUP($D80,'STOCK IDEAL'!$B$2:$E$1080,3,FALSE),VLOOKUP($D80,'STOCK IDEAL'!$B$2:$E$1080,3,FALSE)+VLOOKUP($E80,'REGLE PRIORITE'!$K$3:$L$14,2,FALSE)),IF(C80="Bijoux l’atelier",IF(ISERROR(VLOOKUP(D80,'STOCK IDEAL'!$B$2:$E$1108,3,FALSE)+VLOOKUP(E80,'REGLE PRIORITE'!$N$3:$O$18,2,FALSE)),VLOOKUP(D80,'STOCK IDEAL'!$B$2:$E$1108,3,FALSE),VLOOKUP(D80,'STOCK IDEAL'!$B$2:$E$1108,3,FALSE)+VLOOKUP(E80,'REGLE PRIORITE'!$N$3:$O$18,2,FALSE)),IF($C80="Bijoux argent/plaqué or",IF(ISERROR(VLOOKUP(D80,'STOCK IDEAL'!$B$2:$E$1108,3,FALSE)+VLOOKUP($E80,'REGLE PRIORITE'!$Q$3:$R$28,2,FALSE)),VLOOKUP(D80,'STOCK IDEAL'!$B$2:$E$1108,3,FALSE),VLOOKUP(D80,'STOCK IDEAL'!$B$2:$E$1108,3,FALSE)+VLOOKUP($E80,'REGLE PRIORITE'!$Q$3:$R$28,2,FALSE)),VLOOKUP(D80,'STOCK IDEAL'!$B$2:$E$1108,3,FALSE))))</f>
        <v>0</v>
      </c>
      <c r="J80">
        <v>0</v>
      </c>
      <c r="K80">
        <f>IF($C80="porcelaine",IF(ISERROR(VLOOKUP($D80,'STOCK IDEAL'!$B$2:$E$1080,4,FALSE)+VLOOKUP($E80,'REGLE PRIORITE'!$K$3:$L$14,2,FALSE)),VLOOKUP($D80,'STOCK IDEAL'!$B$2:$E$1080,4,FALSE),VLOOKUP($D80,'STOCK IDEAL'!$B$2:$E$1080,4,FALSE)+VLOOKUP($E80,'REGLE PRIORITE'!$K$3:$L$14,2,FALSE)),IF(C80="Bijoux l’atelier",IF(ISERROR(VLOOKUP(D80,'STOCK IDEAL'!$B$2:$E$1108,4,FALSE)+VLOOKUP(E80,'REGLE PRIORITE'!$N$3:$O$18,2,FALSE)),VLOOKUP(D80,'STOCK IDEAL'!$B$2:$E$1108,4,FALSE),VLOOKUP(D80,'STOCK IDEAL'!$B$2:$E$1108,4,FALSE)+VLOOKUP(E80,'REGLE PRIORITE'!$N$3:$O$18,2,FALSE)),IF($C80="Bijoux argent/plaqué or",IF(ISERROR(VLOOKUP(D80,'STOCK IDEAL'!$B$2:$E$1108,4,FALSE)+VLOOKUP($E80,'REGLE PRIORITE'!$Q$3:$R$28,2,FALSE)),VLOOKUP(D80,'STOCK IDEAL'!$B$2:$E$1108,4,FALSE),VLOOKUP(D80,'STOCK IDEAL'!$B$2:$E$1108,4,FALSE)+VLOOKUP($E80,'REGLE PRIORITE'!$Q$3:$R$28,2,FALSE)),VLOOKUP(D80,'STOCK IDEAL'!$B$2:$E$1108,4,FALSE))))</f>
        <v>3</v>
      </c>
      <c r="L80" t="b">
        <f t="shared" si="6"/>
        <v>0</v>
      </c>
      <c r="M80">
        <f>HLOOKUP('STOCK BRUT'!$C80,'REGLE PRIORITE'!$B$4:$G$7,2,FALSE)</f>
        <v>1</v>
      </c>
      <c r="N80">
        <f>HLOOKUP('STOCK BRUT'!$C80,'REGLE PRIORITE'!$B$4:$G$7,3,FALSE)</f>
        <v>3</v>
      </c>
      <c r="O80">
        <f>HLOOKUP('STOCK BRUT'!$C80,'REGLE PRIORITE'!$B$4:$G$7,4,FALSE)</f>
        <v>2</v>
      </c>
      <c r="P80">
        <f t="shared" si="7"/>
        <v>-1</v>
      </c>
      <c r="Q80">
        <f t="shared" si="8"/>
        <v>0</v>
      </c>
      <c r="R80">
        <f t="shared" si="5"/>
        <v>-3</v>
      </c>
      <c r="S80">
        <f t="shared" si="9"/>
        <v>-4</v>
      </c>
    </row>
    <row r="81" spans="1:19">
      <c r="A81">
        <v>79</v>
      </c>
      <c r="B81" s="1" t="s">
        <v>69</v>
      </c>
      <c r="C81" s="1" t="s">
        <v>3850</v>
      </c>
      <c r="D81" s="1" t="s">
        <v>3885</v>
      </c>
      <c r="E81" s="1" t="s">
        <v>3871</v>
      </c>
      <c r="F81">
        <v>0</v>
      </c>
      <c r="G81">
        <f>IF($C81="porcelaine",IF(ISERROR(VLOOKUP($D81,'STOCK IDEAL'!$B$2:$C$1080,2,FALSE)+VLOOKUP($E81,'REGLE PRIORITE'!$K$3:$L$14,2,FALSE)),VLOOKUP($D81,'STOCK IDEAL'!$B$2:$C$1080,2,FALSE),VLOOKUP($D81,'STOCK IDEAL'!$B$2:$C$1080,2,FALSE)+VLOOKUP($E81,'REGLE PRIORITE'!$K$3:$L$14,2,FALSE)),IF(C81="Bijoux l’atelier",IF(ISERROR(VLOOKUP(D81,'STOCK IDEAL'!$B$2:$C$1108,2,FALSE)+VLOOKUP(E81,'REGLE PRIORITE'!$N$3:$O$18,2,FALSE)),VLOOKUP(D81,'STOCK IDEAL'!$B$2:$C$1108,2,FALSE),VLOOKUP(D81,'STOCK IDEAL'!$B$2:$C$1108,2,FALSE)+VLOOKUP(E81,'REGLE PRIORITE'!$N$3:$O$18,2,FALSE)),IF($C81="Bijoux argent/plaqué or",IF(ISERROR(VLOOKUP(D81,'STOCK IDEAL'!$B$2:$C$1108,2,FALSE)+VLOOKUP($E81,'REGLE PRIORITE'!$Q$3:$R$28,2,FALSE)),VLOOKUP(D81,'STOCK IDEAL'!$B$2:$C$1108,2,FALSE),VLOOKUP(D81,'STOCK IDEAL'!$B$2:$C$1108,2,FALSE)+VLOOKUP($E81,'REGLE PRIORITE'!$Q$3:$R$28,2,FALSE)),VLOOKUP(D81,'STOCK IDEAL'!$B$2:$C$1108,2,FALSE))))</f>
        <v>1</v>
      </c>
      <c r="H81">
        <v>0</v>
      </c>
      <c r="I81">
        <f>IF($C81="porcelaine",IF(ISERROR(VLOOKUP($D81,'STOCK IDEAL'!$B$2:$E$1080,3,FALSE)+VLOOKUP($E81,'REGLE PRIORITE'!$K$3:$L$14,2,FALSE)),VLOOKUP($D81,'STOCK IDEAL'!$B$2:$E$1080,3,FALSE),VLOOKUP($D81,'STOCK IDEAL'!$B$2:$E$1080,3,FALSE)+VLOOKUP($E81,'REGLE PRIORITE'!$K$3:$L$14,2,FALSE)),IF(C81="Bijoux l’atelier",IF(ISERROR(VLOOKUP(D81,'STOCK IDEAL'!$B$2:$E$1108,3,FALSE)+VLOOKUP(E81,'REGLE PRIORITE'!$N$3:$O$18,2,FALSE)),VLOOKUP(D81,'STOCK IDEAL'!$B$2:$E$1108,3,FALSE),VLOOKUP(D81,'STOCK IDEAL'!$B$2:$E$1108,3,FALSE)+VLOOKUP(E81,'REGLE PRIORITE'!$N$3:$O$18,2,FALSE)),IF($C81="Bijoux argent/plaqué or",IF(ISERROR(VLOOKUP(D81,'STOCK IDEAL'!$B$2:$E$1108,3,FALSE)+VLOOKUP($E81,'REGLE PRIORITE'!$Q$3:$R$28,2,FALSE)),VLOOKUP(D81,'STOCK IDEAL'!$B$2:$E$1108,3,FALSE),VLOOKUP(D81,'STOCK IDEAL'!$B$2:$E$1108,3,FALSE)+VLOOKUP($E81,'REGLE PRIORITE'!$Q$3:$R$28,2,FALSE)),VLOOKUP(D81,'STOCK IDEAL'!$B$2:$E$1108,3,FALSE))))</f>
        <v>0</v>
      </c>
      <c r="J81">
        <v>0</v>
      </c>
      <c r="K81">
        <f>IF($C81="porcelaine",IF(ISERROR(VLOOKUP($D81,'STOCK IDEAL'!$B$2:$E$1080,4,FALSE)+VLOOKUP($E81,'REGLE PRIORITE'!$K$3:$L$14,2,FALSE)),VLOOKUP($D81,'STOCK IDEAL'!$B$2:$E$1080,4,FALSE),VLOOKUP($D81,'STOCK IDEAL'!$B$2:$E$1080,4,FALSE)+VLOOKUP($E81,'REGLE PRIORITE'!$K$3:$L$14,2,FALSE)),IF(C81="Bijoux l’atelier",IF(ISERROR(VLOOKUP(D81,'STOCK IDEAL'!$B$2:$E$1108,4,FALSE)+VLOOKUP(E81,'REGLE PRIORITE'!$N$3:$O$18,2,FALSE)),VLOOKUP(D81,'STOCK IDEAL'!$B$2:$E$1108,4,FALSE),VLOOKUP(D81,'STOCK IDEAL'!$B$2:$E$1108,4,FALSE)+VLOOKUP(E81,'REGLE PRIORITE'!$N$3:$O$18,2,FALSE)),IF($C81="Bijoux argent/plaqué or",IF(ISERROR(VLOOKUP(D81,'STOCK IDEAL'!$B$2:$E$1108,4,FALSE)+VLOOKUP($E81,'REGLE PRIORITE'!$Q$3:$R$28,2,FALSE)),VLOOKUP(D81,'STOCK IDEAL'!$B$2:$E$1108,4,FALSE),VLOOKUP(D81,'STOCK IDEAL'!$B$2:$E$1108,4,FALSE)+VLOOKUP($E81,'REGLE PRIORITE'!$Q$3:$R$28,2,FALSE)),VLOOKUP(D81,'STOCK IDEAL'!$B$2:$E$1108,4,FALSE))))</f>
        <v>3</v>
      </c>
      <c r="L81" t="b">
        <f t="shared" si="6"/>
        <v>0</v>
      </c>
      <c r="M81">
        <f>HLOOKUP('STOCK BRUT'!$C81,'REGLE PRIORITE'!$B$4:$G$7,2,FALSE)</f>
        <v>1</v>
      </c>
      <c r="N81">
        <f>HLOOKUP('STOCK BRUT'!$C81,'REGLE PRIORITE'!$B$4:$G$7,3,FALSE)</f>
        <v>3</v>
      </c>
      <c r="O81">
        <f>HLOOKUP('STOCK BRUT'!$C81,'REGLE PRIORITE'!$B$4:$G$7,4,FALSE)</f>
        <v>2</v>
      </c>
      <c r="P81">
        <f t="shared" si="7"/>
        <v>-1</v>
      </c>
      <c r="Q81">
        <f t="shared" si="8"/>
        <v>0</v>
      </c>
      <c r="R81">
        <f t="shared" si="5"/>
        <v>-3</v>
      </c>
      <c r="S81">
        <f t="shared" si="9"/>
        <v>-4</v>
      </c>
    </row>
    <row r="82" spans="1:19">
      <c r="A82">
        <v>80</v>
      </c>
      <c r="B82" s="1" t="s">
        <v>70</v>
      </c>
      <c r="C82" s="1" t="s">
        <v>3850</v>
      </c>
      <c r="D82" s="1" t="s">
        <v>3885</v>
      </c>
      <c r="E82" s="1" t="s">
        <v>3872</v>
      </c>
      <c r="F82">
        <v>1</v>
      </c>
      <c r="G82">
        <f>IF($C82="porcelaine",IF(ISERROR(VLOOKUP($D82,'STOCK IDEAL'!$B$2:$C$1080,2,FALSE)+VLOOKUP($E82,'REGLE PRIORITE'!$K$3:$L$14,2,FALSE)),VLOOKUP($D82,'STOCK IDEAL'!$B$2:$C$1080,2,FALSE),VLOOKUP($D82,'STOCK IDEAL'!$B$2:$C$1080,2,FALSE)+VLOOKUP($E82,'REGLE PRIORITE'!$K$3:$L$14,2,FALSE)),IF(C82="Bijoux l’atelier",IF(ISERROR(VLOOKUP(D82,'STOCK IDEAL'!$B$2:$C$1108,2,FALSE)+VLOOKUP(E82,'REGLE PRIORITE'!$N$3:$O$18,2,FALSE)),VLOOKUP(D82,'STOCK IDEAL'!$B$2:$C$1108,2,FALSE),VLOOKUP(D82,'STOCK IDEAL'!$B$2:$C$1108,2,FALSE)+VLOOKUP(E82,'REGLE PRIORITE'!$N$3:$O$18,2,FALSE)),IF($C82="Bijoux argent/plaqué or",IF(ISERROR(VLOOKUP(D82,'STOCK IDEAL'!$B$2:$C$1108,2,FALSE)+VLOOKUP($E82,'REGLE PRIORITE'!$Q$3:$R$28,2,FALSE)),VLOOKUP(D82,'STOCK IDEAL'!$B$2:$C$1108,2,FALSE),VLOOKUP(D82,'STOCK IDEAL'!$B$2:$C$1108,2,FALSE)+VLOOKUP($E82,'REGLE PRIORITE'!$Q$3:$R$28,2,FALSE)),VLOOKUP(D82,'STOCK IDEAL'!$B$2:$C$1108,2,FALSE))))</f>
        <v>1</v>
      </c>
      <c r="H82">
        <v>0</v>
      </c>
      <c r="I82">
        <f>IF($C82="porcelaine",IF(ISERROR(VLOOKUP($D82,'STOCK IDEAL'!$B$2:$E$1080,3,FALSE)+VLOOKUP($E82,'REGLE PRIORITE'!$K$3:$L$14,2,FALSE)),VLOOKUP($D82,'STOCK IDEAL'!$B$2:$E$1080,3,FALSE),VLOOKUP($D82,'STOCK IDEAL'!$B$2:$E$1080,3,FALSE)+VLOOKUP($E82,'REGLE PRIORITE'!$K$3:$L$14,2,FALSE)),IF(C82="Bijoux l’atelier",IF(ISERROR(VLOOKUP(D82,'STOCK IDEAL'!$B$2:$E$1108,3,FALSE)+VLOOKUP(E82,'REGLE PRIORITE'!$N$3:$O$18,2,FALSE)),VLOOKUP(D82,'STOCK IDEAL'!$B$2:$E$1108,3,FALSE),VLOOKUP(D82,'STOCK IDEAL'!$B$2:$E$1108,3,FALSE)+VLOOKUP(E82,'REGLE PRIORITE'!$N$3:$O$18,2,FALSE)),IF($C82="Bijoux argent/plaqué or",IF(ISERROR(VLOOKUP(D82,'STOCK IDEAL'!$B$2:$E$1108,3,FALSE)+VLOOKUP($E82,'REGLE PRIORITE'!$Q$3:$R$28,2,FALSE)),VLOOKUP(D82,'STOCK IDEAL'!$B$2:$E$1108,3,FALSE),VLOOKUP(D82,'STOCK IDEAL'!$B$2:$E$1108,3,FALSE)+VLOOKUP($E82,'REGLE PRIORITE'!$Q$3:$R$28,2,FALSE)),VLOOKUP(D82,'STOCK IDEAL'!$B$2:$E$1108,3,FALSE))))</f>
        <v>0</v>
      </c>
      <c r="J82">
        <v>0</v>
      </c>
      <c r="K82">
        <f>IF($C82="porcelaine",IF(ISERROR(VLOOKUP($D82,'STOCK IDEAL'!$B$2:$E$1080,4,FALSE)+VLOOKUP($E82,'REGLE PRIORITE'!$K$3:$L$14,2,FALSE)),VLOOKUP($D82,'STOCK IDEAL'!$B$2:$E$1080,4,FALSE),VLOOKUP($D82,'STOCK IDEAL'!$B$2:$E$1080,4,FALSE)+VLOOKUP($E82,'REGLE PRIORITE'!$K$3:$L$14,2,FALSE)),IF(C82="Bijoux l’atelier",IF(ISERROR(VLOOKUP(D82,'STOCK IDEAL'!$B$2:$E$1108,4,FALSE)+VLOOKUP(E82,'REGLE PRIORITE'!$N$3:$O$18,2,FALSE)),VLOOKUP(D82,'STOCK IDEAL'!$B$2:$E$1108,4,FALSE),VLOOKUP(D82,'STOCK IDEAL'!$B$2:$E$1108,4,FALSE)+VLOOKUP(E82,'REGLE PRIORITE'!$N$3:$O$18,2,FALSE)),IF($C82="Bijoux argent/plaqué or",IF(ISERROR(VLOOKUP(D82,'STOCK IDEAL'!$B$2:$E$1108,4,FALSE)+VLOOKUP($E82,'REGLE PRIORITE'!$Q$3:$R$28,2,FALSE)),VLOOKUP(D82,'STOCK IDEAL'!$B$2:$E$1108,4,FALSE),VLOOKUP(D82,'STOCK IDEAL'!$B$2:$E$1108,4,FALSE)+VLOOKUP($E82,'REGLE PRIORITE'!$Q$3:$R$28,2,FALSE)),VLOOKUP(D82,'STOCK IDEAL'!$B$2:$E$1108,4,FALSE))))</f>
        <v>3</v>
      </c>
      <c r="L82" t="b">
        <f t="shared" si="6"/>
        <v>0</v>
      </c>
      <c r="M82">
        <f>HLOOKUP('STOCK BRUT'!$C82,'REGLE PRIORITE'!$B$4:$G$7,2,FALSE)</f>
        <v>1</v>
      </c>
      <c r="N82">
        <f>HLOOKUP('STOCK BRUT'!$C82,'REGLE PRIORITE'!$B$4:$G$7,3,FALSE)</f>
        <v>3</v>
      </c>
      <c r="O82">
        <f>HLOOKUP('STOCK BRUT'!$C82,'REGLE PRIORITE'!$B$4:$G$7,4,FALSE)</f>
        <v>2</v>
      </c>
      <c r="P82">
        <f t="shared" si="7"/>
        <v>0</v>
      </c>
      <c r="Q82">
        <f t="shared" si="8"/>
        <v>0</v>
      </c>
      <c r="R82">
        <f t="shared" si="5"/>
        <v>-3</v>
      </c>
      <c r="S82">
        <f t="shared" si="9"/>
        <v>-3</v>
      </c>
    </row>
    <row r="83" spans="1:19">
      <c r="A83">
        <v>81</v>
      </c>
      <c r="B83" s="1" t="s">
        <v>71</v>
      </c>
      <c r="C83" s="1" t="s">
        <v>3850</v>
      </c>
      <c r="D83" s="1" t="s">
        <v>3885</v>
      </c>
      <c r="E83" s="1" t="s">
        <v>3873</v>
      </c>
      <c r="F83">
        <v>1</v>
      </c>
      <c r="G83">
        <f>IF($C83="porcelaine",IF(ISERROR(VLOOKUP($D83,'STOCK IDEAL'!$B$2:$C$1080,2,FALSE)+VLOOKUP($E83,'REGLE PRIORITE'!$K$3:$L$14,2,FALSE)),VLOOKUP($D83,'STOCK IDEAL'!$B$2:$C$1080,2,FALSE),VLOOKUP($D83,'STOCK IDEAL'!$B$2:$C$1080,2,FALSE)+VLOOKUP($E83,'REGLE PRIORITE'!$K$3:$L$14,2,FALSE)),IF(C83="Bijoux l’atelier",IF(ISERROR(VLOOKUP(D83,'STOCK IDEAL'!$B$2:$C$1108,2,FALSE)+VLOOKUP(E83,'REGLE PRIORITE'!$N$3:$O$18,2,FALSE)),VLOOKUP(D83,'STOCK IDEAL'!$B$2:$C$1108,2,FALSE),VLOOKUP(D83,'STOCK IDEAL'!$B$2:$C$1108,2,FALSE)+VLOOKUP(E83,'REGLE PRIORITE'!$N$3:$O$18,2,FALSE)),IF($C83="Bijoux argent/plaqué or",IF(ISERROR(VLOOKUP(D83,'STOCK IDEAL'!$B$2:$C$1108,2,FALSE)+VLOOKUP($E83,'REGLE PRIORITE'!$Q$3:$R$28,2,FALSE)),VLOOKUP(D83,'STOCK IDEAL'!$B$2:$C$1108,2,FALSE),VLOOKUP(D83,'STOCK IDEAL'!$B$2:$C$1108,2,FALSE)+VLOOKUP($E83,'REGLE PRIORITE'!$Q$3:$R$28,2,FALSE)),VLOOKUP(D83,'STOCK IDEAL'!$B$2:$C$1108,2,FALSE))))</f>
        <v>1</v>
      </c>
      <c r="H83">
        <v>1</v>
      </c>
      <c r="I83">
        <f>IF($C83="porcelaine",IF(ISERROR(VLOOKUP($D83,'STOCK IDEAL'!$B$2:$E$1080,3,FALSE)+VLOOKUP($E83,'REGLE PRIORITE'!$K$3:$L$14,2,FALSE)),VLOOKUP($D83,'STOCK IDEAL'!$B$2:$E$1080,3,FALSE),VLOOKUP($D83,'STOCK IDEAL'!$B$2:$E$1080,3,FALSE)+VLOOKUP($E83,'REGLE PRIORITE'!$K$3:$L$14,2,FALSE)),IF(C83="Bijoux l’atelier",IF(ISERROR(VLOOKUP(D83,'STOCK IDEAL'!$B$2:$E$1108,3,FALSE)+VLOOKUP(E83,'REGLE PRIORITE'!$N$3:$O$18,2,FALSE)),VLOOKUP(D83,'STOCK IDEAL'!$B$2:$E$1108,3,FALSE),VLOOKUP(D83,'STOCK IDEAL'!$B$2:$E$1108,3,FALSE)+VLOOKUP(E83,'REGLE PRIORITE'!$N$3:$O$18,2,FALSE)),IF($C83="Bijoux argent/plaqué or",IF(ISERROR(VLOOKUP(D83,'STOCK IDEAL'!$B$2:$E$1108,3,FALSE)+VLOOKUP($E83,'REGLE PRIORITE'!$Q$3:$R$28,2,FALSE)),VLOOKUP(D83,'STOCK IDEAL'!$B$2:$E$1108,3,FALSE),VLOOKUP(D83,'STOCK IDEAL'!$B$2:$E$1108,3,FALSE)+VLOOKUP($E83,'REGLE PRIORITE'!$Q$3:$R$28,2,FALSE)),VLOOKUP(D83,'STOCK IDEAL'!$B$2:$E$1108,3,FALSE))))</f>
        <v>0</v>
      </c>
      <c r="J83">
        <v>0</v>
      </c>
      <c r="K83">
        <f>IF($C83="porcelaine",IF(ISERROR(VLOOKUP($D83,'STOCK IDEAL'!$B$2:$E$1080,4,FALSE)+VLOOKUP($E83,'REGLE PRIORITE'!$K$3:$L$14,2,FALSE)),VLOOKUP($D83,'STOCK IDEAL'!$B$2:$E$1080,4,FALSE),VLOOKUP($D83,'STOCK IDEAL'!$B$2:$E$1080,4,FALSE)+VLOOKUP($E83,'REGLE PRIORITE'!$K$3:$L$14,2,FALSE)),IF(C83="Bijoux l’atelier",IF(ISERROR(VLOOKUP(D83,'STOCK IDEAL'!$B$2:$E$1108,4,FALSE)+VLOOKUP(E83,'REGLE PRIORITE'!$N$3:$O$18,2,FALSE)),VLOOKUP(D83,'STOCK IDEAL'!$B$2:$E$1108,4,FALSE),VLOOKUP(D83,'STOCK IDEAL'!$B$2:$E$1108,4,FALSE)+VLOOKUP(E83,'REGLE PRIORITE'!$N$3:$O$18,2,FALSE)),IF($C83="Bijoux argent/plaqué or",IF(ISERROR(VLOOKUP(D83,'STOCK IDEAL'!$B$2:$E$1108,4,FALSE)+VLOOKUP($E83,'REGLE PRIORITE'!$Q$3:$R$28,2,FALSE)),VLOOKUP(D83,'STOCK IDEAL'!$B$2:$E$1108,4,FALSE),VLOOKUP(D83,'STOCK IDEAL'!$B$2:$E$1108,4,FALSE)+VLOOKUP($E83,'REGLE PRIORITE'!$Q$3:$R$28,2,FALSE)),VLOOKUP(D83,'STOCK IDEAL'!$B$2:$E$1108,4,FALSE))))</f>
        <v>3</v>
      </c>
      <c r="L83" t="b">
        <f t="shared" si="6"/>
        <v>0</v>
      </c>
      <c r="M83">
        <f>HLOOKUP('STOCK BRUT'!$C83,'REGLE PRIORITE'!$B$4:$G$7,2,FALSE)</f>
        <v>1</v>
      </c>
      <c r="N83">
        <f>HLOOKUP('STOCK BRUT'!$C83,'REGLE PRIORITE'!$B$4:$G$7,3,FALSE)</f>
        <v>3</v>
      </c>
      <c r="O83">
        <f>HLOOKUP('STOCK BRUT'!$C83,'REGLE PRIORITE'!$B$4:$G$7,4,FALSE)</f>
        <v>2</v>
      </c>
      <c r="P83">
        <f t="shared" si="7"/>
        <v>0</v>
      </c>
      <c r="Q83">
        <f t="shared" si="8"/>
        <v>1</v>
      </c>
      <c r="R83">
        <f t="shared" si="5"/>
        <v>-3</v>
      </c>
      <c r="S83">
        <f t="shared" si="9"/>
        <v>-2</v>
      </c>
    </row>
    <row r="84" spans="1:19">
      <c r="A84">
        <v>82</v>
      </c>
      <c r="B84" s="1" t="s">
        <v>72</v>
      </c>
      <c r="C84" s="1" t="s">
        <v>3850</v>
      </c>
      <c r="D84" s="1" t="s">
        <v>3886</v>
      </c>
      <c r="E84" s="1" t="s">
        <v>3887</v>
      </c>
      <c r="F84">
        <v>0</v>
      </c>
      <c r="G84">
        <f>IF($C84="porcelaine",IF(ISERROR(VLOOKUP($D84,'STOCK IDEAL'!$B$2:$C$1080,2,FALSE)+VLOOKUP($E84,'REGLE PRIORITE'!$K$3:$L$14,2,FALSE)),VLOOKUP($D84,'STOCK IDEAL'!$B$2:$C$1080,2,FALSE),VLOOKUP($D84,'STOCK IDEAL'!$B$2:$C$1080,2,FALSE)+VLOOKUP($E84,'REGLE PRIORITE'!$K$3:$L$14,2,FALSE)),IF(C84="Bijoux l’atelier",IF(ISERROR(VLOOKUP(D84,'STOCK IDEAL'!$B$2:$C$1108,2,FALSE)+VLOOKUP(E84,'REGLE PRIORITE'!$N$3:$O$18,2,FALSE)),VLOOKUP(D84,'STOCK IDEAL'!$B$2:$C$1108,2,FALSE),VLOOKUP(D84,'STOCK IDEAL'!$B$2:$C$1108,2,FALSE)+VLOOKUP(E84,'REGLE PRIORITE'!$N$3:$O$18,2,FALSE)),IF($C84="Bijoux argent/plaqué or",IF(ISERROR(VLOOKUP(D84,'STOCK IDEAL'!$B$2:$C$1108,2,FALSE)+VLOOKUP($E84,'REGLE PRIORITE'!$Q$3:$R$28,2,FALSE)),VLOOKUP(D84,'STOCK IDEAL'!$B$2:$C$1108,2,FALSE),VLOOKUP(D84,'STOCK IDEAL'!$B$2:$C$1108,2,FALSE)+VLOOKUP($E84,'REGLE PRIORITE'!$Q$3:$R$28,2,FALSE)),VLOOKUP(D84,'STOCK IDEAL'!$B$2:$C$1108,2,FALSE))))</f>
        <v>1</v>
      </c>
      <c r="H84">
        <v>0</v>
      </c>
      <c r="I84">
        <f>IF($C84="porcelaine",IF(ISERROR(VLOOKUP($D84,'STOCK IDEAL'!$B$2:$E$1080,3,FALSE)+VLOOKUP($E84,'REGLE PRIORITE'!$K$3:$L$14,2,FALSE)),VLOOKUP($D84,'STOCK IDEAL'!$B$2:$E$1080,3,FALSE),VLOOKUP($D84,'STOCK IDEAL'!$B$2:$E$1080,3,FALSE)+VLOOKUP($E84,'REGLE PRIORITE'!$K$3:$L$14,2,FALSE)),IF(C84="Bijoux l’atelier",IF(ISERROR(VLOOKUP(D84,'STOCK IDEAL'!$B$2:$E$1108,3,FALSE)+VLOOKUP(E84,'REGLE PRIORITE'!$N$3:$O$18,2,FALSE)),VLOOKUP(D84,'STOCK IDEAL'!$B$2:$E$1108,3,FALSE),VLOOKUP(D84,'STOCK IDEAL'!$B$2:$E$1108,3,FALSE)+VLOOKUP(E84,'REGLE PRIORITE'!$N$3:$O$18,2,FALSE)),IF($C84="Bijoux argent/plaqué or",IF(ISERROR(VLOOKUP(D84,'STOCK IDEAL'!$B$2:$E$1108,3,FALSE)+VLOOKUP($E84,'REGLE PRIORITE'!$Q$3:$R$28,2,FALSE)),VLOOKUP(D84,'STOCK IDEAL'!$B$2:$E$1108,3,FALSE),VLOOKUP(D84,'STOCK IDEAL'!$B$2:$E$1108,3,FALSE)+VLOOKUP($E84,'REGLE PRIORITE'!$Q$3:$R$28,2,FALSE)),VLOOKUP(D84,'STOCK IDEAL'!$B$2:$E$1108,3,FALSE))))</f>
        <v>1</v>
      </c>
      <c r="J84">
        <v>0</v>
      </c>
      <c r="K84">
        <f>IF($C84="porcelaine",IF(ISERROR(VLOOKUP($D84,'STOCK IDEAL'!$B$2:$E$1080,4,FALSE)+VLOOKUP($E84,'REGLE PRIORITE'!$K$3:$L$14,2,FALSE)),VLOOKUP($D84,'STOCK IDEAL'!$B$2:$E$1080,4,FALSE),VLOOKUP($D84,'STOCK IDEAL'!$B$2:$E$1080,4,FALSE)+VLOOKUP($E84,'REGLE PRIORITE'!$K$3:$L$14,2,FALSE)),IF(C84="Bijoux l’atelier",IF(ISERROR(VLOOKUP(D84,'STOCK IDEAL'!$B$2:$E$1108,4,FALSE)+VLOOKUP(E84,'REGLE PRIORITE'!$N$3:$O$18,2,FALSE)),VLOOKUP(D84,'STOCK IDEAL'!$B$2:$E$1108,4,FALSE),VLOOKUP(D84,'STOCK IDEAL'!$B$2:$E$1108,4,FALSE)+VLOOKUP(E84,'REGLE PRIORITE'!$N$3:$O$18,2,FALSE)),IF($C84="Bijoux argent/plaqué or",IF(ISERROR(VLOOKUP(D84,'STOCK IDEAL'!$B$2:$E$1108,4,FALSE)+VLOOKUP($E84,'REGLE PRIORITE'!$Q$3:$R$28,2,FALSE)),VLOOKUP(D84,'STOCK IDEAL'!$B$2:$E$1108,4,FALSE),VLOOKUP(D84,'STOCK IDEAL'!$B$2:$E$1108,4,FALSE)+VLOOKUP($E84,'REGLE PRIORITE'!$Q$3:$R$28,2,FALSE)),VLOOKUP(D84,'STOCK IDEAL'!$B$2:$E$1108,4,FALSE))))</f>
        <v>3</v>
      </c>
      <c r="L84" t="b">
        <f t="shared" si="6"/>
        <v>0</v>
      </c>
      <c r="M84">
        <f>HLOOKUP('STOCK BRUT'!$C84,'REGLE PRIORITE'!$B$4:$G$7,2,FALSE)</f>
        <v>1</v>
      </c>
      <c r="N84">
        <f>HLOOKUP('STOCK BRUT'!$C84,'REGLE PRIORITE'!$B$4:$G$7,3,FALSE)</f>
        <v>3</v>
      </c>
      <c r="O84">
        <f>HLOOKUP('STOCK BRUT'!$C84,'REGLE PRIORITE'!$B$4:$G$7,4,FALSE)</f>
        <v>2</v>
      </c>
      <c r="P84">
        <f t="shared" si="7"/>
        <v>-1</v>
      </c>
      <c r="Q84">
        <f t="shared" si="8"/>
        <v>-1</v>
      </c>
      <c r="R84">
        <f t="shared" si="5"/>
        <v>-3</v>
      </c>
      <c r="S84">
        <f t="shared" si="9"/>
        <v>-5</v>
      </c>
    </row>
    <row r="85" spans="1:19">
      <c r="A85">
        <v>83</v>
      </c>
      <c r="B85" s="1" t="s">
        <v>75</v>
      </c>
      <c r="C85" s="1" t="s">
        <v>3850</v>
      </c>
      <c r="D85" s="1" t="s">
        <v>3886</v>
      </c>
      <c r="E85" s="1" t="s">
        <v>3873</v>
      </c>
      <c r="F85">
        <v>0</v>
      </c>
      <c r="G85">
        <f>IF($C85="porcelaine",IF(ISERROR(VLOOKUP($D85,'STOCK IDEAL'!$B$2:$C$1080,2,FALSE)+VLOOKUP($E85,'REGLE PRIORITE'!$K$3:$L$14,2,FALSE)),VLOOKUP($D85,'STOCK IDEAL'!$B$2:$C$1080,2,FALSE),VLOOKUP($D85,'STOCK IDEAL'!$B$2:$C$1080,2,FALSE)+VLOOKUP($E85,'REGLE PRIORITE'!$K$3:$L$14,2,FALSE)),IF(C85="Bijoux l’atelier",IF(ISERROR(VLOOKUP(D85,'STOCK IDEAL'!$B$2:$C$1108,2,FALSE)+VLOOKUP(E85,'REGLE PRIORITE'!$N$3:$O$18,2,FALSE)),VLOOKUP(D85,'STOCK IDEAL'!$B$2:$C$1108,2,FALSE),VLOOKUP(D85,'STOCK IDEAL'!$B$2:$C$1108,2,FALSE)+VLOOKUP(E85,'REGLE PRIORITE'!$N$3:$O$18,2,FALSE)),IF($C85="Bijoux argent/plaqué or",IF(ISERROR(VLOOKUP(D85,'STOCK IDEAL'!$B$2:$C$1108,2,FALSE)+VLOOKUP($E85,'REGLE PRIORITE'!$Q$3:$R$28,2,FALSE)),VLOOKUP(D85,'STOCK IDEAL'!$B$2:$C$1108,2,FALSE),VLOOKUP(D85,'STOCK IDEAL'!$B$2:$C$1108,2,FALSE)+VLOOKUP($E85,'REGLE PRIORITE'!$Q$3:$R$28,2,FALSE)),VLOOKUP(D85,'STOCK IDEAL'!$B$2:$C$1108,2,FALSE))))</f>
        <v>1</v>
      </c>
      <c r="H85">
        <v>0</v>
      </c>
      <c r="I85">
        <f>IF($C85="porcelaine",IF(ISERROR(VLOOKUP($D85,'STOCK IDEAL'!$B$2:$E$1080,3,FALSE)+VLOOKUP($E85,'REGLE PRIORITE'!$K$3:$L$14,2,FALSE)),VLOOKUP($D85,'STOCK IDEAL'!$B$2:$E$1080,3,FALSE),VLOOKUP($D85,'STOCK IDEAL'!$B$2:$E$1080,3,FALSE)+VLOOKUP($E85,'REGLE PRIORITE'!$K$3:$L$14,2,FALSE)),IF(C85="Bijoux l’atelier",IF(ISERROR(VLOOKUP(D85,'STOCK IDEAL'!$B$2:$E$1108,3,FALSE)+VLOOKUP(E85,'REGLE PRIORITE'!$N$3:$O$18,2,FALSE)),VLOOKUP(D85,'STOCK IDEAL'!$B$2:$E$1108,3,FALSE),VLOOKUP(D85,'STOCK IDEAL'!$B$2:$E$1108,3,FALSE)+VLOOKUP(E85,'REGLE PRIORITE'!$N$3:$O$18,2,FALSE)),IF($C85="Bijoux argent/plaqué or",IF(ISERROR(VLOOKUP(D85,'STOCK IDEAL'!$B$2:$E$1108,3,FALSE)+VLOOKUP($E85,'REGLE PRIORITE'!$Q$3:$R$28,2,FALSE)),VLOOKUP(D85,'STOCK IDEAL'!$B$2:$E$1108,3,FALSE),VLOOKUP(D85,'STOCK IDEAL'!$B$2:$E$1108,3,FALSE)+VLOOKUP($E85,'REGLE PRIORITE'!$Q$3:$R$28,2,FALSE)),VLOOKUP(D85,'STOCK IDEAL'!$B$2:$E$1108,3,FALSE))))</f>
        <v>1</v>
      </c>
      <c r="J85">
        <v>0</v>
      </c>
      <c r="K85">
        <f>IF($C85="porcelaine",IF(ISERROR(VLOOKUP($D85,'STOCK IDEAL'!$B$2:$E$1080,4,FALSE)+VLOOKUP($E85,'REGLE PRIORITE'!$K$3:$L$14,2,FALSE)),VLOOKUP($D85,'STOCK IDEAL'!$B$2:$E$1080,4,FALSE),VLOOKUP($D85,'STOCK IDEAL'!$B$2:$E$1080,4,FALSE)+VLOOKUP($E85,'REGLE PRIORITE'!$K$3:$L$14,2,FALSE)),IF(C85="Bijoux l’atelier",IF(ISERROR(VLOOKUP(D85,'STOCK IDEAL'!$B$2:$E$1108,4,FALSE)+VLOOKUP(E85,'REGLE PRIORITE'!$N$3:$O$18,2,FALSE)),VLOOKUP(D85,'STOCK IDEAL'!$B$2:$E$1108,4,FALSE),VLOOKUP(D85,'STOCK IDEAL'!$B$2:$E$1108,4,FALSE)+VLOOKUP(E85,'REGLE PRIORITE'!$N$3:$O$18,2,FALSE)),IF($C85="Bijoux argent/plaqué or",IF(ISERROR(VLOOKUP(D85,'STOCK IDEAL'!$B$2:$E$1108,4,FALSE)+VLOOKUP($E85,'REGLE PRIORITE'!$Q$3:$R$28,2,FALSE)),VLOOKUP(D85,'STOCK IDEAL'!$B$2:$E$1108,4,FALSE),VLOOKUP(D85,'STOCK IDEAL'!$B$2:$E$1108,4,FALSE)+VLOOKUP($E85,'REGLE PRIORITE'!$Q$3:$R$28,2,FALSE)),VLOOKUP(D85,'STOCK IDEAL'!$B$2:$E$1108,4,FALSE))))</f>
        <v>3</v>
      </c>
      <c r="L85" t="b">
        <f t="shared" si="6"/>
        <v>0</v>
      </c>
      <c r="M85">
        <f>HLOOKUP('STOCK BRUT'!$C85,'REGLE PRIORITE'!$B$4:$G$7,2,FALSE)</f>
        <v>1</v>
      </c>
      <c r="N85">
        <f>HLOOKUP('STOCK BRUT'!$C85,'REGLE PRIORITE'!$B$4:$G$7,3,FALSE)</f>
        <v>3</v>
      </c>
      <c r="O85">
        <f>HLOOKUP('STOCK BRUT'!$C85,'REGLE PRIORITE'!$B$4:$G$7,4,FALSE)</f>
        <v>2</v>
      </c>
      <c r="P85">
        <f t="shared" si="7"/>
        <v>-1</v>
      </c>
      <c r="Q85">
        <f t="shared" si="8"/>
        <v>-1</v>
      </c>
      <c r="R85">
        <f t="shared" si="5"/>
        <v>-3</v>
      </c>
      <c r="S85">
        <f t="shared" si="9"/>
        <v>-5</v>
      </c>
    </row>
    <row r="86" spans="1:19">
      <c r="A86">
        <v>84</v>
      </c>
      <c r="B86" s="1" t="s">
        <v>74</v>
      </c>
      <c r="C86" s="1" t="s">
        <v>3850</v>
      </c>
      <c r="D86" s="1" t="s">
        <v>3886</v>
      </c>
      <c r="E86" s="1" t="s">
        <v>3889</v>
      </c>
      <c r="F86">
        <v>0</v>
      </c>
      <c r="G86">
        <f>IF($C86="porcelaine",IF(ISERROR(VLOOKUP($D86,'STOCK IDEAL'!$B$2:$C$1080,2,FALSE)+VLOOKUP($E86,'REGLE PRIORITE'!$K$3:$L$14,2,FALSE)),VLOOKUP($D86,'STOCK IDEAL'!$B$2:$C$1080,2,FALSE),VLOOKUP($D86,'STOCK IDEAL'!$B$2:$C$1080,2,FALSE)+VLOOKUP($E86,'REGLE PRIORITE'!$K$3:$L$14,2,FALSE)),IF(C86="Bijoux l’atelier",IF(ISERROR(VLOOKUP(D86,'STOCK IDEAL'!$B$2:$C$1108,2,FALSE)+VLOOKUP(E86,'REGLE PRIORITE'!$N$3:$O$18,2,FALSE)),VLOOKUP(D86,'STOCK IDEAL'!$B$2:$C$1108,2,FALSE),VLOOKUP(D86,'STOCK IDEAL'!$B$2:$C$1108,2,FALSE)+VLOOKUP(E86,'REGLE PRIORITE'!$N$3:$O$18,2,FALSE)),IF($C86="Bijoux argent/plaqué or",IF(ISERROR(VLOOKUP(D86,'STOCK IDEAL'!$B$2:$C$1108,2,FALSE)+VLOOKUP($E86,'REGLE PRIORITE'!$Q$3:$R$28,2,FALSE)),VLOOKUP(D86,'STOCK IDEAL'!$B$2:$C$1108,2,FALSE),VLOOKUP(D86,'STOCK IDEAL'!$B$2:$C$1108,2,FALSE)+VLOOKUP($E86,'REGLE PRIORITE'!$Q$3:$R$28,2,FALSE)),VLOOKUP(D86,'STOCK IDEAL'!$B$2:$C$1108,2,FALSE))))</f>
        <v>1</v>
      </c>
      <c r="H86">
        <v>0</v>
      </c>
      <c r="I86">
        <f>IF($C86="porcelaine",IF(ISERROR(VLOOKUP($D86,'STOCK IDEAL'!$B$2:$E$1080,3,FALSE)+VLOOKUP($E86,'REGLE PRIORITE'!$K$3:$L$14,2,FALSE)),VLOOKUP($D86,'STOCK IDEAL'!$B$2:$E$1080,3,FALSE),VLOOKUP($D86,'STOCK IDEAL'!$B$2:$E$1080,3,FALSE)+VLOOKUP($E86,'REGLE PRIORITE'!$K$3:$L$14,2,FALSE)),IF(C86="Bijoux l’atelier",IF(ISERROR(VLOOKUP(D86,'STOCK IDEAL'!$B$2:$E$1108,3,FALSE)+VLOOKUP(E86,'REGLE PRIORITE'!$N$3:$O$18,2,FALSE)),VLOOKUP(D86,'STOCK IDEAL'!$B$2:$E$1108,3,FALSE),VLOOKUP(D86,'STOCK IDEAL'!$B$2:$E$1108,3,FALSE)+VLOOKUP(E86,'REGLE PRIORITE'!$N$3:$O$18,2,FALSE)),IF($C86="Bijoux argent/plaqué or",IF(ISERROR(VLOOKUP(D86,'STOCK IDEAL'!$B$2:$E$1108,3,FALSE)+VLOOKUP($E86,'REGLE PRIORITE'!$Q$3:$R$28,2,FALSE)),VLOOKUP(D86,'STOCK IDEAL'!$B$2:$E$1108,3,FALSE),VLOOKUP(D86,'STOCK IDEAL'!$B$2:$E$1108,3,FALSE)+VLOOKUP($E86,'REGLE PRIORITE'!$Q$3:$R$28,2,FALSE)),VLOOKUP(D86,'STOCK IDEAL'!$B$2:$E$1108,3,FALSE))))</f>
        <v>1</v>
      </c>
      <c r="J86">
        <v>0</v>
      </c>
      <c r="K86">
        <f>IF($C86="porcelaine",IF(ISERROR(VLOOKUP($D86,'STOCK IDEAL'!$B$2:$E$1080,4,FALSE)+VLOOKUP($E86,'REGLE PRIORITE'!$K$3:$L$14,2,FALSE)),VLOOKUP($D86,'STOCK IDEAL'!$B$2:$E$1080,4,FALSE),VLOOKUP($D86,'STOCK IDEAL'!$B$2:$E$1080,4,FALSE)+VLOOKUP($E86,'REGLE PRIORITE'!$K$3:$L$14,2,FALSE)),IF(C86="Bijoux l’atelier",IF(ISERROR(VLOOKUP(D86,'STOCK IDEAL'!$B$2:$E$1108,4,FALSE)+VLOOKUP(E86,'REGLE PRIORITE'!$N$3:$O$18,2,FALSE)),VLOOKUP(D86,'STOCK IDEAL'!$B$2:$E$1108,4,FALSE),VLOOKUP(D86,'STOCK IDEAL'!$B$2:$E$1108,4,FALSE)+VLOOKUP(E86,'REGLE PRIORITE'!$N$3:$O$18,2,FALSE)),IF($C86="Bijoux argent/plaqué or",IF(ISERROR(VLOOKUP(D86,'STOCK IDEAL'!$B$2:$E$1108,4,FALSE)+VLOOKUP($E86,'REGLE PRIORITE'!$Q$3:$R$28,2,FALSE)),VLOOKUP(D86,'STOCK IDEAL'!$B$2:$E$1108,4,FALSE),VLOOKUP(D86,'STOCK IDEAL'!$B$2:$E$1108,4,FALSE)+VLOOKUP($E86,'REGLE PRIORITE'!$Q$3:$R$28,2,FALSE)),VLOOKUP(D86,'STOCK IDEAL'!$B$2:$E$1108,4,FALSE))))</f>
        <v>3</v>
      </c>
      <c r="L86" t="b">
        <f t="shared" si="6"/>
        <v>0</v>
      </c>
      <c r="M86">
        <f>HLOOKUP('STOCK BRUT'!$C86,'REGLE PRIORITE'!$B$4:$G$7,2,FALSE)</f>
        <v>1</v>
      </c>
      <c r="N86">
        <f>HLOOKUP('STOCK BRUT'!$C86,'REGLE PRIORITE'!$B$4:$G$7,3,FALSE)</f>
        <v>3</v>
      </c>
      <c r="O86">
        <f>HLOOKUP('STOCK BRUT'!$C86,'REGLE PRIORITE'!$B$4:$G$7,4,FALSE)</f>
        <v>2</v>
      </c>
      <c r="P86">
        <f t="shared" si="7"/>
        <v>-1</v>
      </c>
      <c r="Q86">
        <f t="shared" si="8"/>
        <v>-1</v>
      </c>
      <c r="R86">
        <f t="shared" si="5"/>
        <v>-3</v>
      </c>
      <c r="S86">
        <f t="shared" si="9"/>
        <v>-5</v>
      </c>
    </row>
    <row r="87" spans="1:19">
      <c r="A87">
        <v>85</v>
      </c>
      <c r="B87" s="1" t="s">
        <v>73</v>
      </c>
      <c r="C87" s="1" t="s">
        <v>3850</v>
      </c>
      <c r="D87" s="1" t="s">
        <v>3886</v>
      </c>
      <c r="E87" s="1" t="s">
        <v>3888</v>
      </c>
      <c r="F87">
        <v>0</v>
      </c>
      <c r="G87">
        <f>IF($C87="porcelaine",IF(ISERROR(VLOOKUP($D87,'STOCK IDEAL'!$B$2:$C$1080,2,FALSE)+VLOOKUP($E87,'REGLE PRIORITE'!$K$3:$L$14,2,FALSE)),VLOOKUP($D87,'STOCK IDEAL'!$B$2:$C$1080,2,FALSE),VLOOKUP($D87,'STOCK IDEAL'!$B$2:$C$1080,2,FALSE)+VLOOKUP($E87,'REGLE PRIORITE'!$K$3:$L$14,2,FALSE)),IF(C87="Bijoux l’atelier",IF(ISERROR(VLOOKUP(D87,'STOCK IDEAL'!$B$2:$C$1108,2,FALSE)+VLOOKUP(E87,'REGLE PRIORITE'!$N$3:$O$18,2,FALSE)),VLOOKUP(D87,'STOCK IDEAL'!$B$2:$C$1108,2,FALSE),VLOOKUP(D87,'STOCK IDEAL'!$B$2:$C$1108,2,FALSE)+VLOOKUP(E87,'REGLE PRIORITE'!$N$3:$O$18,2,FALSE)),IF($C87="Bijoux argent/plaqué or",IF(ISERROR(VLOOKUP(D87,'STOCK IDEAL'!$B$2:$C$1108,2,FALSE)+VLOOKUP($E87,'REGLE PRIORITE'!$Q$3:$R$28,2,FALSE)),VLOOKUP(D87,'STOCK IDEAL'!$B$2:$C$1108,2,FALSE),VLOOKUP(D87,'STOCK IDEAL'!$B$2:$C$1108,2,FALSE)+VLOOKUP($E87,'REGLE PRIORITE'!$Q$3:$R$28,2,FALSE)),VLOOKUP(D87,'STOCK IDEAL'!$B$2:$C$1108,2,FALSE))))</f>
        <v>1</v>
      </c>
      <c r="H87">
        <v>0</v>
      </c>
      <c r="I87">
        <f>IF($C87="porcelaine",IF(ISERROR(VLOOKUP($D87,'STOCK IDEAL'!$B$2:$E$1080,3,FALSE)+VLOOKUP($E87,'REGLE PRIORITE'!$K$3:$L$14,2,FALSE)),VLOOKUP($D87,'STOCK IDEAL'!$B$2:$E$1080,3,FALSE),VLOOKUP($D87,'STOCK IDEAL'!$B$2:$E$1080,3,FALSE)+VLOOKUP($E87,'REGLE PRIORITE'!$K$3:$L$14,2,FALSE)),IF(C87="Bijoux l’atelier",IF(ISERROR(VLOOKUP(D87,'STOCK IDEAL'!$B$2:$E$1108,3,FALSE)+VLOOKUP(E87,'REGLE PRIORITE'!$N$3:$O$18,2,FALSE)),VLOOKUP(D87,'STOCK IDEAL'!$B$2:$E$1108,3,FALSE),VLOOKUP(D87,'STOCK IDEAL'!$B$2:$E$1108,3,FALSE)+VLOOKUP(E87,'REGLE PRIORITE'!$N$3:$O$18,2,FALSE)),IF($C87="Bijoux argent/plaqué or",IF(ISERROR(VLOOKUP(D87,'STOCK IDEAL'!$B$2:$E$1108,3,FALSE)+VLOOKUP($E87,'REGLE PRIORITE'!$Q$3:$R$28,2,FALSE)),VLOOKUP(D87,'STOCK IDEAL'!$B$2:$E$1108,3,FALSE),VLOOKUP(D87,'STOCK IDEAL'!$B$2:$E$1108,3,FALSE)+VLOOKUP($E87,'REGLE PRIORITE'!$Q$3:$R$28,2,FALSE)),VLOOKUP(D87,'STOCK IDEAL'!$B$2:$E$1108,3,FALSE))))</f>
        <v>1</v>
      </c>
      <c r="J87">
        <v>0</v>
      </c>
      <c r="K87">
        <f>IF($C87="porcelaine",IF(ISERROR(VLOOKUP($D87,'STOCK IDEAL'!$B$2:$E$1080,4,FALSE)+VLOOKUP($E87,'REGLE PRIORITE'!$K$3:$L$14,2,FALSE)),VLOOKUP($D87,'STOCK IDEAL'!$B$2:$E$1080,4,FALSE),VLOOKUP($D87,'STOCK IDEAL'!$B$2:$E$1080,4,FALSE)+VLOOKUP($E87,'REGLE PRIORITE'!$K$3:$L$14,2,FALSE)),IF(C87="Bijoux l’atelier",IF(ISERROR(VLOOKUP(D87,'STOCK IDEAL'!$B$2:$E$1108,4,FALSE)+VLOOKUP(E87,'REGLE PRIORITE'!$N$3:$O$18,2,FALSE)),VLOOKUP(D87,'STOCK IDEAL'!$B$2:$E$1108,4,FALSE),VLOOKUP(D87,'STOCK IDEAL'!$B$2:$E$1108,4,FALSE)+VLOOKUP(E87,'REGLE PRIORITE'!$N$3:$O$18,2,FALSE)),IF($C87="Bijoux argent/plaqué or",IF(ISERROR(VLOOKUP(D87,'STOCK IDEAL'!$B$2:$E$1108,4,FALSE)+VLOOKUP($E87,'REGLE PRIORITE'!$Q$3:$R$28,2,FALSE)),VLOOKUP(D87,'STOCK IDEAL'!$B$2:$E$1108,4,FALSE),VLOOKUP(D87,'STOCK IDEAL'!$B$2:$E$1108,4,FALSE)+VLOOKUP($E87,'REGLE PRIORITE'!$Q$3:$R$28,2,FALSE)),VLOOKUP(D87,'STOCK IDEAL'!$B$2:$E$1108,4,FALSE))))</f>
        <v>3</v>
      </c>
      <c r="L87" t="b">
        <f t="shared" si="6"/>
        <v>0</v>
      </c>
      <c r="M87">
        <f>HLOOKUP('STOCK BRUT'!$C87,'REGLE PRIORITE'!$B$4:$G$7,2,FALSE)</f>
        <v>1</v>
      </c>
      <c r="N87">
        <f>HLOOKUP('STOCK BRUT'!$C87,'REGLE PRIORITE'!$B$4:$G$7,3,FALSE)</f>
        <v>3</v>
      </c>
      <c r="O87">
        <f>HLOOKUP('STOCK BRUT'!$C87,'REGLE PRIORITE'!$B$4:$G$7,4,FALSE)</f>
        <v>2</v>
      </c>
      <c r="P87">
        <f t="shared" si="7"/>
        <v>-1</v>
      </c>
      <c r="Q87">
        <f t="shared" si="8"/>
        <v>-1</v>
      </c>
      <c r="R87">
        <f t="shared" si="5"/>
        <v>-3</v>
      </c>
      <c r="S87">
        <f t="shared" si="9"/>
        <v>-5</v>
      </c>
    </row>
    <row r="88" spans="1:19">
      <c r="A88">
        <v>86</v>
      </c>
      <c r="B88" s="1" t="s">
        <v>85</v>
      </c>
      <c r="C88" s="1" t="s">
        <v>3850</v>
      </c>
      <c r="D88" s="1" t="s">
        <v>5357</v>
      </c>
      <c r="E88" s="1" t="s">
        <v>3870</v>
      </c>
      <c r="F88">
        <v>0</v>
      </c>
      <c r="G88">
        <f>IF($C88="porcelaine",IF(ISERROR(VLOOKUP($D88,'STOCK IDEAL'!$B$2:$C$1080,2,FALSE)+VLOOKUP($E88,'REGLE PRIORITE'!$K$3:$L$14,2,FALSE)),VLOOKUP($D88,'STOCK IDEAL'!$B$2:$C$1080,2,FALSE),VLOOKUP($D88,'STOCK IDEAL'!$B$2:$C$1080,2,FALSE)+VLOOKUP($E88,'REGLE PRIORITE'!$K$3:$L$14,2,FALSE)),IF(C88="Bijoux l’atelier",IF(ISERROR(VLOOKUP(D88,'STOCK IDEAL'!$B$2:$C$1108,2,FALSE)+VLOOKUP(E88,'REGLE PRIORITE'!$N$3:$O$18,2,FALSE)),VLOOKUP(D88,'STOCK IDEAL'!$B$2:$C$1108,2,FALSE),VLOOKUP(D88,'STOCK IDEAL'!$B$2:$C$1108,2,FALSE)+VLOOKUP(E88,'REGLE PRIORITE'!$N$3:$O$18,2,FALSE)),IF($C88="Bijoux argent/plaqué or",IF(ISERROR(VLOOKUP(D88,'STOCK IDEAL'!$B$2:$C$1108,2,FALSE)+VLOOKUP($E88,'REGLE PRIORITE'!$Q$3:$R$28,2,FALSE)),VLOOKUP(D88,'STOCK IDEAL'!$B$2:$C$1108,2,FALSE),VLOOKUP(D88,'STOCK IDEAL'!$B$2:$C$1108,2,FALSE)+VLOOKUP($E88,'REGLE PRIORITE'!$Q$3:$R$28,2,FALSE)),VLOOKUP(D88,'STOCK IDEAL'!$B$2:$C$1108,2,FALSE))))</f>
        <v>1</v>
      </c>
      <c r="H88">
        <v>0</v>
      </c>
      <c r="I88">
        <f>IF($C88="porcelaine",IF(ISERROR(VLOOKUP($D88,'STOCK IDEAL'!$B$2:$E$1080,3,FALSE)+VLOOKUP($E88,'REGLE PRIORITE'!$K$3:$L$14,2,FALSE)),VLOOKUP($D88,'STOCK IDEAL'!$B$2:$E$1080,3,FALSE),VLOOKUP($D88,'STOCK IDEAL'!$B$2:$E$1080,3,FALSE)+VLOOKUP($E88,'REGLE PRIORITE'!$K$3:$L$14,2,FALSE)),IF(C88="Bijoux l’atelier",IF(ISERROR(VLOOKUP(D88,'STOCK IDEAL'!$B$2:$E$1108,3,FALSE)+VLOOKUP(E88,'REGLE PRIORITE'!$N$3:$O$18,2,FALSE)),VLOOKUP(D88,'STOCK IDEAL'!$B$2:$E$1108,3,FALSE),VLOOKUP(D88,'STOCK IDEAL'!$B$2:$E$1108,3,FALSE)+VLOOKUP(E88,'REGLE PRIORITE'!$N$3:$O$18,2,FALSE)),IF($C88="Bijoux argent/plaqué or",IF(ISERROR(VLOOKUP(D88,'STOCK IDEAL'!$B$2:$E$1108,3,FALSE)+VLOOKUP($E88,'REGLE PRIORITE'!$Q$3:$R$28,2,FALSE)),VLOOKUP(D88,'STOCK IDEAL'!$B$2:$E$1108,3,FALSE),VLOOKUP(D88,'STOCK IDEAL'!$B$2:$E$1108,3,FALSE)+VLOOKUP($E88,'REGLE PRIORITE'!$Q$3:$R$28,2,FALSE)),VLOOKUP(D88,'STOCK IDEAL'!$B$2:$E$1108,3,FALSE))))</f>
        <v>1</v>
      </c>
      <c r="J88">
        <v>0</v>
      </c>
      <c r="K88">
        <f>IF($C88="porcelaine",IF(ISERROR(VLOOKUP($D88,'STOCK IDEAL'!$B$2:$E$1080,4,FALSE)+VLOOKUP($E88,'REGLE PRIORITE'!$K$3:$L$14,2,FALSE)),VLOOKUP($D88,'STOCK IDEAL'!$B$2:$E$1080,4,FALSE),VLOOKUP($D88,'STOCK IDEAL'!$B$2:$E$1080,4,FALSE)+VLOOKUP($E88,'REGLE PRIORITE'!$K$3:$L$14,2,FALSE)),IF(C88="Bijoux l’atelier",IF(ISERROR(VLOOKUP(D88,'STOCK IDEAL'!$B$2:$E$1108,4,FALSE)+VLOOKUP(E88,'REGLE PRIORITE'!$N$3:$O$18,2,FALSE)),VLOOKUP(D88,'STOCK IDEAL'!$B$2:$E$1108,4,FALSE),VLOOKUP(D88,'STOCK IDEAL'!$B$2:$E$1108,4,FALSE)+VLOOKUP(E88,'REGLE PRIORITE'!$N$3:$O$18,2,FALSE)),IF($C88="Bijoux argent/plaqué or",IF(ISERROR(VLOOKUP(D88,'STOCK IDEAL'!$B$2:$E$1108,4,FALSE)+VLOOKUP($E88,'REGLE PRIORITE'!$Q$3:$R$28,2,FALSE)),VLOOKUP(D88,'STOCK IDEAL'!$B$2:$E$1108,4,FALSE),VLOOKUP(D88,'STOCK IDEAL'!$B$2:$E$1108,4,FALSE)+VLOOKUP($E88,'REGLE PRIORITE'!$Q$3:$R$28,2,FALSE)),VLOOKUP(D88,'STOCK IDEAL'!$B$2:$E$1108,4,FALSE))))</f>
        <v>3</v>
      </c>
      <c r="L88" t="b">
        <f t="shared" si="6"/>
        <v>0</v>
      </c>
      <c r="M88">
        <f>HLOOKUP('STOCK BRUT'!$C88,'REGLE PRIORITE'!$B$4:$G$7,2,FALSE)</f>
        <v>1</v>
      </c>
      <c r="N88">
        <f>HLOOKUP('STOCK BRUT'!$C88,'REGLE PRIORITE'!$B$4:$G$7,3,FALSE)</f>
        <v>3</v>
      </c>
      <c r="O88">
        <f>HLOOKUP('STOCK BRUT'!$C88,'REGLE PRIORITE'!$B$4:$G$7,4,FALSE)</f>
        <v>2</v>
      </c>
      <c r="P88">
        <f t="shared" si="7"/>
        <v>-1</v>
      </c>
      <c r="Q88">
        <f t="shared" si="8"/>
        <v>-1</v>
      </c>
      <c r="R88">
        <f t="shared" si="5"/>
        <v>-3</v>
      </c>
      <c r="S88">
        <f t="shared" si="9"/>
        <v>-5</v>
      </c>
    </row>
    <row r="89" spans="1:19">
      <c r="A89">
        <v>87</v>
      </c>
      <c r="B89" s="1" t="s">
        <v>86</v>
      </c>
      <c r="C89" s="1" t="s">
        <v>3850</v>
      </c>
      <c r="D89" s="1" t="s">
        <v>5357</v>
      </c>
      <c r="E89" s="1" t="s">
        <v>3871</v>
      </c>
      <c r="F89">
        <v>1</v>
      </c>
      <c r="G89">
        <f>IF($C89="porcelaine",IF(ISERROR(VLOOKUP($D89,'STOCK IDEAL'!$B$2:$C$1080,2,FALSE)+VLOOKUP($E89,'REGLE PRIORITE'!$K$3:$L$14,2,FALSE)),VLOOKUP($D89,'STOCK IDEAL'!$B$2:$C$1080,2,FALSE),VLOOKUP($D89,'STOCK IDEAL'!$B$2:$C$1080,2,FALSE)+VLOOKUP($E89,'REGLE PRIORITE'!$K$3:$L$14,2,FALSE)),IF(C89="Bijoux l’atelier",IF(ISERROR(VLOOKUP(D89,'STOCK IDEAL'!$B$2:$C$1108,2,FALSE)+VLOOKUP(E89,'REGLE PRIORITE'!$N$3:$O$18,2,FALSE)),VLOOKUP(D89,'STOCK IDEAL'!$B$2:$C$1108,2,FALSE),VLOOKUP(D89,'STOCK IDEAL'!$B$2:$C$1108,2,FALSE)+VLOOKUP(E89,'REGLE PRIORITE'!$N$3:$O$18,2,FALSE)),IF($C89="Bijoux argent/plaqué or",IF(ISERROR(VLOOKUP(D89,'STOCK IDEAL'!$B$2:$C$1108,2,FALSE)+VLOOKUP($E89,'REGLE PRIORITE'!$Q$3:$R$28,2,FALSE)),VLOOKUP(D89,'STOCK IDEAL'!$B$2:$C$1108,2,FALSE),VLOOKUP(D89,'STOCK IDEAL'!$B$2:$C$1108,2,FALSE)+VLOOKUP($E89,'REGLE PRIORITE'!$Q$3:$R$28,2,FALSE)),VLOOKUP(D89,'STOCK IDEAL'!$B$2:$C$1108,2,FALSE))))</f>
        <v>1</v>
      </c>
      <c r="H89">
        <v>1</v>
      </c>
      <c r="I89">
        <f>IF($C89="porcelaine",IF(ISERROR(VLOOKUP($D89,'STOCK IDEAL'!$B$2:$E$1080,3,FALSE)+VLOOKUP($E89,'REGLE PRIORITE'!$K$3:$L$14,2,FALSE)),VLOOKUP($D89,'STOCK IDEAL'!$B$2:$E$1080,3,FALSE),VLOOKUP($D89,'STOCK IDEAL'!$B$2:$E$1080,3,FALSE)+VLOOKUP($E89,'REGLE PRIORITE'!$K$3:$L$14,2,FALSE)),IF(C89="Bijoux l’atelier",IF(ISERROR(VLOOKUP(D89,'STOCK IDEAL'!$B$2:$E$1108,3,FALSE)+VLOOKUP(E89,'REGLE PRIORITE'!$N$3:$O$18,2,FALSE)),VLOOKUP(D89,'STOCK IDEAL'!$B$2:$E$1108,3,FALSE),VLOOKUP(D89,'STOCK IDEAL'!$B$2:$E$1108,3,FALSE)+VLOOKUP(E89,'REGLE PRIORITE'!$N$3:$O$18,2,FALSE)),IF($C89="Bijoux argent/plaqué or",IF(ISERROR(VLOOKUP(D89,'STOCK IDEAL'!$B$2:$E$1108,3,FALSE)+VLOOKUP($E89,'REGLE PRIORITE'!$Q$3:$R$28,2,FALSE)),VLOOKUP(D89,'STOCK IDEAL'!$B$2:$E$1108,3,FALSE),VLOOKUP(D89,'STOCK IDEAL'!$B$2:$E$1108,3,FALSE)+VLOOKUP($E89,'REGLE PRIORITE'!$Q$3:$R$28,2,FALSE)),VLOOKUP(D89,'STOCK IDEAL'!$B$2:$E$1108,3,FALSE))))</f>
        <v>1</v>
      </c>
      <c r="J89">
        <v>2</v>
      </c>
      <c r="K89">
        <f>IF($C89="porcelaine",IF(ISERROR(VLOOKUP($D89,'STOCK IDEAL'!$B$2:$E$1080,4,FALSE)+VLOOKUP($E89,'REGLE PRIORITE'!$K$3:$L$14,2,FALSE)),VLOOKUP($D89,'STOCK IDEAL'!$B$2:$E$1080,4,FALSE),VLOOKUP($D89,'STOCK IDEAL'!$B$2:$E$1080,4,FALSE)+VLOOKUP($E89,'REGLE PRIORITE'!$K$3:$L$14,2,FALSE)),IF(C89="Bijoux l’atelier",IF(ISERROR(VLOOKUP(D89,'STOCK IDEAL'!$B$2:$E$1108,4,FALSE)+VLOOKUP(E89,'REGLE PRIORITE'!$N$3:$O$18,2,FALSE)),VLOOKUP(D89,'STOCK IDEAL'!$B$2:$E$1108,4,FALSE),VLOOKUP(D89,'STOCK IDEAL'!$B$2:$E$1108,4,FALSE)+VLOOKUP(E89,'REGLE PRIORITE'!$N$3:$O$18,2,FALSE)),IF($C89="Bijoux argent/plaqué or",IF(ISERROR(VLOOKUP(D89,'STOCK IDEAL'!$B$2:$E$1108,4,FALSE)+VLOOKUP($E89,'REGLE PRIORITE'!$Q$3:$R$28,2,FALSE)),VLOOKUP(D89,'STOCK IDEAL'!$B$2:$E$1108,4,FALSE),VLOOKUP(D89,'STOCK IDEAL'!$B$2:$E$1108,4,FALSE)+VLOOKUP($E89,'REGLE PRIORITE'!$Q$3:$R$28,2,FALSE)),VLOOKUP(D89,'STOCK IDEAL'!$B$2:$E$1108,4,FALSE))))</f>
        <v>3</v>
      </c>
      <c r="L89" t="b">
        <f t="shared" si="6"/>
        <v>0</v>
      </c>
      <c r="M89">
        <f>HLOOKUP('STOCK BRUT'!$C89,'REGLE PRIORITE'!$B$4:$G$7,2,FALSE)</f>
        <v>1</v>
      </c>
      <c r="N89">
        <f>HLOOKUP('STOCK BRUT'!$C89,'REGLE PRIORITE'!$B$4:$G$7,3,FALSE)</f>
        <v>3</v>
      </c>
      <c r="O89">
        <f>HLOOKUP('STOCK BRUT'!$C89,'REGLE PRIORITE'!$B$4:$G$7,4,FALSE)</f>
        <v>2</v>
      </c>
      <c r="P89">
        <f t="shared" si="7"/>
        <v>0</v>
      </c>
      <c r="Q89">
        <f t="shared" si="8"/>
        <v>0</v>
      </c>
      <c r="R89">
        <f t="shared" si="5"/>
        <v>-1</v>
      </c>
      <c r="S89">
        <f t="shared" si="9"/>
        <v>-1</v>
      </c>
    </row>
    <row r="90" spans="1:19">
      <c r="A90">
        <v>88</v>
      </c>
      <c r="B90" s="1" t="s">
        <v>87</v>
      </c>
      <c r="C90" s="1" t="s">
        <v>3850</v>
      </c>
      <c r="D90" s="1" t="s">
        <v>5357</v>
      </c>
      <c r="E90" s="1" t="s">
        <v>3872</v>
      </c>
      <c r="F90">
        <v>1</v>
      </c>
      <c r="G90">
        <f>IF($C90="porcelaine",IF(ISERROR(VLOOKUP($D90,'STOCK IDEAL'!$B$2:$C$1080,2,FALSE)+VLOOKUP($E90,'REGLE PRIORITE'!$K$3:$L$14,2,FALSE)),VLOOKUP($D90,'STOCK IDEAL'!$B$2:$C$1080,2,FALSE),VLOOKUP($D90,'STOCK IDEAL'!$B$2:$C$1080,2,FALSE)+VLOOKUP($E90,'REGLE PRIORITE'!$K$3:$L$14,2,FALSE)),IF(C90="Bijoux l’atelier",IF(ISERROR(VLOOKUP(D90,'STOCK IDEAL'!$B$2:$C$1108,2,FALSE)+VLOOKUP(E90,'REGLE PRIORITE'!$N$3:$O$18,2,FALSE)),VLOOKUP(D90,'STOCK IDEAL'!$B$2:$C$1108,2,FALSE),VLOOKUP(D90,'STOCK IDEAL'!$B$2:$C$1108,2,FALSE)+VLOOKUP(E90,'REGLE PRIORITE'!$N$3:$O$18,2,FALSE)),IF($C90="Bijoux argent/plaqué or",IF(ISERROR(VLOOKUP(D90,'STOCK IDEAL'!$B$2:$C$1108,2,FALSE)+VLOOKUP($E90,'REGLE PRIORITE'!$Q$3:$R$28,2,FALSE)),VLOOKUP(D90,'STOCK IDEAL'!$B$2:$C$1108,2,FALSE),VLOOKUP(D90,'STOCK IDEAL'!$B$2:$C$1108,2,FALSE)+VLOOKUP($E90,'REGLE PRIORITE'!$Q$3:$R$28,2,FALSE)),VLOOKUP(D90,'STOCK IDEAL'!$B$2:$C$1108,2,FALSE))))</f>
        <v>1</v>
      </c>
      <c r="H90">
        <v>1</v>
      </c>
      <c r="I90">
        <f>IF($C90="porcelaine",IF(ISERROR(VLOOKUP($D90,'STOCK IDEAL'!$B$2:$E$1080,3,FALSE)+VLOOKUP($E90,'REGLE PRIORITE'!$K$3:$L$14,2,FALSE)),VLOOKUP($D90,'STOCK IDEAL'!$B$2:$E$1080,3,FALSE),VLOOKUP($D90,'STOCK IDEAL'!$B$2:$E$1080,3,FALSE)+VLOOKUP($E90,'REGLE PRIORITE'!$K$3:$L$14,2,FALSE)),IF(C90="Bijoux l’atelier",IF(ISERROR(VLOOKUP(D90,'STOCK IDEAL'!$B$2:$E$1108,3,FALSE)+VLOOKUP(E90,'REGLE PRIORITE'!$N$3:$O$18,2,FALSE)),VLOOKUP(D90,'STOCK IDEAL'!$B$2:$E$1108,3,FALSE),VLOOKUP(D90,'STOCK IDEAL'!$B$2:$E$1108,3,FALSE)+VLOOKUP(E90,'REGLE PRIORITE'!$N$3:$O$18,2,FALSE)),IF($C90="Bijoux argent/plaqué or",IF(ISERROR(VLOOKUP(D90,'STOCK IDEAL'!$B$2:$E$1108,3,FALSE)+VLOOKUP($E90,'REGLE PRIORITE'!$Q$3:$R$28,2,FALSE)),VLOOKUP(D90,'STOCK IDEAL'!$B$2:$E$1108,3,FALSE),VLOOKUP(D90,'STOCK IDEAL'!$B$2:$E$1108,3,FALSE)+VLOOKUP($E90,'REGLE PRIORITE'!$Q$3:$R$28,2,FALSE)),VLOOKUP(D90,'STOCK IDEAL'!$B$2:$E$1108,3,FALSE))))</f>
        <v>1</v>
      </c>
      <c r="J90">
        <v>1</v>
      </c>
      <c r="K90">
        <f>IF($C90="porcelaine",IF(ISERROR(VLOOKUP($D90,'STOCK IDEAL'!$B$2:$E$1080,4,FALSE)+VLOOKUP($E90,'REGLE PRIORITE'!$K$3:$L$14,2,FALSE)),VLOOKUP($D90,'STOCK IDEAL'!$B$2:$E$1080,4,FALSE),VLOOKUP($D90,'STOCK IDEAL'!$B$2:$E$1080,4,FALSE)+VLOOKUP($E90,'REGLE PRIORITE'!$K$3:$L$14,2,FALSE)),IF(C90="Bijoux l’atelier",IF(ISERROR(VLOOKUP(D90,'STOCK IDEAL'!$B$2:$E$1108,4,FALSE)+VLOOKUP(E90,'REGLE PRIORITE'!$N$3:$O$18,2,FALSE)),VLOOKUP(D90,'STOCK IDEAL'!$B$2:$E$1108,4,FALSE),VLOOKUP(D90,'STOCK IDEAL'!$B$2:$E$1108,4,FALSE)+VLOOKUP(E90,'REGLE PRIORITE'!$N$3:$O$18,2,FALSE)),IF($C90="Bijoux argent/plaqué or",IF(ISERROR(VLOOKUP(D90,'STOCK IDEAL'!$B$2:$E$1108,4,FALSE)+VLOOKUP($E90,'REGLE PRIORITE'!$Q$3:$R$28,2,FALSE)),VLOOKUP(D90,'STOCK IDEAL'!$B$2:$E$1108,4,FALSE),VLOOKUP(D90,'STOCK IDEAL'!$B$2:$E$1108,4,FALSE)+VLOOKUP($E90,'REGLE PRIORITE'!$Q$3:$R$28,2,FALSE)),VLOOKUP(D90,'STOCK IDEAL'!$B$2:$E$1108,4,FALSE))))</f>
        <v>3</v>
      </c>
      <c r="L90" t="b">
        <f t="shared" si="6"/>
        <v>0</v>
      </c>
      <c r="M90">
        <f>HLOOKUP('STOCK BRUT'!$C90,'REGLE PRIORITE'!$B$4:$G$7,2,FALSE)</f>
        <v>1</v>
      </c>
      <c r="N90">
        <f>HLOOKUP('STOCK BRUT'!$C90,'REGLE PRIORITE'!$B$4:$G$7,3,FALSE)</f>
        <v>3</v>
      </c>
      <c r="O90">
        <f>HLOOKUP('STOCK BRUT'!$C90,'REGLE PRIORITE'!$B$4:$G$7,4,FALSE)</f>
        <v>2</v>
      </c>
      <c r="P90">
        <f t="shared" si="7"/>
        <v>0</v>
      </c>
      <c r="Q90">
        <f t="shared" si="8"/>
        <v>0</v>
      </c>
      <c r="R90">
        <f t="shared" si="5"/>
        <v>-2</v>
      </c>
      <c r="S90">
        <f t="shared" si="9"/>
        <v>-2</v>
      </c>
    </row>
    <row r="91" spans="1:19">
      <c r="A91">
        <v>89</v>
      </c>
      <c r="B91" s="1" t="s">
        <v>88</v>
      </c>
      <c r="C91" s="1" t="s">
        <v>3850</v>
      </c>
      <c r="D91" s="1" t="s">
        <v>5357</v>
      </c>
      <c r="E91" s="1" t="s">
        <v>3873</v>
      </c>
      <c r="F91">
        <v>1</v>
      </c>
      <c r="G91">
        <f>IF($C91="porcelaine",IF(ISERROR(VLOOKUP($D91,'STOCK IDEAL'!$B$2:$C$1080,2,FALSE)+VLOOKUP($E91,'REGLE PRIORITE'!$K$3:$L$14,2,FALSE)),VLOOKUP($D91,'STOCK IDEAL'!$B$2:$C$1080,2,FALSE),VLOOKUP($D91,'STOCK IDEAL'!$B$2:$C$1080,2,FALSE)+VLOOKUP($E91,'REGLE PRIORITE'!$K$3:$L$14,2,FALSE)),IF(C91="Bijoux l’atelier",IF(ISERROR(VLOOKUP(D91,'STOCK IDEAL'!$B$2:$C$1108,2,FALSE)+VLOOKUP(E91,'REGLE PRIORITE'!$N$3:$O$18,2,FALSE)),VLOOKUP(D91,'STOCK IDEAL'!$B$2:$C$1108,2,FALSE),VLOOKUP(D91,'STOCK IDEAL'!$B$2:$C$1108,2,FALSE)+VLOOKUP(E91,'REGLE PRIORITE'!$N$3:$O$18,2,FALSE)),IF($C91="Bijoux argent/plaqué or",IF(ISERROR(VLOOKUP(D91,'STOCK IDEAL'!$B$2:$C$1108,2,FALSE)+VLOOKUP($E91,'REGLE PRIORITE'!$Q$3:$R$28,2,FALSE)),VLOOKUP(D91,'STOCK IDEAL'!$B$2:$C$1108,2,FALSE),VLOOKUP(D91,'STOCK IDEAL'!$B$2:$C$1108,2,FALSE)+VLOOKUP($E91,'REGLE PRIORITE'!$Q$3:$R$28,2,FALSE)),VLOOKUP(D91,'STOCK IDEAL'!$B$2:$C$1108,2,FALSE))))</f>
        <v>1</v>
      </c>
      <c r="H91">
        <v>0</v>
      </c>
      <c r="I91">
        <f>IF($C91="porcelaine",IF(ISERROR(VLOOKUP($D91,'STOCK IDEAL'!$B$2:$E$1080,3,FALSE)+VLOOKUP($E91,'REGLE PRIORITE'!$K$3:$L$14,2,FALSE)),VLOOKUP($D91,'STOCK IDEAL'!$B$2:$E$1080,3,FALSE),VLOOKUP($D91,'STOCK IDEAL'!$B$2:$E$1080,3,FALSE)+VLOOKUP($E91,'REGLE PRIORITE'!$K$3:$L$14,2,FALSE)),IF(C91="Bijoux l’atelier",IF(ISERROR(VLOOKUP(D91,'STOCK IDEAL'!$B$2:$E$1108,3,FALSE)+VLOOKUP(E91,'REGLE PRIORITE'!$N$3:$O$18,2,FALSE)),VLOOKUP(D91,'STOCK IDEAL'!$B$2:$E$1108,3,FALSE),VLOOKUP(D91,'STOCK IDEAL'!$B$2:$E$1108,3,FALSE)+VLOOKUP(E91,'REGLE PRIORITE'!$N$3:$O$18,2,FALSE)),IF($C91="Bijoux argent/plaqué or",IF(ISERROR(VLOOKUP(D91,'STOCK IDEAL'!$B$2:$E$1108,3,FALSE)+VLOOKUP($E91,'REGLE PRIORITE'!$Q$3:$R$28,2,FALSE)),VLOOKUP(D91,'STOCK IDEAL'!$B$2:$E$1108,3,FALSE),VLOOKUP(D91,'STOCK IDEAL'!$B$2:$E$1108,3,FALSE)+VLOOKUP($E91,'REGLE PRIORITE'!$Q$3:$R$28,2,FALSE)),VLOOKUP(D91,'STOCK IDEAL'!$B$2:$E$1108,3,FALSE))))</f>
        <v>1</v>
      </c>
      <c r="J91">
        <v>1</v>
      </c>
      <c r="K91">
        <f>IF($C91="porcelaine",IF(ISERROR(VLOOKUP($D91,'STOCK IDEAL'!$B$2:$E$1080,4,FALSE)+VLOOKUP($E91,'REGLE PRIORITE'!$K$3:$L$14,2,FALSE)),VLOOKUP($D91,'STOCK IDEAL'!$B$2:$E$1080,4,FALSE),VLOOKUP($D91,'STOCK IDEAL'!$B$2:$E$1080,4,FALSE)+VLOOKUP($E91,'REGLE PRIORITE'!$K$3:$L$14,2,FALSE)),IF(C91="Bijoux l’atelier",IF(ISERROR(VLOOKUP(D91,'STOCK IDEAL'!$B$2:$E$1108,4,FALSE)+VLOOKUP(E91,'REGLE PRIORITE'!$N$3:$O$18,2,FALSE)),VLOOKUP(D91,'STOCK IDEAL'!$B$2:$E$1108,4,FALSE),VLOOKUP(D91,'STOCK IDEAL'!$B$2:$E$1108,4,FALSE)+VLOOKUP(E91,'REGLE PRIORITE'!$N$3:$O$18,2,FALSE)),IF($C91="Bijoux argent/plaqué or",IF(ISERROR(VLOOKUP(D91,'STOCK IDEAL'!$B$2:$E$1108,4,FALSE)+VLOOKUP($E91,'REGLE PRIORITE'!$Q$3:$R$28,2,FALSE)),VLOOKUP(D91,'STOCK IDEAL'!$B$2:$E$1108,4,FALSE),VLOOKUP(D91,'STOCK IDEAL'!$B$2:$E$1108,4,FALSE)+VLOOKUP($E91,'REGLE PRIORITE'!$Q$3:$R$28,2,FALSE)),VLOOKUP(D91,'STOCK IDEAL'!$B$2:$E$1108,4,FALSE))))</f>
        <v>3</v>
      </c>
      <c r="L91" t="b">
        <f t="shared" si="6"/>
        <v>0</v>
      </c>
      <c r="M91">
        <f>HLOOKUP('STOCK BRUT'!$C91,'REGLE PRIORITE'!$B$4:$G$7,2,FALSE)</f>
        <v>1</v>
      </c>
      <c r="N91">
        <f>HLOOKUP('STOCK BRUT'!$C91,'REGLE PRIORITE'!$B$4:$G$7,3,FALSE)</f>
        <v>3</v>
      </c>
      <c r="O91">
        <f>HLOOKUP('STOCK BRUT'!$C91,'REGLE PRIORITE'!$B$4:$G$7,4,FALSE)</f>
        <v>2</v>
      </c>
      <c r="P91">
        <f t="shared" si="7"/>
        <v>0</v>
      </c>
      <c r="Q91">
        <f t="shared" si="8"/>
        <v>-1</v>
      </c>
      <c r="R91">
        <f t="shared" si="5"/>
        <v>-2</v>
      </c>
      <c r="S91">
        <f t="shared" si="9"/>
        <v>-3</v>
      </c>
    </row>
    <row r="92" spans="1:19">
      <c r="A92">
        <v>90</v>
      </c>
      <c r="B92" s="1" t="s">
        <v>89</v>
      </c>
      <c r="C92" s="1" t="s">
        <v>3850</v>
      </c>
      <c r="D92" s="1" t="s">
        <v>3892</v>
      </c>
      <c r="E92" s="1" t="s">
        <v>3852</v>
      </c>
      <c r="F92">
        <v>0</v>
      </c>
      <c r="G92">
        <f>IF($C92="porcelaine",IF(ISERROR(VLOOKUP($D92,'STOCK IDEAL'!$B$2:$C$1080,2,FALSE)+VLOOKUP($E92,'REGLE PRIORITE'!$K$3:$L$14,2,FALSE)),VLOOKUP($D92,'STOCK IDEAL'!$B$2:$C$1080,2,FALSE),VLOOKUP($D92,'STOCK IDEAL'!$B$2:$C$1080,2,FALSE)+VLOOKUP($E92,'REGLE PRIORITE'!$K$3:$L$14,2,FALSE)),IF(C92="Bijoux l’atelier",IF(ISERROR(VLOOKUP(D92,'STOCK IDEAL'!$B$2:$C$1108,2,FALSE)+VLOOKUP(E92,'REGLE PRIORITE'!$N$3:$O$18,2,FALSE)),VLOOKUP(D92,'STOCK IDEAL'!$B$2:$C$1108,2,FALSE),VLOOKUP(D92,'STOCK IDEAL'!$B$2:$C$1108,2,FALSE)+VLOOKUP(E92,'REGLE PRIORITE'!$N$3:$O$18,2,FALSE)),IF($C92="Bijoux argent/plaqué or",IF(ISERROR(VLOOKUP(D92,'STOCK IDEAL'!$B$2:$C$1108,2,FALSE)+VLOOKUP($E92,'REGLE PRIORITE'!$Q$3:$R$28,2,FALSE)),VLOOKUP(D92,'STOCK IDEAL'!$B$2:$C$1108,2,FALSE),VLOOKUP(D92,'STOCK IDEAL'!$B$2:$C$1108,2,FALSE)+VLOOKUP($E92,'REGLE PRIORITE'!$Q$3:$R$28,2,FALSE)),VLOOKUP(D92,'STOCK IDEAL'!$B$2:$C$1108,2,FALSE))))</f>
        <v>0</v>
      </c>
      <c r="H92">
        <v>0</v>
      </c>
      <c r="I92">
        <f>IF($C92="porcelaine",IF(ISERROR(VLOOKUP($D92,'STOCK IDEAL'!$B$2:$E$1080,3,FALSE)+VLOOKUP($E92,'REGLE PRIORITE'!$K$3:$L$14,2,FALSE)),VLOOKUP($D92,'STOCK IDEAL'!$B$2:$E$1080,3,FALSE),VLOOKUP($D92,'STOCK IDEAL'!$B$2:$E$1080,3,FALSE)+VLOOKUP($E92,'REGLE PRIORITE'!$K$3:$L$14,2,FALSE)),IF(C92="Bijoux l’atelier",IF(ISERROR(VLOOKUP(D92,'STOCK IDEAL'!$B$2:$E$1108,3,FALSE)+VLOOKUP(E92,'REGLE PRIORITE'!$N$3:$O$18,2,FALSE)),VLOOKUP(D92,'STOCK IDEAL'!$B$2:$E$1108,3,FALSE),VLOOKUP(D92,'STOCK IDEAL'!$B$2:$E$1108,3,FALSE)+VLOOKUP(E92,'REGLE PRIORITE'!$N$3:$O$18,2,FALSE)),IF($C92="Bijoux argent/plaqué or",IF(ISERROR(VLOOKUP(D92,'STOCK IDEAL'!$B$2:$E$1108,3,FALSE)+VLOOKUP($E92,'REGLE PRIORITE'!$Q$3:$R$28,2,FALSE)),VLOOKUP(D92,'STOCK IDEAL'!$B$2:$E$1108,3,FALSE),VLOOKUP(D92,'STOCK IDEAL'!$B$2:$E$1108,3,FALSE)+VLOOKUP($E92,'REGLE PRIORITE'!$Q$3:$R$28,2,FALSE)),VLOOKUP(D92,'STOCK IDEAL'!$B$2:$E$1108,3,FALSE))))</f>
        <v>0</v>
      </c>
      <c r="J92">
        <v>0</v>
      </c>
      <c r="K92">
        <f>IF($C92="porcelaine",IF(ISERROR(VLOOKUP($D92,'STOCK IDEAL'!$B$2:$E$1080,4,FALSE)+VLOOKUP($E92,'REGLE PRIORITE'!$K$3:$L$14,2,FALSE)),VLOOKUP($D92,'STOCK IDEAL'!$B$2:$E$1080,4,FALSE),VLOOKUP($D92,'STOCK IDEAL'!$B$2:$E$1080,4,FALSE)+VLOOKUP($E92,'REGLE PRIORITE'!$K$3:$L$14,2,FALSE)),IF(C92="Bijoux l’atelier",IF(ISERROR(VLOOKUP(D92,'STOCK IDEAL'!$B$2:$E$1108,4,FALSE)+VLOOKUP(E92,'REGLE PRIORITE'!$N$3:$O$18,2,FALSE)),VLOOKUP(D92,'STOCK IDEAL'!$B$2:$E$1108,4,FALSE),VLOOKUP(D92,'STOCK IDEAL'!$B$2:$E$1108,4,FALSE)+VLOOKUP(E92,'REGLE PRIORITE'!$N$3:$O$18,2,FALSE)),IF($C92="Bijoux argent/plaqué or",IF(ISERROR(VLOOKUP(D92,'STOCK IDEAL'!$B$2:$E$1108,4,FALSE)+VLOOKUP($E92,'REGLE PRIORITE'!$Q$3:$R$28,2,FALSE)),VLOOKUP(D92,'STOCK IDEAL'!$B$2:$E$1108,4,FALSE),VLOOKUP(D92,'STOCK IDEAL'!$B$2:$E$1108,4,FALSE)+VLOOKUP($E92,'REGLE PRIORITE'!$Q$3:$R$28,2,FALSE)),VLOOKUP(D92,'STOCK IDEAL'!$B$2:$E$1108,4,FALSE))))</f>
        <v>3</v>
      </c>
      <c r="L92" t="b">
        <f t="shared" si="6"/>
        <v>0</v>
      </c>
      <c r="M92">
        <f>HLOOKUP('STOCK BRUT'!$C92,'REGLE PRIORITE'!$B$4:$G$7,2,FALSE)</f>
        <v>1</v>
      </c>
      <c r="N92">
        <f>HLOOKUP('STOCK BRUT'!$C92,'REGLE PRIORITE'!$B$4:$G$7,3,FALSE)</f>
        <v>3</v>
      </c>
      <c r="O92">
        <f>HLOOKUP('STOCK BRUT'!$C92,'REGLE PRIORITE'!$B$4:$G$7,4,FALSE)</f>
        <v>2</v>
      </c>
      <c r="P92">
        <f t="shared" si="7"/>
        <v>0</v>
      </c>
      <c r="Q92">
        <f t="shared" si="8"/>
        <v>0</v>
      </c>
      <c r="R92">
        <f t="shared" si="5"/>
        <v>-3</v>
      </c>
      <c r="S92">
        <f t="shared" si="9"/>
        <v>-3</v>
      </c>
    </row>
    <row r="93" spans="1:19">
      <c r="A93">
        <v>91</v>
      </c>
      <c r="B93" s="1" t="s">
        <v>94</v>
      </c>
      <c r="C93" s="1" t="s">
        <v>3850</v>
      </c>
      <c r="D93" s="1" t="s">
        <v>3892</v>
      </c>
      <c r="E93" s="1" t="s">
        <v>3853</v>
      </c>
      <c r="F93">
        <v>0</v>
      </c>
      <c r="G93">
        <f>IF($C93="porcelaine",IF(ISERROR(VLOOKUP($D93,'STOCK IDEAL'!$B$2:$C$1080,2,FALSE)+VLOOKUP($E93,'REGLE PRIORITE'!$K$3:$L$14,2,FALSE)),VLOOKUP($D93,'STOCK IDEAL'!$B$2:$C$1080,2,FALSE),VLOOKUP($D93,'STOCK IDEAL'!$B$2:$C$1080,2,FALSE)+VLOOKUP($E93,'REGLE PRIORITE'!$K$3:$L$14,2,FALSE)),IF(C93="Bijoux l’atelier",IF(ISERROR(VLOOKUP(D93,'STOCK IDEAL'!$B$2:$C$1108,2,FALSE)+VLOOKUP(E93,'REGLE PRIORITE'!$N$3:$O$18,2,FALSE)),VLOOKUP(D93,'STOCK IDEAL'!$B$2:$C$1108,2,FALSE),VLOOKUP(D93,'STOCK IDEAL'!$B$2:$C$1108,2,FALSE)+VLOOKUP(E93,'REGLE PRIORITE'!$N$3:$O$18,2,FALSE)),IF($C93="Bijoux argent/plaqué or",IF(ISERROR(VLOOKUP(D93,'STOCK IDEAL'!$B$2:$C$1108,2,FALSE)+VLOOKUP($E93,'REGLE PRIORITE'!$Q$3:$R$28,2,FALSE)),VLOOKUP(D93,'STOCK IDEAL'!$B$2:$C$1108,2,FALSE),VLOOKUP(D93,'STOCK IDEAL'!$B$2:$C$1108,2,FALSE)+VLOOKUP($E93,'REGLE PRIORITE'!$Q$3:$R$28,2,FALSE)),VLOOKUP(D93,'STOCK IDEAL'!$B$2:$C$1108,2,FALSE))))</f>
        <v>0</v>
      </c>
      <c r="H93">
        <v>0</v>
      </c>
      <c r="I93">
        <f>IF($C93="porcelaine",IF(ISERROR(VLOOKUP($D93,'STOCK IDEAL'!$B$2:$E$1080,3,FALSE)+VLOOKUP($E93,'REGLE PRIORITE'!$K$3:$L$14,2,FALSE)),VLOOKUP($D93,'STOCK IDEAL'!$B$2:$E$1080,3,FALSE),VLOOKUP($D93,'STOCK IDEAL'!$B$2:$E$1080,3,FALSE)+VLOOKUP($E93,'REGLE PRIORITE'!$K$3:$L$14,2,FALSE)),IF(C93="Bijoux l’atelier",IF(ISERROR(VLOOKUP(D93,'STOCK IDEAL'!$B$2:$E$1108,3,FALSE)+VLOOKUP(E93,'REGLE PRIORITE'!$N$3:$O$18,2,FALSE)),VLOOKUP(D93,'STOCK IDEAL'!$B$2:$E$1108,3,FALSE),VLOOKUP(D93,'STOCK IDEAL'!$B$2:$E$1108,3,FALSE)+VLOOKUP(E93,'REGLE PRIORITE'!$N$3:$O$18,2,FALSE)),IF($C93="Bijoux argent/plaqué or",IF(ISERROR(VLOOKUP(D93,'STOCK IDEAL'!$B$2:$E$1108,3,FALSE)+VLOOKUP($E93,'REGLE PRIORITE'!$Q$3:$R$28,2,FALSE)),VLOOKUP(D93,'STOCK IDEAL'!$B$2:$E$1108,3,FALSE),VLOOKUP(D93,'STOCK IDEAL'!$B$2:$E$1108,3,FALSE)+VLOOKUP($E93,'REGLE PRIORITE'!$Q$3:$R$28,2,FALSE)),VLOOKUP(D93,'STOCK IDEAL'!$B$2:$E$1108,3,FALSE))))</f>
        <v>0</v>
      </c>
      <c r="J93">
        <v>0</v>
      </c>
      <c r="K93">
        <f>IF($C93="porcelaine",IF(ISERROR(VLOOKUP($D93,'STOCK IDEAL'!$B$2:$E$1080,4,FALSE)+VLOOKUP($E93,'REGLE PRIORITE'!$K$3:$L$14,2,FALSE)),VLOOKUP($D93,'STOCK IDEAL'!$B$2:$E$1080,4,FALSE),VLOOKUP($D93,'STOCK IDEAL'!$B$2:$E$1080,4,FALSE)+VLOOKUP($E93,'REGLE PRIORITE'!$K$3:$L$14,2,FALSE)),IF(C93="Bijoux l’atelier",IF(ISERROR(VLOOKUP(D93,'STOCK IDEAL'!$B$2:$E$1108,4,FALSE)+VLOOKUP(E93,'REGLE PRIORITE'!$N$3:$O$18,2,FALSE)),VLOOKUP(D93,'STOCK IDEAL'!$B$2:$E$1108,4,FALSE),VLOOKUP(D93,'STOCK IDEAL'!$B$2:$E$1108,4,FALSE)+VLOOKUP(E93,'REGLE PRIORITE'!$N$3:$O$18,2,FALSE)),IF($C93="Bijoux argent/plaqué or",IF(ISERROR(VLOOKUP(D93,'STOCK IDEAL'!$B$2:$E$1108,4,FALSE)+VLOOKUP($E93,'REGLE PRIORITE'!$Q$3:$R$28,2,FALSE)),VLOOKUP(D93,'STOCK IDEAL'!$B$2:$E$1108,4,FALSE),VLOOKUP(D93,'STOCK IDEAL'!$B$2:$E$1108,4,FALSE)+VLOOKUP($E93,'REGLE PRIORITE'!$Q$3:$R$28,2,FALSE)),VLOOKUP(D93,'STOCK IDEAL'!$B$2:$E$1108,4,FALSE))))</f>
        <v>3</v>
      </c>
      <c r="L93" t="b">
        <f t="shared" si="6"/>
        <v>0</v>
      </c>
      <c r="M93">
        <f>HLOOKUP('STOCK BRUT'!$C93,'REGLE PRIORITE'!$B$4:$G$7,2,FALSE)</f>
        <v>1</v>
      </c>
      <c r="N93">
        <f>HLOOKUP('STOCK BRUT'!$C93,'REGLE PRIORITE'!$B$4:$G$7,3,FALSE)</f>
        <v>3</v>
      </c>
      <c r="O93">
        <f>HLOOKUP('STOCK BRUT'!$C93,'REGLE PRIORITE'!$B$4:$G$7,4,FALSE)</f>
        <v>2</v>
      </c>
      <c r="P93">
        <f t="shared" si="7"/>
        <v>0</v>
      </c>
      <c r="Q93">
        <f t="shared" si="8"/>
        <v>0</v>
      </c>
      <c r="R93">
        <f t="shared" si="5"/>
        <v>-3</v>
      </c>
      <c r="S93">
        <f t="shared" si="9"/>
        <v>-3</v>
      </c>
    </row>
    <row r="94" spans="1:19">
      <c r="A94">
        <v>92</v>
      </c>
      <c r="B94" s="1" t="s">
        <v>92</v>
      </c>
      <c r="C94" s="1" t="s">
        <v>3850</v>
      </c>
      <c r="D94" s="1" t="s">
        <v>3892</v>
      </c>
      <c r="E94" s="1" t="s">
        <v>3845</v>
      </c>
      <c r="F94">
        <v>0</v>
      </c>
      <c r="G94">
        <f>IF($C94="porcelaine",IF(ISERROR(VLOOKUP($D94,'STOCK IDEAL'!$B$2:$C$1080,2,FALSE)+VLOOKUP($E94,'REGLE PRIORITE'!$K$3:$L$14,2,FALSE)),VLOOKUP($D94,'STOCK IDEAL'!$B$2:$C$1080,2,FALSE),VLOOKUP($D94,'STOCK IDEAL'!$B$2:$C$1080,2,FALSE)+VLOOKUP($E94,'REGLE PRIORITE'!$K$3:$L$14,2,FALSE)),IF(C94="Bijoux l’atelier",IF(ISERROR(VLOOKUP(D94,'STOCK IDEAL'!$B$2:$C$1108,2,FALSE)+VLOOKUP(E94,'REGLE PRIORITE'!$N$3:$O$18,2,FALSE)),VLOOKUP(D94,'STOCK IDEAL'!$B$2:$C$1108,2,FALSE),VLOOKUP(D94,'STOCK IDEAL'!$B$2:$C$1108,2,FALSE)+VLOOKUP(E94,'REGLE PRIORITE'!$N$3:$O$18,2,FALSE)),IF($C94="Bijoux argent/plaqué or",IF(ISERROR(VLOOKUP(D94,'STOCK IDEAL'!$B$2:$C$1108,2,FALSE)+VLOOKUP($E94,'REGLE PRIORITE'!$Q$3:$R$28,2,FALSE)),VLOOKUP(D94,'STOCK IDEAL'!$B$2:$C$1108,2,FALSE),VLOOKUP(D94,'STOCK IDEAL'!$B$2:$C$1108,2,FALSE)+VLOOKUP($E94,'REGLE PRIORITE'!$Q$3:$R$28,2,FALSE)),VLOOKUP(D94,'STOCK IDEAL'!$B$2:$C$1108,2,FALSE))))</f>
        <v>0</v>
      </c>
      <c r="H94">
        <v>0</v>
      </c>
      <c r="I94">
        <f>IF($C94="porcelaine",IF(ISERROR(VLOOKUP($D94,'STOCK IDEAL'!$B$2:$E$1080,3,FALSE)+VLOOKUP($E94,'REGLE PRIORITE'!$K$3:$L$14,2,FALSE)),VLOOKUP($D94,'STOCK IDEAL'!$B$2:$E$1080,3,FALSE),VLOOKUP($D94,'STOCK IDEAL'!$B$2:$E$1080,3,FALSE)+VLOOKUP($E94,'REGLE PRIORITE'!$K$3:$L$14,2,FALSE)),IF(C94="Bijoux l’atelier",IF(ISERROR(VLOOKUP(D94,'STOCK IDEAL'!$B$2:$E$1108,3,FALSE)+VLOOKUP(E94,'REGLE PRIORITE'!$N$3:$O$18,2,FALSE)),VLOOKUP(D94,'STOCK IDEAL'!$B$2:$E$1108,3,FALSE),VLOOKUP(D94,'STOCK IDEAL'!$B$2:$E$1108,3,FALSE)+VLOOKUP(E94,'REGLE PRIORITE'!$N$3:$O$18,2,FALSE)),IF($C94="Bijoux argent/plaqué or",IF(ISERROR(VLOOKUP(D94,'STOCK IDEAL'!$B$2:$E$1108,3,FALSE)+VLOOKUP($E94,'REGLE PRIORITE'!$Q$3:$R$28,2,FALSE)),VLOOKUP(D94,'STOCK IDEAL'!$B$2:$E$1108,3,FALSE),VLOOKUP(D94,'STOCK IDEAL'!$B$2:$E$1108,3,FALSE)+VLOOKUP($E94,'REGLE PRIORITE'!$Q$3:$R$28,2,FALSE)),VLOOKUP(D94,'STOCK IDEAL'!$B$2:$E$1108,3,FALSE))))</f>
        <v>0</v>
      </c>
      <c r="J94">
        <v>0</v>
      </c>
      <c r="K94">
        <f>IF($C94="porcelaine",IF(ISERROR(VLOOKUP($D94,'STOCK IDEAL'!$B$2:$E$1080,4,FALSE)+VLOOKUP($E94,'REGLE PRIORITE'!$K$3:$L$14,2,FALSE)),VLOOKUP($D94,'STOCK IDEAL'!$B$2:$E$1080,4,FALSE),VLOOKUP($D94,'STOCK IDEAL'!$B$2:$E$1080,4,FALSE)+VLOOKUP($E94,'REGLE PRIORITE'!$K$3:$L$14,2,FALSE)),IF(C94="Bijoux l’atelier",IF(ISERROR(VLOOKUP(D94,'STOCK IDEAL'!$B$2:$E$1108,4,FALSE)+VLOOKUP(E94,'REGLE PRIORITE'!$N$3:$O$18,2,FALSE)),VLOOKUP(D94,'STOCK IDEAL'!$B$2:$E$1108,4,FALSE),VLOOKUP(D94,'STOCK IDEAL'!$B$2:$E$1108,4,FALSE)+VLOOKUP(E94,'REGLE PRIORITE'!$N$3:$O$18,2,FALSE)),IF($C94="Bijoux argent/plaqué or",IF(ISERROR(VLOOKUP(D94,'STOCK IDEAL'!$B$2:$E$1108,4,FALSE)+VLOOKUP($E94,'REGLE PRIORITE'!$Q$3:$R$28,2,FALSE)),VLOOKUP(D94,'STOCK IDEAL'!$B$2:$E$1108,4,FALSE),VLOOKUP(D94,'STOCK IDEAL'!$B$2:$E$1108,4,FALSE)+VLOOKUP($E94,'REGLE PRIORITE'!$Q$3:$R$28,2,FALSE)),VLOOKUP(D94,'STOCK IDEAL'!$B$2:$E$1108,4,FALSE))))</f>
        <v>3</v>
      </c>
      <c r="L94" t="b">
        <f t="shared" si="6"/>
        <v>0</v>
      </c>
      <c r="M94">
        <f>HLOOKUP('STOCK BRUT'!$C94,'REGLE PRIORITE'!$B$4:$G$7,2,FALSE)</f>
        <v>1</v>
      </c>
      <c r="N94">
        <f>HLOOKUP('STOCK BRUT'!$C94,'REGLE PRIORITE'!$B$4:$G$7,3,FALSE)</f>
        <v>3</v>
      </c>
      <c r="O94">
        <f>HLOOKUP('STOCK BRUT'!$C94,'REGLE PRIORITE'!$B$4:$G$7,4,FALSE)</f>
        <v>2</v>
      </c>
      <c r="P94">
        <f t="shared" si="7"/>
        <v>0</v>
      </c>
      <c r="Q94">
        <f t="shared" si="8"/>
        <v>0</v>
      </c>
      <c r="R94">
        <f t="shared" si="5"/>
        <v>-3</v>
      </c>
      <c r="S94">
        <f t="shared" si="9"/>
        <v>-3</v>
      </c>
    </row>
    <row r="95" spans="1:19">
      <c r="A95">
        <v>93</v>
      </c>
      <c r="B95" s="1" t="s">
        <v>98</v>
      </c>
      <c r="C95" s="1" t="s">
        <v>3850</v>
      </c>
      <c r="D95" s="1" t="s">
        <v>3892</v>
      </c>
      <c r="E95" s="1" t="s">
        <v>3854</v>
      </c>
      <c r="F95">
        <v>0</v>
      </c>
      <c r="G95">
        <f>IF($C95="porcelaine",IF(ISERROR(VLOOKUP($D95,'STOCK IDEAL'!$B$2:$C$1080,2,FALSE)+VLOOKUP($E95,'REGLE PRIORITE'!$K$3:$L$14,2,FALSE)),VLOOKUP($D95,'STOCK IDEAL'!$B$2:$C$1080,2,FALSE),VLOOKUP($D95,'STOCK IDEAL'!$B$2:$C$1080,2,FALSE)+VLOOKUP($E95,'REGLE PRIORITE'!$K$3:$L$14,2,FALSE)),IF(C95="Bijoux l’atelier",IF(ISERROR(VLOOKUP(D95,'STOCK IDEAL'!$B$2:$C$1108,2,FALSE)+VLOOKUP(E95,'REGLE PRIORITE'!$N$3:$O$18,2,FALSE)),VLOOKUP(D95,'STOCK IDEAL'!$B$2:$C$1108,2,FALSE),VLOOKUP(D95,'STOCK IDEAL'!$B$2:$C$1108,2,FALSE)+VLOOKUP(E95,'REGLE PRIORITE'!$N$3:$O$18,2,FALSE)),IF($C95="Bijoux argent/plaqué or",IF(ISERROR(VLOOKUP(D95,'STOCK IDEAL'!$B$2:$C$1108,2,FALSE)+VLOOKUP($E95,'REGLE PRIORITE'!$Q$3:$R$28,2,FALSE)),VLOOKUP(D95,'STOCK IDEAL'!$B$2:$C$1108,2,FALSE),VLOOKUP(D95,'STOCK IDEAL'!$B$2:$C$1108,2,FALSE)+VLOOKUP($E95,'REGLE PRIORITE'!$Q$3:$R$28,2,FALSE)),VLOOKUP(D95,'STOCK IDEAL'!$B$2:$C$1108,2,FALSE))))</f>
        <v>1</v>
      </c>
      <c r="H95">
        <v>0</v>
      </c>
      <c r="I95">
        <f>IF($C95="porcelaine",IF(ISERROR(VLOOKUP($D95,'STOCK IDEAL'!$B$2:$E$1080,3,FALSE)+VLOOKUP($E95,'REGLE PRIORITE'!$K$3:$L$14,2,FALSE)),VLOOKUP($D95,'STOCK IDEAL'!$B$2:$E$1080,3,FALSE),VLOOKUP($D95,'STOCK IDEAL'!$B$2:$E$1080,3,FALSE)+VLOOKUP($E95,'REGLE PRIORITE'!$K$3:$L$14,2,FALSE)),IF(C95="Bijoux l’atelier",IF(ISERROR(VLOOKUP(D95,'STOCK IDEAL'!$B$2:$E$1108,3,FALSE)+VLOOKUP(E95,'REGLE PRIORITE'!$N$3:$O$18,2,FALSE)),VLOOKUP(D95,'STOCK IDEAL'!$B$2:$E$1108,3,FALSE),VLOOKUP(D95,'STOCK IDEAL'!$B$2:$E$1108,3,FALSE)+VLOOKUP(E95,'REGLE PRIORITE'!$N$3:$O$18,2,FALSE)),IF($C95="Bijoux argent/plaqué or",IF(ISERROR(VLOOKUP(D95,'STOCK IDEAL'!$B$2:$E$1108,3,FALSE)+VLOOKUP($E95,'REGLE PRIORITE'!$Q$3:$R$28,2,FALSE)),VLOOKUP(D95,'STOCK IDEAL'!$B$2:$E$1108,3,FALSE),VLOOKUP(D95,'STOCK IDEAL'!$B$2:$E$1108,3,FALSE)+VLOOKUP($E95,'REGLE PRIORITE'!$Q$3:$R$28,2,FALSE)),VLOOKUP(D95,'STOCK IDEAL'!$B$2:$E$1108,3,FALSE))))</f>
        <v>1</v>
      </c>
      <c r="J95">
        <v>0</v>
      </c>
      <c r="K95">
        <f>IF($C95="porcelaine",IF(ISERROR(VLOOKUP($D95,'STOCK IDEAL'!$B$2:$E$1080,4,FALSE)+VLOOKUP($E95,'REGLE PRIORITE'!$K$3:$L$14,2,FALSE)),VLOOKUP($D95,'STOCK IDEAL'!$B$2:$E$1080,4,FALSE),VLOOKUP($D95,'STOCK IDEAL'!$B$2:$E$1080,4,FALSE)+VLOOKUP($E95,'REGLE PRIORITE'!$K$3:$L$14,2,FALSE)),IF(C95="Bijoux l’atelier",IF(ISERROR(VLOOKUP(D95,'STOCK IDEAL'!$B$2:$E$1108,4,FALSE)+VLOOKUP(E95,'REGLE PRIORITE'!$N$3:$O$18,2,FALSE)),VLOOKUP(D95,'STOCK IDEAL'!$B$2:$E$1108,4,FALSE),VLOOKUP(D95,'STOCK IDEAL'!$B$2:$E$1108,4,FALSE)+VLOOKUP(E95,'REGLE PRIORITE'!$N$3:$O$18,2,FALSE)),IF($C95="Bijoux argent/plaqué or",IF(ISERROR(VLOOKUP(D95,'STOCK IDEAL'!$B$2:$E$1108,4,FALSE)+VLOOKUP($E95,'REGLE PRIORITE'!$Q$3:$R$28,2,FALSE)),VLOOKUP(D95,'STOCK IDEAL'!$B$2:$E$1108,4,FALSE),VLOOKUP(D95,'STOCK IDEAL'!$B$2:$E$1108,4,FALSE)+VLOOKUP($E95,'REGLE PRIORITE'!$Q$3:$R$28,2,FALSE)),VLOOKUP(D95,'STOCK IDEAL'!$B$2:$E$1108,4,FALSE))))</f>
        <v>4</v>
      </c>
      <c r="L95" t="b">
        <f t="shared" si="6"/>
        <v>0</v>
      </c>
      <c r="M95">
        <f>HLOOKUP('STOCK BRUT'!$C95,'REGLE PRIORITE'!$B$4:$G$7,2,FALSE)</f>
        <v>1</v>
      </c>
      <c r="N95">
        <f>HLOOKUP('STOCK BRUT'!$C95,'REGLE PRIORITE'!$B$4:$G$7,3,FALSE)</f>
        <v>3</v>
      </c>
      <c r="O95">
        <f>HLOOKUP('STOCK BRUT'!$C95,'REGLE PRIORITE'!$B$4:$G$7,4,FALSE)</f>
        <v>2</v>
      </c>
      <c r="P95">
        <f t="shared" si="7"/>
        <v>-1</v>
      </c>
      <c r="Q95">
        <f t="shared" si="8"/>
        <v>-1</v>
      </c>
      <c r="R95">
        <f t="shared" si="5"/>
        <v>-4</v>
      </c>
      <c r="S95">
        <f t="shared" si="9"/>
        <v>-6</v>
      </c>
    </row>
    <row r="96" spans="1:19">
      <c r="A96">
        <v>94</v>
      </c>
      <c r="B96" s="1" t="s">
        <v>91</v>
      </c>
      <c r="C96" s="1" t="s">
        <v>3850</v>
      </c>
      <c r="D96" s="1" t="s">
        <v>3892</v>
      </c>
      <c r="E96" s="1" t="s">
        <v>3840</v>
      </c>
      <c r="F96">
        <v>0</v>
      </c>
      <c r="G96">
        <f>IF($C96="porcelaine",IF(ISERROR(VLOOKUP($D96,'STOCK IDEAL'!$B$2:$C$1080,2,FALSE)+VLOOKUP($E96,'REGLE PRIORITE'!$K$3:$L$14,2,FALSE)),VLOOKUP($D96,'STOCK IDEAL'!$B$2:$C$1080,2,FALSE),VLOOKUP($D96,'STOCK IDEAL'!$B$2:$C$1080,2,FALSE)+VLOOKUP($E96,'REGLE PRIORITE'!$K$3:$L$14,2,FALSE)),IF(C96="Bijoux l’atelier",IF(ISERROR(VLOOKUP(D96,'STOCK IDEAL'!$B$2:$C$1108,2,FALSE)+VLOOKUP(E96,'REGLE PRIORITE'!$N$3:$O$18,2,FALSE)),VLOOKUP(D96,'STOCK IDEAL'!$B$2:$C$1108,2,FALSE),VLOOKUP(D96,'STOCK IDEAL'!$B$2:$C$1108,2,FALSE)+VLOOKUP(E96,'REGLE PRIORITE'!$N$3:$O$18,2,FALSE)),IF($C96="Bijoux argent/plaqué or",IF(ISERROR(VLOOKUP(D96,'STOCK IDEAL'!$B$2:$C$1108,2,FALSE)+VLOOKUP($E96,'REGLE PRIORITE'!$Q$3:$R$28,2,FALSE)),VLOOKUP(D96,'STOCK IDEAL'!$B$2:$C$1108,2,FALSE),VLOOKUP(D96,'STOCK IDEAL'!$B$2:$C$1108,2,FALSE)+VLOOKUP($E96,'REGLE PRIORITE'!$Q$3:$R$28,2,FALSE)),VLOOKUP(D96,'STOCK IDEAL'!$B$2:$C$1108,2,FALSE))))</f>
        <v>0</v>
      </c>
      <c r="H96">
        <v>0</v>
      </c>
      <c r="I96">
        <f>IF($C96="porcelaine",IF(ISERROR(VLOOKUP($D96,'STOCK IDEAL'!$B$2:$E$1080,3,FALSE)+VLOOKUP($E96,'REGLE PRIORITE'!$K$3:$L$14,2,FALSE)),VLOOKUP($D96,'STOCK IDEAL'!$B$2:$E$1080,3,FALSE),VLOOKUP($D96,'STOCK IDEAL'!$B$2:$E$1080,3,FALSE)+VLOOKUP($E96,'REGLE PRIORITE'!$K$3:$L$14,2,FALSE)),IF(C96="Bijoux l’atelier",IF(ISERROR(VLOOKUP(D96,'STOCK IDEAL'!$B$2:$E$1108,3,FALSE)+VLOOKUP(E96,'REGLE PRIORITE'!$N$3:$O$18,2,FALSE)),VLOOKUP(D96,'STOCK IDEAL'!$B$2:$E$1108,3,FALSE),VLOOKUP(D96,'STOCK IDEAL'!$B$2:$E$1108,3,FALSE)+VLOOKUP(E96,'REGLE PRIORITE'!$N$3:$O$18,2,FALSE)),IF($C96="Bijoux argent/plaqué or",IF(ISERROR(VLOOKUP(D96,'STOCK IDEAL'!$B$2:$E$1108,3,FALSE)+VLOOKUP($E96,'REGLE PRIORITE'!$Q$3:$R$28,2,FALSE)),VLOOKUP(D96,'STOCK IDEAL'!$B$2:$E$1108,3,FALSE),VLOOKUP(D96,'STOCK IDEAL'!$B$2:$E$1108,3,FALSE)+VLOOKUP($E96,'REGLE PRIORITE'!$Q$3:$R$28,2,FALSE)),VLOOKUP(D96,'STOCK IDEAL'!$B$2:$E$1108,3,FALSE))))</f>
        <v>0</v>
      </c>
      <c r="J96">
        <v>0</v>
      </c>
      <c r="K96">
        <f>IF($C96="porcelaine",IF(ISERROR(VLOOKUP($D96,'STOCK IDEAL'!$B$2:$E$1080,4,FALSE)+VLOOKUP($E96,'REGLE PRIORITE'!$K$3:$L$14,2,FALSE)),VLOOKUP($D96,'STOCK IDEAL'!$B$2:$E$1080,4,FALSE),VLOOKUP($D96,'STOCK IDEAL'!$B$2:$E$1080,4,FALSE)+VLOOKUP($E96,'REGLE PRIORITE'!$K$3:$L$14,2,FALSE)),IF(C96="Bijoux l’atelier",IF(ISERROR(VLOOKUP(D96,'STOCK IDEAL'!$B$2:$E$1108,4,FALSE)+VLOOKUP(E96,'REGLE PRIORITE'!$N$3:$O$18,2,FALSE)),VLOOKUP(D96,'STOCK IDEAL'!$B$2:$E$1108,4,FALSE),VLOOKUP(D96,'STOCK IDEAL'!$B$2:$E$1108,4,FALSE)+VLOOKUP(E96,'REGLE PRIORITE'!$N$3:$O$18,2,FALSE)),IF($C96="Bijoux argent/plaqué or",IF(ISERROR(VLOOKUP(D96,'STOCK IDEAL'!$B$2:$E$1108,4,FALSE)+VLOOKUP($E96,'REGLE PRIORITE'!$Q$3:$R$28,2,FALSE)),VLOOKUP(D96,'STOCK IDEAL'!$B$2:$E$1108,4,FALSE),VLOOKUP(D96,'STOCK IDEAL'!$B$2:$E$1108,4,FALSE)+VLOOKUP($E96,'REGLE PRIORITE'!$Q$3:$R$28,2,FALSE)),VLOOKUP(D96,'STOCK IDEAL'!$B$2:$E$1108,4,FALSE))))</f>
        <v>3</v>
      </c>
      <c r="L96" t="b">
        <f t="shared" si="6"/>
        <v>0</v>
      </c>
      <c r="M96">
        <f>HLOOKUP('STOCK BRUT'!$C96,'REGLE PRIORITE'!$B$4:$G$7,2,FALSE)</f>
        <v>1</v>
      </c>
      <c r="N96">
        <f>HLOOKUP('STOCK BRUT'!$C96,'REGLE PRIORITE'!$B$4:$G$7,3,FALSE)</f>
        <v>3</v>
      </c>
      <c r="O96">
        <f>HLOOKUP('STOCK BRUT'!$C96,'REGLE PRIORITE'!$B$4:$G$7,4,FALSE)</f>
        <v>2</v>
      </c>
      <c r="P96">
        <f t="shared" si="7"/>
        <v>0</v>
      </c>
      <c r="Q96">
        <f t="shared" si="8"/>
        <v>0</v>
      </c>
      <c r="R96">
        <f t="shared" si="5"/>
        <v>-3</v>
      </c>
      <c r="S96">
        <f t="shared" si="9"/>
        <v>-3</v>
      </c>
    </row>
    <row r="97" spans="1:19">
      <c r="A97">
        <v>95</v>
      </c>
      <c r="B97" s="1" t="s">
        <v>93</v>
      </c>
      <c r="C97" s="1" t="s">
        <v>3850</v>
      </c>
      <c r="D97" s="1" t="s">
        <v>3892</v>
      </c>
      <c r="E97" s="1" t="s">
        <v>3849</v>
      </c>
      <c r="F97">
        <v>0</v>
      </c>
      <c r="G97">
        <f>IF($C97="porcelaine",IF(ISERROR(VLOOKUP($D97,'STOCK IDEAL'!$B$2:$C$1080,2,FALSE)+VLOOKUP($E97,'REGLE PRIORITE'!$K$3:$L$14,2,FALSE)),VLOOKUP($D97,'STOCK IDEAL'!$B$2:$C$1080,2,FALSE),VLOOKUP($D97,'STOCK IDEAL'!$B$2:$C$1080,2,FALSE)+VLOOKUP($E97,'REGLE PRIORITE'!$K$3:$L$14,2,FALSE)),IF(C97="Bijoux l’atelier",IF(ISERROR(VLOOKUP(D97,'STOCK IDEAL'!$B$2:$C$1108,2,FALSE)+VLOOKUP(E97,'REGLE PRIORITE'!$N$3:$O$18,2,FALSE)),VLOOKUP(D97,'STOCK IDEAL'!$B$2:$C$1108,2,FALSE),VLOOKUP(D97,'STOCK IDEAL'!$B$2:$C$1108,2,FALSE)+VLOOKUP(E97,'REGLE PRIORITE'!$N$3:$O$18,2,FALSE)),IF($C97="Bijoux argent/plaqué or",IF(ISERROR(VLOOKUP(D97,'STOCK IDEAL'!$B$2:$C$1108,2,FALSE)+VLOOKUP($E97,'REGLE PRIORITE'!$Q$3:$R$28,2,FALSE)),VLOOKUP(D97,'STOCK IDEAL'!$B$2:$C$1108,2,FALSE),VLOOKUP(D97,'STOCK IDEAL'!$B$2:$C$1108,2,FALSE)+VLOOKUP($E97,'REGLE PRIORITE'!$Q$3:$R$28,2,FALSE)),VLOOKUP(D97,'STOCK IDEAL'!$B$2:$C$1108,2,FALSE))))</f>
        <v>0</v>
      </c>
      <c r="H97">
        <v>0</v>
      </c>
      <c r="I97">
        <f>IF($C97="porcelaine",IF(ISERROR(VLOOKUP($D97,'STOCK IDEAL'!$B$2:$E$1080,3,FALSE)+VLOOKUP($E97,'REGLE PRIORITE'!$K$3:$L$14,2,FALSE)),VLOOKUP($D97,'STOCK IDEAL'!$B$2:$E$1080,3,FALSE),VLOOKUP($D97,'STOCK IDEAL'!$B$2:$E$1080,3,FALSE)+VLOOKUP($E97,'REGLE PRIORITE'!$K$3:$L$14,2,FALSE)),IF(C97="Bijoux l’atelier",IF(ISERROR(VLOOKUP(D97,'STOCK IDEAL'!$B$2:$E$1108,3,FALSE)+VLOOKUP(E97,'REGLE PRIORITE'!$N$3:$O$18,2,FALSE)),VLOOKUP(D97,'STOCK IDEAL'!$B$2:$E$1108,3,FALSE),VLOOKUP(D97,'STOCK IDEAL'!$B$2:$E$1108,3,FALSE)+VLOOKUP(E97,'REGLE PRIORITE'!$N$3:$O$18,2,FALSE)),IF($C97="Bijoux argent/plaqué or",IF(ISERROR(VLOOKUP(D97,'STOCK IDEAL'!$B$2:$E$1108,3,FALSE)+VLOOKUP($E97,'REGLE PRIORITE'!$Q$3:$R$28,2,FALSE)),VLOOKUP(D97,'STOCK IDEAL'!$B$2:$E$1108,3,FALSE),VLOOKUP(D97,'STOCK IDEAL'!$B$2:$E$1108,3,FALSE)+VLOOKUP($E97,'REGLE PRIORITE'!$Q$3:$R$28,2,FALSE)),VLOOKUP(D97,'STOCK IDEAL'!$B$2:$E$1108,3,FALSE))))</f>
        <v>0</v>
      </c>
      <c r="J97">
        <v>0</v>
      </c>
      <c r="K97">
        <f>IF($C97="porcelaine",IF(ISERROR(VLOOKUP($D97,'STOCK IDEAL'!$B$2:$E$1080,4,FALSE)+VLOOKUP($E97,'REGLE PRIORITE'!$K$3:$L$14,2,FALSE)),VLOOKUP($D97,'STOCK IDEAL'!$B$2:$E$1080,4,FALSE),VLOOKUP($D97,'STOCK IDEAL'!$B$2:$E$1080,4,FALSE)+VLOOKUP($E97,'REGLE PRIORITE'!$K$3:$L$14,2,FALSE)),IF(C97="Bijoux l’atelier",IF(ISERROR(VLOOKUP(D97,'STOCK IDEAL'!$B$2:$E$1108,4,FALSE)+VLOOKUP(E97,'REGLE PRIORITE'!$N$3:$O$18,2,FALSE)),VLOOKUP(D97,'STOCK IDEAL'!$B$2:$E$1108,4,FALSE),VLOOKUP(D97,'STOCK IDEAL'!$B$2:$E$1108,4,FALSE)+VLOOKUP(E97,'REGLE PRIORITE'!$N$3:$O$18,2,FALSE)),IF($C97="Bijoux argent/plaqué or",IF(ISERROR(VLOOKUP(D97,'STOCK IDEAL'!$B$2:$E$1108,4,FALSE)+VLOOKUP($E97,'REGLE PRIORITE'!$Q$3:$R$28,2,FALSE)),VLOOKUP(D97,'STOCK IDEAL'!$B$2:$E$1108,4,FALSE),VLOOKUP(D97,'STOCK IDEAL'!$B$2:$E$1108,4,FALSE)+VLOOKUP($E97,'REGLE PRIORITE'!$Q$3:$R$28,2,FALSE)),VLOOKUP(D97,'STOCK IDEAL'!$B$2:$E$1108,4,FALSE))))</f>
        <v>3</v>
      </c>
      <c r="L97" t="b">
        <f t="shared" si="6"/>
        <v>0</v>
      </c>
      <c r="M97">
        <f>HLOOKUP('STOCK BRUT'!$C97,'REGLE PRIORITE'!$B$4:$G$7,2,FALSE)</f>
        <v>1</v>
      </c>
      <c r="N97">
        <f>HLOOKUP('STOCK BRUT'!$C97,'REGLE PRIORITE'!$B$4:$G$7,3,FALSE)</f>
        <v>3</v>
      </c>
      <c r="O97">
        <f>HLOOKUP('STOCK BRUT'!$C97,'REGLE PRIORITE'!$B$4:$G$7,4,FALSE)</f>
        <v>2</v>
      </c>
      <c r="P97">
        <f t="shared" si="7"/>
        <v>0</v>
      </c>
      <c r="Q97">
        <f t="shared" si="8"/>
        <v>0</v>
      </c>
      <c r="R97">
        <f t="shared" si="5"/>
        <v>-3</v>
      </c>
      <c r="S97">
        <f t="shared" si="9"/>
        <v>-3</v>
      </c>
    </row>
    <row r="98" spans="1:19">
      <c r="A98">
        <v>96</v>
      </c>
      <c r="B98" s="1" t="s">
        <v>100</v>
      </c>
      <c r="C98" s="1" t="s">
        <v>3850</v>
      </c>
      <c r="D98" s="1" t="s">
        <v>3892</v>
      </c>
      <c r="E98" s="1" t="s">
        <v>3855</v>
      </c>
      <c r="F98">
        <v>0</v>
      </c>
      <c r="G98">
        <f>IF($C98="porcelaine",IF(ISERROR(VLOOKUP($D98,'STOCK IDEAL'!$B$2:$C$1080,2,FALSE)+VLOOKUP($E98,'REGLE PRIORITE'!$K$3:$L$14,2,FALSE)),VLOOKUP($D98,'STOCK IDEAL'!$B$2:$C$1080,2,FALSE),VLOOKUP($D98,'STOCK IDEAL'!$B$2:$C$1080,2,FALSE)+VLOOKUP($E98,'REGLE PRIORITE'!$K$3:$L$14,2,FALSE)),IF(C98="Bijoux l’atelier",IF(ISERROR(VLOOKUP(D98,'STOCK IDEAL'!$B$2:$C$1108,2,FALSE)+VLOOKUP(E98,'REGLE PRIORITE'!$N$3:$O$18,2,FALSE)),VLOOKUP(D98,'STOCK IDEAL'!$B$2:$C$1108,2,FALSE),VLOOKUP(D98,'STOCK IDEAL'!$B$2:$C$1108,2,FALSE)+VLOOKUP(E98,'REGLE PRIORITE'!$N$3:$O$18,2,FALSE)),IF($C98="Bijoux argent/plaqué or",IF(ISERROR(VLOOKUP(D98,'STOCK IDEAL'!$B$2:$C$1108,2,FALSE)+VLOOKUP($E98,'REGLE PRIORITE'!$Q$3:$R$28,2,FALSE)),VLOOKUP(D98,'STOCK IDEAL'!$B$2:$C$1108,2,FALSE),VLOOKUP(D98,'STOCK IDEAL'!$B$2:$C$1108,2,FALSE)+VLOOKUP($E98,'REGLE PRIORITE'!$Q$3:$R$28,2,FALSE)),VLOOKUP(D98,'STOCK IDEAL'!$B$2:$C$1108,2,FALSE))))</f>
        <v>1</v>
      </c>
      <c r="H98">
        <v>0</v>
      </c>
      <c r="I98">
        <f>IF($C98="porcelaine",IF(ISERROR(VLOOKUP($D98,'STOCK IDEAL'!$B$2:$E$1080,3,FALSE)+VLOOKUP($E98,'REGLE PRIORITE'!$K$3:$L$14,2,FALSE)),VLOOKUP($D98,'STOCK IDEAL'!$B$2:$E$1080,3,FALSE),VLOOKUP($D98,'STOCK IDEAL'!$B$2:$E$1080,3,FALSE)+VLOOKUP($E98,'REGLE PRIORITE'!$K$3:$L$14,2,FALSE)),IF(C98="Bijoux l’atelier",IF(ISERROR(VLOOKUP(D98,'STOCK IDEAL'!$B$2:$E$1108,3,FALSE)+VLOOKUP(E98,'REGLE PRIORITE'!$N$3:$O$18,2,FALSE)),VLOOKUP(D98,'STOCK IDEAL'!$B$2:$E$1108,3,FALSE),VLOOKUP(D98,'STOCK IDEAL'!$B$2:$E$1108,3,FALSE)+VLOOKUP(E98,'REGLE PRIORITE'!$N$3:$O$18,2,FALSE)),IF($C98="Bijoux argent/plaqué or",IF(ISERROR(VLOOKUP(D98,'STOCK IDEAL'!$B$2:$E$1108,3,FALSE)+VLOOKUP($E98,'REGLE PRIORITE'!$Q$3:$R$28,2,FALSE)),VLOOKUP(D98,'STOCK IDEAL'!$B$2:$E$1108,3,FALSE),VLOOKUP(D98,'STOCK IDEAL'!$B$2:$E$1108,3,FALSE)+VLOOKUP($E98,'REGLE PRIORITE'!$Q$3:$R$28,2,FALSE)),VLOOKUP(D98,'STOCK IDEAL'!$B$2:$E$1108,3,FALSE))))</f>
        <v>1</v>
      </c>
      <c r="J98">
        <v>0</v>
      </c>
      <c r="K98">
        <f>IF($C98="porcelaine",IF(ISERROR(VLOOKUP($D98,'STOCK IDEAL'!$B$2:$E$1080,4,FALSE)+VLOOKUP($E98,'REGLE PRIORITE'!$K$3:$L$14,2,FALSE)),VLOOKUP($D98,'STOCK IDEAL'!$B$2:$E$1080,4,FALSE),VLOOKUP($D98,'STOCK IDEAL'!$B$2:$E$1080,4,FALSE)+VLOOKUP($E98,'REGLE PRIORITE'!$K$3:$L$14,2,FALSE)),IF(C98="Bijoux l’atelier",IF(ISERROR(VLOOKUP(D98,'STOCK IDEAL'!$B$2:$E$1108,4,FALSE)+VLOOKUP(E98,'REGLE PRIORITE'!$N$3:$O$18,2,FALSE)),VLOOKUP(D98,'STOCK IDEAL'!$B$2:$E$1108,4,FALSE),VLOOKUP(D98,'STOCK IDEAL'!$B$2:$E$1108,4,FALSE)+VLOOKUP(E98,'REGLE PRIORITE'!$N$3:$O$18,2,FALSE)),IF($C98="Bijoux argent/plaqué or",IF(ISERROR(VLOOKUP(D98,'STOCK IDEAL'!$B$2:$E$1108,4,FALSE)+VLOOKUP($E98,'REGLE PRIORITE'!$Q$3:$R$28,2,FALSE)),VLOOKUP(D98,'STOCK IDEAL'!$B$2:$E$1108,4,FALSE),VLOOKUP(D98,'STOCK IDEAL'!$B$2:$E$1108,4,FALSE)+VLOOKUP($E98,'REGLE PRIORITE'!$Q$3:$R$28,2,FALSE)),VLOOKUP(D98,'STOCK IDEAL'!$B$2:$E$1108,4,FALSE))))</f>
        <v>4</v>
      </c>
      <c r="L98" t="b">
        <f t="shared" si="6"/>
        <v>0</v>
      </c>
      <c r="M98">
        <f>HLOOKUP('STOCK BRUT'!$C98,'REGLE PRIORITE'!$B$4:$G$7,2,FALSE)</f>
        <v>1</v>
      </c>
      <c r="N98">
        <f>HLOOKUP('STOCK BRUT'!$C98,'REGLE PRIORITE'!$B$4:$G$7,3,FALSE)</f>
        <v>3</v>
      </c>
      <c r="O98">
        <f>HLOOKUP('STOCK BRUT'!$C98,'REGLE PRIORITE'!$B$4:$G$7,4,FALSE)</f>
        <v>2</v>
      </c>
      <c r="P98">
        <f t="shared" si="7"/>
        <v>-1</v>
      </c>
      <c r="Q98">
        <f t="shared" si="8"/>
        <v>-1</v>
      </c>
      <c r="R98">
        <f t="shared" si="5"/>
        <v>-4</v>
      </c>
      <c r="S98">
        <f t="shared" si="9"/>
        <v>-6</v>
      </c>
    </row>
    <row r="99" spans="1:19">
      <c r="A99">
        <v>97</v>
      </c>
      <c r="B99" s="1" t="s">
        <v>96</v>
      </c>
      <c r="C99" s="1" t="s">
        <v>3850</v>
      </c>
      <c r="D99" s="1" t="s">
        <v>3892</v>
      </c>
      <c r="E99" s="1" t="s">
        <v>3847</v>
      </c>
      <c r="F99">
        <v>0</v>
      </c>
      <c r="G99">
        <f>IF($C99="porcelaine",IF(ISERROR(VLOOKUP($D99,'STOCK IDEAL'!$B$2:$C$1080,2,FALSE)+VLOOKUP($E99,'REGLE PRIORITE'!$K$3:$L$14,2,FALSE)),VLOOKUP($D99,'STOCK IDEAL'!$B$2:$C$1080,2,FALSE),VLOOKUP($D99,'STOCK IDEAL'!$B$2:$C$1080,2,FALSE)+VLOOKUP($E99,'REGLE PRIORITE'!$K$3:$L$14,2,FALSE)),IF(C99="Bijoux l’atelier",IF(ISERROR(VLOOKUP(D99,'STOCK IDEAL'!$B$2:$C$1108,2,FALSE)+VLOOKUP(E99,'REGLE PRIORITE'!$N$3:$O$18,2,FALSE)),VLOOKUP(D99,'STOCK IDEAL'!$B$2:$C$1108,2,FALSE),VLOOKUP(D99,'STOCK IDEAL'!$B$2:$C$1108,2,FALSE)+VLOOKUP(E99,'REGLE PRIORITE'!$N$3:$O$18,2,FALSE)),IF($C99="Bijoux argent/plaqué or",IF(ISERROR(VLOOKUP(D99,'STOCK IDEAL'!$B$2:$C$1108,2,FALSE)+VLOOKUP($E99,'REGLE PRIORITE'!$Q$3:$R$28,2,FALSE)),VLOOKUP(D99,'STOCK IDEAL'!$B$2:$C$1108,2,FALSE),VLOOKUP(D99,'STOCK IDEAL'!$B$2:$C$1108,2,FALSE)+VLOOKUP($E99,'REGLE PRIORITE'!$Q$3:$R$28,2,FALSE)),VLOOKUP(D99,'STOCK IDEAL'!$B$2:$C$1108,2,FALSE))))</f>
        <v>0</v>
      </c>
      <c r="H99">
        <v>0</v>
      </c>
      <c r="I99">
        <f>IF($C99="porcelaine",IF(ISERROR(VLOOKUP($D99,'STOCK IDEAL'!$B$2:$E$1080,3,FALSE)+VLOOKUP($E99,'REGLE PRIORITE'!$K$3:$L$14,2,FALSE)),VLOOKUP($D99,'STOCK IDEAL'!$B$2:$E$1080,3,FALSE),VLOOKUP($D99,'STOCK IDEAL'!$B$2:$E$1080,3,FALSE)+VLOOKUP($E99,'REGLE PRIORITE'!$K$3:$L$14,2,FALSE)),IF(C99="Bijoux l’atelier",IF(ISERROR(VLOOKUP(D99,'STOCK IDEAL'!$B$2:$E$1108,3,FALSE)+VLOOKUP(E99,'REGLE PRIORITE'!$N$3:$O$18,2,FALSE)),VLOOKUP(D99,'STOCK IDEAL'!$B$2:$E$1108,3,FALSE),VLOOKUP(D99,'STOCK IDEAL'!$B$2:$E$1108,3,FALSE)+VLOOKUP(E99,'REGLE PRIORITE'!$N$3:$O$18,2,FALSE)),IF($C99="Bijoux argent/plaqué or",IF(ISERROR(VLOOKUP(D99,'STOCK IDEAL'!$B$2:$E$1108,3,FALSE)+VLOOKUP($E99,'REGLE PRIORITE'!$Q$3:$R$28,2,FALSE)),VLOOKUP(D99,'STOCK IDEAL'!$B$2:$E$1108,3,FALSE),VLOOKUP(D99,'STOCK IDEAL'!$B$2:$E$1108,3,FALSE)+VLOOKUP($E99,'REGLE PRIORITE'!$Q$3:$R$28,2,FALSE)),VLOOKUP(D99,'STOCK IDEAL'!$B$2:$E$1108,3,FALSE))))</f>
        <v>0</v>
      </c>
      <c r="J99">
        <v>0</v>
      </c>
      <c r="K99">
        <f>IF($C99="porcelaine",IF(ISERROR(VLOOKUP($D99,'STOCK IDEAL'!$B$2:$E$1080,4,FALSE)+VLOOKUP($E99,'REGLE PRIORITE'!$K$3:$L$14,2,FALSE)),VLOOKUP($D99,'STOCK IDEAL'!$B$2:$E$1080,4,FALSE),VLOOKUP($D99,'STOCK IDEAL'!$B$2:$E$1080,4,FALSE)+VLOOKUP($E99,'REGLE PRIORITE'!$K$3:$L$14,2,FALSE)),IF(C99="Bijoux l’atelier",IF(ISERROR(VLOOKUP(D99,'STOCK IDEAL'!$B$2:$E$1108,4,FALSE)+VLOOKUP(E99,'REGLE PRIORITE'!$N$3:$O$18,2,FALSE)),VLOOKUP(D99,'STOCK IDEAL'!$B$2:$E$1108,4,FALSE),VLOOKUP(D99,'STOCK IDEAL'!$B$2:$E$1108,4,FALSE)+VLOOKUP(E99,'REGLE PRIORITE'!$N$3:$O$18,2,FALSE)),IF($C99="Bijoux argent/plaqué or",IF(ISERROR(VLOOKUP(D99,'STOCK IDEAL'!$B$2:$E$1108,4,FALSE)+VLOOKUP($E99,'REGLE PRIORITE'!$Q$3:$R$28,2,FALSE)),VLOOKUP(D99,'STOCK IDEAL'!$B$2:$E$1108,4,FALSE),VLOOKUP(D99,'STOCK IDEAL'!$B$2:$E$1108,4,FALSE)+VLOOKUP($E99,'REGLE PRIORITE'!$Q$3:$R$28,2,FALSE)),VLOOKUP(D99,'STOCK IDEAL'!$B$2:$E$1108,4,FALSE))))</f>
        <v>3</v>
      </c>
      <c r="L99" t="b">
        <f t="shared" si="6"/>
        <v>0</v>
      </c>
      <c r="M99">
        <f>HLOOKUP('STOCK BRUT'!$C99,'REGLE PRIORITE'!$B$4:$G$7,2,FALSE)</f>
        <v>1</v>
      </c>
      <c r="N99">
        <f>HLOOKUP('STOCK BRUT'!$C99,'REGLE PRIORITE'!$B$4:$G$7,3,FALSE)</f>
        <v>3</v>
      </c>
      <c r="O99">
        <f>HLOOKUP('STOCK BRUT'!$C99,'REGLE PRIORITE'!$B$4:$G$7,4,FALSE)</f>
        <v>2</v>
      </c>
      <c r="P99">
        <f t="shared" si="7"/>
        <v>0</v>
      </c>
      <c r="Q99">
        <f t="shared" si="8"/>
        <v>0</v>
      </c>
      <c r="R99">
        <f t="shared" si="5"/>
        <v>-3</v>
      </c>
      <c r="S99">
        <f t="shared" si="9"/>
        <v>-3</v>
      </c>
    </row>
    <row r="100" spans="1:19">
      <c r="A100">
        <v>98</v>
      </c>
      <c r="B100" s="1" t="s">
        <v>95</v>
      </c>
      <c r="C100" s="1" t="s">
        <v>3850</v>
      </c>
      <c r="D100" s="1" t="s">
        <v>3892</v>
      </c>
      <c r="E100" s="1" t="s">
        <v>3844</v>
      </c>
      <c r="F100">
        <v>0</v>
      </c>
      <c r="G100">
        <f>IF($C100="porcelaine",IF(ISERROR(VLOOKUP($D100,'STOCK IDEAL'!$B$2:$C$1080,2,FALSE)+VLOOKUP($E100,'REGLE PRIORITE'!$K$3:$L$14,2,FALSE)),VLOOKUP($D100,'STOCK IDEAL'!$B$2:$C$1080,2,FALSE),VLOOKUP($D100,'STOCK IDEAL'!$B$2:$C$1080,2,FALSE)+VLOOKUP($E100,'REGLE PRIORITE'!$K$3:$L$14,2,FALSE)),IF(C100="Bijoux l’atelier",IF(ISERROR(VLOOKUP(D100,'STOCK IDEAL'!$B$2:$C$1108,2,FALSE)+VLOOKUP(E100,'REGLE PRIORITE'!$N$3:$O$18,2,FALSE)),VLOOKUP(D100,'STOCK IDEAL'!$B$2:$C$1108,2,FALSE),VLOOKUP(D100,'STOCK IDEAL'!$B$2:$C$1108,2,FALSE)+VLOOKUP(E100,'REGLE PRIORITE'!$N$3:$O$18,2,FALSE)),IF($C100="Bijoux argent/plaqué or",IF(ISERROR(VLOOKUP(D100,'STOCK IDEAL'!$B$2:$C$1108,2,FALSE)+VLOOKUP($E100,'REGLE PRIORITE'!$Q$3:$R$28,2,FALSE)),VLOOKUP(D100,'STOCK IDEAL'!$B$2:$C$1108,2,FALSE),VLOOKUP(D100,'STOCK IDEAL'!$B$2:$C$1108,2,FALSE)+VLOOKUP($E100,'REGLE PRIORITE'!$Q$3:$R$28,2,FALSE)),VLOOKUP(D100,'STOCK IDEAL'!$B$2:$C$1108,2,FALSE))))</f>
        <v>0</v>
      </c>
      <c r="H100">
        <v>0</v>
      </c>
      <c r="I100">
        <f>IF($C100="porcelaine",IF(ISERROR(VLOOKUP($D100,'STOCK IDEAL'!$B$2:$E$1080,3,FALSE)+VLOOKUP($E100,'REGLE PRIORITE'!$K$3:$L$14,2,FALSE)),VLOOKUP($D100,'STOCK IDEAL'!$B$2:$E$1080,3,FALSE),VLOOKUP($D100,'STOCK IDEAL'!$B$2:$E$1080,3,FALSE)+VLOOKUP($E100,'REGLE PRIORITE'!$K$3:$L$14,2,FALSE)),IF(C100="Bijoux l’atelier",IF(ISERROR(VLOOKUP(D100,'STOCK IDEAL'!$B$2:$E$1108,3,FALSE)+VLOOKUP(E100,'REGLE PRIORITE'!$N$3:$O$18,2,FALSE)),VLOOKUP(D100,'STOCK IDEAL'!$B$2:$E$1108,3,FALSE),VLOOKUP(D100,'STOCK IDEAL'!$B$2:$E$1108,3,FALSE)+VLOOKUP(E100,'REGLE PRIORITE'!$N$3:$O$18,2,FALSE)),IF($C100="Bijoux argent/plaqué or",IF(ISERROR(VLOOKUP(D100,'STOCK IDEAL'!$B$2:$E$1108,3,FALSE)+VLOOKUP($E100,'REGLE PRIORITE'!$Q$3:$R$28,2,FALSE)),VLOOKUP(D100,'STOCK IDEAL'!$B$2:$E$1108,3,FALSE),VLOOKUP(D100,'STOCK IDEAL'!$B$2:$E$1108,3,FALSE)+VLOOKUP($E100,'REGLE PRIORITE'!$Q$3:$R$28,2,FALSE)),VLOOKUP(D100,'STOCK IDEAL'!$B$2:$E$1108,3,FALSE))))</f>
        <v>0</v>
      </c>
      <c r="J100">
        <v>0</v>
      </c>
      <c r="K100">
        <f>IF($C100="porcelaine",IF(ISERROR(VLOOKUP($D100,'STOCK IDEAL'!$B$2:$E$1080,4,FALSE)+VLOOKUP($E100,'REGLE PRIORITE'!$K$3:$L$14,2,FALSE)),VLOOKUP($D100,'STOCK IDEAL'!$B$2:$E$1080,4,FALSE),VLOOKUP($D100,'STOCK IDEAL'!$B$2:$E$1080,4,FALSE)+VLOOKUP($E100,'REGLE PRIORITE'!$K$3:$L$14,2,FALSE)),IF(C100="Bijoux l’atelier",IF(ISERROR(VLOOKUP(D100,'STOCK IDEAL'!$B$2:$E$1108,4,FALSE)+VLOOKUP(E100,'REGLE PRIORITE'!$N$3:$O$18,2,FALSE)),VLOOKUP(D100,'STOCK IDEAL'!$B$2:$E$1108,4,FALSE),VLOOKUP(D100,'STOCK IDEAL'!$B$2:$E$1108,4,FALSE)+VLOOKUP(E100,'REGLE PRIORITE'!$N$3:$O$18,2,FALSE)),IF($C100="Bijoux argent/plaqué or",IF(ISERROR(VLOOKUP(D100,'STOCK IDEAL'!$B$2:$E$1108,4,FALSE)+VLOOKUP($E100,'REGLE PRIORITE'!$Q$3:$R$28,2,FALSE)),VLOOKUP(D100,'STOCK IDEAL'!$B$2:$E$1108,4,FALSE),VLOOKUP(D100,'STOCK IDEAL'!$B$2:$E$1108,4,FALSE)+VLOOKUP($E100,'REGLE PRIORITE'!$Q$3:$R$28,2,FALSE)),VLOOKUP(D100,'STOCK IDEAL'!$B$2:$E$1108,4,FALSE))))</f>
        <v>3</v>
      </c>
      <c r="L100" t="b">
        <f t="shared" si="6"/>
        <v>0</v>
      </c>
      <c r="M100">
        <f>HLOOKUP('STOCK BRUT'!$C100,'REGLE PRIORITE'!$B$4:$G$7,2,FALSE)</f>
        <v>1</v>
      </c>
      <c r="N100">
        <f>HLOOKUP('STOCK BRUT'!$C100,'REGLE PRIORITE'!$B$4:$G$7,3,FALSE)</f>
        <v>3</v>
      </c>
      <c r="O100">
        <f>HLOOKUP('STOCK BRUT'!$C100,'REGLE PRIORITE'!$B$4:$G$7,4,FALSE)</f>
        <v>2</v>
      </c>
      <c r="P100">
        <f t="shared" si="7"/>
        <v>0</v>
      </c>
      <c r="Q100">
        <f t="shared" si="8"/>
        <v>0</v>
      </c>
      <c r="R100">
        <f t="shared" si="5"/>
        <v>-3</v>
      </c>
      <c r="S100">
        <f t="shared" si="9"/>
        <v>-3</v>
      </c>
    </row>
    <row r="101" spans="1:19">
      <c r="A101">
        <v>99</v>
      </c>
      <c r="B101" s="1" t="s">
        <v>99</v>
      </c>
      <c r="C101" s="1" t="s">
        <v>3850</v>
      </c>
      <c r="D101" s="1" t="s">
        <v>3892</v>
      </c>
      <c r="E101" s="1" t="s">
        <v>3837</v>
      </c>
      <c r="F101">
        <v>0</v>
      </c>
      <c r="G101">
        <f>IF($C101="porcelaine",IF(ISERROR(VLOOKUP($D101,'STOCK IDEAL'!$B$2:$C$1080,2,FALSE)+VLOOKUP($E101,'REGLE PRIORITE'!$K$3:$L$14,2,FALSE)),VLOOKUP($D101,'STOCK IDEAL'!$B$2:$C$1080,2,FALSE),VLOOKUP($D101,'STOCK IDEAL'!$B$2:$C$1080,2,FALSE)+VLOOKUP($E101,'REGLE PRIORITE'!$K$3:$L$14,2,FALSE)),IF(C101="Bijoux l’atelier",IF(ISERROR(VLOOKUP(D101,'STOCK IDEAL'!$B$2:$C$1108,2,FALSE)+VLOOKUP(E101,'REGLE PRIORITE'!$N$3:$O$18,2,FALSE)),VLOOKUP(D101,'STOCK IDEAL'!$B$2:$C$1108,2,FALSE),VLOOKUP(D101,'STOCK IDEAL'!$B$2:$C$1108,2,FALSE)+VLOOKUP(E101,'REGLE PRIORITE'!$N$3:$O$18,2,FALSE)),IF($C101="Bijoux argent/plaqué or",IF(ISERROR(VLOOKUP(D101,'STOCK IDEAL'!$B$2:$C$1108,2,FALSE)+VLOOKUP($E101,'REGLE PRIORITE'!$Q$3:$R$28,2,FALSE)),VLOOKUP(D101,'STOCK IDEAL'!$B$2:$C$1108,2,FALSE),VLOOKUP(D101,'STOCK IDEAL'!$B$2:$C$1108,2,FALSE)+VLOOKUP($E101,'REGLE PRIORITE'!$Q$3:$R$28,2,FALSE)),VLOOKUP(D101,'STOCK IDEAL'!$B$2:$C$1108,2,FALSE))))</f>
        <v>1</v>
      </c>
      <c r="H101">
        <v>0</v>
      </c>
      <c r="I101">
        <f>IF($C101="porcelaine",IF(ISERROR(VLOOKUP($D101,'STOCK IDEAL'!$B$2:$E$1080,3,FALSE)+VLOOKUP($E101,'REGLE PRIORITE'!$K$3:$L$14,2,FALSE)),VLOOKUP($D101,'STOCK IDEAL'!$B$2:$E$1080,3,FALSE),VLOOKUP($D101,'STOCK IDEAL'!$B$2:$E$1080,3,FALSE)+VLOOKUP($E101,'REGLE PRIORITE'!$K$3:$L$14,2,FALSE)),IF(C101="Bijoux l’atelier",IF(ISERROR(VLOOKUP(D101,'STOCK IDEAL'!$B$2:$E$1108,3,FALSE)+VLOOKUP(E101,'REGLE PRIORITE'!$N$3:$O$18,2,FALSE)),VLOOKUP(D101,'STOCK IDEAL'!$B$2:$E$1108,3,FALSE),VLOOKUP(D101,'STOCK IDEAL'!$B$2:$E$1108,3,FALSE)+VLOOKUP(E101,'REGLE PRIORITE'!$N$3:$O$18,2,FALSE)),IF($C101="Bijoux argent/plaqué or",IF(ISERROR(VLOOKUP(D101,'STOCK IDEAL'!$B$2:$E$1108,3,FALSE)+VLOOKUP($E101,'REGLE PRIORITE'!$Q$3:$R$28,2,FALSE)),VLOOKUP(D101,'STOCK IDEAL'!$B$2:$E$1108,3,FALSE),VLOOKUP(D101,'STOCK IDEAL'!$B$2:$E$1108,3,FALSE)+VLOOKUP($E101,'REGLE PRIORITE'!$Q$3:$R$28,2,FALSE)),VLOOKUP(D101,'STOCK IDEAL'!$B$2:$E$1108,3,FALSE))))</f>
        <v>1</v>
      </c>
      <c r="J101">
        <v>0</v>
      </c>
      <c r="K101">
        <f>IF($C101="porcelaine",IF(ISERROR(VLOOKUP($D101,'STOCK IDEAL'!$B$2:$E$1080,4,FALSE)+VLOOKUP($E101,'REGLE PRIORITE'!$K$3:$L$14,2,FALSE)),VLOOKUP($D101,'STOCK IDEAL'!$B$2:$E$1080,4,FALSE),VLOOKUP($D101,'STOCK IDEAL'!$B$2:$E$1080,4,FALSE)+VLOOKUP($E101,'REGLE PRIORITE'!$K$3:$L$14,2,FALSE)),IF(C101="Bijoux l’atelier",IF(ISERROR(VLOOKUP(D101,'STOCK IDEAL'!$B$2:$E$1108,4,FALSE)+VLOOKUP(E101,'REGLE PRIORITE'!$N$3:$O$18,2,FALSE)),VLOOKUP(D101,'STOCK IDEAL'!$B$2:$E$1108,4,FALSE),VLOOKUP(D101,'STOCK IDEAL'!$B$2:$E$1108,4,FALSE)+VLOOKUP(E101,'REGLE PRIORITE'!$N$3:$O$18,2,FALSE)),IF($C101="Bijoux argent/plaqué or",IF(ISERROR(VLOOKUP(D101,'STOCK IDEAL'!$B$2:$E$1108,4,FALSE)+VLOOKUP($E101,'REGLE PRIORITE'!$Q$3:$R$28,2,FALSE)),VLOOKUP(D101,'STOCK IDEAL'!$B$2:$E$1108,4,FALSE),VLOOKUP(D101,'STOCK IDEAL'!$B$2:$E$1108,4,FALSE)+VLOOKUP($E101,'REGLE PRIORITE'!$Q$3:$R$28,2,FALSE)),VLOOKUP(D101,'STOCK IDEAL'!$B$2:$E$1108,4,FALSE))))</f>
        <v>4</v>
      </c>
      <c r="L101" t="b">
        <f t="shared" si="6"/>
        <v>0</v>
      </c>
      <c r="M101">
        <f>HLOOKUP('STOCK BRUT'!$C101,'REGLE PRIORITE'!$B$4:$G$7,2,FALSE)</f>
        <v>1</v>
      </c>
      <c r="N101">
        <f>HLOOKUP('STOCK BRUT'!$C101,'REGLE PRIORITE'!$B$4:$G$7,3,FALSE)</f>
        <v>3</v>
      </c>
      <c r="O101">
        <f>HLOOKUP('STOCK BRUT'!$C101,'REGLE PRIORITE'!$B$4:$G$7,4,FALSE)</f>
        <v>2</v>
      </c>
      <c r="P101">
        <f t="shared" si="7"/>
        <v>-1</v>
      </c>
      <c r="Q101">
        <f t="shared" si="8"/>
        <v>-1</v>
      </c>
      <c r="R101">
        <f t="shared" si="5"/>
        <v>-4</v>
      </c>
      <c r="S101">
        <f t="shared" si="9"/>
        <v>-6</v>
      </c>
    </row>
    <row r="102" spans="1:19">
      <c r="A102">
        <v>100</v>
      </c>
      <c r="B102" s="1" t="s">
        <v>90</v>
      </c>
      <c r="C102" s="1" t="s">
        <v>3850</v>
      </c>
      <c r="D102" s="1" t="s">
        <v>3892</v>
      </c>
      <c r="E102" s="1" t="s">
        <v>3841</v>
      </c>
      <c r="F102">
        <v>0</v>
      </c>
      <c r="G102">
        <f>IF($C102="porcelaine",IF(ISERROR(VLOOKUP($D102,'STOCK IDEAL'!$B$2:$C$1080,2,FALSE)+VLOOKUP($E102,'REGLE PRIORITE'!$K$3:$L$14,2,FALSE)),VLOOKUP($D102,'STOCK IDEAL'!$B$2:$C$1080,2,FALSE),VLOOKUP($D102,'STOCK IDEAL'!$B$2:$C$1080,2,FALSE)+VLOOKUP($E102,'REGLE PRIORITE'!$K$3:$L$14,2,FALSE)),IF(C102="Bijoux l’atelier",IF(ISERROR(VLOOKUP(D102,'STOCK IDEAL'!$B$2:$C$1108,2,FALSE)+VLOOKUP(E102,'REGLE PRIORITE'!$N$3:$O$18,2,FALSE)),VLOOKUP(D102,'STOCK IDEAL'!$B$2:$C$1108,2,FALSE),VLOOKUP(D102,'STOCK IDEAL'!$B$2:$C$1108,2,FALSE)+VLOOKUP(E102,'REGLE PRIORITE'!$N$3:$O$18,2,FALSE)),IF($C102="Bijoux argent/plaqué or",IF(ISERROR(VLOOKUP(D102,'STOCK IDEAL'!$B$2:$C$1108,2,FALSE)+VLOOKUP($E102,'REGLE PRIORITE'!$Q$3:$R$28,2,FALSE)),VLOOKUP(D102,'STOCK IDEAL'!$B$2:$C$1108,2,FALSE),VLOOKUP(D102,'STOCK IDEAL'!$B$2:$C$1108,2,FALSE)+VLOOKUP($E102,'REGLE PRIORITE'!$Q$3:$R$28,2,FALSE)),VLOOKUP(D102,'STOCK IDEAL'!$B$2:$C$1108,2,FALSE))))</f>
        <v>0</v>
      </c>
      <c r="H102">
        <v>0</v>
      </c>
      <c r="I102">
        <f>IF($C102="porcelaine",IF(ISERROR(VLOOKUP($D102,'STOCK IDEAL'!$B$2:$E$1080,3,FALSE)+VLOOKUP($E102,'REGLE PRIORITE'!$K$3:$L$14,2,FALSE)),VLOOKUP($D102,'STOCK IDEAL'!$B$2:$E$1080,3,FALSE),VLOOKUP($D102,'STOCK IDEAL'!$B$2:$E$1080,3,FALSE)+VLOOKUP($E102,'REGLE PRIORITE'!$K$3:$L$14,2,FALSE)),IF(C102="Bijoux l’atelier",IF(ISERROR(VLOOKUP(D102,'STOCK IDEAL'!$B$2:$E$1108,3,FALSE)+VLOOKUP(E102,'REGLE PRIORITE'!$N$3:$O$18,2,FALSE)),VLOOKUP(D102,'STOCK IDEAL'!$B$2:$E$1108,3,FALSE),VLOOKUP(D102,'STOCK IDEAL'!$B$2:$E$1108,3,FALSE)+VLOOKUP(E102,'REGLE PRIORITE'!$N$3:$O$18,2,FALSE)),IF($C102="Bijoux argent/plaqué or",IF(ISERROR(VLOOKUP(D102,'STOCK IDEAL'!$B$2:$E$1108,3,FALSE)+VLOOKUP($E102,'REGLE PRIORITE'!$Q$3:$R$28,2,FALSE)),VLOOKUP(D102,'STOCK IDEAL'!$B$2:$E$1108,3,FALSE),VLOOKUP(D102,'STOCK IDEAL'!$B$2:$E$1108,3,FALSE)+VLOOKUP($E102,'REGLE PRIORITE'!$Q$3:$R$28,2,FALSE)),VLOOKUP(D102,'STOCK IDEAL'!$B$2:$E$1108,3,FALSE))))</f>
        <v>0</v>
      </c>
      <c r="J102">
        <v>0</v>
      </c>
      <c r="K102">
        <f>IF($C102="porcelaine",IF(ISERROR(VLOOKUP($D102,'STOCK IDEAL'!$B$2:$E$1080,4,FALSE)+VLOOKUP($E102,'REGLE PRIORITE'!$K$3:$L$14,2,FALSE)),VLOOKUP($D102,'STOCK IDEAL'!$B$2:$E$1080,4,FALSE),VLOOKUP($D102,'STOCK IDEAL'!$B$2:$E$1080,4,FALSE)+VLOOKUP($E102,'REGLE PRIORITE'!$K$3:$L$14,2,FALSE)),IF(C102="Bijoux l’atelier",IF(ISERROR(VLOOKUP(D102,'STOCK IDEAL'!$B$2:$E$1108,4,FALSE)+VLOOKUP(E102,'REGLE PRIORITE'!$N$3:$O$18,2,FALSE)),VLOOKUP(D102,'STOCK IDEAL'!$B$2:$E$1108,4,FALSE),VLOOKUP(D102,'STOCK IDEAL'!$B$2:$E$1108,4,FALSE)+VLOOKUP(E102,'REGLE PRIORITE'!$N$3:$O$18,2,FALSE)),IF($C102="Bijoux argent/plaqué or",IF(ISERROR(VLOOKUP(D102,'STOCK IDEAL'!$B$2:$E$1108,4,FALSE)+VLOOKUP($E102,'REGLE PRIORITE'!$Q$3:$R$28,2,FALSE)),VLOOKUP(D102,'STOCK IDEAL'!$B$2:$E$1108,4,FALSE),VLOOKUP(D102,'STOCK IDEAL'!$B$2:$E$1108,4,FALSE)+VLOOKUP($E102,'REGLE PRIORITE'!$Q$3:$R$28,2,FALSE)),VLOOKUP(D102,'STOCK IDEAL'!$B$2:$E$1108,4,FALSE))))</f>
        <v>3</v>
      </c>
      <c r="L102" t="b">
        <f t="shared" si="6"/>
        <v>0</v>
      </c>
      <c r="M102">
        <f>HLOOKUP('STOCK BRUT'!$C102,'REGLE PRIORITE'!$B$4:$G$7,2,FALSE)</f>
        <v>1</v>
      </c>
      <c r="N102">
        <f>HLOOKUP('STOCK BRUT'!$C102,'REGLE PRIORITE'!$B$4:$G$7,3,FALSE)</f>
        <v>3</v>
      </c>
      <c r="O102">
        <f>HLOOKUP('STOCK BRUT'!$C102,'REGLE PRIORITE'!$B$4:$G$7,4,FALSE)</f>
        <v>2</v>
      </c>
      <c r="P102">
        <f t="shared" si="7"/>
        <v>0</v>
      </c>
      <c r="Q102">
        <f t="shared" si="8"/>
        <v>0</v>
      </c>
      <c r="R102">
        <f t="shared" si="5"/>
        <v>-3</v>
      </c>
      <c r="S102">
        <f t="shared" si="9"/>
        <v>-3</v>
      </c>
    </row>
    <row r="103" spans="1:19">
      <c r="A103">
        <v>101</v>
      </c>
      <c r="B103" s="1" t="s">
        <v>97</v>
      </c>
      <c r="C103" s="1" t="s">
        <v>3850</v>
      </c>
      <c r="D103" s="1" t="s">
        <v>3892</v>
      </c>
      <c r="E103" s="1" t="s">
        <v>3846</v>
      </c>
      <c r="F103">
        <v>0</v>
      </c>
      <c r="G103">
        <f>IF($C103="porcelaine",IF(ISERROR(VLOOKUP($D103,'STOCK IDEAL'!$B$2:$C$1080,2,FALSE)+VLOOKUP($E103,'REGLE PRIORITE'!$K$3:$L$14,2,FALSE)),VLOOKUP($D103,'STOCK IDEAL'!$B$2:$C$1080,2,FALSE),VLOOKUP($D103,'STOCK IDEAL'!$B$2:$C$1080,2,FALSE)+VLOOKUP($E103,'REGLE PRIORITE'!$K$3:$L$14,2,FALSE)),IF(C103="Bijoux l’atelier",IF(ISERROR(VLOOKUP(D103,'STOCK IDEAL'!$B$2:$C$1108,2,FALSE)+VLOOKUP(E103,'REGLE PRIORITE'!$N$3:$O$18,2,FALSE)),VLOOKUP(D103,'STOCK IDEAL'!$B$2:$C$1108,2,FALSE),VLOOKUP(D103,'STOCK IDEAL'!$B$2:$C$1108,2,FALSE)+VLOOKUP(E103,'REGLE PRIORITE'!$N$3:$O$18,2,FALSE)),IF($C103="Bijoux argent/plaqué or",IF(ISERROR(VLOOKUP(D103,'STOCK IDEAL'!$B$2:$C$1108,2,FALSE)+VLOOKUP($E103,'REGLE PRIORITE'!$Q$3:$R$28,2,FALSE)),VLOOKUP(D103,'STOCK IDEAL'!$B$2:$C$1108,2,FALSE),VLOOKUP(D103,'STOCK IDEAL'!$B$2:$C$1108,2,FALSE)+VLOOKUP($E103,'REGLE PRIORITE'!$Q$3:$R$28,2,FALSE)),VLOOKUP(D103,'STOCK IDEAL'!$B$2:$C$1108,2,FALSE))))</f>
        <v>0</v>
      </c>
      <c r="H103">
        <v>0</v>
      </c>
      <c r="I103">
        <f>IF($C103="porcelaine",IF(ISERROR(VLOOKUP($D103,'STOCK IDEAL'!$B$2:$E$1080,3,FALSE)+VLOOKUP($E103,'REGLE PRIORITE'!$K$3:$L$14,2,FALSE)),VLOOKUP($D103,'STOCK IDEAL'!$B$2:$E$1080,3,FALSE),VLOOKUP($D103,'STOCK IDEAL'!$B$2:$E$1080,3,FALSE)+VLOOKUP($E103,'REGLE PRIORITE'!$K$3:$L$14,2,FALSE)),IF(C103="Bijoux l’atelier",IF(ISERROR(VLOOKUP(D103,'STOCK IDEAL'!$B$2:$E$1108,3,FALSE)+VLOOKUP(E103,'REGLE PRIORITE'!$N$3:$O$18,2,FALSE)),VLOOKUP(D103,'STOCK IDEAL'!$B$2:$E$1108,3,FALSE),VLOOKUP(D103,'STOCK IDEAL'!$B$2:$E$1108,3,FALSE)+VLOOKUP(E103,'REGLE PRIORITE'!$N$3:$O$18,2,FALSE)),IF($C103="Bijoux argent/plaqué or",IF(ISERROR(VLOOKUP(D103,'STOCK IDEAL'!$B$2:$E$1108,3,FALSE)+VLOOKUP($E103,'REGLE PRIORITE'!$Q$3:$R$28,2,FALSE)),VLOOKUP(D103,'STOCK IDEAL'!$B$2:$E$1108,3,FALSE),VLOOKUP(D103,'STOCK IDEAL'!$B$2:$E$1108,3,FALSE)+VLOOKUP($E103,'REGLE PRIORITE'!$Q$3:$R$28,2,FALSE)),VLOOKUP(D103,'STOCK IDEAL'!$B$2:$E$1108,3,FALSE))))</f>
        <v>0</v>
      </c>
      <c r="J103">
        <v>0</v>
      </c>
      <c r="K103">
        <f>IF($C103="porcelaine",IF(ISERROR(VLOOKUP($D103,'STOCK IDEAL'!$B$2:$E$1080,4,FALSE)+VLOOKUP($E103,'REGLE PRIORITE'!$K$3:$L$14,2,FALSE)),VLOOKUP($D103,'STOCK IDEAL'!$B$2:$E$1080,4,FALSE),VLOOKUP($D103,'STOCK IDEAL'!$B$2:$E$1080,4,FALSE)+VLOOKUP($E103,'REGLE PRIORITE'!$K$3:$L$14,2,FALSE)),IF(C103="Bijoux l’atelier",IF(ISERROR(VLOOKUP(D103,'STOCK IDEAL'!$B$2:$E$1108,4,FALSE)+VLOOKUP(E103,'REGLE PRIORITE'!$N$3:$O$18,2,FALSE)),VLOOKUP(D103,'STOCK IDEAL'!$B$2:$E$1108,4,FALSE),VLOOKUP(D103,'STOCK IDEAL'!$B$2:$E$1108,4,FALSE)+VLOOKUP(E103,'REGLE PRIORITE'!$N$3:$O$18,2,FALSE)),IF($C103="Bijoux argent/plaqué or",IF(ISERROR(VLOOKUP(D103,'STOCK IDEAL'!$B$2:$E$1108,4,FALSE)+VLOOKUP($E103,'REGLE PRIORITE'!$Q$3:$R$28,2,FALSE)),VLOOKUP(D103,'STOCK IDEAL'!$B$2:$E$1108,4,FALSE),VLOOKUP(D103,'STOCK IDEAL'!$B$2:$E$1108,4,FALSE)+VLOOKUP($E103,'REGLE PRIORITE'!$Q$3:$R$28,2,FALSE)),VLOOKUP(D103,'STOCK IDEAL'!$B$2:$E$1108,4,FALSE))))</f>
        <v>3</v>
      </c>
      <c r="L103" t="b">
        <f t="shared" si="6"/>
        <v>0</v>
      </c>
      <c r="M103">
        <f>HLOOKUP('STOCK BRUT'!$C103,'REGLE PRIORITE'!$B$4:$G$7,2,FALSE)</f>
        <v>1</v>
      </c>
      <c r="N103">
        <f>HLOOKUP('STOCK BRUT'!$C103,'REGLE PRIORITE'!$B$4:$G$7,3,FALSE)</f>
        <v>3</v>
      </c>
      <c r="O103">
        <f>HLOOKUP('STOCK BRUT'!$C103,'REGLE PRIORITE'!$B$4:$G$7,4,FALSE)</f>
        <v>2</v>
      </c>
      <c r="P103">
        <f t="shared" si="7"/>
        <v>0</v>
      </c>
      <c r="Q103">
        <f t="shared" si="8"/>
        <v>0</v>
      </c>
      <c r="R103">
        <f t="shared" si="5"/>
        <v>-3</v>
      </c>
      <c r="S103">
        <f t="shared" si="9"/>
        <v>-3</v>
      </c>
    </row>
    <row r="104" spans="1:19">
      <c r="A104">
        <v>102</v>
      </c>
      <c r="B104" s="1" t="s">
        <v>101</v>
      </c>
      <c r="C104" s="1" t="s">
        <v>3850</v>
      </c>
      <c r="D104" s="1" t="s">
        <v>3893</v>
      </c>
      <c r="E104" s="1" t="s">
        <v>3852</v>
      </c>
      <c r="F104">
        <v>1</v>
      </c>
      <c r="G104">
        <f>IF($C104="porcelaine",IF(ISERROR(VLOOKUP($D104,'STOCK IDEAL'!$B$2:$C$1080,2,FALSE)+VLOOKUP($E104,'REGLE PRIORITE'!$K$3:$L$14,2,FALSE)),VLOOKUP($D104,'STOCK IDEAL'!$B$2:$C$1080,2,FALSE),VLOOKUP($D104,'STOCK IDEAL'!$B$2:$C$1080,2,FALSE)+VLOOKUP($E104,'REGLE PRIORITE'!$K$3:$L$14,2,FALSE)),IF(C104="Bijoux l’atelier",IF(ISERROR(VLOOKUP(D104,'STOCK IDEAL'!$B$2:$C$1108,2,FALSE)+VLOOKUP(E104,'REGLE PRIORITE'!$N$3:$O$18,2,FALSE)),VLOOKUP(D104,'STOCK IDEAL'!$B$2:$C$1108,2,FALSE),VLOOKUP(D104,'STOCK IDEAL'!$B$2:$C$1108,2,FALSE)+VLOOKUP(E104,'REGLE PRIORITE'!$N$3:$O$18,2,FALSE)),IF($C104="Bijoux argent/plaqué or",IF(ISERROR(VLOOKUP(D104,'STOCK IDEAL'!$B$2:$C$1108,2,FALSE)+VLOOKUP($E104,'REGLE PRIORITE'!$Q$3:$R$28,2,FALSE)),VLOOKUP(D104,'STOCK IDEAL'!$B$2:$C$1108,2,FALSE),VLOOKUP(D104,'STOCK IDEAL'!$B$2:$C$1108,2,FALSE)+VLOOKUP($E104,'REGLE PRIORITE'!$Q$3:$R$28,2,FALSE)),VLOOKUP(D104,'STOCK IDEAL'!$B$2:$C$1108,2,FALSE))))</f>
        <v>1</v>
      </c>
      <c r="H104">
        <v>0</v>
      </c>
      <c r="I104">
        <f>IF($C104="porcelaine",IF(ISERROR(VLOOKUP($D104,'STOCK IDEAL'!$B$2:$E$1080,3,FALSE)+VLOOKUP($E104,'REGLE PRIORITE'!$K$3:$L$14,2,FALSE)),VLOOKUP($D104,'STOCK IDEAL'!$B$2:$E$1080,3,FALSE),VLOOKUP($D104,'STOCK IDEAL'!$B$2:$E$1080,3,FALSE)+VLOOKUP($E104,'REGLE PRIORITE'!$K$3:$L$14,2,FALSE)),IF(C104="Bijoux l’atelier",IF(ISERROR(VLOOKUP(D104,'STOCK IDEAL'!$B$2:$E$1108,3,FALSE)+VLOOKUP(E104,'REGLE PRIORITE'!$N$3:$O$18,2,FALSE)),VLOOKUP(D104,'STOCK IDEAL'!$B$2:$E$1108,3,FALSE),VLOOKUP(D104,'STOCK IDEAL'!$B$2:$E$1108,3,FALSE)+VLOOKUP(E104,'REGLE PRIORITE'!$N$3:$O$18,2,FALSE)),IF($C104="Bijoux argent/plaqué or",IF(ISERROR(VLOOKUP(D104,'STOCK IDEAL'!$B$2:$E$1108,3,FALSE)+VLOOKUP($E104,'REGLE PRIORITE'!$Q$3:$R$28,2,FALSE)),VLOOKUP(D104,'STOCK IDEAL'!$B$2:$E$1108,3,FALSE),VLOOKUP(D104,'STOCK IDEAL'!$B$2:$E$1108,3,FALSE)+VLOOKUP($E104,'REGLE PRIORITE'!$Q$3:$R$28,2,FALSE)),VLOOKUP(D104,'STOCK IDEAL'!$B$2:$E$1108,3,FALSE))))</f>
        <v>1</v>
      </c>
      <c r="J104">
        <v>1</v>
      </c>
      <c r="K104">
        <f>IF($C104="porcelaine",IF(ISERROR(VLOOKUP($D104,'STOCK IDEAL'!$B$2:$E$1080,4,FALSE)+VLOOKUP($E104,'REGLE PRIORITE'!$K$3:$L$14,2,FALSE)),VLOOKUP($D104,'STOCK IDEAL'!$B$2:$E$1080,4,FALSE),VLOOKUP($D104,'STOCK IDEAL'!$B$2:$E$1080,4,FALSE)+VLOOKUP($E104,'REGLE PRIORITE'!$K$3:$L$14,2,FALSE)),IF(C104="Bijoux l’atelier",IF(ISERROR(VLOOKUP(D104,'STOCK IDEAL'!$B$2:$E$1108,4,FALSE)+VLOOKUP(E104,'REGLE PRIORITE'!$N$3:$O$18,2,FALSE)),VLOOKUP(D104,'STOCK IDEAL'!$B$2:$E$1108,4,FALSE),VLOOKUP(D104,'STOCK IDEAL'!$B$2:$E$1108,4,FALSE)+VLOOKUP(E104,'REGLE PRIORITE'!$N$3:$O$18,2,FALSE)),IF($C104="Bijoux argent/plaqué or",IF(ISERROR(VLOOKUP(D104,'STOCK IDEAL'!$B$2:$E$1108,4,FALSE)+VLOOKUP($E104,'REGLE PRIORITE'!$Q$3:$R$28,2,FALSE)),VLOOKUP(D104,'STOCK IDEAL'!$B$2:$E$1108,4,FALSE),VLOOKUP(D104,'STOCK IDEAL'!$B$2:$E$1108,4,FALSE)+VLOOKUP($E104,'REGLE PRIORITE'!$Q$3:$R$28,2,FALSE)),VLOOKUP(D104,'STOCK IDEAL'!$B$2:$E$1108,4,FALSE))))</f>
        <v>1</v>
      </c>
      <c r="L104" t="b">
        <f t="shared" si="6"/>
        <v>0</v>
      </c>
      <c r="M104">
        <f>HLOOKUP('STOCK BRUT'!$C104,'REGLE PRIORITE'!$B$4:$G$7,2,FALSE)</f>
        <v>1</v>
      </c>
      <c r="N104">
        <f>HLOOKUP('STOCK BRUT'!$C104,'REGLE PRIORITE'!$B$4:$G$7,3,FALSE)</f>
        <v>3</v>
      </c>
      <c r="O104">
        <f>HLOOKUP('STOCK BRUT'!$C104,'REGLE PRIORITE'!$B$4:$G$7,4,FALSE)</f>
        <v>2</v>
      </c>
      <c r="P104">
        <f t="shared" si="7"/>
        <v>0</v>
      </c>
      <c r="Q104">
        <f t="shared" si="8"/>
        <v>-1</v>
      </c>
      <c r="R104">
        <f t="shared" si="5"/>
        <v>0</v>
      </c>
      <c r="S104">
        <f t="shared" si="9"/>
        <v>-1</v>
      </c>
    </row>
    <row r="105" spans="1:19">
      <c r="A105">
        <v>103</v>
      </c>
      <c r="B105" s="1" t="s">
        <v>106</v>
      </c>
      <c r="C105" s="1" t="s">
        <v>3850</v>
      </c>
      <c r="D105" s="1" t="s">
        <v>3893</v>
      </c>
      <c r="E105" s="1" t="s">
        <v>3853</v>
      </c>
      <c r="F105">
        <v>1</v>
      </c>
      <c r="G105">
        <f>IF($C105="porcelaine",IF(ISERROR(VLOOKUP($D105,'STOCK IDEAL'!$B$2:$C$1080,2,FALSE)+VLOOKUP($E105,'REGLE PRIORITE'!$K$3:$L$14,2,FALSE)),VLOOKUP($D105,'STOCK IDEAL'!$B$2:$C$1080,2,FALSE),VLOOKUP($D105,'STOCK IDEAL'!$B$2:$C$1080,2,FALSE)+VLOOKUP($E105,'REGLE PRIORITE'!$K$3:$L$14,2,FALSE)),IF(C105="Bijoux l’atelier",IF(ISERROR(VLOOKUP(D105,'STOCK IDEAL'!$B$2:$C$1108,2,FALSE)+VLOOKUP(E105,'REGLE PRIORITE'!$N$3:$O$18,2,FALSE)),VLOOKUP(D105,'STOCK IDEAL'!$B$2:$C$1108,2,FALSE),VLOOKUP(D105,'STOCK IDEAL'!$B$2:$C$1108,2,FALSE)+VLOOKUP(E105,'REGLE PRIORITE'!$N$3:$O$18,2,FALSE)),IF($C105="Bijoux argent/plaqué or",IF(ISERROR(VLOOKUP(D105,'STOCK IDEAL'!$B$2:$C$1108,2,FALSE)+VLOOKUP($E105,'REGLE PRIORITE'!$Q$3:$R$28,2,FALSE)),VLOOKUP(D105,'STOCK IDEAL'!$B$2:$C$1108,2,FALSE),VLOOKUP(D105,'STOCK IDEAL'!$B$2:$C$1108,2,FALSE)+VLOOKUP($E105,'REGLE PRIORITE'!$Q$3:$R$28,2,FALSE)),VLOOKUP(D105,'STOCK IDEAL'!$B$2:$C$1108,2,FALSE))))</f>
        <v>1</v>
      </c>
      <c r="H105">
        <v>0</v>
      </c>
      <c r="I105">
        <f>IF($C105="porcelaine",IF(ISERROR(VLOOKUP($D105,'STOCK IDEAL'!$B$2:$E$1080,3,FALSE)+VLOOKUP($E105,'REGLE PRIORITE'!$K$3:$L$14,2,FALSE)),VLOOKUP($D105,'STOCK IDEAL'!$B$2:$E$1080,3,FALSE),VLOOKUP($D105,'STOCK IDEAL'!$B$2:$E$1080,3,FALSE)+VLOOKUP($E105,'REGLE PRIORITE'!$K$3:$L$14,2,FALSE)),IF(C105="Bijoux l’atelier",IF(ISERROR(VLOOKUP(D105,'STOCK IDEAL'!$B$2:$E$1108,3,FALSE)+VLOOKUP(E105,'REGLE PRIORITE'!$N$3:$O$18,2,FALSE)),VLOOKUP(D105,'STOCK IDEAL'!$B$2:$E$1108,3,FALSE),VLOOKUP(D105,'STOCK IDEAL'!$B$2:$E$1108,3,FALSE)+VLOOKUP(E105,'REGLE PRIORITE'!$N$3:$O$18,2,FALSE)),IF($C105="Bijoux argent/plaqué or",IF(ISERROR(VLOOKUP(D105,'STOCK IDEAL'!$B$2:$E$1108,3,FALSE)+VLOOKUP($E105,'REGLE PRIORITE'!$Q$3:$R$28,2,FALSE)),VLOOKUP(D105,'STOCK IDEAL'!$B$2:$E$1108,3,FALSE),VLOOKUP(D105,'STOCK IDEAL'!$B$2:$E$1108,3,FALSE)+VLOOKUP($E105,'REGLE PRIORITE'!$Q$3:$R$28,2,FALSE)),VLOOKUP(D105,'STOCK IDEAL'!$B$2:$E$1108,3,FALSE))))</f>
        <v>1</v>
      </c>
      <c r="J105">
        <v>1</v>
      </c>
      <c r="K105">
        <f>IF($C105="porcelaine",IF(ISERROR(VLOOKUP($D105,'STOCK IDEAL'!$B$2:$E$1080,4,FALSE)+VLOOKUP($E105,'REGLE PRIORITE'!$K$3:$L$14,2,FALSE)),VLOOKUP($D105,'STOCK IDEAL'!$B$2:$E$1080,4,FALSE),VLOOKUP($D105,'STOCK IDEAL'!$B$2:$E$1080,4,FALSE)+VLOOKUP($E105,'REGLE PRIORITE'!$K$3:$L$14,2,FALSE)),IF(C105="Bijoux l’atelier",IF(ISERROR(VLOOKUP(D105,'STOCK IDEAL'!$B$2:$E$1108,4,FALSE)+VLOOKUP(E105,'REGLE PRIORITE'!$N$3:$O$18,2,FALSE)),VLOOKUP(D105,'STOCK IDEAL'!$B$2:$E$1108,4,FALSE),VLOOKUP(D105,'STOCK IDEAL'!$B$2:$E$1108,4,FALSE)+VLOOKUP(E105,'REGLE PRIORITE'!$N$3:$O$18,2,FALSE)),IF($C105="Bijoux argent/plaqué or",IF(ISERROR(VLOOKUP(D105,'STOCK IDEAL'!$B$2:$E$1108,4,FALSE)+VLOOKUP($E105,'REGLE PRIORITE'!$Q$3:$R$28,2,FALSE)),VLOOKUP(D105,'STOCK IDEAL'!$B$2:$E$1108,4,FALSE),VLOOKUP(D105,'STOCK IDEAL'!$B$2:$E$1108,4,FALSE)+VLOOKUP($E105,'REGLE PRIORITE'!$Q$3:$R$28,2,FALSE)),VLOOKUP(D105,'STOCK IDEAL'!$B$2:$E$1108,4,FALSE))))</f>
        <v>1</v>
      </c>
      <c r="L105" t="b">
        <f t="shared" si="6"/>
        <v>0</v>
      </c>
      <c r="M105">
        <f>HLOOKUP('STOCK BRUT'!$C105,'REGLE PRIORITE'!$B$4:$G$7,2,FALSE)</f>
        <v>1</v>
      </c>
      <c r="N105">
        <f>HLOOKUP('STOCK BRUT'!$C105,'REGLE PRIORITE'!$B$4:$G$7,3,FALSE)</f>
        <v>3</v>
      </c>
      <c r="O105">
        <f>HLOOKUP('STOCK BRUT'!$C105,'REGLE PRIORITE'!$B$4:$G$7,4,FALSE)</f>
        <v>2</v>
      </c>
      <c r="P105">
        <f t="shared" si="7"/>
        <v>0</v>
      </c>
      <c r="Q105">
        <f t="shared" si="8"/>
        <v>-1</v>
      </c>
      <c r="R105">
        <f t="shared" ref="R105:R168" si="10">J105-K105</f>
        <v>0</v>
      </c>
      <c r="S105">
        <f t="shared" si="9"/>
        <v>-1</v>
      </c>
    </row>
    <row r="106" spans="1:19">
      <c r="A106">
        <v>104</v>
      </c>
      <c r="B106" s="1" t="s">
        <v>104</v>
      </c>
      <c r="C106" s="1" t="s">
        <v>3850</v>
      </c>
      <c r="D106" s="1" t="s">
        <v>3893</v>
      </c>
      <c r="E106" s="1" t="s">
        <v>3845</v>
      </c>
      <c r="F106">
        <v>1</v>
      </c>
      <c r="G106">
        <f>IF($C106="porcelaine",IF(ISERROR(VLOOKUP($D106,'STOCK IDEAL'!$B$2:$C$1080,2,FALSE)+VLOOKUP($E106,'REGLE PRIORITE'!$K$3:$L$14,2,FALSE)),VLOOKUP($D106,'STOCK IDEAL'!$B$2:$C$1080,2,FALSE),VLOOKUP($D106,'STOCK IDEAL'!$B$2:$C$1080,2,FALSE)+VLOOKUP($E106,'REGLE PRIORITE'!$K$3:$L$14,2,FALSE)),IF(C106="Bijoux l’atelier",IF(ISERROR(VLOOKUP(D106,'STOCK IDEAL'!$B$2:$C$1108,2,FALSE)+VLOOKUP(E106,'REGLE PRIORITE'!$N$3:$O$18,2,FALSE)),VLOOKUP(D106,'STOCK IDEAL'!$B$2:$C$1108,2,FALSE),VLOOKUP(D106,'STOCK IDEAL'!$B$2:$C$1108,2,FALSE)+VLOOKUP(E106,'REGLE PRIORITE'!$N$3:$O$18,2,FALSE)),IF($C106="Bijoux argent/plaqué or",IF(ISERROR(VLOOKUP(D106,'STOCK IDEAL'!$B$2:$C$1108,2,FALSE)+VLOOKUP($E106,'REGLE PRIORITE'!$Q$3:$R$28,2,FALSE)),VLOOKUP(D106,'STOCK IDEAL'!$B$2:$C$1108,2,FALSE),VLOOKUP(D106,'STOCK IDEAL'!$B$2:$C$1108,2,FALSE)+VLOOKUP($E106,'REGLE PRIORITE'!$Q$3:$R$28,2,FALSE)),VLOOKUP(D106,'STOCK IDEAL'!$B$2:$C$1108,2,FALSE))))</f>
        <v>1</v>
      </c>
      <c r="H106">
        <v>1</v>
      </c>
      <c r="I106">
        <f>IF($C106="porcelaine",IF(ISERROR(VLOOKUP($D106,'STOCK IDEAL'!$B$2:$E$1080,3,FALSE)+VLOOKUP($E106,'REGLE PRIORITE'!$K$3:$L$14,2,FALSE)),VLOOKUP($D106,'STOCK IDEAL'!$B$2:$E$1080,3,FALSE),VLOOKUP($D106,'STOCK IDEAL'!$B$2:$E$1080,3,FALSE)+VLOOKUP($E106,'REGLE PRIORITE'!$K$3:$L$14,2,FALSE)),IF(C106="Bijoux l’atelier",IF(ISERROR(VLOOKUP(D106,'STOCK IDEAL'!$B$2:$E$1108,3,FALSE)+VLOOKUP(E106,'REGLE PRIORITE'!$N$3:$O$18,2,FALSE)),VLOOKUP(D106,'STOCK IDEAL'!$B$2:$E$1108,3,FALSE),VLOOKUP(D106,'STOCK IDEAL'!$B$2:$E$1108,3,FALSE)+VLOOKUP(E106,'REGLE PRIORITE'!$N$3:$O$18,2,FALSE)),IF($C106="Bijoux argent/plaqué or",IF(ISERROR(VLOOKUP(D106,'STOCK IDEAL'!$B$2:$E$1108,3,FALSE)+VLOOKUP($E106,'REGLE PRIORITE'!$Q$3:$R$28,2,FALSE)),VLOOKUP(D106,'STOCK IDEAL'!$B$2:$E$1108,3,FALSE),VLOOKUP(D106,'STOCK IDEAL'!$B$2:$E$1108,3,FALSE)+VLOOKUP($E106,'REGLE PRIORITE'!$Q$3:$R$28,2,FALSE)),VLOOKUP(D106,'STOCK IDEAL'!$B$2:$E$1108,3,FALSE))))</f>
        <v>1</v>
      </c>
      <c r="J106">
        <v>0</v>
      </c>
      <c r="K106">
        <f>IF($C106="porcelaine",IF(ISERROR(VLOOKUP($D106,'STOCK IDEAL'!$B$2:$E$1080,4,FALSE)+VLOOKUP($E106,'REGLE PRIORITE'!$K$3:$L$14,2,FALSE)),VLOOKUP($D106,'STOCK IDEAL'!$B$2:$E$1080,4,FALSE),VLOOKUP($D106,'STOCK IDEAL'!$B$2:$E$1080,4,FALSE)+VLOOKUP($E106,'REGLE PRIORITE'!$K$3:$L$14,2,FALSE)),IF(C106="Bijoux l’atelier",IF(ISERROR(VLOOKUP(D106,'STOCK IDEAL'!$B$2:$E$1108,4,FALSE)+VLOOKUP(E106,'REGLE PRIORITE'!$N$3:$O$18,2,FALSE)),VLOOKUP(D106,'STOCK IDEAL'!$B$2:$E$1108,4,FALSE),VLOOKUP(D106,'STOCK IDEAL'!$B$2:$E$1108,4,FALSE)+VLOOKUP(E106,'REGLE PRIORITE'!$N$3:$O$18,2,FALSE)),IF($C106="Bijoux argent/plaqué or",IF(ISERROR(VLOOKUP(D106,'STOCK IDEAL'!$B$2:$E$1108,4,FALSE)+VLOOKUP($E106,'REGLE PRIORITE'!$Q$3:$R$28,2,FALSE)),VLOOKUP(D106,'STOCK IDEAL'!$B$2:$E$1108,4,FALSE),VLOOKUP(D106,'STOCK IDEAL'!$B$2:$E$1108,4,FALSE)+VLOOKUP($E106,'REGLE PRIORITE'!$Q$3:$R$28,2,FALSE)),VLOOKUP(D106,'STOCK IDEAL'!$B$2:$E$1108,4,FALSE))))</f>
        <v>1</v>
      </c>
      <c r="L106" t="b">
        <f t="shared" si="6"/>
        <v>0</v>
      </c>
      <c r="M106">
        <f>HLOOKUP('STOCK BRUT'!$C106,'REGLE PRIORITE'!$B$4:$G$7,2,FALSE)</f>
        <v>1</v>
      </c>
      <c r="N106">
        <f>HLOOKUP('STOCK BRUT'!$C106,'REGLE PRIORITE'!$B$4:$G$7,3,FALSE)</f>
        <v>3</v>
      </c>
      <c r="O106">
        <f>HLOOKUP('STOCK BRUT'!$C106,'REGLE PRIORITE'!$B$4:$G$7,4,FALSE)</f>
        <v>2</v>
      </c>
      <c r="P106">
        <f t="shared" si="7"/>
        <v>0</v>
      </c>
      <c r="Q106">
        <f t="shared" si="8"/>
        <v>0</v>
      </c>
      <c r="R106">
        <f t="shared" si="10"/>
        <v>-1</v>
      </c>
      <c r="S106">
        <f t="shared" si="9"/>
        <v>-1</v>
      </c>
    </row>
    <row r="107" spans="1:19">
      <c r="A107">
        <v>105</v>
      </c>
      <c r="B107" s="1" t="s">
        <v>110</v>
      </c>
      <c r="C107" s="1" t="s">
        <v>3850</v>
      </c>
      <c r="D107" s="1" t="s">
        <v>3893</v>
      </c>
      <c r="E107" s="1" t="s">
        <v>3854</v>
      </c>
      <c r="F107">
        <v>2</v>
      </c>
      <c r="G107">
        <f>IF($C107="porcelaine",IF(ISERROR(VLOOKUP($D107,'STOCK IDEAL'!$B$2:$C$1080,2,FALSE)+VLOOKUP($E107,'REGLE PRIORITE'!$K$3:$L$14,2,FALSE)),VLOOKUP($D107,'STOCK IDEAL'!$B$2:$C$1080,2,FALSE),VLOOKUP($D107,'STOCK IDEAL'!$B$2:$C$1080,2,FALSE)+VLOOKUP($E107,'REGLE PRIORITE'!$K$3:$L$14,2,FALSE)),IF(C107="Bijoux l’atelier",IF(ISERROR(VLOOKUP(D107,'STOCK IDEAL'!$B$2:$C$1108,2,FALSE)+VLOOKUP(E107,'REGLE PRIORITE'!$N$3:$O$18,2,FALSE)),VLOOKUP(D107,'STOCK IDEAL'!$B$2:$C$1108,2,FALSE),VLOOKUP(D107,'STOCK IDEAL'!$B$2:$C$1108,2,FALSE)+VLOOKUP(E107,'REGLE PRIORITE'!$N$3:$O$18,2,FALSE)),IF($C107="Bijoux argent/plaqué or",IF(ISERROR(VLOOKUP(D107,'STOCK IDEAL'!$B$2:$C$1108,2,FALSE)+VLOOKUP($E107,'REGLE PRIORITE'!$Q$3:$R$28,2,FALSE)),VLOOKUP(D107,'STOCK IDEAL'!$B$2:$C$1108,2,FALSE),VLOOKUP(D107,'STOCK IDEAL'!$B$2:$C$1108,2,FALSE)+VLOOKUP($E107,'REGLE PRIORITE'!$Q$3:$R$28,2,FALSE)),VLOOKUP(D107,'STOCK IDEAL'!$B$2:$C$1108,2,FALSE))))</f>
        <v>2</v>
      </c>
      <c r="H107">
        <v>1</v>
      </c>
      <c r="I107">
        <f>IF($C107="porcelaine",IF(ISERROR(VLOOKUP($D107,'STOCK IDEAL'!$B$2:$E$1080,3,FALSE)+VLOOKUP($E107,'REGLE PRIORITE'!$K$3:$L$14,2,FALSE)),VLOOKUP($D107,'STOCK IDEAL'!$B$2:$E$1080,3,FALSE),VLOOKUP($D107,'STOCK IDEAL'!$B$2:$E$1080,3,FALSE)+VLOOKUP($E107,'REGLE PRIORITE'!$K$3:$L$14,2,FALSE)),IF(C107="Bijoux l’atelier",IF(ISERROR(VLOOKUP(D107,'STOCK IDEAL'!$B$2:$E$1108,3,FALSE)+VLOOKUP(E107,'REGLE PRIORITE'!$N$3:$O$18,2,FALSE)),VLOOKUP(D107,'STOCK IDEAL'!$B$2:$E$1108,3,FALSE),VLOOKUP(D107,'STOCK IDEAL'!$B$2:$E$1108,3,FALSE)+VLOOKUP(E107,'REGLE PRIORITE'!$N$3:$O$18,2,FALSE)),IF($C107="Bijoux argent/plaqué or",IF(ISERROR(VLOOKUP(D107,'STOCK IDEAL'!$B$2:$E$1108,3,FALSE)+VLOOKUP($E107,'REGLE PRIORITE'!$Q$3:$R$28,2,FALSE)),VLOOKUP(D107,'STOCK IDEAL'!$B$2:$E$1108,3,FALSE),VLOOKUP(D107,'STOCK IDEAL'!$B$2:$E$1108,3,FALSE)+VLOOKUP($E107,'REGLE PRIORITE'!$Q$3:$R$28,2,FALSE)),VLOOKUP(D107,'STOCK IDEAL'!$B$2:$E$1108,3,FALSE))))</f>
        <v>2</v>
      </c>
      <c r="J107">
        <v>1</v>
      </c>
      <c r="K107">
        <f>IF($C107="porcelaine",IF(ISERROR(VLOOKUP($D107,'STOCK IDEAL'!$B$2:$E$1080,4,FALSE)+VLOOKUP($E107,'REGLE PRIORITE'!$K$3:$L$14,2,FALSE)),VLOOKUP($D107,'STOCK IDEAL'!$B$2:$E$1080,4,FALSE),VLOOKUP($D107,'STOCK IDEAL'!$B$2:$E$1080,4,FALSE)+VLOOKUP($E107,'REGLE PRIORITE'!$K$3:$L$14,2,FALSE)),IF(C107="Bijoux l’atelier",IF(ISERROR(VLOOKUP(D107,'STOCK IDEAL'!$B$2:$E$1108,4,FALSE)+VLOOKUP(E107,'REGLE PRIORITE'!$N$3:$O$18,2,FALSE)),VLOOKUP(D107,'STOCK IDEAL'!$B$2:$E$1108,4,FALSE),VLOOKUP(D107,'STOCK IDEAL'!$B$2:$E$1108,4,FALSE)+VLOOKUP(E107,'REGLE PRIORITE'!$N$3:$O$18,2,FALSE)),IF($C107="Bijoux argent/plaqué or",IF(ISERROR(VLOOKUP(D107,'STOCK IDEAL'!$B$2:$E$1108,4,FALSE)+VLOOKUP($E107,'REGLE PRIORITE'!$Q$3:$R$28,2,FALSE)),VLOOKUP(D107,'STOCK IDEAL'!$B$2:$E$1108,4,FALSE),VLOOKUP(D107,'STOCK IDEAL'!$B$2:$E$1108,4,FALSE)+VLOOKUP($E107,'REGLE PRIORITE'!$Q$3:$R$28,2,FALSE)),VLOOKUP(D107,'STOCK IDEAL'!$B$2:$E$1108,4,FALSE))))</f>
        <v>2</v>
      </c>
      <c r="L107" t="b">
        <f t="shared" si="6"/>
        <v>0</v>
      </c>
      <c r="M107">
        <f>HLOOKUP('STOCK BRUT'!$C107,'REGLE PRIORITE'!$B$4:$G$7,2,FALSE)</f>
        <v>1</v>
      </c>
      <c r="N107">
        <f>HLOOKUP('STOCK BRUT'!$C107,'REGLE PRIORITE'!$B$4:$G$7,3,FALSE)</f>
        <v>3</v>
      </c>
      <c r="O107">
        <f>HLOOKUP('STOCK BRUT'!$C107,'REGLE PRIORITE'!$B$4:$G$7,4,FALSE)</f>
        <v>2</v>
      </c>
      <c r="P107">
        <f t="shared" si="7"/>
        <v>0</v>
      </c>
      <c r="Q107">
        <f t="shared" si="8"/>
        <v>-1</v>
      </c>
      <c r="R107">
        <f t="shared" si="10"/>
        <v>-1</v>
      </c>
      <c r="S107">
        <f t="shared" si="9"/>
        <v>-2</v>
      </c>
    </row>
    <row r="108" spans="1:19">
      <c r="A108">
        <v>106</v>
      </c>
      <c r="B108" s="1" t="s">
        <v>103</v>
      </c>
      <c r="C108" s="1" t="s">
        <v>3850</v>
      </c>
      <c r="D108" s="1" t="s">
        <v>3893</v>
      </c>
      <c r="E108" s="1" t="s">
        <v>3840</v>
      </c>
      <c r="F108">
        <v>1</v>
      </c>
      <c r="G108">
        <f>IF($C108="porcelaine",IF(ISERROR(VLOOKUP($D108,'STOCK IDEAL'!$B$2:$C$1080,2,FALSE)+VLOOKUP($E108,'REGLE PRIORITE'!$K$3:$L$14,2,FALSE)),VLOOKUP($D108,'STOCK IDEAL'!$B$2:$C$1080,2,FALSE),VLOOKUP($D108,'STOCK IDEAL'!$B$2:$C$1080,2,FALSE)+VLOOKUP($E108,'REGLE PRIORITE'!$K$3:$L$14,2,FALSE)),IF(C108="Bijoux l’atelier",IF(ISERROR(VLOOKUP(D108,'STOCK IDEAL'!$B$2:$C$1108,2,FALSE)+VLOOKUP(E108,'REGLE PRIORITE'!$N$3:$O$18,2,FALSE)),VLOOKUP(D108,'STOCK IDEAL'!$B$2:$C$1108,2,FALSE),VLOOKUP(D108,'STOCK IDEAL'!$B$2:$C$1108,2,FALSE)+VLOOKUP(E108,'REGLE PRIORITE'!$N$3:$O$18,2,FALSE)),IF($C108="Bijoux argent/plaqué or",IF(ISERROR(VLOOKUP(D108,'STOCK IDEAL'!$B$2:$C$1108,2,FALSE)+VLOOKUP($E108,'REGLE PRIORITE'!$Q$3:$R$28,2,FALSE)),VLOOKUP(D108,'STOCK IDEAL'!$B$2:$C$1108,2,FALSE),VLOOKUP(D108,'STOCK IDEAL'!$B$2:$C$1108,2,FALSE)+VLOOKUP($E108,'REGLE PRIORITE'!$Q$3:$R$28,2,FALSE)),VLOOKUP(D108,'STOCK IDEAL'!$B$2:$C$1108,2,FALSE))))</f>
        <v>1</v>
      </c>
      <c r="H108">
        <v>0</v>
      </c>
      <c r="I108">
        <f>IF($C108="porcelaine",IF(ISERROR(VLOOKUP($D108,'STOCK IDEAL'!$B$2:$E$1080,3,FALSE)+VLOOKUP($E108,'REGLE PRIORITE'!$K$3:$L$14,2,FALSE)),VLOOKUP($D108,'STOCK IDEAL'!$B$2:$E$1080,3,FALSE),VLOOKUP($D108,'STOCK IDEAL'!$B$2:$E$1080,3,FALSE)+VLOOKUP($E108,'REGLE PRIORITE'!$K$3:$L$14,2,FALSE)),IF(C108="Bijoux l’atelier",IF(ISERROR(VLOOKUP(D108,'STOCK IDEAL'!$B$2:$E$1108,3,FALSE)+VLOOKUP(E108,'REGLE PRIORITE'!$N$3:$O$18,2,FALSE)),VLOOKUP(D108,'STOCK IDEAL'!$B$2:$E$1108,3,FALSE),VLOOKUP(D108,'STOCK IDEAL'!$B$2:$E$1108,3,FALSE)+VLOOKUP(E108,'REGLE PRIORITE'!$N$3:$O$18,2,FALSE)),IF($C108="Bijoux argent/plaqué or",IF(ISERROR(VLOOKUP(D108,'STOCK IDEAL'!$B$2:$E$1108,3,FALSE)+VLOOKUP($E108,'REGLE PRIORITE'!$Q$3:$R$28,2,FALSE)),VLOOKUP(D108,'STOCK IDEAL'!$B$2:$E$1108,3,FALSE),VLOOKUP(D108,'STOCK IDEAL'!$B$2:$E$1108,3,FALSE)+VLOOKUP($E108,'REGLE PRIORITE'!$Q$3:$R$28,2,FALSE)),VLOOKUP(D108,'STOCK IDEAL'!$B$2:$E$1108,3,FALSE))))</f>
        <v>1</v>
      </c>
      <c r="J108">
        <v>1</v>
      </c>
      <c r="K108">
        <f>IF($C108="porcelaine",IF(ISERROR(VLOOKUP($D108,'STOCK IDEAL'!$B$2:$E$1080,4,FALSE)+VLOOKUP($E108,'REGLE PRIORITE'!$K$3:$L$14,2,FALSE)),VLOOKUP($D108,'STOCK IDEAL'!$B$2:$E$1080,4,FALSE),VLOOKUP($D108,'STOCK IDEAL'!$B$2:$E$1080,4,FALSE)+VLOOKUP($E108,'REGLE PRIORITE'!$K$3:$L$14,2,FALSE)),IF(C108="Bijoux l’atelier",IF(ISERROR(VLOOKUP(D108,'STOCK IDEAL'!$B$2:$E$1108,4,FALSE)+VLOOKUP(E108,'REGLE PRIORITE'!$N$3:$O$18,2,FALSE)),VLOOKUP(D108,'STOCK IDEAL'!$B$2:$E$1108,4,FALSE),VLOOKUP(D108,'STOCK IDEAL'!$B$2:$E$1108,4,FALSE)+VLOOKUP(E108,'REGLE PRIORITE'!$N$3:$O$18,2,FALSE)),IF($C108="Bijoux argent/plaqué or",IF(ISERROR(VLOOKUP(D108,'STOCK IDEAL'!$B$2:$E$1108,4,FALSE)+VLOOKUP($E108,'REGLE PRIORITE'!$Q$3:$R$28,2,FALSE)),VLOOKUP(D108,'STOCK IDEAL'!$B$2:$E$1108,4,FALSE),VLOOKUP(D108,'STOCK IDEAL'!$B$2:$E$1108,4,FALSE)+VLOOKUP($E108,'REGLE PRIORITE'!$Q$3:$R$28,2,FALSE)),VLOOKUP(D108,'STOCK IDEAL'!$B$2:$E$1108,4,FALSE))))</f>
        <v>1</v>
      </c>
      <c r="L108" t="b">
        <f t="shared" si="6"/>
        <v>0</v>
      </c>
      <c r="M108">
        <f>HLOOKUP('STOCK BRUT'!$C108,'REGLE PRIORITE'!$B$4:$G$7,2,FALSE)</f>
        <v>1</v>
      </c>
      <c r="N108">
        <f>HLOOKUP('STOCK BRUT'!$C108,'REGLE PRIORITE'!$B$4:$G$7,3,FALSE)</f>
        <v>3</v>
      </c>
      <c r="O108">
        <f>HLOOKUP('STOCK BRUT'!$C108,'REGLE PRIORITE'!$B$4:$G$7,4,FALSE)</f>
        <v>2</v>
      </c>
      <c r="P108">
        <f t="shared" si="7"/>
        <v>0</v>
      </c>
      <c r="Q108">
        <f t="shared" si="8"/>
        <v>-1</v>
      </c>
      <c r="R108">
        <f t="shared" si="10"/>
        <v>0</v>
      </c>
      <c r="S108">
        <f t="shared" si="9"/>
        <v>-1</v>
      </c>
    </row>
    <row r="109" spans="1:19">
      <c r="A109">
        <v>107</v>
      </c>
      <c r="B109" s="1" t="s">
        <v>105</v>
      </c>
      <c r="C109" s="1" t="s">
        <v>3850</v>
      </c>
      <c r="D109" s="1" t="s">
        <v>3893</v>
      </c>
      <c r="E109" s="1" t="s">
        <v>3849</v>
      </c>
      <c r="F109">
        <v>1</v>
      </c>
      <c r="G109">
        <f>IF($C109="porcelaine",IF(ISERROR(VLOOKUP($D109,'STOCK IDEAL'!$B$2:$C$1080,2,FALSE)+VLOOKUP($E109,'REGLE PRIORITE'!$K$3:$L$14,2,FALSE)),VLOOKUP($D109,'STOCK IDEAL'!$B$2:$C$1080,2,FALSE),VLOOKUP($D109,'STOCK IDEAL'!$B$2:$C$1080,2,FALSE)+VLOOKUP($E109,'REGLE PRIORITE'!$K$3:$L$14,2,FALSE)),IF(C109="Bijoux l’atelier",IF(ISERROR(VLOOKUP(D109,'STOCK IDEAL'!$B$2:$C$1108,2,FALSE)+VLOOKUP(E109,'REGLE PRIORITE'!$N$3:$O$18,2,FALSE)),VLOOKUP(D109,'STOCK IDEAL'!$B$2:$C$1108,2,FALSE),VLOOKUP(D109,'STOCK IDEAL'!$B$2:$C$1108,2,FALSE)+VLOOKUP(E109,'REGLE PRIORITE'!$N$3:$O$18,2,FALSE)),IF($C109="Bijoux argent/plaqué or",IF(ISERROR(VLOOKUP(D109,'STOCK IDEAL'!$B$2:$C$1108,2,FALSE)+VLOOKUP($E109,'REGLE PRIORITE'!$Q$3:$R$28,2,FALSE)),VLOOKUP(D109,'STOCK IDEAL'!$B$2:$C$1108,2,FALSE),VLOOKUP(D109,'STOCK IDEAL'!$B$2:$C$1108,2,FALSE)+VLOOKUP($E109,'REGLE PRIORITE'!$Q$3:$R$28,2,FALSE)),VLOOKUP(D109,'STOCK IDEAL'!$B$2:$C$1108,2,FALSE))))</f>
        <v>1</v>
      </c>
      <c r="H109">
        <v>0</v>
      </c>
      <c r="I109">
        <f>IF($C109="porcelaine",IF(ISERROR(VLOOKUP($D109,'STOCK IDEAL'!$B$2:$E$1080,3,FALSE)+VLOOKUP($E109,'REGLE PRIORITE'!$K$3:$L$14,2,FALSE)),VLOOKUP($D109,'STOCK IDEAL'!$B$2:$E$1080,3,FALSE),VLOOKUP($D109,'STOCK IDEAL'!$B$2:$E$1080,3,FALSE)+VLOOKUP($E109,'REGLE PRIORITE'!$K$3:$L$14,2,FALSE)),IF(C109="Bijoux l’atelier",IF(ISERROR(VLOOKUP(D109,'STOCK IDEAL'!$B$2:$E$1108,3,FALSE)+VLOOKUP(E109,'REGLE PRIORITE'!$N$3:$O$18,2,FALSE)),VLOOKUP(D109,'STOCK IDEAL'!$B$2:$E$1108,3,FALSE),VLOOKUP(D109,'STOCK IDEAL'!$B$2:$E$1108,3,FALSE)+VLOOKUP(E109,'REGLE PRIORITE'!$N$3:$O$18,2,FALSE)),IF($C109="Bijoux argent/plaqué or",IF(ISERROR(VLOOKUP(D109,'STOCK IDEAL'!$B$2:$E$1108,3,FALSE)+VLOOKUP($E109,'REGLE PRIORITE'!$Q$3:$R$28,2,FALSE)),VLOOKUP(D109,'STOCK IDEAL'!$B$2:$E$1108,3,FALSE),VLOOKUP(D109,'STOCK IDEAL'!$B$2:$E$1108,3,FALSE)+VLOOKUP($E109,'REGLE PRIORITE'!$Q$3:$R$28,2,FALSE)),VLOOKUP(D109,'STOCK IDEAL'!$B$2:$E$1108,3,FALSE))))</f>
        <v>1</v>
      </c>
      <c r="J109">
        <v>1</v>
      </c>
      <c r="K109">
        <f>IF($C109="porcelaine",IF(ISERROR(VLOOKUP($D109,'STOCK IDEAL'!$B$2:$E$1080,4,FALSE)+VLOOKUP($E109,'REGLE PRIORITE'!$K$3:$L$14,2,FALSE)),VLOOKUP($D109,'STOCK IDEAL'!$B$2:$E$1080,4,FALSE),VLOOKUP($D109,'STOCK IDEAL'!$B$2:$E$1080,4,FALSE)+VLOOKUP($E109,'REGLE PRIORITE'!$K$3:$L$14,2,FALSE)),IF(C109="Bijoux l’atelier",IF(ISERROR(VLOOKUP(D109,'STOCK IDEAL'!$B$2:$E$1108,4,FALSE)+VLOOKUP(E109,'REGLE PRIORITE'!$N$3:$O$18,2,FALSE)),VLOOKUP(D109,'STOCK IDEAL'!$B$2:$E$1108,4,FALSE),VLOOKUP(D109,'STOCK IDEAL'!$B$2:$E$1108,4,FALSE)+VLOOKUP(E109,'REGLE PRIORITE'!$N$3:$O$18,2,FALSE)),IF($C109="Bijoux argent/plaqué or",IF(ISERROR(VLOOKUP(D109,'STOCK IDEAL'!$B$2:$E$1108,4,FALSE)+VLOOKUP($E109,'REGLE PRIORITE'!$Q$3:$R$28,2,FALSE)),VLOOKUP(D109,'STOCK IDEAL'!$B$2:$E$1108,4,FALSE),VLOOKUP(D109,'STOCK IDEAL'!$B$2:$E$1108,4,FALSE)+VLOOKUP($E109,'REGLE PRIORITE'!$Q$3:$R$28,2,FALSE)),VLOOKUP(D109,'STOCK IDEAL'!$B$2:$E$1108,4,FALSE))))</f>
        <v>1</v>
      </c>
      <c r="L109" t="b">
        <f t="shared" si="6"/>
        <v>0</v>
      </c>
      <c r="M109">
        <f>HLOOKUP('STOCK BRUT'!$C109,'REGLE PRIORITE'!$B$4:$G$7,2,FALSE)</f>
        <v>1</v>
      </c>
      <c r="N109">
        <f>HLOOKUP('STOCK BRUT'!$C109,'REGLE PRIORITE'!$B$4:$G$7,3,FALSE)</f>
        <v>3</v>
      </c>
      <c r="O109">
        <f>HLOOKUP('STOCK BRUT'!$C109,'REGLE PRIORITE'!$B$4:$G$7,4,FALSE)</f>
        <v>2</v>
      </c>
      <c r="P109">
        <f t="shared" si="7"/>
        <v>0</v>
      </c>
      <c r="Q109">
        <f t="shared" si="8"/>
        <v>-1</v>
      </c>
      <c r="R109">
        <f t="shared" si="10"/>
        <v>0</v>
      </c>
      <c r="S109">
        <f t="shared" si="9"/>
        <v>-1</v>
      </c>
    </row>
    <row r="110" spans="1:19">
      <c r="A110">
        <v>108</v>
      </c>
      <c r="B110" s="1" t="s">
        <v>112</v>
      </c>
      <c r="C110" s="1" t="s">
        <v>3850</v>
      </c>
      <c r="D110" s="1" t="s">
        <v>3893</v>
      </c>
      <c r="E110" s="1" t="s">
        <v>3855</v>
      </c>
      <c r="F110">
        <v>2</v>
      </c>
      <c r="G110">
        <f>IF($C110="porcelaine",IF(ISERROR(VLOOKUP($D110,'STOCK IDEAL'!$B$2:$C$1080,2,FALSE)+VLOOKUP($E110,'REGLE PRIORITE'!$K$3:$L$14,2,FALSE)),VLOOKUP($D110,'STOCK IDEAL'!$B$2:$C$1080,2,FALSE),VLOOKUP($D110,'STOCK IDEAL'!$B$2:$C$1080,2,FALSE)+VLOOKUP($E110,'REGLE PRIORITE'!$K$3:$L$14,2,FALSE)),IF(C110="Bijoux l’atelier",IF(ISERROR(VLOOKUP(D110,'STOCK IDEAL'!$B$2:$C$1108,2,FALSE)+VLOOKUP(E110,'REGLE PRIORITE'!$N$3:$O$18,2,FALSE)),VLOOKUP(D110,'STOCK IDEAL'!$B$2:$C$1108,2,FALSE),VLOOKUP(D110,'STOCK IDEAL'!$B$2:$C$1108,2,FALSE)+VLOOKUP(E110,'REGLE PRIORITE'!$N$3:$O$18,2,FALSE)),IF($C110="Bijoux argent/plaqué or",IF(ISERROR(VLOOKUP(D110,'STOCK IDEAL'!$B$2:$C$1108,2,FALSE)+VLOOKUP($E110,'REGLE PRIORITE'!$Q$3:$R$28,2,FALSE)),VLOOKUP(D110,'STOCK IDEAL'!$B$2:$C$1108,2,FALSE),VLOOKUP(D110,'STOCK IDEAL'!$B$2:$C$1108,2,FALSE)+VLOOKUP($E110,'REGLE PRIORITE'!$Q$3:$R$28,2,FALSE)),VLOOKUP(D110,'STOCK IDEAL'!$B$2:$C$1108,2,FALSE))))</f>
        <v>2</v>
      </c>
      <c r="H110">
        <v>1</v>
      </c>
      <c r="I110">
        <f>IF($C110="porcelaine",IF(ISERROR(VLOOKUP($D110,'STOCK IDEAL'!$B$2:$E$1080,3,FALSE)+VLOOKUP($E110,'REGLE PRIORITE'!$K$3:$L$14,2,FALSE)),VLOOKUP($D110,'STOCK IDEAL'!$B$2:$E$1080,3,FALSE),VLOOKUP($D110,'STOCK IDEAL'!$B$2:$E$1080,3,FALSE)+VLOOKUP($E110,'REGLE PRIORITE'!$K$3:$L$14,2,FALSE)),IF(C110="Bijoux l’atelier",IF(ISERROR(VLOOKUP(D110,'STOCK IDEAL'!$B$2:$E$1108,3,FALSE)+VLOOKUP(E110,'REGLE PRIORITE'!$N$3:$O$18,2,FALSE)),VLOOKUP(D110,'STOCK IDEAL'!$B$2:$E$1108,3,FALSE),VLOOKUP(D110,'STOCK IDEAL'!$B$2:$E$1108,3,FALSE)+VLOOKUP(E110,'REGLE PRIORITE'!$N$3:$O$18,2,FALSE)),IF($C110="Bijoux argent/plaqué or",IF(ISERROR(VLOOKUP(D110,'STOCK IDEAL'!$B$2:$E$1108,3,FALSE)+VLOOKUP($E110,'REGLE PRIORITE'!$Q$3:$R$28,2,FALSE)),VLOOKUP(D110,'STOCK IDEAL'!$B$2:$E$1108,3,FALSE),VLOOKUP(D110,'STOCK IDEAL'!$B$2:$E$1108,3,FALSE)+VLOOKUP($E110,'REGLE PRIORITE'!$Q$3:$R$28,2,FALSE)),VLOOKUP(D110,'STOCK IDEAL'!$B$2:$E$1108,3,FALSE))))</f>
        <v>2</v>
      </c>
      <c r="J110">
        <v>1</v>
      </c>
      <c r="K110">
        <f>IF($C110="porcelaine",IF(ISERROR(VLOOKUP($D110,'STOCK IDEAL'!$B$2:$E$1080,4,FALSE)+VLOOKUP($E110,'REGLE PRIORITE'!$K$3:$L$14,2,FALSE)),VLOOKUP($D110,'STOCK IDEAL'!$B$2:$E$1080,4,FALSE),VLOOKUP($D110,'STOCK IDEAL'!$B$2:$E$1080,4,FALSE)+VLOOKUP($E110,'REGLE PRIORITE'!$K$3:$L$14,2,FALSE)),IF(C110="Bijoux l’atelier",IF(ISERROR(VLOOKUP(D110,'STOCK IDEAL'!$B$2:$E$1108,4,FALSE)+VLOOKUP(E110,'REGLE PRIORITE'!$N$3:$O$18,2,FALSE)),VLOOKUP(D110,'STOCK IDEAL'!$B$2:$E$1108,4,FALSE),VLOOKUP(D110,'STOCK IDEAL'!$B$2:$E$1108,4,FALSE)+VLOOKUP(E110,'REGLE PRIORITE'!$N$3:$O$18,2,FALSE)),IF($C110="Bijoux argent/plaqué or",IF(ISERROR(VLOOKUP(D110,'STOCK IDEAL'!$B$2:$E$1108,4,FALSE)+VLOOKUP($E110,'REGLE PRIORITE'!$Q$3:$R$28,2,FALSE)),VLOOKUP(D110,'STOCK IDEAL'!$B$2:$E$1108,4,FALSE),VLOOKUP(D110,'STOCK IDEAL'!$B$2:$E$1108,4,FALSE)+VLOOKUP($E110,'REGLE PRIORITE'!$Q$3:$R$28,2,FALSE)),VLOOKUP(D110,'STOCK IDEAL'!$B$2:$E$1108,4,FALSE))))</f>
        <v>2</v>
      </c>
      <c r="L110" t="b">
        <f t="shared" si="6"/>
        <v>0</v>
      </c>
      <c r="M110">
        <f>HLOOKUP('STOCK BRUT'!$C110,'REGLE PRIORITE'!$B$4:$G$7,2,FALSE)</f>
        <v>1</v>
      </c>
      <c r="N110">
        <f>HLOOKUP('STOCK BRUT'!$C110,'REGLE PRIORITE'!$B$4:$G$7,3,FALSE)</f>
        <v>3</v>
      </c>
      <c r="O110">
        <f>HLOOKUP('STOCK BRUT'!$C110,'REGLE PRIORITE'!$B$4:$G$7,4,FALSE)</f>
        <v>2</v>
      </c>
      <c r="P110">
        <f t="shared" si="7"/>
        <v>0</v>
      </c>
      <c r="Q110">
        <f t="shared" si="8"/>
        <v>-1</v>
      </c>
      <c r="R110">
        <f t="shared" si="10"/>
        <v>-1</v>
      </c>
      <c r="S110">
        <f t="shared" si="9"/>
        <v>-2</v>
      </c>
    </row>
    <row r="111" spans="1:19">
      <c r="A111">
        <v>109</v>
      </c>
      <c r="B111" s="1" t="s">
        <v>108</v>
      </c>
      <c r="C111" s="1" t="s">
        <v>3850</v>
      </c>
      <c r="D111" s="1" t="s">
        <v>3893</v>
      </c>
      <c r="E111" s="1" t="s">
        <v>3847</v>
      </c>
      <c r="F111">
        <v>1</v>
      </c>
      <c r="G111">
        <f>IF($C111="porcelaine",IF(ISERROR(VLOOKUP($D111,'STOCK IDEAL'!$B$2:$C$1080,2,FALSE)+VLOOKUP($E111,'REGLE PRIORITE'!$K$3:$L$14,2,FALSE)),VLOOKUP($D111,'STOCK IDEAL'!$B$2:$C$1080,2,FALSE),VLOOKUP($D111,'STOCK IDEAL'!$B$2:$C$1080,2,FALSE)+VLOOKUP($E111,'REGLE PRIORITE'!$K$3:$L$14,2,FALSE)),IF(C111="Bijoux l’atelier",IF(ISERROR(VLOOKUP(D111,'STOCK IDEAL'!$B$2:$C$1108,2,FALSE)+VLOOKUP(E111,'REGLE PRIORITE'!$N$3:$O$18,2,FALSE)),VLOOKUP(D111,'STOCK IDEAL'!$B$2:$C$1108,2,FALSE),VLOOKUP(D111,'STOCK IDEAL'!$B$2:$C$1108,2,FALSE)+VLOOKUP(E111,'REGLE PRIORITE'!$N$3:$O$18,2,FALSE)),IF($C111="Bijoux argent/plaqué or",IF(ISERROR(VLOOKUP(D111,'STOCK IDEAL'!$B$2:$C$1108,2,FALSE)+VLOOKUP($E111,'REGLE PRIORITE'!$Q$3:$R$28,2,FALSE)),VLOOKUP(D111,'STOCK IDEAL'!$B$2:$C$1108,2,FALSE),VLOOKUP(D111,'STOCK IDEAL'!$B$2:$C$1108,2,FALSE)+VLOOKUP($E111,'REGLE PRIORITE'!$Q$3:$R$28,2,FALSE)),VLOOKUP(D111,'STOCK IDEAL'!$B$2:$C$1108,2,FALSE))))</f>
        <v>1</v>
      </c>
      <c r="H111">
        <v>0</v>
      </c>
      <c r="I111">
        <f>IF($C111="porcelaine",IF(ISERROR(VLOOKUP($D111,'STOCK IDEAL'!$B$2:$E$1080,3,FALSE)+VLOOKUP($E111,'REGLE PRIORITE'!$K$3:$L$14,2,FALSE)),VLOOKUP($D111,'STOCK IDEAL'!$B$2:$E$1080,3,FALSE),VLOOKUP($D111,'STOCK IDEAL'!$B$2:$E$1080,3,FALSE)+VLOOKUP($E111,'REGLE PRIORITE'!$K$3:$L$14,2,FALSE)),IF(C111="Bijoux l’atelier",IF(ISERROR(VLOOKUP(D111,'STOCK IDEAL'!$B$2:$E$1108,3,FALSE)+VLOOKUP(E111,'REGLE PRIORITE'!$N$3:$O$18,2,FALSE)),VLOOKUP(D111,'STOCK IDEAL'!$B$2:$E$1108,3,FALSE),VLOOKUP(D111,'STOCK IDEAL'!$B$2:$E$1108,3,FALSE)+VLOOKUP(E111,'REGLE PRIORITE'!$N$3:$O$18,2,FALSE)),IF($C111="Bijoux argent/plaqué or",IF(ISERROR(VLOOKUP(D111,'STOCK IDEAL'!$B$2:$E$1108,3,FALSE)+VLOOKUP($E111,'REGLE PRIORITE'!$Q$3:$R$28,2,FALSE)),VLOOKUP(D111,'STOCK IDEAL'!$B$2:$E$1108,3,FALSE),VLOOKUP(D111,'STOCK IDEAL'!$B$2:$E$1108,3,FALSE)+VLOOKUP($E111,'REGLE PRIORITE'!$Q$3:$R$28,2,FALSE)),VLOOKUP(D111,'STOCK IDEAL'!$B$2:$E$1108,3,FALSE))))</f>
        <v>1</v>
      </c>
      <c r="J111">
        <v>0</v>
      </c>
      <c r="K111">
        <f>IF($C111="porcelaine",IF(ISERROR(VLOOKUP($D111,'STOCK IDEAL'!$B$2:$E$1080,4,FALSE)+VLOOKUP($E111,'REGLE PRIORITE'!$K$3:$L$14,2,FALSE)),VLOOKUP($D111,'STOCK IDEAL'!$B$2:$E$1080,4,FALSE),VLOOKUP($D111,'STOCK IDEAL'!$B$2:$E$1080,4,FALSE)+VLOOKUP($E111,'REGLE PRIORITE'!$K$3:$L$14,2,FALSE)),IF(C111="Bijoux l’atelier",IF(ISERROR(VLOOKUP(D111,'STOCK IDEAL'!$B$2:$E$1108,4,FALSE)+VLOOKUP(E111,'REGLE PRIORITE'!$N$3:$O$18,2,FALSE)),VLOOKUP(D111,'STOCK IDEAL'!$B$2:$E$1108,4,FALSE),VLOOKUP(D111,'STOCK IDEAL'!$B$2:$E$1108,4,FALSE)+VLOOKUP(E111,'REGLE PRIORITE'!$N$3:$O$18,2,FALSE)),IF($C111="Bijoux argent/plaqué or",IF(ISERROR(VLOOKUP(D111,'STOCK IDEAL'!$B$2:$E$1108,4,FALSE)+VLOOKUP($E111,'REGLE PRIORITE'!$Q$3:$R$28,2,FALSE)),VLOOKUP(D111,'STOCK IDEAL'!$B$2:$E$1108,4,FALSE),VLOOKUP(D111,'STOCK IDEAL'!$B$2:$E$1108,4,FALSE)+VLOOKUP($E111,'REGLE PRIORITE'!$Q$3:$R$28,2,FALSE)),VLOOKUP(D111,'STOCK IDEAL'!$B$2:$E$1108,4,FALSE))))</f>
        <v>1</v>
      </c>
      <c r="L111" t="b">
        <f t="shared" si="6"/>
        <v>0</v>
      </c>
      <c r="M111">
        <f>HLOOKUP('STOCK BRUT'!$C111,'REGLE PRIORITE'!$B$4:$G$7,2,FALSE)</f>
        <v>1</v>
      </c>
      <c r="N111">
        <f>HLOOKUP('STOCK BRUT'!$C111,'REGLE PRIORITE'!$B$4:$G$7,3,FALSE)</f>
        <v>3</v>
      </c>
      <c r="O111">
        <f>HLOOKUP('STOCK BRUT'!$C111,'REGLE PRIORITE'!$B$4:$G$7,4,FALSE)</f>
        <v>2</v>
      </c>
      <c r="P111">
        <f t="shared" si="7"/>
        <v>0</v>
      </c>
      <c r="Q111">
        <f t="shared" si="8"/>
        <v>-1</v>
      </c>
      <c r="R111">
        <f t="shared" si="10"/>
        <v>-1</v>
      </c>
      <c r="S111">
        <f t="shared" si="9"/>
        <v>-2</v>
      </c>
    </row>
    <row r="112" spans="1:19">
      <c r="A112">
        <v>110</v>
      </c>
      <c r="B112" s="1" t="s">
        <v>107</v>
      </c>
      <c r="C112" s="1" t="s">
        <v>3850</v>
      </c>
      <c r="D112" s="1" t="s">
        <v>3893</v>
      </c>
      <c r="E112" s="1" t="s">
        <v>3844</v>
      </c>
      <c r="F112">
        <v>1</v>
      </c>
      <c r="G112">
        <f>IF($C112="porcelaine",IF(ISERROR(VLOOKUP($D112,'STOCK IDEAL'!$B$2:$C$1080,2,FALSE)+VLOOKUP($E112,'REGLE PRIORITE'!$K$3:$L$14,2,FALSE)),VLOOKUP($D112,'STOCK IDEAL'!$B$2:$C$1080,2,FALSE),VLOOKUP($D112,'STOCK IDEAL'!$B$2:$C$1080,2,FALSE)+VLOOKUP($E112,'REGLE PRIORITE'!$K$3:$L$14,2,FALSE)),IF(C112="Bijoux l’atelier",IF(ISERROR(VLOOKUP(D112,'STOCK IDEAL'!$B$2:$C$1108,2,FALSE)+VLOOKUP(E112,'REGLE PRIORITE'!$N$3:$O$18,2,FALSE)),VLOOKUP(D112,'STOCK IDEAL'!$B$2:$C$1108,2,FALSE),VLOOKUP(D112,'STOCK IDEAL'!$B$2:$C$1108,2,FALSE)+VLOOKUP(E112,'REGLE PRIORITE'!$N$3:$O$18,2,FALSE)),IF($C112="Bijoux argent/plaqué or",IF(ISERROR(VLOOKUP(D112,'STOCK IDEAL'!$B$2:$C$1108,2,FALSE)+VLOOKUP($E112,'REGLE PRIORITE'!$Q$3:$R$28,2,FALSE)),VLOOKUP(D112,'STOCK IDEAL'!$B$2:$C$1108,2,FALSE),VLOOKUP(D112,'STOCK IDEAL'!$B$2:$C$1108,2,FALSE)+VLOOKUP($E112,'REGLE PRIORITE'!$Q$3:$R$28,2,FALSE)),VLOOKUP(D112,'STOCK IDEAL'!$B$2:$C$1108,2,FALSE))))</f>
        <v>1</v>
      </c>
      <c r="H112">
        <v>0</v>
      </c>
      <c r="I112">
        <f>IF($C112="porcelaine",IF(ISERROR(VLOOKUP($D112,'STOCK IDEAL'!$B$2:$E$1080,3,FALSE)+VLOOKUP($E112,'REGLE PRIORITE'!$K$3:$L$14,2,FALSE)),VLOOKUP($D112,'STOCK IDEAL'!$B$2:$E$1080,3,FALSE),VLOOKUP($D112,'STOCK IDEAL'!$B$2:$E$1080,3,FALSE)+VLOOKUP($E112,'REGLE PRIORITE'!$K$3:$L$14,2,FALSE)),IF(C112="Bijoux l’atelier",IF(ISERROR(VLOOKUP(D112,'STOCK IDEAL'!$B$2:$E$1108,3,FALSE)+VLOOKUP(E112,'REGLE PRIORITE'!$N$3:$O$18,2,FALSE)),VLOOKUP(D112,'STOCK IDEAL'!$B$2:$E$1108,3,FALSE),VLOOKUP(D112,'STOCK IDEAL'!$B$2:$E$1108,3,FALSE)+VLOOKUP(E112,'REGLE PRIORITE'!$N$3:$O$18,2,FALSE)),IF($C112="Bijoux argent/plaqué or",IF(ISERROR(VLOOKUP(D112,'STOCK IDEAL'!$B$2:$E$1108,3,FALSE)+VLOOKUP($E112,'REGLE PRIORITE'!$Q$3:$R$28,2,FALSE)),VLOOKUP(D112,'STOCK IDEAL'!$B$2:$E$1108,3,FALSE),VLOOKUP(D112,'STOCK IDEAL'!$B$2:$E$1108,3,FALSE)+VLOOKUP($E112,'REGLE PRIORITE'!$Q$3:$R$28,2,FALSE)),VLOOKUP(D112,'STOCK IDEAL'!$B$2:$E$1108,3,FALSE))))</f>
        <v>1</v>
      </c>
      <c r="J112">
        <v>2</v>
      </c>
      <c r="K112">
        <f>IF($C112="porcelaine",IF(ISERROR(VLOOKUP($D112,'STOCK IDEAL'!$B$2:$E$1080,4,FALSE)+VLOOKUP($E112,'REGLE PRIORITE'!$K$3:$L$14,2,FALSE)),VLOOKUP($D112,'STOCK IDEAL'!$B$2:$E$1080,4,FALSE),VLOOKUP($D112,'STOCK IDEAL'!$B$2:$E$1080,4,FALSE)+VLOOKUP($E112,'REGLE PRIORITE'!$K$3:$L$14,2,FALSE)),IF(C112="Bijoux l’atelier",IF(ISERROR(VLOOKUP(D112,'STOCK IDEAL'!$B$2:$E$1108,4,FALSE)+VLOOKUP(E112,'REGLE PRIORITE'!$N$3:$O$18,2,FALSE)),VLOOKUP(D112,'STOCK IDEAL'!$B$2:$E$1108,4,FALSE),VLOOKUP(D112,'STOCK IDEAL'!$B$2:$E$1108,4,FALSE)+VLOOKUP(E112,'REGLE PRIORITE'!$N$3:$O$18,2,FALSE)),IF($C112="Bijoux argent/plaqué or",IF(ISERROR(VLOOKUP(D112,'STOCK IDEAL'!$B$2:$E$1108,4,FALSE)+VLOOKUP($E112,'REGLE PRIORITE'!$Q$3:$R$28,2,FALSE)),VLOOKUP(D112,'STOCK IDEAL'!$B$2:$E$1108,4,FALSE),VLOOKUP(D112,'STOCK IDEAL'!$B$2:$E$1108,4,FALSE)+VLOOKUP($E112,'REGLE PRIORITE'!$Q$3:$R$28,2,FALSE)),VLOOKUP(D112,'STOCK IDEAL'!$B$2:$E$1108,4,FALSE))))</f>
        <v>1</v>
      </c>
      <c r="L112" t="b">
        <f t="shared" si="6"/>
        <v>0</v>
      </c>
      <c r="M112">
        <f>HLOOKUP('STOCK BRUT'!$C112,'REGLE PRIORITE'!$B$4:$G$7,2,FALSE)</f>
        <v>1</v>
      </c>
      <c r="N112">
        <f>HLOOKUP('STOCK BRUT'!$C112,'REGLE PRIORITE'!$B$4:$G$7,3,FALSE)</f>
        <v>3</v>
      </c>
      <c r="O112">
        <f>HLOOKUP('STOCK BRUT'!$C112,'REGLE PRIORITE'!$B$4:$G$7,4,FALSE)</f>
        <v>2</v>
      </c>
      <c r="P112">
        <f t="shared" si="7"/>
        <v>0</v>
      </c>
      <c r="Q112">
        <f t="shared" si="8"/>
        <v>-1</v>
      </c>
      <c r="R112">
        <f t="shared" si="10"/>
        <v>1</v>
      </c>
      <c r="S112">
        <f t="shared" si="9"/>
        <v>0</v>
      </c>
    </row>
    <row r="113" spans="1:19">
      <c r="A113">
        <v>111</v>
      </c>
      <c r="B113" s="1" t="s">
        <v>111</v>
      </c>
      <c r="C113" s="1" t="s">
        <v>3850</v>
      </c>
      <c r="D113" s="1" t="s">
        <v>3893</v>
      </c>
      <c r="E113" s="1" t="s">
        <v>3837</v>
      </c>
      <c r="F113">
        <v>1</v>
      </c>
      <c r="G113">
        <f>IF($C113="porcelaine",IF(ISERROR(VLOOKUP($D113,'STOCK IDEAL'!$B$2:$C$1080,2,FALSE)+VLOOKUP($E113,'REGLE PRIORITE'!$K$3:$L$14,2,FALSE)),VLOOKUP($D113,'STOCK IDEAL'!$B$2:$C$1080,2,FALSE),VLOOKUP($D113,'STOCK IDEAL'!$B$2:$C$1080,2,FALSE)+VLOOKUP($E113,'REGLE PRIORITE'!$K$3:$L$14,2,FALSE)),IF(C113="Bijoux l’atelier",IF(ISERROR(VLOOKUP(D113,'STOCK IDEAL'!$B$2:$C$1108,2,FALSE)+VLOOKUP(E113,'REGLE PRIORITE'!$N$3:$O$18,2,FALSE)),VLOOKUP(D113,'STOCK IDEAL'!$B$2:$C$1108,2,FALSE),VLOOKUP(D113,'STOCK IDEAL'!$B$2:$C$1108,2,FALSE)+VLOOKUP(E113,'REGLE PRIORITE'!$N$3:$O$18,2,FALSE)),IF($C113="Bijoux argent/plaqué or",IF(ISERROR(VLOOKUP(D113,'STOCK IDEAL'!$B$2:$C$1108,2,FALSE)+VLOOKUP($E113,'REGLE PRIORITE'!$Q$3:$R$28,2,FALSE)),VLOOKUP(D113,'STOCK IDEAL'!$B$2:$C$1108,2,FALSE),VLOOKUP(D113,'STOCK IDEAL'!$B$2:$C$1108,2,FALSE)+VLOOKUP($E113,'REGLE PRIORITE'!$Q$3:$R$28,2,FALSE)),VLOOKUP(D113,'STOCK IDEAL'!$B$2:$C$1108,2,FALSE))))</f>
        <v>2</v>
      </c>
      <c r="H113">
        <v>0</v>
      </c>
      <c r="I113">
        <f>IF($C113="porcelaine",IF(ISERROR(VLOOKUP($D113,'STOCK IDEAL'!$B$2:$E$1080,3,FALSE)+VLOOKUP($E113,'REGLE PRIORITE'!$K$3:$L$14,2,FALSE)),VLOOKUP($D113,'STOCK IDEAL'!$B$2:$E$1080,3,FALSE),VLOOKUP($D113,'STOCK IDEAL'!$B$2:$E$1080,3,FALSE)+VLOOKUP($E113,'REGLE PRIORITE'!$K$3:$L$14,2,FALSE)),IF(C113="Bijoux l’atelier",IF(ISERROR(VLOOKUP(D113,'STOCK IDEAL'!$B$2:$E$1108,3,FALSE)+VLOOKUP(E113,'REGLE PRIORITE'!$N$3:$O$18,2,FALSE)),VLOOKUP(D113,'STOCK IDEAL'!$B$2:$E$1108,3,FALSE),VLOOKUP(D113,'STOCK IDEAL'!$B$2:$E$1108,3,FALSE)+VLOOKUP(E113,'REGLE PRIORITE'!$N$3:$O$18,2,FALSE)),IF($C113="Bijoux argent/plaqué or",IF(ISERROR(VLOOKUP(D113,'STOCK IDEAL'!$B$2:$E$1108,3,FALSE)+VLOOKUP($E113,'REGLE PRIORITE'!$Q$3:$R$28,2,FALSE)),VLOOKUP(D113,'STOCK IDEAL'!$B$2:$E$1108,3,FALSE),VLOOKUP(D113,'STOCK IDEAL'!$B$2:$E$1108,3,FALSE)+VLOOKUP($E113,'REGLE PRIORITE'!$Q$3:$R$28,2,FALSE)),VLOOKUP(D113,'STOCK IDEAL'!$B$2:$E$1108,3,FALSE))))</f>
        <v>2</v>
      </c>
      <c r="J113">
        <v>1</v>
      </c>
      <c r="K113">
        <f>IF($C113="porcelaine",IF(ISERROR(VLOOKUP($D113,'STOCK IDEAL'!$B$2:$E$1080,4,FALSE)+VLOOKUP($E113,'REGLE PRIORITE'!$K$3:$L$14,2,FALSE)),VLOOKUP($D113,'STOCK IDEAL'!$B$2:$E$1080,4,FALSE),VLOOKUP($D113,'STOCK IDEAL'!$B$2:$E$1080,4,FALSE)+VLOOKUP($E113,'REGLE PRIORITE'!$K$3:$L$14,2,FALSE)),IF(C113="Bijoux l’atelier",IF(ISERROR(VLOOKUP(D113,'STOCK IDEAL'!$B$2:$E$1108,4,FALSE)+VLOOKUP(E113,'REGLE PRIORITE'!$N$3:$O$18,2,FALSE)),VLOOKUP(D113,'STOCK IDEAL'!$B$2:$E$1108,4,FALSE),VLOOKUP(D113,'STOCK IDEAL'!$B$2:$E$1108,4,FALSE)+VLOOKUP(E113,'REGLE PRIORITE'!$N$3:$O$18,2,FALSE)),IF($C113="Bijoux argent/plaqué or",IF(ISERROR(VLOOKUP(D113,'STOCK IDEAL'!$B$2:$E$1108,4,FALSE)+VLOOKUP($E113,'REGLE PRIORITE'!$Q$3:$R$28,2,FALSE)),VLOOKUP(D113,'STOCK IDEAL'!$B$2:$E$1108,4,FALSE),VLOOKUP(D113,'STOCK IDEAL'!$B$2:$E$1108,4,FALSE)+VLOOKUP($E113,'REGLE PRIORITE'!$Q$3:$R$28,2,FALSE)),VLOOKUP(D113,'STOCK IDEAL'!$B$2:$E$1108,4,FALSE))))</f>
        <v>2</v>
      </c>
      <c r="L113" t="b">
        <f t="shared" si="6"/>
        <v>0</v>
      </c>
      <c r="M113">
        <f>HLOOKUP('STOCK BRUT'!$C113,'REGLE PRIORITE'!$B$4:$G$7,2,FALSE)</f>
        <v>1</v>
      </c>
      <c r="N113">
        <f>HLOOKUP('STOCK BRUT'!$C113,'REGLE PRIORITE'!$B$4:$G$7,3,FALSE)</f>
        <v>3</v>
      </c>
      <c r="O113">
        <f>HLOOKUP('STOCK BRUT'!$C113,'REGLE PRIORITE'!$B$4:$G$7,4,FALSE)</f>
        <v>2</v>
      </c>
      <c r="P113">
        <f t="shared" si="7"/>
        <v>-1</v>
      </c>
      <c r="Q113">
        <f t="shared" si="8"/>
        <v>-2</v>
      </c>
      <c r="R113">
        <f t="shared" si="10"/>
        <v>-1</v>
      </c>
      <c r="S113">
        <f t="shared" si="9"/>
        <v>-4</v>
      </c>
    </row>
    <row r="114" spans="1:19">
      <c r="A114">
        <v>112</v>
      </c>
      <c r="B114" s="1" t="s">
        <v>102</v>
      </c>
      <c r="C114" s="1" t="s">
        <v>3850</v>
      </c>
      <c r="D114" s="1" t="s">
        <v>3893</v>
      </c>
      <c r="E114" s="1" t="s">
        <v>3841</v>
      </c>
      <c r="F114">
        <v>0</v>
      </c>
      <c r="G114">
        <f>IF($C114="porcelaine",IF(ISERROR(VLOOKUP($D114,'STOCK IDEAL'!$B$2:$C$1080,2,FALSE)+VLOOKUP($E114,'REGLE PRIORITE'!$K$3:$L$14,2,FALSE)),VLOOKUP($D114,'STOCK IDEAL'!$B$2:$C$1080,2,FALSE),VLOOKUP($D114,'STOCK IDEAL'!$B$2:$C$1080,2,FALSE)+VLOOKUP($E114,'REGLE PRIORITE'!$K$3:$L$14,2,FALSE)),IF(C114="Bijoux l’atelier",IF(ISERROR(VLOOKUP(D114,'STOCK IDEAL'!$B$2:$C$1108,2,FALSE)+VLOOKUP(E114,'REGLE PRIORITE'!$N$3:$O$18,2,FALSE)),VLOOKUP(D114,'STOCK IDEAL'!$B$2:$C$1108,2,FALSE),VLOOKUP(D114,'STOCK IDEAL'!$B$2:$C$1108,2,FALSE)+VLOOKUP(E114,'REGLE PRIORITE'!$N$3:$O$18,2,FALSE)),IF($C114="Bijoux argent/plaqué or",IF(ISERROR(VLOOKUP(D114,'STOCK IDEAL'!$B$2:$C$1108,2,FALSE)+VLOOKUP($E114,'REGLE PRIORITE'!$Q$3:$R$28,2,FALSE)),VLOOKUP(D114,'STOCK IDEAL'!$B$2:$C$1108,2,FALSE),VLOOKUP(D114,'STOCK IDEAL'!$B$2:$C$1108,2,FALSE)+VLOOKUP($E114,'REGLE PRIORITE'!$Q$3:$R$28,2,FALSE)),VLOOKUP(D114,'STOCK IDEAL'!$B$2:$C$1108,2,FALSE))))</f>
        <v>1</v>
      </c>
      <c r="H114">
        <v>0</v>
      </c>
      <c r="I114">
        <f>IF($C114="porcelaine",IF(ISERROR(VLOOKUP($D114,'STOCK IDEAL'!$B$2:$E$1080,3,FALSE)+VLOOKUP($E114,'REGLE PRIORITE'!$K$3:$L$14,2,FALSE)),VLOOKUP($D114,'STOCK IDEAL'!$B$2:$E$1080,3,FALSE),VLOOKUP($D114,'STOCK IDEAL'!$B$2:$E$1080,3,FALSE)+VLOOKUP($E114,'REGLE PRIORITE'!$K$3:$L$14,2,FALSE)),IF(C114="Bijoux l’atelier",IF(ISERROR(VLOOKUP(D114,'STOCK IDEAL'!$B$2:$E$1108,3,FALSE)+VLOOKUP(E114,'REGLE PRIORITE'!$N$3:$O$18,2,FALSE)),VLOOKUP(D114,'STOCK IDEAL'!$B$2:$E$1108,3,FALSE),VLOOKUP(D114,'STOCK IDEAL'!$B$2:$E$1108,3,FALSE)+VLOOKUP(E114,'REGLE PRIORITE'!$N$3:$O$18,2,FALSE)),IF($C114="Bijoux argent/plaqué or",IF(ISERROR(VLOOKUP(D114,'STOCK IDEAL'!$B$2:$E$1108,3,FALSE)+VLOOKUP($E114,'REGLE PRIORITE'!$Q$3:$R$28,2,FALSE)),VLOOKUP(D114,'STOCK IDEAL'!$B$2:$E$1108,3,FALSE),VLOOKUP(D114,'STOCK IDEAL'!$B$2:$E$1108,3,FALSE)+VLOOKUP($E114,'REGLE PRIORITE'!$Q$3:$R$28,2,FALSE)),VLOOKUP(D114,'STOCK IDEAL'!$B$2:$E$1108,3,FALSE))))</f>
        <v>1</v>
      </c>
      <c r="J114">
        <v>1</v>
      </c>
      <c r="K114">
        <f>IF($C114="porcelaine",IF(ISERROR(VLOOKUP($D114,'STOCK IDEAL'!$B$2:$E$1080,4,FALSE)+VLOOKUP($E114,'REGLE PRIORITE'!$K$3:$L$14,2,FALSE)),VLOOKUP($D114,'STOCK IDEAL'!$B$2:$E$1080,4,FALSE),VLOOKUP($D114,'STOCK IDEAL'!$B$2:$E$1080,4,FALSE)+VLOOKUP($E114,'REGLE PRIORITE'!$K$3:$L$14,2,FALSE)),IF(C114="Bijoux l’atelier",IF(ISERROR(VLOOKUP(D114,'STOCK IDEAL'!$B$2:$E$1108,4,FALSE)+VLOOKUP(E114,'REGLE PRIORITE'!$N$3:$O$18,2,FALSE)),VLOOKUP(D114,'STOCK IDEAL'!$B$2:$E$1108,4,FALSE),VLOOKUP(D114,'STOCK IDEAL'!$B$2:$E$1108,4,FALSE)+VLOOKUP(E114,'REGLE PRIORITE'!$N$3:$O$18,2,FALSE)),IF($C114="Bijoux argent/plaqué or",IF(ISERROR(VLOOKUP(D114,'STOCK IDEAL'!$B$2:$E$1108,4,FALSE)+VLOOKUP($E114,'REGLE PRIORITE'!$Q$3:$R$28,2,FALSE)),VLOOKUP(D114,'STOCK IDEAL'!$B$2:$E$1108,4,FALSE),VLOOKUP(D114,'STOCK IDEAL'!$B$2:$E$1108,4,FALSE)+VLOOKUP($E114,'REGLE PRIORITE'!$Q$3:$R$28,2,FALSE)),VLOOKUP(D114,'STOCK IDEAL'!$B$2:$E$1108,4,FALSE))))</f>
        <v>1</v>
      </c>
      <c r="L114" t="b">
        <f t="shared" si="6"/>
        <v>0</v>
      </c>
      <c r="M114">
        <f>HLOOKUP('STOCK BRUT'!$C114,'REGLE PRIORITE'!$B$4:$G$7,2,FALSE)</f>
        <v>1</v>
      </c>
      <c r="N114">
        <f>HLOOKUP('STOCK BRUT'!$C114,'REGLE PRIORITE'!$B$4:$G$7,3,FALSE)</f>
        <v>3</v>
      </c>
      <c r="O114">
        <f>HLOOKUP('STOCK BRUT'!$C114,'REGLE PRIORITE'!$B$4:$G$7,4,FALSE)</f>
        <v>2</v>
      </c>
      <c r="P114">
        <f t="shared" si="7"/>
        <v>-1</v>
      </c>
      <c r="Q114">
        <f t="shared" si="8"/>
        <v>-1</v>
      </c>
      <c r="R114">
        <f t="shared" si="10"/>
        <v>0</v>
      </c>
      <c r="S114">
        <f t="shared" si="9"/>
        <v>-2</v>
      </c>
    </row>
    <row r="115" spans="1:19">
      <c r="A115">
        <v>113</v>
      </c>
      <c r="B115" s="1" t="s">
        <v>109</v>
      </c>
      <c r="C115" s="1" t="s">
        <v>3850</v>
      </c>
      <c r="D115" s="1" t="s">
        <v>3893</v>
      </c>
      <c r="E115" s="1" t="s">
        <v>3846</v>
      </c>
      <c r="F115">
        <v>1</v>
      </c>
      <c r="G115">
        <f>IF($C115="porcelaine",IF(ISERROR(VLOOKUP($D115,'STOCK IDEAL'!$B$2:$C$1080,2,FALSE)+VLOOKUP($E115,'REGLE PRIORITE'!$K$3:$L$14,2,FALSE)),VLOOKUP($D115,'STOCK IDEAL'!$B$2:$C$1080,2,FALSE),VLOOKUP($D115,'STOCK IDEAL'!$B$2:$C$1080,2,FALSE)+VLOOKUP($E115,'REGLE PRIORITE'!$K$3:$L$14,2,FALSE)),IF(C115="Bijoux l’atelier",IF(ISERROR(VLOOKUP(D115,'STOCK IDEAL'!$B$2:$C$1108,2,FALSE)+VLOOKUP(E115,'REGLE PRIORITE'!$N$3:$O$18,2,FALSE)),VLOOKUP(D115,'STOCK IDEAL'!$B$2:$C$1108,2,FALSE),VLOOKUP(D115,'STOCK IDEAL'!$B$2:$C$1108,2,FALSE)+VLOOKUP(E115,'REGLE PRIORITE'!$N$3:$O$18,2,FALSE)),IF($C115="Bijoux argent/plaqué or",IF(ISERROR(VLOOKUP(D115,'STOCK IDEAL'!$B$2:$C$1108,2,FALSE)+VLOOKUP($E115,'REGLE PRIORITE'!$Q$3:$R$28,2,FALSE)),VLOOKUP(D115,'STOCK IDEAL'!$B$2:$C$1108,2,FALSE),VLOOKUP(D115,'STOCK IDEAL'!$B$2:$C$1108,2,FALSE)+VLOOKUP($E115,'REGLE PRIORITE'!$Q$3:$R$28,2,FALSE)),VLOOKUP(D115,'STOCK IDEAL'!$B$2:$C$1108,2,FALSE))))</f>
        <v>1</v>
      </c>
      <c r="H115">
        <v>0</v>
      </c>
      <c r="I115">
        <f>IF($C115="porcelaine",IF(ISERROR(VLOOKUP($D115,'STOCK IDEAL'!$B$2:$E$1080,3,FALSE)+VLOOKUP($E115,'REGLE PRIORITE'!$K$3:$L$14,2,FALSE)),VLOOKUP($D115,'STOCK IDEAL'!$B$2:$E$1080,3,FALSE),VLOOKUP($D115,'STOCK IDEAL'!$B$2:$E$1080,3,FALSE)+VLOOKUP($E115,'REGLE PRIORITE'!$K$3:$L$14,2,FALSE)),IF(C115="Bijoux l’atelier",IF(ISERROR(VLOOKUP(D115,'STOCK IDEAL'!$B$2:$E$1108,3,FALSE)+VLOOKUP(E115,'REGLE PRIORITE'!$N$3:$O$18,2,FALSE)),VLOOKUP(D115,'STOCK IDEAL'!$B$2:$E$1108,3,FALSE),VLOOKUP(D115,'STOCK IDEAL'!$B$2:$E$1108,3,FALSE)+VLOOKUP(E115,'REGLE PRIORITE'!$N$3:$O$18,2,FALSE)),IF($C115="Bijoux argent/plaqué or",IF(ISERROR(VLOOKUP(D115,'STOCK IDEAL'!$B$2:$E$1108,3,FALSE)+VLOOKUP($E115,'REGLE PRIORITE'!$Q$3:$R$28,2,FALSE)),VLOOKUP(D115,'STOCK IDEAL'!$B$2:$E$1108,3,FALSE),VLOOKUP(D115,'STOCK IDEAL'!$B$2:$E$1108,3,FALSE)+VLOOKUP($E115,'REGLE PRIORITE'!$Q$3:$R$28,2,FALSE)),VLOOKUP(D115,'STOCK IDEAL'!$B$2:$E$1108,3,FALSE))))</f>
        <v>1</v>
      </c>
      <c r="J115">
        <v>0</v>
      </c>
      <c r="K115">
        <f>IF($C115="porcelaine",IF(ISERROR(VLOOKUP($D115,'STOCK IDEAL'!$B$2:$E$1080,4,FALSE)+VLOOKUP($E115,'REGLE PRIORITE'!$K$3:$L$14,2,FALSE)),VLOOKUP($D115,'STOCK IDEAL'!$B$2:$E$1080,4,FALSE),VLOOKUP($D115,'STOCK IDEAL'!$B$2:$E$1080,4,FALSE)+VLOOKUP($E115,'REGLE PRIORITE'!$K$3:$L$14,2,FALSE)),IF(C115="Bijoux l’atelier",IF(ISERROR(VLOOKUP(D115,'STOCK IDEAL'!$B$2:$E$1108,4,FALSE)+VLOOKUP(E115,'REGLE PRIORITE'!$N$3:$O$18,2,FALSE)),VLOOKUP(D115,'STOCK IDEAL'!$B$2:$E$1108,4,FALSE),VLOOKUP(D115,'STOCK IDEAL'!$B$2:$E$1108,4,FALSE)+VLOOKUP(E115,'REGLE PRIORITE'!$N$3:$O$18,2,FALSE)),IF($C115="Bijoux argent/plaqué or",IF(ISERROR(VLOOKUP(D115,'STOCK IDEAL'!$B$2:$E$1108,4,FALSE)+VLOOKUP($E115,'REGLE PRIORITE'!$Q$3:$R$28,2,FALSE)),VLOOKUP(D115,'STOCK IDEAL'!$B$2:$E$1108,4,FALSE),VLOOKUP(D115,'STOCK IDEAL'!$B$2:$E$1108,4,FALSE)+VLOOKUP($E115,'REGLE PRIORITE'!$Q$3:$R$28,2,FALSE)),VLOOKUP(D115,'STOCK IDEAL'!$B$2:$E$1108,4,FALSE))))</f>
        <v>1</v>
      </c>
      <c r="L115" t="b">
        <f t="shared" si="6"/>
        <v>0</v>
      </c>
      <c r="M115">
        <f>HLOOKUP('STOCK BRUT'!$C115,'REGLE PRIORITE'!$B$4:$G$7,2,FALSE)</f>
        <v>1</v>
      </c>
      <c r="N115">
        <f>HLOOKUP('STOCK BRUT'!$C115,'REGLE PRIORITE'!$B$4:$G$7,3,FALSE)</f>
        <v>3</v>
      </c>
      <c r="O115">
        <f>HLOOKUP('STOCK BRUT'!$C115,'REGLE PRIORITE'!$B$4:$G$7,4,FALSE)</f>
        <v>2</v>
      </c>
      <c r="P115">
        <f t="shared" si="7"/>
        <v>0</v>
      </c>
      <c r="Q115">
        <f t="shared" si="8"/>
        <v>-1</v>
      </c>
      <c r="R115">
        <f t="shared" si="10"/>
        <v>-1</v>
      </c>
      <c r="S115">
        <f t="shared" si="9"/>
        <v>-2</v>
      </c>
    </row>
    <row r="116" spans="1:19">
      <c r="A116">
        <v>114</v>
      </c>
      <c r="B116" s="1" t="s">
        <v>113</v>
      </c>
      <c r="C116" s="1" t="s">
        <v>3850</v>
      </c>
      <c r="D116" s="1" t="s">
        <v>3894</v>
      </c>
      <c r="E116" s="1" t="s">
        <v>3870</v>
      </c>
      <c r="F116">
        <v>1</v>
      </c>
      <c r="G116">
        <f>IF($C116="porcelaine",IF(ISERROR(VLOOKUP($D116,'STOCK IDEAL'!$B$2:$C$1080,2,FALSE)+VLOOKUP($E116,'REGLE PRIORITE'!$K$3:$L$14,2,FALSE)),VLOOKUP($D116,'STOCK IDEAL'!$B$2:$C$1080,2,FALSE),VLOOKUP($D116,'STOCK IDEAL'!$B$2:$C$1080,2,FALSE)+VLOOKUP($E116,'REGLE PRIORITE'!$K$3:$L$14,2,FALSE)),IF(C116="Bijoux l’atelier",IF(ISERROR(VLOOKUP(D116,'STOCK IDEAL'!$B$2:$C$1108,2,FALSE)+VLOOKUP(E116,'REGLE PRIORITE'!$N$3:$O$18,2,FALSE)),VLOOKUP(D116,'STOCK IDEAL'!$B$2:$C$1108,2,FALSE),VLOOKUP(D116,'STOCK IDEAL'!$B$2:$C$1108,2,FALSE)+VLOOKUP(E116,'REGLE PRIORITE'!$N$3:$O$18,2,FALSE)),IF($C116="Bijoux argent/plaqué or",IF(ISERROR(VLOOKUP(D116,'STOCK IDEAL'!$B$2:$C$1108,2,FALSE)+VLOOKUP($E116,'REGLE PRIORITE'!$Q$3:$R$28,2,FALSE)),VLOOKUP(D116,'STOCK IDEAL'!$B$2:$C$1108,2,FALSE),VLOOKUP(D116,'STOCK IDEAL'!$B$2:$C$1108,2,FALSE)+VLOOKUP($E116,'REGLE PRIORITE'!$Q$3:$R$28,2,FALSE)),VLOOKUP(D116,'STOCK IDEAL'!$B$2:$C$1108,2,FALSE))))</f>
        <v>1</v>
      </c>
      <c r="H116">
        <v>0</v>
      </c>
      <c r="I116">
        <f>IF($C116="porcelaine",IF(ISERROR(VLOOKUP($D116,'STOCK IDEAL'!$B$2:$E$1080,3,FALSE)+VLOOKUP($E116,'REGLE PRIORITE'!$K$3:$L$14,2,FALSE)),VLOOKUP($D116,'STOCK IDEAL'!$B$2:$E$1080,3,FALSE),VLOOKUP($D116,'STOCK IDEAL'!$B$2:$E$1080,3,FALSE)+VLOOKUP($E116,'REGLE PRIORITE'!$K$3:$L$14,2,FALSE)),IF(C116="Bijoux l’atelier",IF(ISERROR(VLOOKUP(D116,'STOCK IDEAL'!$B$2:$E$1108,3,FALSE)+VLOOKUP(E116,'REGLE PRIORITE'!$N$3:$O$18,2,FALSE)),VLOOKUP(D116,'STOCK IDEAL'!$B$2:$E$1108,3,FALSE),VLOOKUP(D116,'STOCK IDEAL'!$B$2:$E$1108,3,FALSE)+VLOOKUP(E116,'REGLE PRIORITE'!$N$3:$O$18,2,FALSE)),IF($C116="Bijoux argent/plaqué or",IF(ISERROR(VLOOKUP(D116,'STOCK IDEAL'!$B$2:$E$1108,3,FALSE)+VLOOKUP($E116,'REGLE PRIORITE'!$Q$3:$R$28,2,FALSE)),VLOOKUP(D116,'STOCK IDEAL'!$B$2:$E$1108,3,FALSE),VLOOKUP(D116,'STOCK IDEAL'!$B$2:$E$1108,3,FALSE)+VLOOKUP($E116,'REGLE PRIORITE'!$Q$3:$R$28,2,FALSE)),VLOOKUP(D116,'STOCK IDEAL'!$B$2:$E$1108,3,FALSE))))</f>
        <v>1</v>
      </c>
      <c r="J116">
        <v>0</v>
      </c>
      <c r="K116">
        <f>IF($C116="porcelaine",IF(ISERROR(VLOOKUP($D116,'STOCK IDEAL'!$B$2:$E$1080,4,FALSE)+VLOOKUP($E116,'REGLE PRIORITE'!$K$3:$L$14,2,FALSE)),VLOOKUP($D116,'STOCK IDEAL'!$B$2:$E$1080,4,FALSE),VLOOKUP($D116,'STOCK IDEAL'!$B$2:$E$1080,4,FALSE)+VLOOKUP($E116,'REGLE PRIORITE'!$K$3:$L$14,2,FALSE)),IF(C116="Bijoux l’atelier",IF(ISERROR(VLOOKUP(D116,'STOCK IDEAL'!$B$2:$E$1108,4,FALSE)+VLOOKUP(E116,'REGLE PRIORITE'!$N$3:$O$18,2,FALSE)),VLOOKUP(D116,'STOCK IDEAL'!$B$2:$E$1108,4,FALSE),VLOOKUP(D116,'STOCK IDEAL'!$B$2:$E$1108,4,FALSE)+VLOOKUP(E116,'REGLE PRIORITE'!$N$3:$O$18,2,FALSE)),IF($C116="Bijoux argent/plaqué or",IF(ISERROR(VLOOKUP(D116,'STOCK IDEAL'!$B$2:$E$1108,4,FALSE)+VLOOKUP($E116,'REGLE PRIORITE'!$Q$3:$R$28,2,FALSE)),VLOOKUP(D116,'STOCK IDEAL'!$B$2:$E$1108,4,FALSE),VLOOKUP(D116,'STOCK IDEAL'!$B$2:$E$1108,4,FALSE)+VLOOKUP($E116,'REGLE PRIORITE'!$Q$3:$R$28,2,FALSE)),VLOOKUP(D116,'STOCK IDEAL'!$B$2:$E$1108,4,FALSE))))</f>
        <v>1</v>
      </c>
      <c r="L116" t="b">
        <f t="shared" si="6"/>
        <v>0</v>
      </c>
      <c r="M116">
        <f>HLOOKUP('STOCK BRUT'!$C116,'REGLE PRIORITE'!$B$4:$G$7,2,FALSE)</f>
        <v>1</v>
      </c>
      <c r="N116">
        <f>HLOOKUP('STOCK BRUT'!$C116,'REGLE PRIORITE'!$B$4:$G$7,3,FALSE)</f>
        <v>3</v>
      </c>
      <c r="O116">
        <f>HLOOKUP('STOCK BRUT'!$C116,'REGLE PRIORITE'!$B$4:$G$7,4,FALSE)</f>
        <v>2</v>
      </c>
      <c r="P116">
        <f t="shared" si="7"/>
        <v>0</v>
      </c>
      <c r="Q116">
        <f t="shared" si="8"/>
        <v>-1</v>
      </c>
      <c r="R116">
        <f t="shared" si="10"/>
        <v>-1</v>
      </c>
      <c r="S116">
        <f t="shared" si="9"/>
        <v>-2</v>
      </c>
    </row>
    <row r="117" spans="1:19">
      <c r="A117">
        <v>115</v>
      </c>
      <c r="B117" s="1" t="s">
        <v>114</v>
      </c>
      <c r="C117" s="1" t="s">
        <v>3850</v>
      </c>
      <c r="D117" s="1" t="s">
        <v>3894</v>
      </c>
      <c r="E117" s="1" t="s">
        <v>3871</v>
      </c>
      <c r="F117">
        <v>0</v>
      </c>
      <c r="G117">
        <f>IF($C117="porcelaine",IF(ISERROR(VLOOKUP($D117,'STOCK IDEAL'!$B$2:$C$1080,2,FALSE)+VLOOKUP($E117,'REGLE PRIORITE'!$K$3:$L$14,2,FALSE)),VLOOKUP($D117,'STOCK IDEAL'!$B$2:$C$1080,2,FALSE),VLOOKUP($D117,'STOCK IDEAL'!$B$2:$C$1080,2,FALSE)+VLOOKUP($E117,'REGLE PRIORITE'!$K$3:$L$14,2,FALSE)),IF(C117="Bijoux l’atelier",IF(ISERROR(VLOOKUP(D117,'STOCK IDEAL'!$B$2:$C$1108,2,FALSE)+VLOOKUP(E117,'REGLE PRIORITE'!$N$3:$O$18,2,FALSE)),VLOOKUP(D117,'STOCK IDEAL'!$B$2:$C$1108,2,FALSE),VLOOKUP(D117,'STOCK IDEAL'!$B$2:$C$1108,2,FALSE)+VLOOKUP(E117,'REGLE PRIORITE'!$N$3:$O$18,2,FALSE)),IF($C117="Bijoux argent/plaqué or",IF(ISERROR(VLOOKUP(D117,'STOCK IDEAL'!$B$2:$C$1108,2,FALSE)+VLOOKUP($E117,'REGLE PRIORITE'!$Q$3:$R$28,2,FALSE)),VLOOKUP(D117,'STOCK IDEAL'!$B$2:$C$1108,2,FALSE),VLOOKUP(D117,'STOCK IDEAL'!$B$2:$C$1108,2,FALSE)+VLOOKUP($E117,'REGLE PRIORITE'!$Q$3:$R$28,2,FALSE)),VLOOKUP(D117,'STOCK IDEAL'!$B$2:$C$1108,2,FALSE))))</f>
        <v>1</v>
      </c>
      <c r="H117">
        <v>0</v>
      </c>
      <c r="I117">
        <f>IF($C117="porcelaine",IF(ISERROR(VLOOKUP($D117,'STOCK IDEAL'!$B$2:$E$1080,3,FALSE)+VLOOKUP($E117,'REGLE PRIORITE'!$K$3:$L$14,2,FALSE)),VLOOKUP($D117,'STOCK IDEAL'!$B$2:$E$1080,3,FALSE),VLOOKUP($D117,'STOCK IDEAL'!$B$2:$E$1080,3,FALSE)+VLOOKUP($E117,'REGLE PRIORITE'!$K$3:$L$14,2,FALSE)),IF(C117="Bijoux l’atelier",IF(ISERROR(VLOOKUP(D117,'STOCK IDEAL'!$B$2:$E$1108,3,FALSE)+VLOOKUP(E117,'REGLE PRIORITE'!$N$3:$O$18,2,FALSE)),VLOOKUP(D117,'STOCK IDEAL'!$B$2:$E$1108,3,FALSE),VLOOKUP(D117,'STOCK IDEAL'!$B$2:$E$1108,3,FALSE)+VLOOKUP(E117,'REGLE PRIORITE'!$N$3:$O$18,2,FALSE)),IF($C117="Bijoux argent/plaqué or",IF(ISERROR(VLOOKUP(D117,'STOCK IDEAL'!$B$2:$E$1108,3,FALSE)+VLOOKUP($E117,'REGLE PRIORITE'!$Q$3:$R$28,2,FALSE)),VLOOKUP(D117,'STOCK IDEAL'!$B$2:$E$1108,3,FALSE),VLOOKUP(D117,'STOCK IDEAL'!$B$2:$E$1108,3,FALSE)+VLOOKUP($E117,'REGLE PRIORITE'!$Q$3:$R$28,2,FALSE)),VLOOKUP(D117,'STOCK IDEAL'!$B$2:$E$1108,3,FALSE))))</f>
        <v>1</v>
      </c>
      <c r="J117">
        <v>0</v>
      </c>
      <c r="K117">
        <f>IF($C117="porcelaine",IF(ISERROR(VLOOKUP($D117,'STOCK IDEAL'!$B$2:$E$1080,4,FALSE)+VLOOKUP($E117,'REGLE PRIORITE'!$K$3:$L$14,2,FALSE)),VLOOKUP($D117,'STOCK IDEAL'!$B$2:$E$1080,4,FALSE),VLOOKUP($D117,'STOCK IDEAL'!$B$2:$E$1080,4,FALSE)+VLOOKUP($E117,'REGLE PRIORITE'!$K$3:$L$14,2,FALSE)),IF(C117="Bijoux l’atelier",IF(ISERROR(VLOOKUP(D117,'STOCK IDEAL'!$B$2:$E$1108,4,FALSE)+VLOOKUP(E117,'REGLE PRIORITE'!$N$3:$O$18,2,FALSE)),VLOOKUP(D117,'STOCK IDEAL'!$B$2:$E$1108,4,FALSE),VLOOKUP(D117,'STOCK IDEAL'!$B$2:$E$1108,4,FALSE)+VLOOKUP(E117,'REGLE PRIORITE'!$N$3:$O$18,2,FALSE)),IF($C117="Bijoux argent/plaqué or",IF(ISERROR(VLOOKUP(D117,'STOCK IDEAL'!$B$2:$E$1108,4,FALSE)+VLOOKUP($E117,'REGLE PRIORITE'!$Q$3:$R$28,2,FALSE)),VLOOKUP(D117,'STOCK IDEAL'!$B$2:$E$1108,4,FALSE),VLOOKUP(D117,'STOCK IDEAL'!$B$2:$E$1108,4,FALSE)+VLOOKUP($E117,'REGLE PRIORITE'!$Q$3:$R$28,2,FALSE)),VLOOKUP(D117,'STOCK IDEAL'!$B$2:$E$1108,4,FALSE))))</f>
        <v>1</v>
      </c>
      <c r="L117" t="b">
        <f t="shared" si="6"/>
        <v>0</v>
      </c>
      <c r="M117">
        <f>HLOOKUP('STOCK BRUT'!$C117,'REGLE PRIORITE'!$B$4:$G$7,2,FALSE)</f>
        <v>1</v>
      </c>
      <c r="N117">
        <f>HLOOKUP('STOCK BRUT'!$C117,'REGLE PRIORITE'!$B$4:$G$7,3,FALSE)</f>
        <v>3</v>
      </c>
      <c r="O117">
        <f>HLOOKUP('STOCK BRUT'!$C117,'REGLE PRIORITE'!$B$4:$G$7,4,FALSE)</f>
        <v>2</v>
      </c>
      <c r="P117">
        <f t="shared" si="7"/>
        <v>-1</v>
      </c>
      <c r="Q117">
        <f t="shared" si="8"/>
        <v>-1</v>
      </c>
      <c r="R117">
        <f t="shared" si="10"/>
        <v>-1</v>
      </c>
      <c r="S117">
        <f t="shared" si="9"/>
        <v>-3</v>
      </c>
    </row>
    <row r="118" spans="1:19">
      <c r="A118">
        <v>116</v>
      </c>
      <c r="B118" s="1" t="s">
        <v>115</v>
      </c>
      <c r="C118" s="1" t="s">
        <v>3850</v>
      </c>
      <c r="D118" s="1" t="s">
        <v>3894</v>
      </c>
      <c r="E118" s="1" t="s">
        <v>3872</v>
      </c>
      <c r="F118">
        <v>1</v>
      </c>
      <c r="G118">
        <f>IF($C118="porcelaine",IF(ISERROR(VLOOKUP($D118,'STOCK IDEAL'!$B$2:$C$1080,2,FALSE)+VLOOKUP($E118,'REGLE PRIORITE'!$K$3:$L$14,2,FALSE)),VLOOKUP($D118,'STOCK IDEAL'!$B$2:$C$1080,2,FALSE),VLOOKUP($D118,'STOCK IDEAL'!$B$2:$C$1080,2,FALSE)+VLOOKUP($E118,'REGLE PRIORITE'!$K$3:$L$14,2,FALSE)),IF(C118="Bijoux l’atelier",IF(ISERROR(VLOOKUP(D118,'STOCK IDEAL'!$B$2:$C$1108,2,FALSE)+VLOOKUP(E118,'REGLE PRIORITE'!$N$3:$O$18,2,FALSE)),VLOOKUP(D118,'STOCK IDEAL'!$B$2:$C$1108,2,FALSE),VLOOKUP(D118,'STOCK IDEAL'!$B$2:$C$1108,2,FALSE)+VLOOKUP(E118,'REGLE PRIORITE'!$N$3:$O$18,2,FALSE)),IF($C118="Bijoux argent/plaqué or",IF(ISERROR(VLOOKUP(D118,'STOCK IDEAL'!$B$2:$C$1108,2,FALSE)+VLOOKUP($E118,'REGLE PRIORITE'!$Q$3:$R$28,2,FALSE)),VLOOKUP(D118,'STOCK IDEAL'!$B$2:$C$1108,2,FALSE),VLOOKUP(D118,'STOCK IDEAL'!$B$2:$C$1108,2,FALSE)+VLOOKUP($E118,'REGLE PRIORITE'!$Q$3:$R$28,2,FALSE)),VLOOKUP(D118,'STOCK IDEAL'!$B$2:$C$1108,2,FALSE))))</f>
        <v>1</v>
      </c>
      <c r="H118">
        <v>0</v>
      </c>
      <c r="I118">
        <f>IF($C118="porcelaine",IF(ISERROR(VLOOKUP($D118,'STOCK IDEAL'!$B$2:$E$1080,3,FALSE)+VLOOKUP($E118,'REGLE PRIORITE'!$K$3:$L$14,2,FALSE)),VLOOKUP($D118,'STOCK IDEAL'!$B$2:$E$1080,3,FALSE),VLOOKUP($D118,'STOCK IDEAL'!$B$2:$E$1080,3,FALSE)+VLOOKUP($E118,'REGLE PRIORITE'!$K$3:$L$14,2,FALSE)),IF(C118="Bijoux l’atelier",IF(ISERROR(VLOOKUP(D118,'STOCK IDEAL'!$B$2:$E$1108,3,FALSE)+VLOOKUP(E118,'REGLE PRIORITE'!$N$3:$O$18,2,FALSE)),VLOOKUP(D118,'STOCK IDEAL'!$B$2:$E$1108,3,FALSE),VLOOKUP(D118,'STOCK IDEAL'!$B$2:$E$1108,3,FALSE)+VLOOKUP(E118,'REGLE PRIORITE'!$N$3:$O$18,2,FALSE)),IF($C118="Bijoux argent/plaqué or",IF(ISERROR(VLOOKUP(D118,'STOCK IDEAL'!$B$2:$E$1108,3,FALSE)+VLOOKUP($E118,'REGLE PRIORITE'!$Q$3:$R$28,2,FALSE)),VLOOKUP(D118,'STOCK IDEAL'!$B$2:$E$1108,3,FALSE),VLOOKUP(D118,'STOCK IDEAL'!$B$2:$E$1108,3,FALSE)+VLOOKUP($E118,'REGLE PRIORITE'!$Q$3:$R$28,2,FALSE)),VLOOKUP(D118,'STOCK IDEAL'!$B$2:$E$1108,3,FALSE))))</f>
        <v>1</v>
      </c>
      <c r="J118">
        <v>0</v>
      </c>
      <c r="K118">
        <f>IF($C118="porcelaine",IF(ISERROR(VLOOKUP($D118,'STOCK IDEAL'!$B$2:$E$1080,4,FALSE)+VLOOKUP($E118,'REGLE PRIORITE'!$K$3:$L$14,2,FALSE)),VLOOKUP($D118,'STOCK IDEAL'!$B$2:$E$1080,4,FALSE),VLOOKUP($D118,'STOCK IDEAL'!$B$2:$E$1080,4,FALSE)+VLOOKUP($E118,'REGLE PRIORITE'!$K$3:$L$14,2,FALSE)),IF(C118="Bijoux l’atelier",IF(ISERROR(VLOOKUP(D118,'STOCK IDEAL'!$B$2:$E$1108,4,FALSE)+VLOOKUP(E118,'REGLE PRIORITE'!$N$3:$O$18,2,FALSE)),VLOOKUP(D118,'STOCK IDEAL'!$B$2:$E$1108,4,FALSE),VLOOKUP(D118,'STOCK IDEAL'!$B$2:$E$1108,4,FALSE)+VLOOKUP(E118,'REGLE PRIORITE'!$N$3:$O$18,2,FALSE)),IF($C118="Bijoux argent/plaqué or",IF(ISERROR(VLOOKUP(D118,'STOCK IDEAL'!$B$2:$E$1108,4,FALSE)+VLOOKUP($E118,'REGLE PRIORITE'!$Q$3:$R$28,2,FALSE)),VLOOKUP(D118,'STOCK IDEAL'!$B$2:$E$1108,4,FALSE),VLOOKUP(D118,'STOCK IDEAL'!$B$2:$E$1108,4,FALSE)+VLOOKUP($E118,'REGLE PRIORITE'!$Q$3:$R$28,2,FALSE)),VLOOKUP(D118,'STOCK IDEAL'!$B$2:$E$1108,4,FALSE))))</f>
        <v>1</v>
      </c>
      <c r="L118" t="b">
        <f t="shared" si="6"/>
        <v>0</v>
      </c>
      <c r="M118">
        <f>HLOOKUP('STOCK BRUT'!$C118,'REGLE PRIORITE'!$B$4:$G$7,2,FALSE)</f>
        <v>1</v>
      </c>
      <c r="N118">
        <f>HLOOKUP('STOCK BRUT'!$C118,'REGLE PRIORITE'!$B$4:$G$7,3,FALSE)</f>
        <v>3</v>
      </c>
      <c r="O118">
        <f>HLOOKUP('STOCK BRUT'!$C118,'REGLE PRIORITE'!$B$4:$G$7,4,FALSE)</f>
        <v>2</v>
      </c>
      <c r="P118">
        <f t="shared" si="7"/>
        <v>0</v>
      </c>
      <c r="Q118">
        <f t="shared" si="8"/>
        <v>-1</v>
      </c>
      <c r="R118">
        <f t="shared" si="10"/>
        <v>-1</v>
      </c>
      <c r="S118">
        <f t="shared" si="9"/>
        <v>-2</v>
      </c>
    </row>
    <row r="119" spans="1:19">
      <c r="A119">
        <v>117</v>
      </c>
      <c r="B119" s="1" t="s">
        <v>116</v>
      </c>
      <c r="C119" s="1" t="s">
        <v>3850</v>
      </c>
      <c r="D119" s="1" t="s">
        <v>3894</v>
      </c>
      <c r="E119" s="1" t="s">
        <v>3873</v>
      </c>
      <c r="F119">
        <v>0</v>
      </c>
      <c r="G119">
        <f>IF($C119="porcelaine",IF(ISERROR(VLOOKUP($D119,'STOCK IDEAL'!$B$2:$C$1080,2,FALSE)+VLOOKUP($E119,'REGLE PRIORITE'!$K$3:$L$14,2,FALSE)),VLOOKUP($D119,'STOCK IDEAL'!$B$2:$C$1080,2,FALSE),VLOOKUP($D119,'STOCK IDEAL'!$B$2:$C$1080,2,FALSE)+VLOOKUP($E119,'REGLE PRIORITE'!$K$3:$L$14,2,FALSE)),IF(C119="Bijoux l’atelier",IF(ISERROR(VLOOKUP(D119,'STOCK IDEAL'!$B$2:$C$1108,2,FALSE)+VLOOKUP(E119,'REGLE PRIORITE'!$N$3:$O$18,2,FALSE)),VLOOKUP(D119,'STOCK IDEAL'!$B$2:$C$1108,2,FALSE),VLOOKUP(D119,'STOCK IDEAL'!$B$2:$C$1108,2,FALSE)+VLOOKUP(E119,'REGLE PRIORITE'!$N$3:$O$18,2,FALSE)),IF($C119="Bijoux argent/plaqué or",IF(ISERROR(VLOOKUP(D119,'STOCK IDEAL'!$B$2:$C$1108,2,FALSE)+VLOOKUP($E119,'REGLE PRIORITE'!$Q$3:$R$28,2,FALSE)),VLOOKUP(D119,'STOCK IDEAL'!$B$2:$C$1108,2,FALSE),VLOOKUP(D119,'STOCK IDEAL'!$B$2:$C$1108,2,FALSE)+VLOOKUP($E119,'REGLE PRIORITE'!$Q$3:$R$28,2,FALSE)),VLOOKUP(D119,'STOCK IDEAL'!$B$2:$C$1108,2,FALSE))))</f>
        <v>1</v>
      </c>
      <c r="H119">
        <v>0</v>
      </c>
      <c r="I119">
        <f>IF($C119="porcelaine",IF(ISERROR(VLOOKUP($D119,'STOCK IDEAL'!$B$2:$E$1080,3,FALSE)+VLOOKUP($E119,'REGLE PRIORITE'!$K$3:$L$14,2,FALSE)),VLOOKUP($D119,'STOCK IDEAL'!$B$2:$E$1080,3,FALSE),VLOOKUP($D119,'STOCK IDEAL'!$B$2:$E$1080,3,FALSE)+VLOOKUP($E119,'REGLE PRIORITE'!$K$3:$L$14,2,FALSE)),IF(C119="Bijoux l’atelier",IF(ISERROR(VLOOKUP(D119,'STOCK IDEAL'!$B$2:$E$1108,3,FALSE)+VLOOKUP(E119,'REGLE PRIORITE'!$N$3:$O$18,2,FALSE)),VLOOKUP(D119,'STOCK IDEAL'!$B$2:$E$1108,3,FALSE),VLOOKUP(D119,'STOCK IDEAL'!$B$2:$E$1108,3,FALSE)+VLOOKUP(E119,'REGLE PRIORITE'!$N$3:$O$18,2,FALSE)),IF($C119="Bijoux argent/plaqué or",IF(ISERROR(VLOOKUP(D119,'STOCK IDEAL'!$B$2:$E$1108,3,FALSE)+VLOOKUP($E119,'REGLE PRIORITE'!$Q$3:$R$28,2,FALSE)),VLOOKUP(D119,'STOCK IDEAL'!$B$2:$E$1108,3,FALSE),VLOOKUP(D119,'STOCK IDEAL'!$B$2:$E$1108,3,FALSE)+VLOOKUP($E119,'REGLE PRIORITE'!$Q$3:$R$28,2,FALSE)),VLOOKUP(D119,'STOCK IDEAL'!$B$2:$E$1108,3,FALSE))))</f>
        <v>1</v>
      </c>
      <c r="J119">
        <v>0</v>
      </c>
      <c r="K119">
        <f>IF($C119="porcelaine",IF(ISERROR(VLOOKUP($D119,'STOCK IDEAL'!$B$2:$E$1080,4,FALSE)+VLOOKUP($E119,'REGLE PRIORITE'!$K$3:$L$14,2,FALSE)),VLOOKUP($D119,'STOCK IDEAL'!$B$2:$E$1080,4,FALSE),VLOOKUP($D119,'STOCK IDEAL'!$B$2:$E$1080,4,FALSE)+VLOOKUP($E119,'REGLE PRIORITE'!$K$3:$L$14,2,FALSE)),IF(C119="Bijoux l’atelier",IF(ISERROR(VLOOKUP(D119,'STOCK IDEAL'!$B$2:$E$1108,4,FALSE)+VLOOKUP(E119,'REGLE PRIORITE'!$N$3:$O$18,2,FALSE)),VLOOKUP(D119,'STOCK IDEAL'!$B$2:$E$1108,4,FALSE),VLOOKUP(D119,'STOCK IDEAL'!$B$2:$E$1108,4,FALSE)+VLOOKUP(E119,'REGLE PRIORITE'!$N$3:$O$18,2,FALSE)),IF($C119="Bijoux argent/plaqué or",IF(ISERROR(VLOOKUP(D119,'STOCK IDEAL'!$B$2:$E$1108,4,FALSE)+VLOOKUP($E119,'REGLE PRIORITE'!$Q$3:$R$28,2,FALSE)),VLOOKUP(D119,'STOCK IDEAL'!$B$2:$E$1108,4,FALSE),VLOOKUP(D119,'STOCK IDEAL'!$B$2:$E$1108,4,FALSE)+VLOOKUP($E119,'REGLE PRIORITE'!$Q$3:$R$28,2,FALSE)),VLOOKUP(D119,'STOCK IDEAL'!$B$2:$E$1108,4,FALSE))))</f>
        <v>1</v>
      </c>
      <c r="L119" t="b">
        <f t="shared" si="6"/>
        <v>0</v>
      </c>
      <c r="M119">
        <f>HLOOKUP('STOCK BRUT'!$C119,'REGLE PRIORITE'!$B$4:$G$7,2,FALSE)</f>
        <v>1</v>
      </c>
      <c r="N119">
        <f>HLOOKUP('STOCK BRUT'!$C119,'REGLE PRIORITE'!$B$4:$G$7,3,FALSE)</f>
        <v>3</v>
      </c>
      <c r="O119">
        <f>HLOOKUP('STOCK BRUT'!$C119,'REGLE PRIORITE'!$B$4:$G$7,4,FALSE)</f>
        <v>2</v>
      </c>
      <c r="P119">
        <f t="shared" si="7"/>
        <v>-1</v>
      </c>
      <c r="Q119">
        <f t="shared" si="8"/>
        <v>-1</v>
      </c>
      <c r="R119">
        <f t="shared" si="10"/>
        <v>-1</v>
      </c>
      <c r="S119">
        <f t="shared" si="9"/>
        <v>-3</v>
      </c>
    </row>
    <row r="120" spans="1:19">
      <c r="A120">
        <v>118</v>
      </c>
      <c r="B120" s="1" t="s">
        <v>117</v>
      </c>
      <c r="C120" s="1" t="s">
        <v>3850</v>
      </c>
      <c r="D120" s="1" t="s">
        <v>3895</v>
      </c>
      <c r="E120" s="1" t="s">
        <v>3852</v>
      </c>
      <c r="F120">
        <v>0</v>
      </c>
      <c r="G120">
        <f>IF($C120="porcelaine",IF(ISERROR(VLOOKUP($D120,'STOCK IDEAL'!$B$2:$C$1080,2,FALSE)+VLOOKUP($E120,'REGLE PRIORITE'!$K$3:$L$14,2,FALSE)),VLOOKUP($D120,'STOCK IDEAL'!$B$2:$C$1080,2,FALSE),VLOOKUP($D120,'STOCK IDEAL'!$B$2:$C$1080,2,FALSE)+VLOOKUP($E120,'REGLE PRIORITE'!$K$3:$L$14,2,FALSE)),IF(C120="Bijoux l’atelier",IF(ISERROR(VLOOKUP(D120,'STOCK IDEAL'!$B$2:$C$1108,2,FALSE)+VLOOKUP(E120,'REGLE PRIORITE'!$N$3:$O$18,2,FALSE)),VLOOKUP(D120,'STOCK IDEAL'!$B$2:$C$1108,2,FALSE),VLOOKUP(D120,'STOCK IDEAL'!$B$2:$C$1108,2,FALSE)+VLOOKUP(E120,'REGLE PRIORITE'!$N$3:$O$18,2,FALSE)),IF($C120="Bijoux argent/plaqué or",IF(ISERROR(VLOOKUP(D120,'STOCK IDEAL'!$B$2:$C$1108,2,FALSE)+VLOOKUP($E120,'REGLE PRIORITE'!$Q$3:$R$28,2,FALSE)),VLOOKUP(D120,'STOCK IDEAL'!$B$2:$C$1108,2,FALSE),VLOOKUP(D120,'STOCK IDEAL'!$B$2:$C$1108,2,FALSE)+VLOOKUP($E120,'REGLE PRIORITE'!$Q$3:$R$28,2,FALSE)),VLOOKUP(D120,'STOCK IDEAL'!$B$2:$C$1108,2,FALSE))))</f>
        <v>0</v>
      </c>
      <c r="H120">
        <v>0</v>
      </c>
      <c r="I120">
        <f>IF($C120="porcelaine",IF(ISERROR(VLOOKUP($D120,'STOCK IDEAL'!$B$2:$E$1080,3,FALSE)+VLOOKUP($E120,'REGLE PRIORITE'!$K$3:$L$14,2,FALSE)),VLOOKUP($D120,'STOCK IDEAL'!$B$2:$E$1080,3,FALSE),VLOOKUP($D120,'STOCK IDEAL'!$B$2:$E$1080,3,FALSE)+VLOOKUP($E120,'REGLE PRIORITE'!$K$3:$L$14,2,FALSE)),IF(C120="Bijoux l’atelier",IF(ISERROR(VLOOKUP(D120,'STOCK IDEAL'!$B$2:$E$1108,3,FALSE)+VLOOKUP(E120,'REGLE PRIORITE'!$N$3:$O$18,2,FALSE)),VLOOKUP(D120,'STOCK IDEAL'!$B$2:$E$1108,3,FALSE),VLOOKUP(D120,'STOCK IDEAL'!$B$2:$E$1108,3,FALSE)+VLOOKUP(E120,'REGLE PRIORITE'!$N$3:$O$18,2,FALSE)),IF($C120="Bijoux argent/plaqué or",IF(ISERROR(VLOOKUP(D120,'STOCK IDEAL'!$B$2:$E$1108,3,FALSE)+VLOOKUP($E120,'REGLE PRIORITE'!$Q$3:$R$28,2,FALSE)),VLOOKUP(D120,'STOCK IDEAL'!$B$2:$E$1108,3,FALSE),VLOOKUP(D120,'STOCK IDEAL'!$B$2:$E$1108,3,FALSE)+VLOOKUP($E120,'REGLE PRIORITE'!$Q$3:$R$28,2,FALSE)),VLOOKUP(D120,'STOCK IDEAL'!$B$2:$E$1108,3,FALSE))))</f>
        <v>0</v>
      </c>
      <c r="J120">
        <v>0</v>
      </c>
      <c r="K120">
        <f>IF($C120="porcelaine",IF(ISERROR(VLOOKUP($D120,'STOCK IDEAL'!$B$2:$E$1080,4,FALSE)+VLOOKUP($E120,'REGLE PRIORITE'!$K$3:$L$14,2,FALSE)),VLOOKUP($D120,'STOCK IDEAL'!$B$2:$E$1080,4,FALSE),VLOOKUP($D120,'STOCK IDEAL'!$B$2:$E$1080,4,FALSE)+VLOOKUP($E120,'REGLE PRIORITE'!$K$3:$L$14,2,FALSE)),IF(C120="Bijoux l’atelier",IF(ISERROR(VLOOKUP(D120,'STOCK IDEAL'!$B$2:$E$1108,4,FALSE)+VLOOKUP(E120,'REGLE PRIORITE'!$N$3:$O$18,2,FALSE)),VLOOKUP(D120,'STOCK IDEAL'!$B$2:$E$1108,4,FALSE),VLOOKUP(D120,'STOCK IDEAL'!$B$2:$E$1108,4,FALSE)+VLOOKUP(E120,'REGLE PRIORITE'!$N$3:$O$18,2,FALSE)),IF($C120="Bijoux argent/plaqué or",IF(ISERROR(VLOOKUP(D120,'STOCK IDEAL'!$B$2:$E$1108,4,FALSE)+VLOOKUP($E120,'REGLE PRIORITE'!$Q$3:$R$28,2,FALSE)),VLOOKUP(D120,'STOCK IDEAL'!$B$2:$E$1108,4,FALSE),VLOOKUP(D120,'STOCK IDEAL'!$B$2:$E$1108,4,FALSE)+VLOOKUP($E120,'REGLE PRIORITE'!$Q$3:$R$28,2,FALSE)),VLOOKUP(D120,'STOCK IDEAL'!$B$2:$E$1108,4,FALSE))))</f>
        <v>3</v>
      </c>
      <c r="L120" t="b">
        <f t="shared" si="6"/>
        <v>0</v>
      </c>
      <c r="M120">
        <f>HLOOKUP('STOCK BRUT'!$C120,'REGLE PRIORITE'!$B$4:$G$7,2,FALSE)</f>
        <v>1</v>
      </c>
      <c r="N120">
        <f>HLOOKUP('STOCK BRUT'!$C120,'REGLE PRIORITE'!$B$4:$G$7,3,FALSE)</f>
        <v>3</v>
      </c>
      <c r="O120">
        <f>HLOOKUP('STOCK BRUT'!$C120,'REGLE PRIORITE'!$B$4:$G$7,4,FALSE)</f>
        <v>2</v>
      </c>
      <c r="P120">
        <f t="shared" si="7"/>
        <v>0</v>
      </c>
      <c r="Q120">
        <f t="shared" si="8"/>
        <v>0</v>
      </c>
      <c r="R120">
        <f t="shared" si="10"/>
        <v>-3</v>
      </c>
      <c r="S120">
        <f t="shared" si="9"/>
        <v>-3</v>
      </c>
    </row>
    <row r="121" spans="1:19">
      <c r="A121">
        <v>119</v>
      </c>
      <c r="B121" s="1" t="s">
        <v>122</v>
      </c>
      <c r="C121" s="1" t="s">
        <v>3850</v>
      </c>
      <c r="D121" s="1" t="s">
        <v>3895</v>
      </c>
      <c r="E121" s="1" t="s">
        <v>3853</v>
      </c>
      <c r="F121">
        <v>0</v>
      </c>
      <c r="G121">
        <f>IF($C121="porcelaine",IF(ISERROR(VLOOKUP($D121,'STOCK IDEAL'!$B$2:$C$1080,2,FALSE)+VLOOKUP($E121,'REGLE PRIORITE'!$K$3:$L$14,2,FALSE)),VLOOKUP($D121,'STOCK IDEAL'!$B$2:$C$1080,2,FALSE),VLOOKUP($D121,'STOCK IDEAL'!$B$2:$C$1080,2,FALSE)+VLOOKUP($E121,'REGLE PRIORITE'!$K$3:$L$14,2,FALSE)),IF(C121="Bijoux l’atelier",IF(ISERROR(VLOOKUP(D121,'STOCK IDEAL'!$B$2:$C$1108,2,FALSE)+VLOOKUP(E121,'REGLE PRIORITE'!$N$3:$O$18,2,FALSE)),VLOOKUP(D121,'STOCK IDEAL'!$B$2:$C$1108,2,FALSE),VLOOKUP(D121,'STOCK IDEAL'!$B$2:$C$1108,2,FALSE)+VLOOKUP(E121,'REGLE PRIORITE'!$N$3:$O$18,2,FALSE)),IF($C121="Bijoux argent/plaqué or",IF(ISERROR(VLOOKUP(D121,'STOCK IDEAL'!$B$2:$C$1108,2,FALSE)+VLOOKUP($E121,'REGLE PRIORITE'!$Q$3:$R$28,2,FALSE)),VLOOKUP(D121,'STOCK IDEAL'!$B$2:$C$1108,2,FALSE),VLOOKUP(D121,'STOCK IDEAL'!$B$2:$C$1108,2,FALSE)+VLOOKUP($E121,'REGLE PRIORITE'!$Q$3:$R$28,2,FALSE)),VLOOKUP(D121,'STOCK IDEAL'!$B$2:$C$1108,2,FALSE))))</f>
        <v>0</v>
      </c>
      <c r="H121">
        <v>0</v>
      </c>
      <c r="I121">
        <f>IF($C121="porcelaine",IF(ISERROR(VLOOKUP($D121,'STOCK IDEAL'!$B$2:$E$1080,3,FALSE)+VLOOKUP($E121,'REGLE PRIORITE'!$K$3:$L$14,2,FALSE)),VLOOKUP($D121,'STOCK IDEAL'!$B$2:$E$1080,3,FALSE),VLOOKUP($D121,'STOCK IDEAL'!$B$2:$E$1080,3,FALSE)+VLOOKUP($E121,'REGLE PRIORITE'!$K$3:$L$14,2,FALSE)),IF(C121="Bijoux l’atelier",IF(ISERROR(VLOOKUP(D121,'STOCK IDEAL'!$B$2:$E$1108,3,FALSE)+VLOOKUP(E121,'REGLE PRIORITE'!$N$3:$O$18,2,FALSE)),VLOOKUP(D121,'STOCK IDEAL'!$B$2:$E$1108,3,FALSE),VLOOKUP(D121,'STOCK IDEAL'!$B$2:$E$1108,3,FALSE)+VLOOKUP(E121,'REGLE PRIORITE'!$N$3:$O$18,2,FALSE)),IF($C121="Bijoux argent/plaqué or",IF(ISERROR(VLOOKUP(D121,'STOCK IDEAL'!$B$2:$E$1108,3,FALSE)+VLOOKUP($E121,'REGLE PRIORITE'!$Q$3:$R$28,2,FALSE)),VLOOKUP(D121,'STOCK IDEAL'!$B$2:$E$1108,3,FALSE),VLOOKUP(D121,'STOCK IDEAL'!$B$2:$E$1108,3,FALSE)+VLOOKUP($E121,'REGLE PRIORITE'!$Q$3:$R$28,2,FALSE)),VLOOKUP(D121,'STOCK IDEAL'!$B$2:$E$1108,3,FALSE))))</f>
        <v>0</v>
      </c>
      <c r="J121">
        <v>0</v>
      </c>
      <c r="K121">
        <f>IF($C121="porcelaine",IF(ISERROR(VLOOKUP($D121,'STOCK IDEAL'!$B$2:$E$1080,4,FALSE)+VLOOKUP($E121,'REGLE PRIORITE'!$K$3:$L$14,2,FALSE)),VLOOKUP($D121,'STOCK IDEAL'!$B$2:$E$1080,4,FALSE),VLOOKUP($D121,'STOCK IDEAL'!$B$2:$E$1080,4,FALSE)+VLOOKUP($E121,'REGLE PRIORITE'!$K$3:$L$14,2,FALSE)),IF(C121="Bijoux l’atelier",IF(ISERROR(VLOOKUP(D121,'STOCK IDEAL'!$B$2:$E$1108,4,FALSE)+VLOOKUP(E121,'REGLE PRIORITE'!$N$3:$O$18,2,FALSE)),VLOOKUP(D121,'STOCK IDEAL'!$B$2:$E$1108,4,FALSE),VLOOKUP(D121,'STOCK IDEAL'!$B$2:$E$1108,4,FALSE)+VLOOKUP(E121,'REGLE PRIORITE'!$N$3:$O$18,2,FALSE)),IF($C121="Bijoux argent/plaqué or",IF(ISERROR(VLOOKUP(D121,'STOCK IDEAL'!$B$2:$E$1108,4,FALSE)+VLOOKUP($E121,'REGLE PRIORITE'!$Q$3:$R$28,2,FALSE)),VLOOKUP(D121,'STOCK IDEAL'!$B$2:$E$1108,4,FALSE),VLOOKUP(D121,'STOCK IDEAL'!$B$2:$E$1108,4,FALSE)+VLOOKUP($E121,'REGLE PRIORITE'!$Q$3:$R$28,2,FALSE)),VLOOKUP(D121,'STOCK IDEAL'!$B$2:$E$1108,4,FALSE))))</f>
        <v>3</v>
      </c>
      <c r="L121" t="b">
        <f t="shared" si="6"/>
        <v>0</v>
      </c>
      <c r="M121">
        <f>HLOOKUP('STOCK BRUT'!$C121,'REGLE PRIORITE'!$B$4:$G$7,2,FALSE)</f>
        <v>1</v>
      </c>
      <c r="N121">
        <f>HLOOKUP('STOCK BRUT'!$C121,'REGLE PRIORITE'!$B$4:$G$7,3,FALSE)</f>
        <v>3</v>
      </c>
      <c r="O121">
        <f>HLOOKUP('STOCK BRUT'!$C121,'REGLE PRIORITE'!$B$4:$G$7,4,FALSE)</f>
        <v>2</v>
      </c>
      <c r="P121">
        <f t="shared" si="7"/>
        <v>0</v>
      </c>
      <c r="Q121">
        <f t="shared" si="8"/>
        <v>0</v>
      </c>
      <c r="R121">
        <f t="shared" si="10"/>
        <v>-3</v>
      </c>
      <c r="S121">
        <f t="shared" si="9"/>
        <v>-3</v>
      </c>
    </row>
    <row r="122" spans="1:19">
      <c r="A122">
        <v>120</v>
      </c>
      <c r="B122" s="1" t="s">
        <v>120</v>
      </c>
      <c r="C122" s="1" t="s">
        <v>3850</v>
      </c>
      <c r="D122" s="1" t="s">
        <v>3895</v>
      </c>
      <c r="E122" s="1" t="s">
        <v>3845</v>
      </c>
      <c r="F122">
        <v>0</v>
      </c>
      <c r="G122">
        <f>IF($C122="porcelaine",IF(ISERROR(VLOOKUP($D122,'STOCK IDEAL'!$B$2:$C$1080,2,FALSE)+VLOOKUP($E122,'REGLE PRIORITE'!$K$3:$L$14,2,FALSE)),VLOOKUP($D122,'STOCK IDEAL'!$B$2:$C$1080,2,FALSE),VLOOKUP($D122,'STOCK IDEAL'!$B$2:$C$1080,2,FALSE)+VLOOKUP($E122,'REGLE PRIORITE'!$K$3:$L$14,2,FALSE)),IF(C122="Bijoux l’atelier",IF(ISERROR(VLOOKUP(D122,'STOCK IDEAL'!$B$2:$C$1108,2,FALSE)+VLOOKUP(E122,'REGLE PRIORITE'!$N$3:$O$18,2,FALSE)),VLOOKUP(D122,'STOCK IDEAL'!$B$2:$C$1108,2,FALSE),VLOOKUP(D122,'STOCK IDEAL'!$B$2:$C$1108,2,FALSE)+VLOOKUP(E122,'REGLE PRIORITE'!$N$3:$O$18,2,FALSE)),IF($C122="Bijoux argent/plaqué or",IF(ISERROR(VLOOKUP(D122,'STOCK IDEAL'!$B$2:$C$1108,2,FALSE)+VLOOKUP($E122,'REGLE PRIORITE'!$Q$3:$R$28,2,FALSE)),VLOOKUP(D122,'STOCK IDEAL'!$B$2:$C$1108,2,FALSE),VLOOKUP(D122,'STOCK IDEAL'!$B$2:$C$1108,2,FALSE)+VLOOKUP($E122,'REGLE PRIORITE'!$Q$3:$R$28,2,FALSE)),VLOOKUP(D122,'STOCK IDEAL'!$B$2:$C$1108,2,FALSE))))</f>
        <v>0</v>
      </c>
      <c r="H122">
        <v>0</v>
      </c>
      <c r="I122">
        <f>IF($C122="porcelaine",IF(ISERROR(VLOOKUP($D122,'STOCK IDEAL'!$B$2:$E$1080,3,FALSE)+VLOOKUP($E122,'REGLE PRIORITE'!$K$3:$L$14,2,FALSE)),VLOOKUP($D122,'STOCK IDEAL'!$B$2:$E$1080,3,FALSE),VLOOKUP($D122,'STOCK IDEAL'!$B$2:$E$1080,3,FALSE)+VLOOKUP($E122,'REGLE PRIORITE'!$K$3:$L$14,2,FALSE)),IF(C122="Bijoux l’atelier",IF(ISERROR(VLOOKUP(D122,'STOCK IDEAL'!$B$2:$E$1108,3,FALSE)+VLOOKUP(E122,'REGLE PRIORITE'!$N$3:$O$18,2,FALSE)),VLOOKUP(D122,'STOCK IDEAL'!$B$2:$E$1108,3,FALSE),VLOOKUP(D122,'STOCK IDEAL'!$B$2:$E$1108,3,FALSE)+VLOOKUP(E122,'REGLE PRIORITE'!$N$3:$O$18,2,FALSE)),IF($C122="Bijoux argent/plaqué or",IF(ISERROR(VLOOKUP(D122,'STOCK IDEAL'!$B$2:$E$1108,3,FALSE)+VLOOKUP($E122,'REGLE PRIORITE'!$Q$3:$R$28,2,FALSE)),VLOOKUP(D122,'STOCK IDEAL'!$B$2:$E$1108,3,FALSE),VLOOKUP(D122,'STOCK IDEAL'!$B$2:$E$1108,3,FALSE)+VLOOKUP($E122,'REGLE PRIORITE'!$Q$3:$R$28,2,FALSE)),VLOOKUP(D122,'STOCK IDEAL'!$B$2:$E$1108,3,FALSE))))</f>
        <v>0</v>
      </c>
      <c r="J122">
        <v>0</v>
      </c>
      <c r="K122">
        <f>IF($C122="porcelaine",IF(ISERROR(VLOOKUP($D122,'STOCK IDEAL'!$B$2:$E$1080,4,FALSE)+VLOOKUP($E122,'REGLE PRIORITE'!$K$3:$L$14,2,FALSE)),VLOOKUP($D122,'STOCK IDEAL'!$B$2:$E$1080,4,FALSE),VLOOKUP($D122,'STOCK IDEAL'!$B$2:$E$1080,4,FALSE)+VLOOKUP($E122,'REGLE PRIORITE'!$K$3:$L$14,2,FALSE)),IF(C122="Bijoux l’atelier",IF(ISERROR(VLOOKUP(D122,'STOCK IDEAL'!$B$2:$E$1108,4,FALSE)+VLOOKUP(E122,'REGLE PRIORITE'!$N$3:$O$18,2,FALSE)),VLOOKUP(D122,'STOCK IDEAL'!$B$2:$E$1108,4,FALSE),VLOOKUP(D122,'STOCK IDEAL'!$B$2:$E$1108,4,FALSE)+VLOOKUP(E122,'REGLE PRIORITE'!$N$3:$O$18,2,FALSE)),IF($C122="Bijoux argent/plaqué or",IF(ISERROR(VLOOKUP(D122,'STOCK IDEAL'!$B$2:$E$1108,4,FALSE)+VLOOKUP($E122,'REGLE PRIORITE'!$Q$3:$R$28,2,FALSE)),VLOOKUP(D122,'STOCK IDEAL'!$B$2:$E$1108,4,FALSE),VLOOKUP(D122,'STOCK IDEAL'!$B$2:$E$1108,4,FALSE)+VLOOKUP($E122,'REGLE PRIORITE'!$Q$3:$R$28,2,FALSE)),VLOOKUP(D122,'STOCK IDEAL'!$B$2:$E$1108,4,FALSE))))</f>
        <v>3</v>
      </c>
      <c r="L122" t="b">
        <f t="shared" si="6"/>
        <v>0</v>
      </c>
      <c r="M122">
        <f>HLOOKUP('STOCK BRUT'!$C122,'REGLE PRIORITE'!$B$4:$G$7,2,FALSE)</f>
        <v>1</v>
      </c>
      <c r="N122">
        <f>HLOOKUP('STOCK BRUT'!$C122,'REGLE PRIORITE'!$B$4:$G$7,3,FALSE)</f>
        <v>3</v>
      </c>
      <c r="O122">
        <f>HLOOKUP('STOCK BRUT'!$C122,'REGLE PRIORITE'!$B$4:$G$7,4,FALSE)</f>
        <v>2</v>
      </c>
      <c r="P122">
        <f t="shared" si="7"/>
        <v>0</v>
      </c>
      <c r="Q122">
        <f t="shared" si="8"/>
        <v>0</v>
      </c>
      <c r="R122">
        <f t="shared" si="10"/>
        <v>-3</v>
      </c>
      <c r="S122">
        <f t="shared" si="9"/>
        <v>-3</v>
      </c>
    </row>
    <row r="123" spans="1:19">
      <c r="A123">
        <v>121</v>
      </c>
      <c r="B123" s="1" t="s">
        <v>126</v>
      </c>
      <c r="C123" s="1" t="s">
        <v>3850</v>
      </c>
      <c r="D123" s="1" t="s">
        <v>3895</v>
      </c>
      <c r="E123" s="1" t="s">
        <v>3854</v>
      </c>
      <c r="F123">
        <v>1</v>
      </c>
      <c r="G123">
        <f>IF($C123="porcelaine",IF(ISERROR(VLOOKUP($D123,'STOCK IDEAL'!$B$2:$C$1080,2,FALSE)+VLOOKUP($E123,'REGLE PRIORITE'!$K$3:$L$14,2,FALSE)),VLOOKUP($D123,'STOCK IDEAL'!$B$2:$C$1080,2,FALSE),VLOOKUP($D123,'STOCK IDEAL'!$B$2:$C$1080,2,FALSE)+VLOOKUP($E123,'REGLE PRIORITE'!$K$3:$L$14,2,FALSE)),IF(C123="Bijoux l’atelier",IF(ISERROR(VLOOKUP(D123,'STOCK IDEAL'!$B$2:$C$1108,2,FALSE)+VLOOKUP(E123,'REGLE PRIORITE'!$N$3:$O$18,2,FALSE)),VLOOKUP(D123,'STOCK IDEAL'!$B$2:$C$1108,2,FALSE),VLOOKUP(D123,'STOCK IDEAL'!$B$2:$C$1108,2,FALSE)+VLOOKUP(E123,'REGLE PRIORITE'!$N$3:$O$18,2,FALSE)),IF($C123="Bijoux argent/plaqué or",IF(ISERROR(VLOOKUP(D123,'STOCK IDEAL'!$B$2:$C$1108,2,FALSE)+VLOOKUP($E123,'REGLE PRIORITE'!$Q$3:$R$28,2,FALSE)),VLOOKUP(D123,'STOCK IDEAL'!$B$2:$C$1108,2,FALSE),VLOOKUP(D123,'STOCK IDEAL'!$B$2:$C$1108,2,FALSE)+VLOOKUP($E123,'REGLE PRIORITE'!$Q$3:$R$28,2,FALSE)),VLOOKUP(D123,'STOCK IDEAL'!$B$2:$C$1108,2,FALSE))))</f>
        <v>1</v>
      </c>
      <c r="H123">
        <v>0</v>
      </c>
      <c r="I123">
        <f>IF($C123="porcelaine",IF(ISERROR(VLOOKUP($D123,'STOCK IDEAL'!$B$2:$E$1080,3,FALSE)+VLOOKUP($E123,'REGLE PRIORITE'!$K$3:$L$14,2,FALSE)),VLOOKUP($D123,'STOCK IDEAL'!$B$2:$E$1080,3,FALSE),VLOOKUP($D123,'STOCK IDEAL'!$B$2:$E$1080,3,FALSE)+VLOOKUP($E123,'REGLE PRIORITE'!$K$3:$L$14,2,FALSE)),IF(C123="Bijoux l’atelier",IF(ISERROR(VLOOKUP(D123,'STOCK IDEAL'!$B$2:$E$1108,3,FALSE)+VLOOKUP(E123,'REGLE PRIORITE'!$N$3:$O$18,2,FALSE)),VLOOKUP(D123,'STOCK IDEAL'!$B$2:$E$1108,3,FALSE),VLOOKUP(D123,'STOCK IDEAL'!$B$2:$E$1108,3,FALSE)+VLOOKUP(E123,'REGLE PRIORITE'!$N$3:$O$18,2,FALSE)),IF($C123="Bijoux argent/plaqué or",IF(ISERROR(VLOOKUP(D123,'STOCK IDEAL'!$B$2:$E$1108,3,FALSE)+VLOOKUP($E123,'REGLE PRIORITE'!$Q$3:$R$28,2,FALSE)),VLOOKUP(D123,'STOCK IDEAL'!$B$2:$E$1108,3,FALSE),VLOOKUP(D123,'STOCK IDEAL'!$B$2:$E$1108,3,FALSE)+VLOOKUP($E123,'REGLE PRIORITE'!$Q$3:$R$28,2,FALSE)),VLOOKUP(D123,'STOCK IDEAL'!$B$2:$E$1108,3,FALSE))))</f>
        <v>1</v>
      </c>
      <c r="J123">
        <v>0</v>
      </c>
      <c r="K123">
        <f>IF($C123="porcelaine",IF(ISERROR(VLOOKUP($D123,'STOCK IDEAL'!$B$2:$E$1080,4,FALSE)+VLOOKUP($E123,'REGLE PRIORITE'!$K$3:$L$14,2,FALSE)),VLOOKUP($D123,'STOCK IDEAL'!$B$2:$E$1080,4,FALSE),VLOOKUP($D123,'STOCK IDEAL'!$B$2:$E$1080,4,FALSE)+VLOOKUP($E123,'REGLE PRIORITE'!$K$3:$L$14,2,FALSE)),IF(C123="Bijoux l’atelier",IF(ISERROR(VLOOKUP(D123,'STOCK IDEAL'!$B$2:$E$1108,4,FALSE)+VLOOKUP(E123,'REGLE PRIORITE'!$N$3:$O$18,2,FALSE)),VLOOKUP(D123,'STOCK IDEAL'!$B$2:$E$1108,4,FALSE),VLOOKUP(D123,'STOCK IDEAL'!$B$2:$E$1108,4,FALSE)+VLOOKUP(E123,'REGLE PRIORITE'!$N$3:$O$18,2,FALSE)),IF($C123="Bijoux argent/plaqué or",IF(ISERROR(VLOOKUP(D123,'STOCK IDEAL'!$B$2:$E$1108,4,FALSE)+VLOOKUP($E123,'REGLE PRIORITE'!$Q$3:$R$28,2,FALSE)),VLOOKUP(D123,'STOCK IDEAL'!$B$2:$E$1108,4,FALSE),VLOOKUP(D123,'STOCK IDEAL'!$B$2:$E$1108,4,FALSE)+VLOOKUP($E123,'REGLE PRIORITE'!$Q$3:$R$28,2,FALSE)),VLOOKUP(D123,'STOCK IDEAL'!$B$2:$E$1108,4,FALSE))))</f>
        <v>4</v>
      </c>
      <c r="L123" t="b">
        <f t="shared" si="6"/>
        <v>0</v>
      </c>
      <c r="M123">
        <f>HLOOKUP('STOCK BRUT'!$C123,'REGLE PRIORITE'!$B$4:$G$7,2,FALSE)</f>
        <v>1</v>
      </c>
      <c r="N123">
        <f>HLOOKUP('STOCK BRUT'!$C123,'REGLE PRIORITE'!$B$4:$G$7,3,FALSE)</f>
        <v>3</v>
      </c>
      <c r="O123">
        <f>HLOOKUP('STOCK BRUT'!$C123,'REGLE PRIORITE'!$B$4:$G$7,4,FALSE)</f>
        <v>2</v>
      </c>
      <c r="P123">
        <f t="shared" si="7"/>
        <v>0</v>
      </c>
      <c r="Q123">
        <f t="shared" si="8"/>
        <v>-1</v>
      </c>
      <c r="R123">
        <f t="shared" si="10"/>
        <v>-4</v>
      </c>
      <c r="S123">
        <f t="shared" si="9"/>
        <v>-5</v>
      </c>
    </row>
    <row r="124" spans="1:19">
      <c r="A124">
        <v>122</v>
      </c>
      <c r="B124" s="1" t="s">
        <v>119</v>
      </c>
      <c r="C124" s="1" t="s">
        <v>3850</v>
      </c>
      <c r="D124" s="1" t="s">
        <v>3895</v>
      </c>
      <c r="E124" s="1" t="s">
        <v>3840</v>
      </c>
      <c r="F124">
        <v>0</v>
      </c>
      <c r="G124">
        <f>IF($C124="porcelaine",IF(ISERROR(VLOOKUP($D124,'STOCK IDEAL'!$B$2:$C$1080,2,FALSE)+VLOOKUP($E124,'REGLE PRIORITE'!$K$3:$L$14,2,FALSE)),VLOOKUP($D124,'STOCK IDEAL'!$B$2:$C$1080,2,FALSE),VLOOKUP($D124,'STOCK IDEAL'!$B$2:$C$1080,2,FALSE)+VLOOKUP($E124,'REGLE PRIORITE'!$K$3:$L$14,2,FALSE)),IF(C124="Bijoux l’atelier",IF(ISERROR(VLOOKUP(D124,'STOCK IDEAL'!$B$2:$C$1108,2,FALSE)+VLOOKUP(E124,'REGLE PRIORITE'!$N$3:$O$18,2,FALSE)),VLOOKUP(D124,'STOCK IDEAL'!$B$2:$C$1108,2,FALSE),VLOOKUP(D124,'STOCK IDEAL'!$B$2:$C$1108,2,FALSE)+VLOOKUP(E124,'REGLE PRIORITE'!$N$3:$O$18,2,FALSE)),IF($C124="Bijoux argent/plaqué or",IF(ISERROR(VLOOKUP(D124,'STOCK IDEAL'!$B$2:$C$1108,2,FALSE)+VLOOKUP($E124,'REGLE PRIORITE'!$Q$3:$R$28,2,FALSE)),VLOOKUP(D124,'STOCK IDEAL'!$B$2:$C$1108,2,FALSE),VLOOKUP(D124,'STOCK IDEAL'!$B$2:$C$1108,2,FALSE)+VLOOKUP($E124,'REGLE PRIORITE'!$Q$3:$R$28,2,FALSE)),VLOOKUP(D124,'STOCK IDEAL'!$B$2:$C$1108,2,FALSE))))</f>
        <v>0</v>
      </c>
      <c r="H124">
        <v>0</v>
      </c>
      <c r="I124">
        <f>IF($C124="porcelaine",IF(ISERROR(VLOOKUP($D124,'STOCK IDEAL'!$B$2:$E$1080,3,FALSE)+VLOOKUP($E124,'REGLE PRIORITE'!$K$3:$L$14,2,FALSE)),VLOOKUP($D124,'STOCK IDEAL'!$B$2:$E$1080,3,FALSE),VLOOKUP($D124,'STOCK IDEAL'!$B$2:$E$1080,3,FALSE)+VLOOKUP($E124,'REGLE PRIORITE'!$K$3:$L$14,2,FALSE)),IF(C124="Bijoux l’atelier",IF(ISERROR(VLOOKUP(D124,'STOCK IDEAL'!$B$2:$E$1108,3,FALSE)+VLOOKUP(E124,'REGLE PRIORITE'!$N$3:$O$18,2,FALSE)),VLOOKUP(D124,'STOCK IDEAL'!$B$2:$E$1108,3,FALSE),VLOOKUP(D124,'STOCK IDEAL'!$B$2:$E$1108,3,FALSE)+VLOOKUP(E124,'REGLE PRIORITE'!$N$3:$O$18,2,FALSE)),IF($C124="Bijoux argent/plaqué or",IF(ISERROR(VLOOKUP(D124,'STOCK IDEAL'!$B$2:$E$1108,3,FALSE)+VLOOKUP($E124,'REGLE PRIORITE'!$Q$3:$R$28,2,FALSE)),VLOOKUP(D124,'STOCK IDEAL'!$B$2:$E$1108,3,FALSE),VLOOKUP(D124,'STOCK IDEAL'!$B$2:$E$1108,3,FALSE)+VLOOKUP($E124,'REGLE PRIORITE'!$Q$3:$R$28,2,FALSE)),VLOOKUP(D124,'STOCK IDEAL'!$B$2:$E$1108,3,FALSE))))</f>
        <v>0</v>
      </c>
      <c r="J124">
        <v>0</v>
      </c>
      <c r="K124">
        <f>IF($C124="porcelaine",IF(ISERROR(VLOOKUP($D124,'STOCK IDEAL'!$B$2:$E$1080,4,FALSE)+VLOOKUP($E124,'REGLE PRIORITE'!$K$3:$L$14,2,FALSE)),VLOOKUP($D124,'STOCK IDEAL'!$B$2:$E$1080,4,FALSE),VLOOKUP($D124,'STOCK IDEAL'!$B$2:$E$1080,4,FALSE)+VLOOKUP($E124,'REGLE PRIORITE'!$K$3:$L$14,2,FALSE)),IF(C124="Bijoux l’atelier",IF(ISERROR(VLOOKUP(D124,'STOCK IDEAL'!$B$2:$E$1108,4,FALSE)+VLOOKUP(E124,'REGLE PRIORITE'!$N$3:$O$18,2,FALSE)),VLOOKUP(D124,'STOCK IDEAL'!$B$2:$E$1108,4,FALSE),VLOOKUP(D124,'STOCK IDEAL'!$B$2:$E$1108,4,FALSE)+VLOOKUP(E124,'REGLE PRIORITE'!$N$3:$O$18,2,FALSE)),IF($C124="Bijoux argent/plaqué or",IF(ISERROR(VLOOKUP(D124,'STOCK IDEAL'!$B$2:$E$1108,4,FALSE)+VLOOKUP($E124,'REGLE PRIORITE'!$Q$3:$R$28,2,FALSE)),VLOOKUP(D124,'STOCK IDEAL'!$B$2:$E$1108,4,FALSE),VLOOKUP(D124,'STOCK IDEAL'!$B$2:$E$1108,4,FALSE)+VLOOKUP($E124,'REGLE PRIORITE'!$Q$3:$R$28,2,FALSE)),VLOOKUP(D124,'STOCK IDEAL'!$B$2:$E$1108,4,FALSE))))</f>
        <v>3</v>
      </c>
      <c r="L124" t="b">
        <f t="shared" si="6"/>
        <v>0</v>
      </c>
      <c r="M124">
        <f>HLOOKUP('STOCK BRUT'!$C124,'REGLE PRIORITE'!$B$4:$G$7,2,FALSE)</f>
        <v>1</v>
      </c>
      <c r="N124">
        <f>HLOOKUP('STOCK BRUT'!$C124,'REGLE PRIORITE'!$B$4:$G$7,3,FALSE)</f>
        <v>3</v>
      </c>
      <c r="O124">
        <f>HLOOKUP('STOCK BRUT'!$C124,'REGLE PRIORITE'!$B$4:$G$7,4,FALSE)</f>
        <v>2</v>
      </c>
      <c r="P124">
        <f t="shared" si="7"/>
        <v>0</v>
      </c>
      <c r="Q124">
        <f t="shared" si="8"/>
        <v>0</v>
      </c>
      <c r="R124">
        <f t="shared" si="10"/>
        <v>-3</v>
      </c>
      <c r="S124">
        <f t="shared" si="9"/>
        <v>-3</v>
      </c>
    </row>
    <row r="125" spans="1:19">
      <c r="A125">
        <v>123</v>
      </c>
      <c r="B125" s="1" t="s">
        <v>121</v>
      </c>
      <c r="C125" s="1" t="s">
        <v>3850</v>
      </c>
      <c r="D125" s="1" t="s">
        <v>3895</v>
      </c>
      <c r="E125" s="1" t="s">
        <v>3849</v>
      </c>
      <c r="F125">
        <v>0</v>
      </c>
      <c r="G125">
        <f>IF($C125="porcelaine",IF(ISERROR(VLOOKUP($D125,'STOCK IDEAL'!$B$2:$C$1080,2,FALSE)+VLOOKUP($E125,'REGLE PRIORITE'!$K$3:$L$14,2,FALSE)),VLOOKUP($D125,'STOCK IDEAL'!$B$2:$C$1080,2,FALSE),VLOOKUP($D125,'STOCK IDEAL'!$B$2:$C$1080,2,FALSE)+VLOOKUP($E125,'REGLE PRIORITE'!$K$3:$L$14,2,FALSE)),IF(C125="Bijoux l’atelier",IF(ISERROR(VLOOKUP(D125,'STOCK IDEAL'!$B$2:$C$1108,2,FALSE)+VLOOKUP(E125,'REGLE PRIORITE'!$N$3:$O$18,2,FALSE)),VLOOKUP(D125,'STOCK IDEAL'!$B$2:$C$1108,2,FALSE),VLOOKUP(D125,'STOCK IDEAL'!$B$2:$C$1108,2,FALSE)+VLOOKUP(E125,'REGLE PRIORITE'!$N$3:$O$18,2,FALSE)),IF($C125="Bijoux argent/plaqué or",IF(ISERROR(VLOOKUP(D125,'STOCK IDEAL'!$B$2:$C$1108,2,FALSE)+VLOOKUP($E125,'REGLE PRIORITE'!$Q$3:$R$28,2,FALSE)),VLOOKUP(D125,'STOCK IDEAL'!$B$2:$C$1108,2,FALSE),VLOOKUP(D125,'STOCK IDEAL'!$B$2:$C$1108,2,FALSE)+VLOOKUP($E125,'REGLE PRIORITE'!$Q$3:$R$28,2,FALSE)),VLOOKUP(D125,'STOCK IDEAL'!$B$2:$C$1108,2,FALSE))))</f>
        <v>0</v>
      </c>
      <c r="H125">
        <v>1</v>
      </c>
      <c r="I125">
        <f>IF($C125="porcelaine",IF(ISERROR(VLOOKUP($D125,'STOCK IDEAL'!$B$2:$E$1080,3,FALSE)+VLOOKUP($E125,'REGLE PRIORITE'!$K$3:$L$14,2,FALSE)),VLOOKUP($D125,'STOCK IDEAL'!$B$2:$E$1080,3,FALSE),VLOOKUP($D125,'STOCK IDEAL'!$B$2:$E$1080,3,FALSE)+VLOOKUP($E125,'REGLE PRIORITE'!$K$3:$L$14,2,FALSE)),IF(C125="Bijoux l’atelier",IF(ISERROR(VLOOKUP(D125,'STOCK IDEAL'!$B$2:$E$1108,3,FALSE)+VLOOKUP(E125,'REGLE PRIORITE'!$N$3:$O$18,2,FALSE)),VLOOKUP(D125,'STOCK IDEAL'!$B$2:$E$1108,3,FALSE),VLOOKUP(D125,'STOCK IDEAL'!$B$2:$E$1108,3,FALSE)+VLOOKUP(E125,'REGLE PRIORITE'!$N$3:$O$18,2,FALSE)),IF($C125="Bijoux argent/plaqué or",IF(ISERROR(VLOOKUP(D125,'STOCK IDEAL'!$B$2:$E$1108,3,FALSE)+VLOOKUP($E125,'REGLE PRIORITE'!$Q$3:$R$28,2,FALSE)),VLOOKUP(D125,'STOCK IDEAL'!$B$2:$E$1108,3,FALSE),VLOOKUP(D125,'STOCK IDEAL'!$B$2:$E$1108,3,FALSE)+VLOOKUP($E125,'REGLE PRIORITE'!$Q$3:$R$28,2,FALSE)),VLOOKUP(D125,'STOCK IDEAL'!$B$2:$E$1108,3,FALSE))))</f>
        <v>0</v>
      </c>
      <c r="J125">
        <v>0</v>
      </c>
      <c r="K125">
        <f>IF($C125="porcelaine",IF(ISERROR(VLOOKUP($D125,'STOCK IDEAL'!$B$2:$E$1080,4,FALSE)+VLOOKUP($E125,'REGLE PRIORITE'!$K$3:$L$14,2,FALSE)),VLOOKUP($D125,'STOCK IDEAL'!$B$2:$E$1080,4,FALSE),VLOOKUP($D125,'STOCK IDEAL'!$B$2:$E$1080,4,FALSE)+VLOOKUP($E125,'REGLE PRIORITE'!$K$3:$L$14,2,FALSE)),IF(C125="Bijoux l’atelier",IF(ISERROR(VLOOKUP(D125,'STOCK IDEAL'!$B$2:$E$1108,4,FALSE)+VLOOKUP(E125,'REGLE PRIORITE'!$N$3:$O$18,2,FALSE)),VLOOKUP(D125,'STOCK IDEAL'!$B$2:$E$1108,4,FALSE),VLOOKUP(D125,'STOCK IDEAL'!$B$2:$E$1108,4,FALSE)+VLOOKUP(E125,'REGLE PRIORITE'!$N$3:$O$18,2,FALSE)),IF($C125="Bijoux argent/plaqué or",IF(ISERROR(VLOOKUP(D125,'STOCK IDEAL'!$B$2:$E$1108,4,FALSE)+VLOOKUP($E125,'REGLE PRIORITE'!$Q$3:$R$28,2,FALSE)),VLOOKUP(D125,'STOCK IDEAL'!$B$2:$E$1108,4,FALSE),VLOOKUP(D125,'STOCK IDEAL'!$B$2:$E$1108,4,FALSE)+VLOOKUP($E125,'REGLE PRIORITE'!$Q$3:$R$28,2,FALSE)),VLOOKUP(D125,'STOCK IDEAL'!$B$2:$E$1108,4,FALSE))))</f>
        <v>3</v>
      </c>
      <c r="L125" t="b">
        <f t="shared" si="6"/>
        <v>0</v>
      </c>
      <c r="M125">
        <f>HLOOKUP('STOCK BRUT'!$C125,'REGLE PRIORITE'!$B$4:$G$7,2,FALSE)</f>
        <v>1</v>
      </c>
      <c r="N125">
        <f>HLOOKUP('STOCK BRUT'!$C125,'REGLE PRIORITE'!$B$4:$G$7,3,FALSE)</f>
        <v>3</v>
      </c>
      <c r="O125">
        <f>HLOOKUP('STOCK BRUT'!$C125,'REGLE PRIORITE'!$B$4:$G$7,4,FALSE)</f>
        <v>2</v>
      </c>
      <c r="P125">
        <f t="shared" si="7"/>
        <v>0</v>
      </c>
      <c r="Q125">
        <f t="shared" si="8"/>
        <v>1</v>
      </c>
      <c r="R125">
        <f t="shared" si="10"/>
        <v>-3</v>
      </c>
      <c r="S125">
        <f t="shared" si="9"/>
        <v>-2</v>
      </c>
    </row>
    <row r="126" spans="1:19">
      <c r="A126">
        <v>124</v>
      </c>
      <c r="B126" s="1" t="s">
        <v>128</v>
      </c>
      <c r="C126" s="1" t="s">
        <v>3850</v>
      </c>
      <c r="D126" s="1" t="s">
        <v>3895</v>
      </c>
      <c r="E126" s="1" t="s">
        <v>3855</v>
      </c>
      <c r="F126">
        <v>1</v>
      </c>
      <c r="G126">
        <f>IF($C126="porcelaine",IF(ISERROR(VLOOKUP($D126,'STOCK IDEAL'!$B$2:$C$1080,2,FALSE)+VLOOKUP($E126,'REGLE PRIORITE'!$K$3:$L$14,2,FALSE)),VLOOKUP($D126,'STOCK IDEAL'!$B$2:$C$1080,2,FALSE),VLOOKUP($D126,'STOCK IDEAL'!$B$2:$C$1080,2,FALSE)+VLOOKUP($E126,'REGLE PRIORITE'!$K$3:$L$14,2,FALSE)),IF(C126="Bijoux l’atelier",IF(ISERROR(VLOOKUP(D126,'STOCK IDEAL'!$B$2:$C$1108,2,FALSE)+VLOOKUP(E126,'REGLE PRIORITE'!$N$3:$O$18,2,FALSE)),VLOOKUP(D126,'STOCK IDEAL'!$B$2:$C$1108,2,FALSE),VLOOKUP(D126,'STOCK IDEAL'!$B$2:$C$1108,2,FALSE)+VLOOKUP(E126,'REGLE PRIORITE'!$N$3:$O$18,2,FALSE)),IF($C126="Bijoux argent/plaqué or",IF(ISERROR(VLOOKUP(D126,'STOCK IDEAL'!$B$2:$C$1108,2,FALSE)+VLOOKUP($E126,'REGLE PRIORITE'!$Q$3:$R$28,2,FALSE)),VLOOKUP(D126,'STOCK IDEAL'!$B$2:$C$1108,2,FALSE),VLOOKUP(D126,'STOCK IDEAL'!$B$2:$C$1108,2,FALSE)+VLOOKUP($E126,'REGLE PRIORITE'!$Q$3:$R$28,2,FALSE)),VLOOKUP(D126,'STOCK IDEAL'!$B$2:$C$1108,2,FALSE))))</f>
        <v>1</v>
      </c>
      <c r="H126">
        <v>0</v>
      </c>
      <c r="I126">
        <f>IF($C126="porcelaine",IF(ISERROR(VLOOKUP($D126,'STOCK IDEAL'!$B$2:$E$1080,3,FALSE)+VLOOKUP($E126,'REGLE PRIORITE'!$K$3:$L$14,2,FALSE)),VLOOKUP($D126,'STOCK IDEAL'!$B$2:$E$1080,3,FALSE),VLOOKUP($D126,'STOCK IDEAL'!$B$2:$E$1080,3,FALSE)+VLOOKUP($E126,'REGLE PRIORITE'!$K$3:$L$14,2,FALSE)),IF(C126="Bijoux l’atelier",IF(ISERROR(VLOOKUP(D126,'STOCK IDEAL'!$B$2:$E$1108,3,FALSE)+VLOOKUP(E126,'REGLE PRIORITE'!$N$3:$O$18,2,FALSE)),VLOOKUP(D126,'STOCK IDEAL'!$B$2:$E$1108,3,FALSE),VLOOKUP(D126,'STOCK IDEAL'!$B$2:$E$1108,3,FALSE)+VLOOKUP(E126,'REGLE PRIORITE'!$N$3:$O$18,2,FALSE)),IF($C126="Bijoux argent/plaqué or",IF(ISERROR(VLOOKUP(D126,'STOCK IDEAL'!$B$2:$E$1108,3,FALSE)+VLOOKUP($E126,'REGLE PRIORITE'!$Q$3:$R$28,2,FALSE)),VLOOKUP(D126,'STOCK IDEAL'!$B$2:$E$1108,3,FALSE),VLOOKUP(D126,'STOCK IDEAL'!$B$2:$E$1108,3,FALSE)+VLOOKUP($E126,'REGLE PRIORITE'!$Q$3:$R$28,2,FALSE)),VLOOKUP(D126,'STOCK IDEAL'!$B$2:$E$1108,3,FALSE))))</f>
        <v>1</v>
      </c>
      <c r="J126">
        <v>0</v>
      </c>
      <c r="K126">
        <f>IF($C126="porcelaine",IF(ISERROR(VLOOKUP($D126,'STOCK IDEAL'!$B$2:$E$1080,4,FALSE)+VLOOKUP($E126,'REGLE PRIORITE'!$K$3:$L$14,2,FALSE)),VLOOKUP($D126,'STOCK IDEAL'!$B$2:$E$1080,4,FALSE),VLOOKUP($D126,'STOCK IDEAL'!$B$2:$E$1080,4,FALSE)+VLOOKUP($E126,'REGLE PRIORITE'!$K$3:$L$14,2,FALSE)),IF(C126="Bijoux l’atelier",IF(ISERROR(VLOOKUP(D126,'STOCK IDEAL'!$B$2:$E$1108,4,FALSE)+VLOOKUP(E126,'REGLE PRIORITE'!$N$3:$O$18,2,FALSE)),VLOOKUP(D126,'STOCK IDEAL'!$B$2:$E$1108,4,FALSE),VLOOKUP(D126,'STOCK IDEAL'!$B$2:$E$1108,4,FALSE)+VLOOKUP(E126,'REGLE PRIORITE'!$N$3:$O$18,2,FALSE)),IF($C126="Bijoux argent/plaqué or",IF(ISERROR(VLOOKUP(D126,'STOCK IDEAL'!$B$2:$E$1108,4,FALSE)+VLOOKUP($E126,'REGLE PRIORITE'!$Q$3:$R$28,2,FALSE)),VLOOKUP(D126,'STOCK IDEAL'!$B$2:$E$1108,4,FALSE),VLOOKUP(D126,'STOCK IDEAL'!$B$2:$E$1108,4,FALSE)+VLOOKUP($E126,'REGLE PRIORITE'!$Q$3:$R$28,2,FALSE)),VLOOKUP(D126,'STOCK IDEAL'!$B$2:$E$1108,4,FALSE))))</f>
        <v>4</v>
      </c>
      <c r="L126" t="b">
        <f t="shared" si="6"/>
        <v>0</v>
      </c>
      <c r="M126">
        <f>HLOOKUP('STOCK BRUT'!$C126,'REGLE PRIORITE'!$B$4:$G$7,2,FALSE)</f>
        <v>1</v>
      </c>
      <c r="N126">
        <f>HLOOKUP('STOCK BRUT'!$C126,'REGLE PRIORITE'!$B$4:$G$7,3,FALSE)</f>
        <v>3</v>
      </c>
      <c r="O126">
        <f>HLOOKUP('STOCK BRUT'!$C126,'REGLE PRIORITE'!$B$4:$G$7,4,FALSE)</f>
        <v>2</v>
      </c>
      <c r="P126">
        <f t="shared" si="7"/>
        <v>0</v>
      </c>
      <c r="Q126">
        <f t="shared" si="8"/>
        <v>-1</v>
      </c>
      <c r="R126">
        <f t="shared" si="10"/>
        <v>-4</v>
      </c>
      <c r="S126">
        <f t="shared" si="9"/>
        <v>-5</v>
      </c>
    </row>
    <row r="127" spans="1:19">
      <c r="A127">
        <v>125</v>
      </c>
      <c r="B127" s="1" t="s">
        <v>124</v>
      </c>
      <c r="C127" s="1" t="s">
        <v>3850</v>
      </c>
      <c r="D127" s="1" t="s">
        <v>3895</v>
      </c>
      <c r="E127" s="1" t="s">
        <v>3847</v>
      </c>
      <c r="F127">
        <v>1</v>
      </c>
      <c r="G127">
        <f>IF($C127="porcelaine",IF(ISERROR(VLOOKUP($D127,'STOCK IDEAL'!$B$2:$C$1080,2,FALSE)+VLOOKUP($E127,'REGLE PRIORITE'!$K$3:$L$14,2,FALSE)),VLOOKUP($D127,'STOCK IDEAL'!$B$2:$C$1080,2,FALSE),VLOOKUP($D127,'STOCK IDEAL'!$B$2:$C$1080,2,FALSE)+VLOOKUP($E127,'REGLE PRIORITE'!$K$3:$L$14,2,FALSE)),IF(C127="Bijoux l’atelier",IF(ISERROR(VLOOKUP(D127,'STOCK IDEAL'!$B$2:$C$1108,2,FALSE)+VLOOKUP(E127,'REGLE PRIORITE'!$N$3:$O$18,2,FALSE)),VLOOKUP(D127,'STOCK IDEAL'!$B$2:$C$1108,2,FALSE),VLOOKUP(D127,'STOCK IDEAL'!$B$2:$C$1108,2,FALSE)+VLOOKUP(E127,'REGLE PRIORITE'!$N$3:$O$18,2,FALSE)),IF($C127="Bijoux argent/plaqué or",IF(ISERROR(VLOOKUP(D127,'STOCK IDEAL'!$B$2:$C$1108,2,FALSE)+VLOOKUP($E127,'REGLE PRIORITE'!$Q$3:$R$28,2,FALSE)),VLOOKUP(D127,'STOCK IDEAL'!$B$2:$C$1108,2,FALSE),VLOOKUP(D127,'STOCK IDEAL'!$B$2:$C$1108,2,FALSE)+VLOOKUP($E127,'REGLE PRIORITE'!$Q$3:$R$28,2,FALSE)),VLOOKUP(D127,'STOCK IDEAL'!$B$2:$C$1108,2,FALSE))))</f>
        <v>0</v>
      </c>
      <c r="H127">
        <v>1</v>
      </c>
      <c r="I127">
        <f>IF($C127="porcelaine",IF(ISERROR(VLOOKUP($D127,'STOCK IDEAL'!$B$2:$E$1080,3,FALSE)+VLOOKUP($E127,'REGLE PRIORITE'!$K$3:$L$14,2,FALSE)),VLOOKUP($D127,'STOCK IDEAL'!$B$2:$E$1080,3,FALSE),VLOOKUP($D127,'STOCK IDEAL'!$B$2:$E$1080,3,FALSE)+VLOOKUP($E127,'REGLE PRIORITE'!$K$3:$L$14,2,FALSE)),IF(C127="Bijoux l’atelier",IF(ISERROR(VLOOKUP(D127,'STOCK IDEAL'!$B$2:$E$1108,3,FALSE)+VLOOKUP(E127,'REGLE PRIORITE'!$N$3:$O$18,2,FALSE)),VLOOKUP(D127,'STOCK IDEAL'!$B$2:$E$1108,3,FALSE),VLOOKUP(D127,'STOCK IDEAL'!$B$2:$E$1108,3,FALSE)+VLOOKUP(E127,'REGLE PRIORITE'!$N$3:$O$18,2,FALSE)),IF($C127="Bijoux argent/plaqué or",IF(ISERROR(VLOOKUP(D127,'STOCK IDEAL'!$B$2:$E$1108,3,FALSE)+VLOOKUP($E127,'REGLE PRIORITE'!$Q$3:$R$28,2,FALSE)),VLOOKUP(D127,'STOCK IDEAL'!$B$2:$E$1108,3,FALSE),VLOOKUP(D127,'STOCK IDEAL'!$B$2:$E$1108,3,FALSE)+VLOOKUP($E127,'REGLE PRIORITE'!$Q$3:$R$28,2,FALSE)),VLOOKUP(D127,'STOCK IDEAL'!$B$2:$E$1108,3,FALSE))))</f>
        <v>0</v>
      </c>
      <c r="J127">
        <v>0</v>
      </c>
      <c r="K127">
        <f>IF($C127="porcelaine",IF(ISERROR(VLOOKUP($D127,'STOCK IDEAL'!$B$2:$E$1080,4,FALSE)+VLOOKUP($E127,'REGLE PRIORITE'!$K$3:$L$14,2,FALSE)),VLOOKUP($D127,'STOCK IDEAL'!$B$2:$E$1080,4,FALSE),VLOOKUP($D127,'STOCK IDEAL'!$B$2:$E$1080,4,FALSE)+VLOOKUP($E127,'REGLE PRIORITE'!$K$3:$L$14,2,FALSE)),IF(C127="Bijoux l’atelier",IF(ISERROR(VLOOKUP(D127,'STOCK IDEAL'!$B$2:$E$1108,4,FALSE)+VLOOKUP(E127,'REGLE PRIORITE'!$N$3:$O$18,2,FALSE)),VLOOKUP(D127,'STOCK IDEAL'!$B$2:$E$1108,4,FALSE),VLOOKUP(D127,'STOCK IDEAL'!$B$2:$E$1108,4,FALSE)+VLOOKUP(E127,'REGLE PRIORITE'!$N$3:$O$18,2,FALSE)),IF($C127="Bijoux argent/plaqué or",IF(ISERROR(VLOOKUP(D127,'STOCK IDEAL'!$B$2:$E$1108,4,FALSE)+VLOOKUP($E127,'REGLE PRIORITE'!$Q$3:$R$28,2,FALSE)),VLOOKUP(D127,'STOCK IDEAL'!$B$2:$E$1108,4,FALSE),VLOOKUP(D127,'STOCK IDEAL'!$B$2:$E$1108,4,FALSE)+VLOOKUP($E127,'REGLE PRIORITE'!$Q$3:$R$28,2,FALSE)),VLOOKUP(D127,'STOCK IDEAL'!$B$2:$E$1108,4,FALSE))))</f>
        <v>3</v>
      </c>
      <c r="L127" t="str">
        <f t="shared" si="6"/>
        <v>OK</v>
      </c>
      <c r="M127">
        <f>HLOOKUP('STOCK BRUT'!$C127,'REGLE PRIORITE'!$B$4:$G$7,2,FALSE)</f>
        <v>1</v>
      </c>
      <c r="N127">
        <f>HLOOKUP('STOCK BRUT'!$C127,'REGLE PRIORITE'!$B$4:$G$7,3,FALSE)</f>
        <v>3</v>
      </c>
      <c r="O127">
        <f>HLOOKUP('STOCK BRUT'!$C127,'REGLE PRIORITE'!$B$4:$G$7,4,FALSE)</f>
        <v>2</v>
      </c>
      <c r="P127">
        <f t="shared" si="7"/>
        <v>1</v>
      </c>
      <c r="Q127">
        <f t="shared" si="8"/>
        <v>1</v>
      </c>
      <c r="R127">
        <f t="shared" si="10"/>
        <v>-3</v>
      </c>
      <c r="S127">
        <f t="shared" si="9"/>
        <v>-1</v>
      </c>
    </row>
    <row r="128" spans="1:19">
      <c r="A128">
        <v>126</v>
      </c>
      <c r="B128" s="1" t="s">
        <v>123</v>
      </c>
      <c r="C128" s="1" t="s">
        <v>3850</v>
      </c>
      <c r="D128" s="1" t="s">
        <v>3895</v>
      </c>
      <c r="E128" s="1" t="s">
        <v>3844</v>
      </c>
      <c r="F128">
        <v>0</v>
      </c>
      <c r="G128">
        <f>IF($C128="porcelaine",IF(ISERROR(VLOOKUP($D128,'STOCK IDEAL'!$B$2:$C$1080,2,FALSE)+VLOOKUP($E128,'REGLE PRIORITE'!$K$3:$L$14,2,FALSE)),VLOOKUP($D128,'STOCK IDEAL'!$B$2:$C$1080,2,FALSE),VLOOKUP($D128,'STOCK IDEAL'!$B$2:$C$1080,2,FALSE)+VLOOKUP($E128,'REGLE PRIORITE'!$K$3:$L$14,2,FALSE)),IF(C128="Bijoux l’atelier",IF(ISERROR(VLOOKUP(D128,'STOCK IDEAL'!$B$2:$C$1108,2,FALSE)+VLOOKUP(E128,'REGLE PRIORITE'!$N$3:$O$18,2,FALSE)),VLOOKUP(D128,'STOCK IDEAL'!$B$2:$C$1108,2,FALSE),VLOOKUP(D128,'STOCK IDEAL'!$B$2:$C$1108,2,FALSE)+VLOOKUP(E128,'REGLE PRIORITE'!$N$3:$O$18,2,FALSE)),IF($C128="Bijoux argent/plaqué or",IF(ISERROR(VLOOKUP(D128,'STOCK IDEAL'!$B$2:$C$1108,2,FALSE)+VLOOKUP($E128,'REGLE PRIORITE'!$Q$3:$R$28,2,FALSE)),VLOOKUP(D128,'STOCK IDEAL'!$B$2:$C$1108,2,FALSE),VLOOKUP(D128,'STOCK IDEAL'!$B$2:$C$1108,2,FALSE)+VLOOKUP($E128,'REGLE PRIORITE'!$Q$3:$R$28,2,FALSE)),VLOOKUP(D128,'STOCK IDEAL'!$B$2:$C$1108,2,FALSE))))</f>
        <v>0</v>
      </c>
      <c r="H128">
        <v>1</v>
      </c>
      <c r="I128">
        <f>IF($C128="porcelaine",IF(ISERROR(VLOOKUP($D128,'STOCK IDEAL'!$B$2:$E$1080,3,FALSE)+VLOOKUP($E128,'REGLE PRIORITE'!$K$3:$L$14,2,FALSE)),VLOOKUP($D128,'STOCK IDEAL'!$B$2:$E$1080,3,FALSE),VLOOKUP($D128,'STOCK IDEAL'!$B$2:$E$1080,3,FALSE)+VLOOKUP($E128,'REGLE PRIORITE'!$K$3:$L$14,2,FALSE)),IF(C128="Bijoux l’atelier",IF(ISERROR(VLOOKUP(D128,'STOCK IDEAL'!$B$2:$E$1108,3,FALSE)+VLOOKUP(E128,'REGLE PRIORITE'!$N$3:$O$18,2,FALSE)),VLOOKUP(D128,'STOCK IDEAL'!$B$2:$E$1108,3,FALSE),VLOOKUP(D128,'STOCK IDEAL'!$B$2:$E$1108,3,FALSE)+VLOOKUP(E128,'REGLE PRIORITE'!$N$3:$O$18,2,FALSE)),IF($C128="Bijoux argent/plaqué or",IF(ISERROR(VLOOKUP(D128,'STOCK IDEAL'!$B$2:$E$1108,3,FALSE)+VLOOKUP($E128,'REGLE PRIORITE'!$Q$3:$R$28,2,FALSE)),VLOOKUP(D128,'STOCK IDEAL'!$B$2:$E$1108,3,FALSE),VLOOKUP(D128,'STOCK IDEAL'!$B$2:$E$1108,3,FALSE)+VLOOKUP($E128,'REGLE PRIORITE'!$Q$3:$R$28,2,FALSE)),VLOOKUP(D128,'STOCK IDEAL'!$B$2:$E$1108,3,FALSE))))</f>
        <v>0</v>
      </c>
      <c r="J128">
        <v>0</v>
      </c>
      <c r="K128">
        <f>IF($C128="porcelaine",IF(ISERROR(VLOOKUP($D128,'STOCK IDEAL'!$B$2:$E$1080,4,FALSE)+VLOOKUP($E128,'REGLE PRIORITE'!$K$3:$L$14,2,FALSE)),VLOOKUP($D128,'STOCK IDEAL'!$B$2:$E$1080,4,FALSE),VLOOKUP($D128,'STOCK IDEAL'!$B$2:$E$1080,4,FALSE)+VLOOKUP($E128,'REGLE PRIORITE'!$K$3:$L$14,2,FALSE)),IF(C128="Bijoux l’atelier",IF(ISERROR(VLOOKUP(D128,'STOCK IDEAL'!$B$2:$E$1108,4,FALSE)+VLOOKUP(E128,'REGLE PRIORITE'!$N$3:$O$18,2,FALSE)),VLOOKUP(D128,'STOCK IDEAL'!$B$2:$E$1108,4,FALSE),VLOOKUP(D128,'STOCK IDEAL'!$B$2:$E$1108,4,FALSE)+VLOOKUP(E128,'REGLE PRIORITE'!$N$3:$O$18,2,FALSE)),IF($C128="Bijoux argent/plaqué or",IF(ISERROR(VLOOKUP(D128,'STOCK IDEAL'!$B$2:$E$1108,4,FALSE)+VLOOKUP($E128,'REGLE PRIORITE'!$Q$3:$R$28,2,FALSE)),VLOOKUP(D128,'STOCK IDEAL'!$B$2:$E$1108,4,FALSE),VLOOKUP(D128,'STOCK IDEAL'!$B$2:$E$1108,4,FALSE)+VLOOKUP($E128,'REGLE PRIORITE'!$Q$3:$R$28,2,FALSE)),VLOOKUP(D128,'STOCK IDEAL'!$B$2:$E$1108,4,FALSE))))</f>
        <v>3</v>
      </c>
      <c r="L128" t="b">
        <f t="shared" si="6"/>
        <v>0</v>
      </c>
      <c r="M128">
        <f>HLOOKUP('STOCK BRUT'!$C128,'REGLE PRIORITE'!$B$4:$G$7,2,FALSE)</f>
        <v>1</v>
      </c>
      <c r="N128">
        <f>HLOOKUP('STOCK BRUT'!$C128,'REGLE PRIORITE'!$B$4:$G$7,3,FALSE)</f>
        <v>3</v>
      </c>
      <c r="O128">
        <f>HLOOKUP('STOCK BRUT'!$C128,'REGLE PRIORITE'!$B$4:$G$7,4,FALSE)</f>
        <v>2</v>
      </c>
      <c r="P128">
        <f t="shared" si="7"/>
        <v>0</v>
      </c>
      <c r="Q128">
        <f t="shared" si="8"/>
        <v>1</v>
      </c>
      <c r="R128">
        <f t="shared" si="10"/>
        <v>-3</v>
      </c>
      <c r="S128">
        <f t="shared" si="9"/>
        <v>-2</v>
      </c>
    </row>
    <row r="129" spans="1:19">
      <c r="A129">
        <v>127</v>
      </c>
      <c r="B129" s="1" t="s">
        <v>127</v>
      </c>
      <c r="C129" s="1" t="s">
        <v>3850</v>
      </c>
      <c r="D129" s="1" t="s">
        <v>3895</v>
      </c>
      <c r="E129" s="1" t="s">
        <v>3837</v>
      </c>
      <c r="F129">
        <v>0</v>
      </c>
      <c r="G129">
        <f>IF($C129="porcelaine",IF(ISERROR(VLOOKUP($D129,'STOCK IDEAL'!$B$2:$C$1080,2,FALSE)+VLOOKUP($E129,'REGLE PRIORITE'!$K$3:$L$14,2,FALSE)),VLOOKUP($D129,'STOCK IDEAL'!$B$2:$C$1080,2,FALSE),VLOOKUP($D129,'STOCK IDEAL'!$B$2:$C$1080,2,FALSE)+VLOOKUP($E129,'REGLE PRIORITE'!$K$3:$L$14,2,FALSE)),IF(C129="Bijoux l’atelier",IF(ISERROR(VLOOKUP(D129,'STOCK IDEAL'!$B$2:$C$1108,2,FALSE)+VLOOKUP(E129,'REGLE PRIORITE'!$N$3:$O$18,2,FALSE)),VLOOKUP(D129,'STOCK IDEAL'!$B$2:$C$1108,2,FALSE),VLOOKUP(D129,'STOCK IDEAL'!$B$2:$C$1108,2,FALSE)+VLOOKUP(E129,'REGLE PRIORITE'!$N$3:$O$18,2,FALSE)),IF($C129="Bijoux argent/plaqué or",IF(ISERROR(VLOOKUP(D129,'STOCK IDEAL'!$B$2:$C$1108,2,FALSE)+VLOOKUP($E129,'REGLE PRIORITE'!$Q$3:$R$28,2,FALSE)),VLOOKUP(D129,'STOCK IDEAL'!$B$2:$C$1108,2,FALSE),VLOOKUP(D129,'STOCK IDEAL'!$B$2:$C$1108,2,FALSE)+VLOOKUP($E129,'REGLE PRIORITE'!$Q$3:$R$28,2,FALSE)),VLOOKUP(D129,'STOCK IDEAL'!$B$2:$C$1108,2,FALSE))))</f>
        <v>1</v>
      </c>
      <c r="H129">
        <v>1</v>
      </c>
      <c r="I129">
        <f>IF($C129="porcelaine",IF(ISERROR(VLOOKUP($D129,'STOCK IDEAL'!$B$2:$E$1080,3,FALSE)+VLOOKUP($E129,'REGLE PRIORITE'!$K$3:$L$14,2,FALSE)),VLOOKUP($D129,'STOCK IDEAL'!$B$2:$E$1080,3,FALSE),VLOOKUP($D129,'STOCK IDEAL'!$B$2:$E$1080,3,FALSE)+VLOOKUP($E129,'REGLE PRIORITE'!$K$3:$L$14,2,FALSE)),IF(C129="Bijoux l’atelier",IF(ISERROR(VLOOKUP(D129,'STOCK IDEAL'!$B$2:$E$1108,3,FALSE)+VLOOKUP(E129,'REGLE PRIORITE'!$N$3:$O$18,2,FALSE)),VLOOKUP(D129,'STOCK IDEAL'!$B$2:$E$1108,3,FALSE),VLOOKUP(D129,'STOCK IDEAL'!$B$2:$E$1108,3,FALSE)+VLOOKUP(E129,'REGLE PRIORITE'!$N$3:$O$18,2,FALSE)),IF($C129="Bijoux argent/plaqué or",IF(ISERROR(VLOOKUP(D129,'STOCK IDEAL'!$B$2:$E$1108,3,FALSE)+VLOOKUP($E129,'REGLE PRIORITE'!$Q$3:$R$28,2,FALSE)),VLOOKUP(D129,'STOCK IDEAL'!$B$2:$E$1108,3,FALSE),VLOOKUP(D129,'STOCK IDEAL'!$B$2:$E$1108,3,FALSE)+VLOOKUP($E129,'REGLE PRIORITE'!$Q$3:$R$28,2,FALSE)),VLOOKUP(D129,'STOCK IDEAL'!$B$2:$E$1108,3,FALSE))))</f>
        <v>1</v>
      </c>
      <c r="J129">
        <v>0</v>
      </c>
      <c r="K129">
        <f>IF($C129="porcelaine",IF(ISERROR(VLOOKUP($D129,'STOCK IDEAL'!$B$2:$E$1080,4,FALSE)+VLOOKUP($E129,'REGLE PRIORITE'!$K$3:$L$14,2,FALSE)),VLOOKUP($D129,'STOCK IDEAL'!$B$2:$E$1080,4,FALSE),VLOOKUP($D129,'STOCK IDEAL'!$B$2:$E$1080,4,FALSE)+VLOOKUP($E129,'REGLE PRIORITE'!$K$3:$L$14,2,FALSE)),IF(C129="Bijoux l’atelier",IF(ISERROR(VLOOKUP(D129,'STOCK IDEAL'!$B$2:$E$1108,4,FALSE)+VLOOKUP(E129,'REGLE PRIORITE'!$N$3:$O$18,2,FALSE)),VLOOKUP(D129,'STOCK IDEAL'!$B$2:$E$1108,4,FALSE),VLOOKUP(D129,'STOCK IDEAL'!$B$2:$E$1108,4,FALSE)+VLOOKUP(E129,'REGLE PRIORITE'!$N$3:$O$18,2,FALSE)),IF($C129="Bijoux argent/plaqué or",IF(ISERROR(VLOOKUP(D129,'STOCK IDEAL'!$B$2:$E$1108,4,FALSE)+VLOOKUP($E129,'REGLE PRIORITE'!$Q$3:$R$28,2,FALSE)),VLOOKUP(D129,'STOCK IDEAL'!$B$2:$E$1108,4,FALSE),VLOOKUP(D129,'STOCK IDEAL'!$B$2:$E$1108,4,FALSE)+VLOOKUP($E129,'REGLE PRIORITE'!$Q$3:$R$28,2,FALSE)),VLOOKUP(D129,'STOCK IDEAL'!$B$2:$E$1108,4,FALSE))))</f>
        <v>4</v>
      </c>
      <c r="L129" t="b">
        <f t="shared" si="6"/>
        <v>0</v>
      </c>
      <c r="M129">
        <f>HLOOKUP('STOCK BRUT'!$C129,'REGLE PRIORITE'!$B$4:$G$7,2,FALSE)</f>
        <v>1</v>
      </c>
      <c r="N129">
        <f>HLOOKUP('STOCK BRUT'!$C129,'REGLE PRIORITE'!$B$4:$G$7,3,FALSE)</f>
        <v>3</v>
      </c>
      <c r="O129">
        <f>HLOOKUP('STOCK BRUT'!$C129,'REGLE PRIORITE'!$B$4:$G$7,4,FALSE)</f>
        <v>2</v>
      </c>
      <c r="P129">
        <f t="shared" si="7"/>
        <v>-1</v>
      </c>
      <c r="Q129">
        <f t="shared" si="8"/>
        <v>0</v>
      </c>
      <c r="R129">
        <f t="shared" si="10"/>
        <v>-4</v>
      </c>
      <c r="S129">
        <f t="shared" si="9"/>
        <v>-5</v>
      </c>
    </row>
    <row r="130" spans="1:19">
      <c r="A130">
        <v>128</v>
      </c>
      <c r="B130" s="1" t="s">
        <v>118</v>
      </c>
      <c r="C130" s="1" t="s">
        <v>3850</v>
      </c>
      <c r="D130" s="1" t="s">
        <v>3895</v>
      </c>
      <c r="E130" s="1" t="s">
        <v>3841</v>
      </c>
      <c r="F130">
        <v>0</v>
      </c>
      <c r="G130">
        <f>IF($C130="porcelaine",IF(ISERROR(VLOOKUP($D130,'STOCK IDEAL'!$B$2:$C$1080,2,FALSE)+VLOOKUP($E130,'REGLE PRIORITE'!$K$3:$L$14,2,FALSE)),VLOOKUP($D130,'STOCK IDEAL'!$B$2:$C$1080,2,FALSE),VLOOKUP($D130,'STOCK IDEAL'!$B$2:$C$1080,2,FALSE)+VLOOKUP($E130,'REGLE PRIORITE'!$K$3:$L$14,2,FALSE)),IF(C130="Bijoux l’atelier",IF(ISERROR(VLOOKUP(D130,'STOCK IDEAL'!$B$2:$C$1108,2,FALSE)+VLOOKUP(E130,'REGLE PRIORITE'!$N$3:$O$18,2,FALSE)),VLOOKUP(D130,'STOCK IDEAL'!$B$2:$C$1108,2,FALSE),VLOOKUP(D130,'STOCK IDEAL'!$B$2:$C$1108,2,FALSE)+VLOOKUP(E130,'REGLE PRIORITE'!$N$3:$O$18,2,FALSE)),IF($C130="Bijoux argent/plaqué or",IF(ISERROR(VLOOKUP(D130,'STOCK IDEAL'!$B$2:$C$1108,2,FALSE)+VLOOKUP($E130,'REGLE PRIORITE'!$Q$3:$R$28,2,FALSE)),VLOOKUP(D130,'STOCK IDEAL'!$B$2:$C$1108,2,FALSE),VLOOKUP(D130,'STOCK IDEAL'!$B$2:$C$1108,2,FALSE)+VLOOKUP($E130,'REGLE PRIORITE'!$Q$3:$R$28,2,FALSE)),VLOOKUP(D130,'STOCK IDEAL'!$B$2:$C$1108,2,FALSE))))</f>
        <v>0</v>
      </c>
      <c r="H130">
        <v>1</v>
      </c>
      <c r="I130">
        <f>IF($C130="porcelaine",IF(ISERROR(VLOOKUP($D130,'STOCK IDEAL'!$B$2:$E$1080,3,FALSE)+VLOOKUP($E130,'REGLE PRIORITE'!$K$3:$L$14,2,FALSE)),VLOOKUP($D130,'STOCK IDEAL'!$B$2:$E$1080,3,FALSE),VLOOKUP($D130,'STOCK IDEAL'!$B$2:$E$1080,3,FALSE)+VLOOKUP($E130,'REGLE PRIORITE'!$K$3:$L$14,2,FALSE)),IF(C130="Bijoux l’atelier",IF(ISERROR(VLOOKUP(D130,'STOCK IDEAL'!$B$2:$E$1108,3,FALSE)+VLOOKUP(E130,'REGLE PRIORITE'!$N$3:$O$18,2,FALSE)),VLOOKUP(D130,'STOCK IDEAL'!$B$2:$E$1108,3,FALSE),VLOOKUP(D130,'STOCK IDEAL'!$B$2:$E$1108,3,FALSE)+VLOOKUP(E130,'REGLE PRIORITE'!$N$3:$O$18,2,FALSE)),IF($C130="Bijoux argent/plaqué or",IF(ISERROR(VLOOKUP(D130,'STOCK IDEAL'!$B$2:$E$1108,3,FALSE)+VLOOKUP($E130,'REGLE PRIORITE'!$Q$3:$R$28,2,FALSE)),VLOOKUP(D130,'STOCK IDEAL'!$B$2:$E$1108,3,FALSE),VLOOKUP(D130,'STOCK IDEAL'!$B$2:$E$1108,3,FALSE)+VLOOKUP($E130,'REGLE PRIORITE'!$Q$3:$R$28,2,FALSE)),VLOOKUP(D130,'STOCK IDEAL'!$B$2:$E$1108,3,FALSE))))</f>
        <v>0</v>
      </c>
      <c r="J130">
        <v>0</v>
      </c>
      <c r="K130">
        <f>IF($C130="porcelaine",IF(ISERROR(VLOOKUP($D130,'STOCK IDEAL'!$B$2:$E$1080,4,FALSE)+VLOOKUP($E130,'REGLE PRIORITE'!$K$3:$L$14,2,FALSE)),VLOOKUP($D130,'STOCK IDEAL'!$B$2:$E$1080,4,FALSE),VLOOKUP($D130,'STOCK IDEAL'!$B$2:$E$1080,4,FALSE)+VLOOKUP($E130,'REGLE PRIORITE'!$K$3:$L$14,2,FALSE)),IF(C130="Bijoux l’atelier",IF(ISERROR(VLOOKUP(D130,'STOCK IDEAL'!$B$2:$E$1108,4,FALSE)+VLOOKUP(E130,'REGLE PRIORITE'!$N$3:$O$18,2,FALSE)),VLOOKUP(D130,'STOCK IDEAL'!$B$2:$E$1108,4,FALSE),VLOOKUP(D130,'STOCK IDEAL'!$B$2:$E$1108,4,FALSE)+VLOOKUP(E130,'REGLE PRIORITE'!$N$3:$O$18,2,FALSE)),IF($C130="Bijoux argent/plaqué or",IF(ISERROR(VLOOKUP(D130,'STOCK IDEAL'!$B$2:$E$1108,4,FALSE)+VLOOKUP($E130,'REGLE PRIORITE'!$Q$3:$R$28,2,FALSE)),VLOOKUP(D130,'STOCK IDEAL'!$B$2:$E$1108,4,FALSE),VLOOKUP(D130,'STOCK IDEAL'!$B$2:$E$1108,4,FALSE)+VLOOKUP($E130,'REGLE PRIORITE'!$Q$3:$R$28,2,FALSE)),VLOOKUP(D130,'STOCK IDEAL'!$B$2:$E$1108,4,FALSE))))</f>
        <v>3</v>
      </c>
      <c r="L130" t="b">
        <f t="shared" si="6"/>
        <v>0</v>
      </c>
      <c r="M130">
        <f>HLOOKUP('STOCK BRUT'!$C130,'REGLE PRIORITE'!$B$4:$G$7,2,FALSE)</f>
        <v>1</v>
      </c>
      <c r="N130">
        <f>HLOOKUP('STOCK BRUT'!$C130,'REGLE PRIORITE'!$B$4:$G$7,3,FALSE)</f>
        <v>3</v>
      </c>
      <c r="O130">
        <f>HLOOKUP('STOCK BRUT'!$C130,'REGLE PRIORITE'!$B$4:$G$7,4,FALSE)</f>
        <v>2</v>
      </c>
      <c r="P130">
        <f t="shared" si="7"/>
        <v>0</v>
      </c>
      <c r="Q130">
        <f t="shared" si="8"/>
        <v>1</v>
      </c>
      <c r="R130">
        <f t="shared" si="10"/>
        <v>-3</v>
      </c>
      <c r="S130">
        <f t="shared" si="9"/>
        <v>-2</v>
      </c>
    </row>
    <row r="131" spans="1:19">
      <c r="A131">
        <v>129</v>
      </c>
      <c r="B131" s="1" t="s">
        <v>125</v>
      </c>
      <c r="C131" s="1" t="s">
        <v>3850</v>
      </c>
      <c r="D131" s="1" t="s">
        <v>3895</v>
      </c>
      <c r="E131" s="1" t="s">
        <v>3846</v>
      </c>
      <c r="F131">
        <v>0</v>
      </c>
      <c r="G131">
        <f>IF($C131="porcelaine",IF(ISERROR(VLOOKUP($D131,'STOCK IDEAL'!$B$2:$C$1080,2,FALSE)+VLOOKUP($E131,'REGLE PRIORITE'!$K$3:$L$14,2,FALSE)),VLOOKUP($D131,'STOCK IDEAL'!$B$2:$C$1080,2,FALSE),VLOOKUP($D131,'STOCK IDEAL'!$B$2:$C$1080,2,FALSE)+VLOOKUP($E131,'REGLE PRIORITE'!$K$3:$L$14,2,FALSE)),IF(C131="Bijoux l’atelier",IF(ISERROR(VLOOKUP(D131,'STOCK IDEAL'!$B$2:$C$1108,2,FALSE)+VLOOKUP(E131,'REGLE PRIORITE'!$N$3:$O$18,2,FALSE)),VLOOKUP(D131,'STOCK IDEAL'!$B$2:$C$1108,2,FALSE),VLOOKUP(D131,'STOCK IDEAL'!$B$2:$C$1108,2,FALSE)+VLOOKUP(E131,'REGLE PRIORITE'!$N$3:$O$18,2,FALSE)),IF($C131="Bijoux argent/plaqué or",IF(ISERROR(VLOOKUP(D131,'STOCK IDEAL'!$B$2:$C$1108,2,FALSE)+VLOOKUP($E131,'REGLE PRIORITE'!$Q$3:$R$28,2,FALSE)),VLOOKUP(D131,'STOCK IDEAL'!$B$2:$C$1108,2,FALSE),VLOOKUP(D131,'STOCK IDEAL'!$B$2:$C$1108,2,FALSE)+VLOOKUP($E131,'REGLE PRIORITE'!$Q$3:$R$28,2,FALSE)),VLOOKUP(D131,'STOCK IDEAL'!$B$2:$C$1108,2,FALSE))))</f>
        <v>0</v>
      </c>
      <c r="H131">
        <v>0</v>
      </c>
      <c r="I131">
        <f>IF($C131="porcelaine",IF(ISERROR(VLOOKUP($D131,'STOCK IDEAL'!$B$2:$E$1080,3,FALSE)+VLOOKUP($E131,'REGLE PRIORITE'!$K$3:$L$14,2,FALSE)),VLOOKUP($D131,'STOCK IDEAL'!$B$2:$E$1080,3,FALSE),VLOOKUP($D131,'STOCK IDEAL'!$B$2:$E$1080,3,FALSE)+VLOOKUP($E131,'REGLE PRIORITE'!$K$3:$L$14,2,FALSE)),IF(C131="Bijoux l’atelier",IF(ISERROR(VLOOKUP(D131,'STOCK IDEAL'!$B$2:$E$1108,3,FALSE)+VLOOKUP(E131,'REGLE PRIORITE'!$N$3:$O$18,2,FALSE)),VLOOKUP(D131,'STOCK IDEAL'!$B$2:$E$1108,3,FALSE),VLOOKUP(D131,'STOCK IDEAL'!$B$2:$E$1108,3,FALSE)+VLOOKUP(E131,'REGLE PRIORITE'!$N$3:$O$18,2,FALSE)),IF($C131="Bijoux argent/plaqué or",IF(ISERROR(VLOOKUP(D131,'STOCK IDEAL'!$B$2:$E$1108,3,FALSE)+VLOOKUP($E131,'REGLE PRIORITE'!$Q$3:$R$28,2,FALSE)),VLOOKUP(D131,'STOCK IDEAL'!$B$2:$E$1108,3,FALSE),VLOOKUP(D131,'STOCK IDEAL'!$B$2:$E$1108,3,FALSE)+VLOOKUP($E131,'REGLE PRIORITE'!$Q$3:$R$28,2,FALSE)),VLOOKUP(D131,'STOCK IDEAL'!$B$2:$E$1108,3,FALSE))))</f>
        <v>0</v>
      </c>
      <c r="J131">
        <v>0</v>
      </c>
      <c r="K131">
        <f>IF($C131="porcelaine",IF(ISERROR(VLOOKUP($D131,'STOCK IDEAL'!$B$2:$E$1080,4,FALSE)+VLOOKUP($E131,'REGLE PRIORITE'!$K$3:$L$14,2,FALSE)),VLOOKUP($D131,'STOCK IDEAL'!$B$2:$E$1080,4,FALSE),VLOOKUP($D131,'STOCK IDEAL'!$B$2:$E$1080,4,FALSE)+VLOOKUP($E131,'REGLE PRIORITE'!$K$3:$L$14,2,FALSE)),IF(C131="Bijoux l’atelier",IF(ISERROR(VLOOKUP(D131,'STOCK IDEAL'!$B$2:$E$1108,4,FALSE)+VLOOKUP(E131,'REGLE PRIORITE'!$N$3:$O$18,2,FALSE)),VLOOKUP(D131,'STOCK IDEAL'!$B$2:$E$1108,4,FALSE),VLOOKUP(D131,'STOCK IDEAL'!$B$2:$E$1108,4,FALSE)+VLOOKUP(E131,'REGLE PRIORITE'!$N$3:$O$18,2,FALSE)),IF($C131="Bijoux argent/plaqué or",IF(ISERROR(VLOOKUP(D131,'STOCK IDEAL'!$B$2:$E$1108,4,FALSE)+VLOOKUP($E131,'REGLE PRIORITE'!$Q$3:$R$28,2,FALSE)),VLOOKUP(D131,'STOCK IDEAL'!$B$2:$E$1108,4,FALSE),VLOOKUP(D131,'STOCK IDEAL'!$B$2:$E$1108,4,FALSE)+VLOOKUP($E131,'REGLE PRIORITE'!$Q$3:$R$28,2,FALSE)),VLOOKUP(D131,'STOCK IDEAL'!$B$2:$E$1108,4,FALSE))))</f>
        <v>3</v>
      </c>
      <c r="L131" t="b">
        <f t="shared" si="6"/>
        <v>0</v>
      </c>
      <c r="M131">
        <f>HLOOKUP('STOCK BRUT'!$C131,'REGLE PRIORITE'!$B$4:$G$7,2,FALSE)</f>
        <v>1</v>
      </c>
      <c r="N131">
        <f>HLOOKUP('STOCK BRUT'!$C131,'REGLE PRIORITE'!$B$4:$G$7,3,FALSE)</f>
        <v>3</v>
      </c>
      <c r="O131">
        <f>HLOOKUP('STOCK BRUT'!$C131,'REGLE PRIORITE'!$B$4:$G$7,4,FALSE)</f>
        <v>2</v>
      </c>
      <c r="P131">
        <f t="shared" si="7"/>
        <v>0</v>
      </c>
      <c r="Q131">
        <f t="shared" si="8"/>
        <v>0</v>
      </c>
      <c r="R131">
        <f t="shared" si="10"/>
        <v>-3</v>
      </c>
      <c r="S131">
        <f t="shared" si="9"/>
        <v>-3</v>
      </c>
    </row>
    <row r="132" spans="1:19">
      <c r="A132">
        <v>130</v>
      </c>
      <c r="B132" s="1" t="s">
        <v>129</v>
      </c>
      <c r="C132" s="1" t="s">
        <v>3850</v>
      </c>
      <c r="D132" s="1" t="s">
        <v>3896</v>
      </c>
      <c r="E132" s="1" t="s">
        <v>3852</v>
      </c>
      <c r="F132">
        <v>5</v>
      </c>
      <c r="G132">
        <f>IF($C132="porcelaine",IF(ISERROR(VLOOKUP($D132,'STOCK IDEAL'!$B$2:$C$1080,2,FALSE)+VLOOKUP($E132,'REGLE PRIORITE'!$K$3:$L$14,2,FALSE)),VLOOKUP($D132,'STOCK IDEAL'!$B$2:$C$1080,2,FALSE),VLOOKUP($D132,'STOCK IDEAL'!$B$2:$C$1080,2,FALSE)+VLOOKUP($E132,'REGLE PRIORITE'!$K$3:$L$14,2,FALSE)),IF(C132="Bijoux l’atelier",IF(ISERROR(VLOOKUP(D132,'STOCK IDEAL'!$B$2:$C$1108,2,FALSE)+VLOOKUP(E132,'REGLE PRIORITE'!$N$3:$O$18,2,FALSE)),VLOOKUP(D132,'STOCK IDEAL'!$B$2:$C$1108,2,FALSE),VLOOKUP(D132,'STOCK IDEAL'!$B$2:$C$1108,2,FALSE)+VLOOKUP(E132,'REGLE PRIORITE'!$N$3:$O$18,2,FALSE)),IF($C132="Bijoux argent/plaqué or",IF(ISERROR(VLOOKUP(D132,'STOCK IDEAL'!$B$2:$C$1108,2,FALSE)+VLOOKUP($E132,'REGLE PRIORITE'!$Q$3:$R$28,2,FALSE)),VLOOKUP(D132,'STOCK IDEAL'!$B$2:$C$1108,2,FALSE),VLOOKUP(D132,'STOCK IDEAL'!$B$2:$C$1108,2,FALSE)+VLOOKUP($E132,'REGLE PRIORITE'!$Q$3:$R$28,2,FALSE)),VLOOKUP(D132,'STOCK IDEAL'!$B$2:$C$1108,2,FALSE))))</f>
        <v>3</v>
      </c>
      <c r="H132">
        <v>2</v>
      </c>
      <c r="I132">
        <f>IF($C132="porcelaine",IF(ISERROR(VLOOKUP($D132,'STOCK IDEAL'!$B$2:$E$1080,3,FALSE)+VLOOKUP($E132,'REGLE PRIORITE'!$K$3:$L$14,2,FALSE)),VLOOKUP($D132,'STOCK IDEAL'!$B$2:$E$1080,3,FALSE),VLOOKUP($D132,'STOCK IDEAL'!$B$2:$E$1080,3,FALSE)+VLOOKUP($E132,'REGLE PRIORITE'!$K$3:$L$14,2,FALSE)),IF(C132="Bijoux l’atelier",IF(ISERROR(VLOOKUP(D132,'STOCK IDEAL'!$B$2:$E$1108,3,FALSE)+VLOOKUP(E132,'REGLE PRIORITE'!$N$3:$O$18,2,FALSE)),VLOOKUP(D132,'STOCK IDEAL'!$B$2:$E$1108,3,FALSE),VLOOKUP(D132,'STOCK IDEAL'!$B$2:$E$1108,3,FALSE)+VLOOKUP(E132,'REGLE PRIORITE'!$N$3:$O$18,2,FALSE)),IF($C132="Bijoux argent/plaqué or",IF(ISERROR(VLOOKUP(D132,'STOCK IDEAL'!$B$2:$E$1108,3,FALSE)+VLOOKUP($E132,'REGLE PRIORITE'!$Q$3:$R$28,2,FALSE)),VLOOKUP(D132,'STOCK IDEAL'!$B$2:$E$1108,3,FALSE),VLOOKUP(D132,'STOCK IDEAL'!$B$2:$E$1108,3,FALSE)+VLOOKUP($E132,'REGLE PRIORITE'!$Q$3:$R$28,2,FALSE)),VLOOKUP(D132,'STOCK IDEAL'!$B$2:$E$1108,3,FALSE))))</f>
        <v>3</v>
      </c>
      <c r="J132">
        <v>3</v>
      </c>
      <c r="K132">
        <f>IF($C132="porcelaine",IF(ISERROR(VLOOKUP($D132,'STOCK IDEAL'!$B$2:$E$1080,4,FALSE)+VLOOKUP($E132,'REGLE PRIORITE'!$K$3:$L$14,2,FALSE)),VLOOKUP($D132,'STOCK IDEAL'!$B$2:$E$1080,4,FALSE),VLOOKUP($D132,'STOCK IDEAL'!$B$2:$E$1080,4,FALSE)+VLOOKUP($E132,'REGLE PRIORITE'!$K$3:$L$14,2,FALSE)),IF(C132="Bijoux l’atelier",IF(ISERROR(VLOOKUP(D132,'STOCK IDEAL'!$B$2:$E$1108,4,FALSE)+VLOOKUP(E132,'REGLE PRIORITE'!$N$3:$O$18,2,FALSE)),VLOOKUP(D132,'STOCK IDEAL'!$B$2:$E$1108,4,FALSE),VLOOKUP(D132,'STOCK IDEAL'!$B$2:$E$1108,4,FALSE)+VLOOKUP(E132,'REGLE PRIORITE'!$N$3:$O$18,2,FALSE)),IF($C132="Bijoux argent/plaqué or",IF(ISERROR(VLOOKUP(D132,'STOCK IDEAL'!$B$2:$E$1108,4,FALSE)+VLOOKUP($E132,'REGLE PRIORITE'!$Q$3:$R$28,2,FALSE)),VLOOKUP(D132,'STOCK IDEAL'!$B$2:$E$1108,4,FALSE),VLOOKUP(D132,'STOCK IDEAL'!$B$2:$E$1108,4,FALSE)+VLOOKUP($E132,'REGLE PRIORITE'!$Q$3:$R$28,2,FALSE)),VLOOKUP(D132,'STOCK IDEAL'!$B$2:$E$1108,4,FALSE))))</f>
        <v>3</v>
      </c>
      <c r="L132" t="str">
        <f t="shared" ref="L132:L195" si="11">IF(F132&gt;G132,"OK")</f>
        <v>OK</v>
      </c>
      <c r="M132">
        <f>HLOOKUP('STOCK BRUT'!$C132,'REGLE PRIORITE'!$B$4:$G$7,2,FALSE)</f>
        <v>1</v>
      </c>
      <c r="N132">
        <f>HLOOKUP('STOCK BRUT'!$C132,'REGLE PRIORITE'!$B$4:$G$7,3,FALSE)</f>
        <v>3</v>
      </c>
      <c r="O132">
        <f>HLOOKUP('STOCK BRUT'!$C132,'REGLE PRIORITE'!$B$4:$G$7,4,FALSE)</f>
        <v>2</v>
      </c>
      <c r="P132">
        <f t="shared" ref="P132:P195" si="12">F132-G132</f>
        <v>2</v>
      </c>
      <c r="Q132">
        <f t="shared" ref="Q132:Q195" si="13">H132-I132</f>
        <v>-1</v>
      </c>
      <c r="R132">
        <f t="shared" si="10"/>
        <v>0</v>
      </c>
      <c r="S132">
        <f t="shared" ref="S132:S195" si="14">P132+Q132+R132</f>
        <v>1</v>
      </c>
    </row>
    <row r="133" spans="1:19">
      <c r="A133">
        <v>131</v>
      </c>
      <c r="B133" s="1" t="s">
        <v>134</v>
      </c>
      <c r="C133" s="1" t="s">
        <v>3850</v>
      </c>
      <c r="D133" s="1" t="s">
        <v>3896</v>
      </c>
      <c r="E133" s="1" t="s">
        <v>3853</v>
      </c>
      <c r="F133">
        <v>3</v>
      </c>
      <c r="G133">
        <f>IF($C133="porcelaine",IF(ISERROR(VLOOKUP($D133,'STOCK IDEAL'!$B$2:$C$1080,2,FALSE)+VLOOKUP($E133,'REGLE PRIORITE'!$K$3:$L$14,2,FALSE)),VLOOKUP($D133,'STOCK IDEAL'!$B$2:$C$1080,2,FALSE),VLOOKUP($D133,'STOCK IDEAL'!$B$2:$C$1080,2,FALSE)+VLOOKUP($E133,'REGLE PRIORITE'!$K$3:$L$14,2,FALSE)),IF(C133="Bijoux l’atelier",IF(ISERROR(VLOOKUP(D133,'STOCK IDEAL'!$B$2:$C$1108,2,FALSE)+VLOOKUP(E133,'REGLE PRIORITE'!$N$3:$O$18,2,FALSE)),VLOOKUP(D133,'STOCK IDEAL'!$B$2:$C$1108,2,FALSE),VLOOKUP(D133,'STOCK IDEAL'!$B$2:$C$1108,2,FALSE)+VLOOKUP(E133,'REGLE PRIORITE'!$N$3:$O$18,2,FALSE)),IF($C133="Bijoux argent/plaqué or",IF(ISERROR(VLOOKUP(D133,'STOCK IDEAL'!$B$2:$C$1108,2,FALSE)+VLOOKUP($E133,'REGLE PRIORITE'!$Q$3:$R$28,2,FALSE)),VLOOKUP(D133,'STOCK IDEAL'!$B$2:$C$1108,2,FALSE),VLOOKUP(D133,'STOCK IDEAL'!$B$2:$C$1108,2,FALSE)+VLOOKUP($E133,'REGLE PRIORITE'!$Q$3:$R$28,2,FALSE)),VLOOKUP(D133,'STOCK IDEAL'!$B$2:$C$1108,2,FALSE))))</f>
        <v>3</v>
      </c>
      <c r="H133">
        <v>2</v>
      </c>
      <c r="I133">
        <f>IF($C133="porcelaine",IF(ISERROR(VLOOKUP($D133,'STOCK IDEAL'!$B$2:$E$1080,3,FALSE)+VLOOKUP($E133,'REGLE PRIORITE'!$K$3:$L$14,2,FALSE)),VLOOKUP($D133,'STOCK IDEAL'!$B$2:$E$1080,3,FALSE),VLOOKUP($D133,'STOCK IDEAL'!$B$2:$E$1080,3,FALSE)+VLOOKUP($E133,'REGLE PRIORITE'!$K$3:$L$14,2,FALSE)),IF(C133="Bijoux l’atelier",IF(ISERROR(VLOOKUP(D133,'STOCK IDEAL'!$B$2:$E$1108,3,FALSE)+VLOOKUP(E133,'REGLE PRIORITE'!$N$3:$O$18,2,FALSE)),VLOOKUP(D133,'STOCK IDEAL'!$B$2:$E$1108,3,FALSE),VLOOKUP(D133,'STOCK IDEAL'!$B$2:$E$1108,3,FALSE)+VLOOKUP(E133,'REGLE PRIORITE'!$N$3:$O$18,2,FALSE)),IF($C133="Bijoux argent/plaqué or",IF(ISERROR(VLOOKUP(D133,'STOCK IDEAL'!$B$2:$E$1108,3,FALSE)+VLOOKUP($E133,'REGLE PRIORITE'!$Q$3:$R$28,2,FALSE)),VLOOKUP(D133,'STOCK IDEAL'!$B$2:$E$1108,3,FALSE),VLOOKUP(D133,'STOCK IDEAL'!$B$2:$E$1108,3,FALSE)+VLOOKUP($E133,'REGLE PRIORITE'!$Q$3:$R$28,2,FALSE)),VLOOKUP(D133,'STOCK IDEAL'!$B$2:$E$1108,3,FALSE))))</f>
        <v>3</v>
      </c>
      <c r="J133">
        <v>3</v>
      </c>
      <c r="K133">
        <f>IF($C133="porcelaine",IF(ISERROR(VLOOKUP($D133,'STOCK IDEAL'!$B$2:$E$1080,4,FALSE)+VLOOKUP($E133,'REGLE PRIORITE'!$K$3:$L$14,2,FALSE)),VLOOKUP($D133,'STOCK IDEAL'!$B$2:$E$1080,4,FALSE),VLOOKUP($D133,'STOCK IDEAL'!$B$2:$E$1080,4,FALSE)+VLOOKUP($E133,'REGLE PRIORITE'!$K$3:$L$14,2,FALSE)),IF(C133="Bijoux l’atelier",IF(ISERROR(VLOOKUP(D133,'STOCK IDEAL'!$B$2:$E$1108,4,FALSE)+VLOOKUP(E133,'REGLE PRIORITE'!$N$3:$O$18,2,FALSE)),VLOOKUP(D133,'STOCK IDEAL'!$B$2:$E$1108,4,FALSE),VLOOKUP(D133,'STOCK IDEAL'!$B$2:$E$1108,4,FALSE)+VLOOKUP(E133,'REGLE PRIORITE'!$N$3:$O$18,2,FALSE)),IF($C133="Bijoux argent/plaqué or",IF(ISERROR(VLOOKUP(D133,'STOCK IDEAL'!$B$2:$E$1108,4,FALSE)+VLOOKUP($E133,'REGLE PRIORITE'!$Q$3:$R$28,2,FALSE)),VLOOKUP(D133,'STOCK IDEAL'!$B$2:$E$1108,4,FALSE),VLOOKUP(D133,'STOCK IDEAL'!$B$2:$E$1108,4,FALSE)+VLOOKUP($E133,'REGLE PRIORITE'!$Q$3:$R$28,2,FALSE)),VLOOKUP(D133,'STOCK IDEAL'!$B$2:$E$1108,4,FALSE))))</f>
        <v>3</v>
      </c>
      <c r="L133" t="b">
        <f t="shared" si="11"/>
        <v>0</v>
      </c>
      <c r="M133">
        <f>HLOOKUP('STOCK BRUT'!$C133,'REGLE PRIORITE'!$B$4:$G$7,2,FALSE)</f>
        <v>1</v>
      </c>
      <c r="N133">
        <f>HLOOKUP('STOCK BRUT'!$C133,'REGLE PRIORITE'!$B$4:$G$7,3,FALSE)</f>
        <v>3</v>
      </c>
      <c r="O133">
        <f>HLOOKUP('STOCK BRUT'!$C133,'REGLE PRIORITE'!$B$4:$G$7,4,FALSE)</f>
        <v>2</v>
      </c>
      <c r="P133">
        <f t="shared" si="12"/>
        <v>0</v>
      </c>
      <c r="Q133">
        <f t="shared" si="13"/>
        <v>-1</v>
      </c>
      <c r="R133">
        <f t="shared" si="10"/>
        <v>0</v>
      </c>
      <c r="S133">
        <f t="shared" si="14"/>
        <v>-1</v>
      </c>
    </row>
    <row r="134" spans="1:19">
      <c r="A134">
        <v>132</v>
      </c>
      <c r="B134" s="1" t="s">
        <v>132</v>
      </c>
      <c r="C134" s="1" t="s">
        <v>3850</v>
      </c>
      <c r="D134" s="1" t="s">
        <v>3896</v>
      </c>
      <c r="E134" s="1" t="s">
        <v>3845</v>
      </c>
      <c r="F134">
        <v>6</v>
      </c>
      <c r="G134">
        <f>IF($C134="porcelaine",IF(ISERROR(VLOOKUP($D134,'STOCK IDEAL'!$B$2:$C$1080,2,FALSE)+VLOOKUP($E134,'REGLE PRIORITE'!$K$3:$L$14,2,FALSE)),VLOOKUP($D134,'STOCK IDEAL'!$B$2:$C$1080,2,FALSE),VLOOKUP($D134,'STOCK IDEAL'!$B$2:$C$1080,2,FALSE)+VLOOKUP($E134,'REGLE PRIORITE'!$K$3:$L$14,2,FALSE)),IF(C134="Bijoux l’atelier",IF(ISERROR(VLOOKUP(D134,'STOCK IDEAL'!$B$2:$C$1108,2,FALSE)+VLOOKUP(E134,'REGLE PRIORITE'!$N$3:$O$18,2,FALSE)),VLOOKUP(D134,'STOCK IDEAL'!$B$2:$C$1108,2,FALSE),VLOOKUP(D134,'STOCK IDEAL'!$B$2:$C$1108,2,FALSE)+VLOOKUP(E134,'REGLE PRIORITE'!$N$3:$O$18,2,FALSE)),IF($C134="Bijoux argent/plaqué or",IF(ISERROR(VLOOKUP(D134,'STOCK IDEAL'!$B$2:$C$1108,2,FALSE)+VLOOKUP($E134,'REGLE PRIORITE'!$Q$3:$R$28,2,FALSE)),VLOOKUP(D134,'STOCK IDEAL'!$B$2:$C$1108,2,FALSE),VLOOKUP(D134,'STOCK IDEAL'!$B$2:$C$1108,2,FALSE)+VLOOKUP($E134,'REGLE PRIORITE'!$Q$3:$R$28,2,FALSE)),VLOOKUP(D134,'STOCK IDEAL'!$B$2:$C$1108,2,FALSE))))</f>
        <v>3</v>
      </c>
      <c r="H134">
        <v>2</v>
      </c>
      <c r="I134">
        <f>IF($C134="porcelaine",IF(ISERROR(VLOOKUP($D134,'STOCK IDEAL'!$B$2:$E$1080,3,FALSE)+VLOOKUP($E134,'REGLE PRIORITE'!$K$3:$L$14,2,FALSE)),VLOOKUP($D134,'STOCK IDEAL'!$B$2:$E$1080,3,FALSE),VLOOKUP($D134,'STOCK IDEAL'!$B$2:$E$1080,3,FALSE)+VLOOKUP($E134,'REGLE PRIORITE'!$K$3:$L$14,2,FALSE)),IF(C134="Bijoux l’atelier",IF(ISERROR(VLOOKUP(D134,'STOCK IDEAL'!$B$2:$E$1108,3,FALSE)+VLOOKUP(E134,'REGLE PRIORITE'!$N$3:$O$18,2,FALSE)),VLOOKUP(D134,'STOCK IDEAL'!$B$2:$E$1108,3,FALSE),VLOOKUP(D134,'STOCK IDEAL'!$B$2:$E$1108,3,FALSE)+VLOOKUP(E134,'REGLE PRIORITE'!$N$3:$O$18,2,FALSE)),IF($C134="Bijoux argent/plaqué or",IF(ISERROR(VLOOKUP(D134,'STOCK IDEAL'!$B$2:$E$1108,3,FALSE)+VLOOKUP($E134,'REGLE PRIORITE'!$Q$3:$R$28,2,FALSE)),VLOOKUP(D134,'STOCK IDEAL'!$B$2:$E$1108,3,FALSE),VLOOKUP(D134,'STOCK IDEAL'!$B$2:$E$1108,3,FALSE)+VLOOKUP($E134,'REGLE PRIORITE'!$Q$3:$R$28,2,FALSE)),VLOOKUP(D134,'STOCK IDEAL'!$B$2:$E$1108,3,FALSE))))</f>
        <v>3</v>
      </c>
      <c r="J134">
        <v>3</v>
      </c>
      <c r="K134">
        <f>IF($C134="porcelaine",IF(ISERROR(VLOOKUP($D134,'STOCK IDEAL'!$B$2:$E$1080,4,FALSE)+VLOOKUP($E134,'REGLE PRIORITE'!$K$3:$L$14,2,FALSE)),VLOOKUP($D134,'STOCK IDEAL'!$B$2:$E$1080,4,FALSE),VLOOKUP($D134,'STOCK IDEAL'!$B$2:$E$1080,4,FALSE)+VLOOKUP($E134,'REGLE PRIORITE'!$K$3:$L$14,2,FALSE)),IF(C134="Bijoux l’atelier",IF(ISERROR(VLOOKUP(D134,'STOCK IDEAL'!$B$2:$E$1108,4,FALSE)+VLOOKUP(E134,'REGLE PRIORITE'!$N$3:$O$18,2,FALSE)),VLOOKUP(D134,'STOCK IDEAL'!$B$2:$E$1108,4,FALSE),VLOOKUP(D134,'STOCK IDEAL'!$B$2:$E$1108,4,FALSE)+VLOOKUP(E134,'REGLE PRIORITE'!$N$3:$O$18,2,FALSE)),IF($C134="Bijoux argent/plaqué or",IF(ISERROR(VLOOKUP(D134,'STOCK IDEAL'!$B$2:$E$1108,4,FALSE)+VLOOKUP($E134,'REGLE PRIORITE'!$Q$3:$R$28,2,FALSE)),VLOOKUP(D134,'STOCK IDEAL'!$B$2:$E$1108,4,FALSE),VLOOKUP(D134,'STOCK IDEAL'!$B$2:$E$1108,4,FALSE)+VLOOKUP($E134,'REGLE PRIORITE'!$Q$3:$R$28,2,FALSE)),VLOOKUP(D134,'STOCK IDEAL'!$B$2:$E$1108,4,FALSE))))</f>
        <v>3</v>
      </c>
      <c r="L134" t="str">
        <f t="shared" si="11"/>
        <v>OK</v>
      </c>
      <c r="M134">
        <f>HLOOKUP('STOCK BRUT'!$C134,'REGLE PRIORITE'!$B$4:$G$7,2,FALSE)</f>
        <v>1</v>
      </c>
      <c r="N134">
        <f>HLOOKUP('STOCK BRUT'!$C134,'REGLE PRIORITE'!$B$4:$G$7,3,FALSE)</f>
        <v>3</v>
      </c>
      <c r="O134">
        <f>HLOOKUP('STOCK BRUT'!$C134,'REGLE PRIORITE'!$B$4:$G$7,4,FALSE)</f>
        <v>2</v>
      </c>
      <c r="P134">
        <f t="shared" si="12"/>
        <v>3</v>
      </c>
      <c r="Q134">
        <f t="shared" si="13"/>
        <v>-1</v>
      </c>
      <c r="R134">
        <f t="shared" si="10"/>
        <v>0</v>
      </c>
      <c r="S134">
        <f t="shared" si="14"/>
        <v>2</v>
      </c>
    </row>
    <row r="135" spans="1:19">
      <c r="A135">
        <v>133</v>
      </c>
      <c r="B135" s="1" t="s">
        <v>138</v>
      </c>
      <c r="C135" s="1" t="s">
        <v>3850</v>
      </c>
      <c r="D135" s="1" t="s">
        <v>3896</v>
      </c>
      <c r="E135" s="1" t="s">
        <v>3854</v>
      </c>
      <c r="F135">
        <v>3</v>
      </c>
      <c r="G135">
        <f>IF($C135="porcelaine",IF(ISERROR(VLOOKUP($D135,'STOCK IDEAL'!$B$2:$C$1080,2,FALSE)+VLOOKUP($E135,'REGLE PRIORITE'!$K$3:$L$14,2,FALSE)),VLOOKUP($D135,'STOCK IDEAL'!$B$2:$C$1080,2,FALSE),VLOOKUP($D135,'STOCK IDEAL'!$B$2:$C$1080,2,FALSE)+VLOOKUP($E135,'REGLE PRIORITE'!$K$3:$L$14,2,FALSE)),IF(C135="Bijoux l’atelier",IF(ISERROR(VLOOKUP(D135,'STOCK IDEAL'!$B$2:$C$1108,2,FALSE)+VLOOKUP(E135,'REGLE PRIORITE'!$N$3:$O$18,2,FALSE)),VLOOKUP(D135,'STOCK IDEAL'!$B$2:$C$1108,2,FALSE),VLOOKUP(D135,'STOCK IDEAL'!$B$2:$C$1108,2,FALSE)+VLOOKUP(E135,'REGLE PRIORITE'!$N$3:$O$18,2,FALSE)),IF($C135="Bijoux argent/plaqué or",IF(ISERROR(VLOOKUP(D135,'STOCK IDEAL'!$B$2:$C$1108,2,FALSE)+VLOOKUP($E135,'REGLE PRIORITE'!$Q$3:$R$28,2,FALSE)),VLOOKUP(D135,'STOCK IDEAL'!$B$2:$C$1108,2,FALSE),VLOOKUP(D135,'STOCK IDEAL'!$B$2:$C$1108,2,FALSE)+VLOOKUP($E135,'REGLE PRIORITE'!$Q$3:$R$28,2,FALSE)),VLOOKUP(D135,'STOCK IDEAL'!$B$2:$C$1108,2,FALSE))))</f>
        <v>4</v>
      </c>
      <c r="H135">
        <v>2</v>
      </c>
      <c r="I135">
        <f>IF($C135="porcelaine",IF(ISERROR(VLOOKUP($D135,'STOCK IDEAL'!$B$2:$E$1080,3,FALSE)+VLOOKUP($E135,'REGLE PRIORITE'!$K$3:$L$14,2,FALSE)),VLOOKUP($D135,'STOCK IDEAL'!$B$2:$E$1080,3,FALSE),VLOOKUP($D135,'STOCK IDEAL'!$B$2:$E$1080,3,FALSE)+VLOOKUP($E135,'REGLE PRIORITE'!$K$3:$L$14,2,FALSE)),IF(C135="Bijoux l’atelier",IF(ISERROR(VLOOKUP(D135,'STOCK IDEAL'!$B$2:$E$1108,3,FALSE)+VLOOKUP(E135,'REGLE PRIORITE'!$N$3:$O$18,2,FALSE)),VLOOKUP(D135,'STOCK IDEAL'!$B$2:$E$1108,3,FALSE),VLOOKUP(D135,'STOCK IDEAL'!$B$2:$E$1108,3,FALSE)+VLOOKUP(E135,'REGLE PRIORITE'!$N$3:$O$18,2,FALSE)),IF($C135="Bijoux argent/plaqué or",IF(ISERROR(VLOOKUP(D135,'STOCK IDEAL'!$B$2:$E$1108,3,FALSE)+VLOOKUP($E135,'REGLE PRIORITE'!$Q$3:$R$28,2,FALSE)),VLOOKUP(D135,'STOCK IDEAL'!$B$2:$E$1108,3,FALSE),VLOOKUP(D135,'STOCK IDEAL'!$B$2:$E$1108,3,FALSE)+VLOOKUP($E135,'REGLE PRIORITE'!$Q$3:$R$28,2,FALSE)),VLOOKUP(D135,'STOCK IDEAL'!$B$2:$E$1108,3,FALSE))))</f>
        <v>4</v>
      </c>
      <c r="J135">
        <v>3</v>
      </c>
      <c r="K135">
        <f>IF($C135="porcelaine",IF(ISERROR(VLOOKUP($D135,'STOCK IDEAL'!$B$2:$E$1080,4,FALSE)+VLOOKUP($E135,'REGLE PRIORITE'!$K$3:$L$14,2,FALSE)),VLOOKUP($D135,'STOCK IDEAL'!$B$2:$E$1080,4,FALSE),VLOOKUP($D135,'STOCK IDEAL'!$B$2:$E$1080,4,FALSE)+VLOOKUP($E135,'REGLE PRIORITE'!$K$3:$L$14,2,FALSE)),IF(C135="Bijoux l’atelier",IF(ISERROR(VLOOKUP(D135,'STOCK IDEAL'!$B$2:$E$1108,4,FALSE)+VLOOKUP(E135,'REGLE PRIORITE'!$N$3:$O$18,2,FALSE)),VLOOKUP(D135,'STOCK IDEAL'!$B$2:$E$1108,4,FALSE),VLOOKUP(D135,'STOCK IDEAL'!$B$2:$E$1108,4,FALSE)+VLOOKUP(E135,'REGLE PRIORITE'!$N$3:$O$18,2,FALSE)),IF($C135="Bijoux argent/plaqué or",IF(ISERROR(VLOOKUP(D135,'STOCK IDEAL'!$B$2:$E$1108,4,FALSE)+VLOOKUP($E135,'REGLE PRIORITE'!$Q$3:$R$28,2,FALSE)),VLOOKUP(D135,'STOCK IDEAL'!$B$2:$E$1108,4,FALSE),VLOOKUP(D135,'STOCK IDEAL'!$B$2:$E$1108,4,FALSE)+VLOOKUP($E135,'REGLE PRIORITE'!$Q$3:$R$28,2,FALSE)),VLOOKUP(D135,'STOCK IDEAL'!$B$2:$E$1108,4,FALSE))))</f>
        <v>4</v>
      </c>
      <c r="L135" t="b">
        <f t="shared" si="11"/>
        <v>0</v>
      </c>
      <c r="M135">
        <f>HLOOKUP('STOCK BRUT'!$C135,'REGLE PRIORITE'!$B$4:$G$7,2,FALSE)</f>
        <v>1</v>
      </c>
      <c r="N135">
        <f>HLOOKUP('STOCK BRUT'!$C135,'REGLE PRIORITE'!$B$4:$G$7,3,FALSE)</f>
        <v>3</v>
      </c>
      <c r="O135">
        <f>HLOOKUP('STOCK BRUT'!$C135,'REGLE PRIORITE'!$B$4:$G$7,4,FALSE)</f>
        <v>2</v>
      </c>
      <c r="P135">
        <f t="shared" si="12"/>
        <v>-1</v>
      </c>
      <c r="Q135">
        <f t="shared" si="13"/>
        <v>-2</v>
      </c>
      <c r="R135">
        <f t="shared" si="10"/>
        <v>-1</v>
      </c>
      <c r="S135">
        <f t="shared" si="14"/>
        <v>-4</v>
      </c>
    </row>
    <row r="136" spans="1:19">
      <c r="A136">
        <v>134</v>
      </c>
      <c r="B136" s="1" t="s">
        <v>131</v>
      </c>
      <c r="C136" s="1" t="s">
        <v>3850</v>
      </c>
      <c r="D136" s="1" t="s">
        <v>3896</v>
      </c>
      <c r="E136" s="1" t="s">
        <v>3840</v>
      </c>
      <c r="F136">
        <v>5</v>
      </c>
      <c r="G136">
        <f>IF($C136="porcelaine",IF(ISERROR(VLOOKUP($D136,'STOCK IDEAL'!$B$2:$C$1080,2,FALSE)+VLOOKUP($E136,'REGLE PRIORITE'!$K$3:$L$14,2,FALSE)),VLOOKUP($D136,'STOCK IDEAL'!$B$2:$C$1080,2,FALSE),VLOOKUP($D136,'STOCK IDEAL'!$B$2:$C$1080,2,FALSE)+VLOOKUP($E136,'REGLE PRIORITE'!$K$3:$L$14,2,FALSE)),IF(C136="Bijoux l’atelier",IF(ISERROR(VLOOKUP(D136,'STOCK IDEAL'!$B$2:$C$1108,2,FALSE)+VLOOKUP(E136,'REGLE PRIORITE'!$N$3:$O$18,2,FALSE)),VLOOKUP(D136,'STOCK IDEAL'!$B$2:$C$1108,2,FALSE),VLOOKUP(D136,'STOCK IDEAL'!$B$2:$C$1108,2,FALSE)+VLOOKUP(E136,'REGLE PRIORITE'!$N$3:$O$18,2,FALSE)),IF($C136="Bijoux argent/plaqué or",IF(ISERROR(VLOOKUP(D136,'STOCK IDEAL'!$B$2:$C$1108,2,FALSE)+VLOOKUP($E136,'REGLE PRIORITE'!$Q$3:$R$28,2,FALSE)),VLOOKUP(D136,'STOCK IDEAL'!$B$2:$C$1108,2,FALSE),VLOOKUP(D136,'STOCK IDEAL'!$B$2:$C$1108,2,FALSE)+VLOOKUP($E136,'REGLE PRIORITE'!$Q$3:$R$28,2,FALSE)),VLOOKUP(D136,'STOCK IDEAL'!$B$2:$C$1108,2,FALSE))))</f>
        <v>3</v>
      </c>
      <c r="H136">
        <v>2</v>
      </c>
      <c r="I136">
        <f>IF($C136="porcelaine",IF(ISERROR(VLOOKUP($D136,'STOCK IDEAL'!$B$2:$E$1080,3,FALSE)+VLOOKUP($E136,'REGLE PRIORITE'!$K$3:$L$14,2,FALSE)),VLOOKUP($D136,'STOCK IDEAL'!$B$2:$E$1080,3,FALSE),VLOOKUP($D136,'STOCK IDEAL'!$B$2:$E$1080,3,FALSE)+VLOOKUP($E136,'REGLE PRIORITE'!$K$3:$L$14,2,FALSE)),IF(C136="Bijoux l’atelier",IF(ISERROR(VLOOKUP(D136,'STOCK IDEAL'!$B$2:$E$1108,3,FALSE)+VLOOKUP(E136,'REGLE PRIORITE'!$N$3:$O$18,2,FALSE)),VLOOKUP(D136,'STOCK IDEAL'!$B$2:$E$1108,3,FALSE),VLOOKUP(D136,'STOCK IDEAL'!$B$2:$E$1108,3,FALSE)+VLOOKUP(E136,'REGLE PRIORITE'!$N$3:$O$18,2,FALSE)),IF($C136="Bijoux argent/plaqué or",IF(ISERROR(VLOOKUP(D136,'STOCK IDEAL'!$B$2:$E$1108,3,FALSE)+VLOOKUP($E136,'REGLE PRIORITE'!$Q$3:$R$28,2,FALSE)),VLOOKUP(D136,'STOCK IDEAL'!$B$2:$E$1108,3,FALSE),VLOOKUP(D136,'STOCK IDEAL'!$B$2:$E$1108,3,FALSE)+VLOOKUP($E136,'REGLE PRIORITE'!$Q$3:$R$28,2,FALSE)),VLOOKUP(D136,'STOCK IDEAL'!$B$2:$E$1108,3,FALSE))))</f>
        <v>3</v>
      </c>
      <c r="J136">
        <v>3</v>
      </c>
      <c r="K136">
        <f>IF($C136="porcelaine",IF(ISERROR(VLOOKUP($D136,'STOCK IDEAL'!$B$2:$E$1080,4,FALSE)+VLOOKUP($E136,'REGLE PRIORITE'!$K$3:$L$14,2,FALSE)),VLOOKUP($D136,'STOCK IDEAL'!$B$2:$E$1080,4,FALSE),VLOOKUP($D136,'STOCK IDEAL'!$B$2:$E$1080,4,FALSE)+VLOOKUP($E136,'REGLE PRIORITE'!$K$3:$L$14,2,FALSE)),IF(C136="Bijoux l’atelier",IF(ISERROR(VLOOKUP(D136,'STOCK IDEAL'!$B$2:$E$1108,4,FALSE)+VLOOKUP(E136,'REGLE PRIORITE'!$N$3:$O$18,2,FALSE)),VLOOKUP(D136,'STOCK IDEAL'!$B$2:$E$1108,4,FALSE),VLOOKUP(D136,'STOCK IDEAL'!$B$2:$E$1108,4,FALSE)+VLOOKUP(E136,'REGLE PRIORITE'!$N$3:$O$18,2,FALSE)),IF($C136="Bijoux argent/plaqué or",IF(ISERROR(VLOOKUP(D136,'STOCK IDEAL'!$B$2:$E$1108,4,FALSE)+VLOOKUP($E136,'REGLE PRIORITE'!$Q$3:$R$28,2,FALSE)),VLOOKUP(D136,'STOCK IDEAL'!$B$2:$E$1108,4,FALSE),VLOOKUP(D136,'STOCK IDEAL'!$B$2:$E$1108,4,FALSE)+VLOOKUP($E136,'REGLE PRIORITE'!$Q$3:$R$28,2,FALSE)),VLOOKUP(D136,'STOCK IDEAL'!$B$2:$E$1108,4,FALSE))))</f>
        <v>3</v>
      </c>
      <c r="L136" t="str">
        <f t="shared" si="11"/>
        <v>OK</v>
      </c>
      <c r="M136">
        <f>HLOOKUP('STOCK BRUT'!$C136,'REGLE PRIORITE'!$B$4:$G$7,2,FALSE)</f>
        <v>1</v>
      </c>
      <c r="N136">
        <f>HLOOKUP('STOCK BRUT'!$C136,'REGLE PRIORITE'!$B$4:$G$7,3,FALSE)</f>
        <v>3</v>
      </c>
      <c r="O136">
        <f>HLOOKUP('STOCK BRUT'!$C136,'REGLE PRIORITE'!$B$4:$G$7,4,FALSE)</f>
        <v>2</v>
      </c>
      <c r="P136">
        <f t="shared" si="12"/>
        <v>2</v>
      </c>
      <c r="Q136">
        <f t="shared" si="13"/>
        <v>-1</v>
      </c>
      <c r="R136">
        <f t="shared" si="10"/>
        <v>0</v>
      </c>
      <c r="S136">
        <f t="shared" si="14"/>
        <v>1</v>
      </c>
    </row>
    <row r="137" spans="1:19">
      <c r="A137">
        <v>135</v>
      </c>
      <c r="B137" s="1" t="s">
        <v>133</v>
      </c>
      <c r="C137" s="1" t="s">
        <v>3850</v>
      </c>
      <c r="D137" s="1" t="s">
        <v>3896</v>
      </c>
      <c r="E137" s="1" t="s">
        <v>3849</v>
      </c>
      <c r="F137">
        <v>3</v>
      </c>
      <c r="G137">
        <f>IF($C137="porcelaine",IF(ISERROR(VLOOKUP($D137,'STOCK IDEAL'!$B$2:$C$1080,2,FALSE)+VLOOKUP($E137,'REGLE PRIORITE'!$K$3:$L$14,2,FALSE)),VLOOKUP($D137,'STOCK IDEAL'!$B$2:$C$1080,2,FALSE),VLOOKUP($D137,'STOCK IDEAL'!$B$2:$C$1080,2,FALSE)+VLOOKUP($E137,'REGLE PRIORITE'!$K$3:$L$14,2,FALSE)),IF(C137="Bijoux l’atelier",IF(ISERROR(VLOOKUP(D137,'STOCK IDEAL'!$B$2:$C$1108,2,FALSE)+VLOOKUP(E137,'REGLE PRIORITE'!$N$3:$O$18,2,FALSE)),VLOOKUP(D137,'STOCK IDEAL'!$B$2:$C$1108,2,FALSE),VLOOKUP(D137,'STOCK IDEAL'!$B$2:$C$1108,2,FALSE)+VLOOKUP(E137,'REGLE PRIORITE'!$N$3:$O$18,2,FALSE)),IF($C137="Bijoux argent/plaqué or",IF(ISERROR(VLOOKUP(D137,'STOCK IDEAL'!$B$2:$C$1108,2,FALSE)+VLOOKUP($E137,'REGLE PRIORITE'!$Q$3:$R$28,2,FALSE)),VLOOKUP(D137,'STOCK IDEAL'!$B$2:$C$1108,2,FALSE),VLOOKUP(D137,'STOCK IDEAL'!$B$2:$C$1108,2,FALSE)+VLOOKUP($E137,'REGLE PRIORITE'!$Q$3:$R$28,2,FALSE)),VLOOKUP(D137,'STOCK IDEAL'!$B$2:$C$1108,2,FALSE))))</f>
        <v>3</v>
      </c>
      <c r="H137">
        <v>2</v>
      </c>
      <c r="I137">
        <f>IF($C137="porcelaine",IF(ISERROR(VLOOKUP($D137,'STOCK IDEAL'!$B$2:$E$1080,3,FALSE)+VLOOKUP($E137,'REGLE PRIORITE'!$K$3:$L$14,2,FALSE)),VLOOKUP($D137,'STOCK IDEAL'!$B$2:$E$1080,3,FALSE),VLOOKUP($D137,'STOCK IDEAL'!$B$2:$E$1080,3,FALSE)+VLOOKUP($E137,'REGLE PRIORITE'!$K$3:$L$14,2,FALSE)),IF(C137="Bijoux l’atelier",IF(ISERROR(VLOOKUP(D137,'STOCK IDEAL'!$B$2:$E$1108,3,FALSE)+VLOOKUP(E137,'REGLE PRIORITE'!$N$3:$O$18,2,FALSE)),VLOOKUP(D137,'STOCK IDEAL'!$B$2:$E$1108,3,FALSE),VLOOKUP(D137,'STOCK IDEAL'!$B$2:$E$1108,3,FALSE)+VLOOKUP(E137,'REGLE PRIORITE'!$N$3:$O$18,2,FALSE)),IF($C137="Bijoux argent/plaqué or",IF(ISERROR(VLOOKUP(D137,'STOCK IDEAL'!$B$2:$E$1108,3,FALSE)+VLOOKUP($E137,'REGLE PRIORITE'!$Q$3:$R$28,2,FALSE)),VLOOKUP(D137,'STOCK IDEAL'!$B$2:$E$1108,3,FALSE),VLOOKUP(D137,'STOCK IDEAL'!$B$2:$E$1108,3,FALSE)+VLOOKUP($E137,'REGLE PRIORITE'!$Q$3:$R$28,2,FALSE)),VLOOKUP(D137,'STOCK IDEAL'!$B$2:$E$1108,3,FALSE))))</f>
        <v>3</v>
      </c>
      <c r="J137">
        <v>3</v>
      </c>
      <c r="K137">
        <f>IF($C137="porcelaine",IF(ISERROR(VLOOKUP($D137,'STOCK IDEAL'!$B$2:$E$1080,4,FALSE)+VLOOKUP($E137,'REGLE PRIORITE'!$K$3:$L$14,2,FALSE)),VLOOKUP($D137,'STOCK IDEAL'!$B$2:$E$1080,4,FALSE),VLOOKUP($D137,'STOCK IDEAL'!$B$2:$E$1080,4,FALSE)+VLOOKUP($E137,'REGLE PRIORITE'!$K$3:$L$14,2,FALSE)),IF(C137="Bijoux l’atelier",IF(ISERROR(VLOOKUP(D137,'STOCK IDEAL'!$B$2:$E$1108,4,FALSE)+VLOOKUP(E137,'REGLE PRIORITE'!$N$3:$O$18,2,FALSE)),VLOOKUP(D137,'STOCK IDEAL'!$B$2:$E$1108,4,FALSE),VLOOKUP(D137,'STOCK IDEAL'!$B$2:$E$1108,4,FALSE)+VLOOKUP(E137,'REGLE PRIORITE'!$N$3:$O$18,2,FALSE)),IF($C137="Bijoux argent/plaqué or",IF(ISERROR(VLOOKUP(D137,'STOCK IDEAL'!$B$2:$E$1108,4,FALSE)+VLOOKUP($E137,'REGLE PRIORITE'!$Q$3:$R$28,2,FALSE)),VLOOKUP(D137,'STOCK IDEAL'!$B$2:$E$1108,4,FALSE),VLOOKUP(D137,'STOCK IDEAL'!$B$2:$E$1108,4,FALSE)+VLOOKUP($E137,'REGLE PRIORITE'!$Q$3:$R$28,2,FALSE)),VLOOKUP(D137,'STOCK IDEAL'!$B$2:$E$1108,4,FALSE))))</f>
        <v>3</v>
      </c>
      <c r="L137" t="b">
        <f t="shared" si="11"/>
        <v>0</v>
      </c>
      <c r="M137">
        <f>HLOOKUP('STOCK BRUT'!$C137,'REGLE PRIORITE'!$B$4:$G$7,2,FALSE)</f>
        <v>1</v>
      </c>
      <c r="N137">
        <f>HLOOKUP('STOCK BRUT'!$C137,'REGLE PRIORITE'!$B$4:$G$7,3,FALSE)</f>
        <v>3</v>
      </c>
      <c r="O137">
        <f>HLOOKUP('STOCK BRUT'!$C137,'REGLE PRIORITE'!$B$4:$G$7,4,FALSE)</f>
        <v>2</v>
      </c>
      <c r="P137">
        <f t="shared" si="12"/>
        <v>0</v>
      </c>
      <c r="Q137">
        <f t="shared" si="13"/>
        <v>-1</v>
      </c>
      <c r="R137">
        <f t="shared" si="10"/>
        <v>0</v>
      </c>
      <c r="S137">
        <f t="shared" si="14"/>
        <v>-1</v>
      </c>
    </row>
    <row r="138" spans="1:19">
      <c r="A138">
        <v>136</v>
      </c>
      <c r="B138" s="1" t="s">
        <v>140</v>
      </c>
      <c r="C138" s="1" t="s">
        <v>3850</v>
      </c>
      <c r="D138" s="1" t="s">
        <v>3896</v>
      </c>
      <c r="E138" s="1" t="s">
        <v>3855</v>
      </c>
      <c r="F138">
        <v>7</v>
      </c>
      <c r="G138">
        <f>IF($C138="porcelaine",IF(ISERROR(VLOOKUP($D138,'STOCK IDEAL'!$B$2:$C$1080,2,FALSE)+VLOOKUP($E138,'REGLE PRIORITE'!$K$3:$L$14,2,FALSE)),VLOOKUP($D138,'STOCK IDEAL'!$B$2:$C$1080,2,FALSE),VLOOKUP($D138,'STOCK IDEAL'!$B$2:$C$1080,2,FALSE)+VLOOKUP($E138,'REGLE PRIORITE'!$K$3:$L$14,2,FALSE)),IF(C138="Bijoux l’atelier",IF(ISERROR(VLOOKUP(D138,'STOCK IDEAL'!$B$2:$C$1108,2,FALSE)+VLOOKUP(E138,'REGLE PRIORITE'!$N$3:$O$18,2,FALSE)),VLOOKUP(D138,'STOCK IDEAL'!$B$2:$C$1108,2,FALSE),VLOOKUP(D138,'STOCK IDEAL'!$B$2:$C$1108,2,FALSE)+VLOOKUP(E138,'REGLE PRIORITE'!$N$3:$O$18,2,FALSE)),IF($C138="Bijoux argent/plaqué or",IF(ISERROR(VLOOKUP(D138,'STOCK IDEAL'!$B$2:$C$1108,2,FALSE)+VLOOKUP($E138,'REGLE PRIORITE'!$Q$3:$R$28,2,FALSE)),VLOOKUP(D138,'STOCK IDEAL'!$B$2:$C$1108,2,FALSE),VLOOKUP(D138,'STOCK IDEAL'!$B$2:$C$1108,2,FALSE)+VLOOKUP($E138,'REGLE PRIORITE'!$Q$3:$R$28,2,FALSE)),VLOOKUP(D138,'STOCK IDEAL'!$B$2:$C$1108,2,FALSE))))</f>
        <v>4</v>
      </c>
      <c r="H138">
        <v>2</v>
      </c>
      <c r="I138">
        <f>IF($C138="porcelaine",IF(ISERROR(VLOOKUP($D138,'STOCK IDEAL'!$B$2:$E$1080,3,FALSE)+VLOOKUP($E138,'REGLE PRIORITE'!$K$3:$L$14,2,FALSE)),VLOOKUP($D138,'STOCK IDEAL'!$B$2:$E$1080,3,FALSE),VLOOKUP($D138,'STOCK IDEAL'!$B$2:$E$1080,3,FALSE)+VLOOKUP($E138,'REGLE PRIORITE'!$K$3:$L$14,2,FALSE)),IF(C138="Bijoux l’atelier",IF(ISERROR(VLOOKUP(D138,'STOCK IDEAL'!$B$2:$E$1108,3,FALSE)+VLOOKUP(E138,'REGLE PRIORITE'!$N$3:$O$18,2,FALSE)),VLOOKUP(D138,'STOCK IDEAL'!$B$2:$E$1108,3,FALSE),VLOOKUP(D138,'STOCK IDEAL'!$B$2:$E$1108,3,FALSE)+VLOOKUP(E138,'REGLE PRIORITE'!$N$3:$O$18,2,FALSE)),IF($C138="Bijoux argent/plaqué or",IF(ISERROR(VLOOKUP(D138,'STOCK IDEAL'!$B$2:$E$1108,3,FALSE)+VLOOKUP($E138,'REGLE PRIORITE'!$Q$3:$R$28,2,FALSE)),VLOOKUP(D138,'STOCK IDEAL'!$B$2:$E$1108,3,FALSE),VLOOKUP(D138,'STOCK IDEAL'!$B$2:$E$1108,3,FALSE)+VLOOKUP($E138,'REGLE PRIORITE'!$Q$3:$R$28,2,FALSE)),VLOOKUP(D138,'STOCK IDEAL'!$B$2:$E$1108,3,FALSE))))</f>
        <v>4</v>
      </c>
      <c r="J138">
        <v>3</v>
      </c>
      <c r="K138">
        <f>IF($C138="porcelaine",IF(ISERROR(VLOOKUP($D138,'STOCK IDEAL'!$B$2:$E$1080,4,FALSE)+VLOOKUP($E138,'REGLE PRIORITE'!$K$3:$L$14,2,FALSE)),VLOOKUP($D138,'STOCK IDEAL'!$B$2:$E$1080,4,FALSE),VLOOKUP($D138,'STOCK IDEAL'!$B$2:$E$1080,4,FALSE)+VLOOKUP($E138,'REGLE PRIORITE'!$K$3:$L$14,2,FALSE)),IF(C138="Bijoux l’atelier",IF(ISERROR(VLOOKUP(D138,'STOCK IDEAL'!$B$2:$E$1108,4,FALSE)+VLOOKUP(E138,'REGLE PRIORITE'!$N$3:$O$18,2,FALSE)),VLOOKUP(D138,'STOCK IDEAL'!$B$2:$E$1108,4,FALSE),VLOOKUP(D138,'STOCK IDEAL'!$B$2:$E$1108,4,FALSE)+VLOOKUP(E138,'REGLE PRIORITE'!$N$3:$O$18,2,FALSE)),IF($C138="Bijoux argent/plaqué or",IF(ISERROR(VLOOKUP(D138,'STOCK IDEAL'!$B$2:$E$1108,4,FALSE)+VLOOKUP($E138,'REGLE PRIORITE'!$Q$3:$R$28,2,FALSE)),VLOOKUP(D138,'STOCK IDEAL'!$B$2:$E$1108,4,FALSE),VLOOKUP(D138,'STOCK IDEAL'!$B$2:$E$1108,4,FALSE)+VLOOKUP($E138,'REGLE PRIORITE'!$Q$3:$R$28,2,FALSE)),VLOOKUP(D138,'STOCK IDEAL'!$B$2:$E$1108,4,FALSE))))</f>
        <v>4</v>
      </c>
      <c r="L138" t="str">
        <f t="shared" si="11"/>
        <v>OK</v>
      </c>
      <c r="M138">
        <f>HLOOKUP('STOCK BRUT'!$C138,'REGLE PRIORITE'!$B$4:$G$7,2,FALSE)</f>
        <v>1</v>
      </c>
      <c r="N138">
        <f>HLOOKUP('STOCK BRUT'!$C138,'REGLE PRIORITE'!$B$4:$G$7,3,FALSE)</f>
        <v>3</v>
      </c>
      <c r="O138">
        <f>HLOOKUP('STOCK BRUT'!$C138,'REGLE PRIORITE'!$B$4:$G$7,4,FALSE)</f>
        <v>2</v>
      </c>
      <c r="P138">
        <f t="shared" si="12"/>
        <v>3</v>
      </c>
      <c r="Q138">
        <f t="shared" si="13"/>
        <v>-2</v>
      </c>
      <c r="R138">
        <f t="shared" si="10"/>
        <v>-1</v>
      </c>
      <c r="S138">
        <f t="shared" si="14"/>
        <v>0</v>
      </c>
    </row>
    <row r="139" spans="1:19">
      <c r="A139">
        <v>137</v>
      </c>
      <c r="B139" s="1" t="s">
        <v>136</v>
      </c>
      <c r="C139" s="1" t="s">
        <v>3850</v>
      </c>
      <c r="D139" s="1" t="s">
        <v>3896</v>
      </c>
      <c r="E139" s="1" t="s">
        <v>3847</v>
      </c>
      <c r="F139">
        <v>1</v>
      </c>
      <c r="G139">
        <f>IF($C139="porcelaine",IF(ISERROR(VLOOKUP($D139,'STOCK IDEAL'!$B$2:$C$1080,2,FALSE)+VLOOKUP($E139,'REGLE PRIORITE'!$K$3:$L$14,2,FALSE)),VLOOKUP($D139,'STOCK IDEAL'!$B$2:$C$1080,2,FALSE),VLOOKUP($D139,'STOCK IDEAL'!$B$2:$C$1080,2,FALSE)+VLOOKUP($E139,'REGLE PRIORITE'!$K$3:$L$14,2,FALSE)),IF(C139="Bijoux l’atelier",IF(ISERROR(VLOOKUP(D139,'STOCK IDEAL'!$B$2:$C$1108,2,FALSE)+VLOOKUP(E139,'REGLE PRIORITE'!$N$3:$O$18,2,FALSE)),VLOOKUP(D139,'STOCK IDEAL'!$B$2:$C$1108,2,FALSE),VLOOKUP(D139,'STOCK IDEAL'!$B$2:$C$1108,2,FALSE)+VLOOKUP(E139,'REGLE PRIORITE'!$N$3:$O$18,2,FALSE)),IF($C139="Bijoux argent/plaqué or",IF(ISERROR(VLOOKUP(D139,'STOCK IDEAL'!$B$2:$C$1108,2,FALSE)+VLOOKUP($E139,'REGLE PRIORITE'!$Q$3:$R$28,2,FALSE)),VLOOKUP(D139,'STOCK IDEAL'!$B$2:$C$1108,2,FALSE),VLOOKUP(D139,'STOCK IDEAL'!$B$2:$C$1108,2,FALSE)+VLOOKUP($E139,'REGLE PRIORITE'!$Q$3:$R$28,2,FALSE)),VLOOKUP(D139,'STOCK IDEAL'!$B$2:$C$1108,2,FALSE))))</f>
        <v>3</v>
      </c>
      <c r="H139">
        <v>0</v>
      </c>
      <c r="I139">
        <f>IF($C139="porcelaine",IF(ISERROR(VLOOKUP($D139,'STOCK IDEAL'!$B$2:$E$1080,3,FALSE)+VLOOKUP($E139,'REGLE PRIORITE'!$K$3:$L$14,2,FALSE)),VLOOKUP($D139,'STOCK IDEAL'!$B$2:$E$1080,3,FALSE),VLOOKUP($D139,'STOCK IDEAL'!$B$2:$E$1080,3,FALSE)+VLOOKUP($E139,'REGLE PRIORITE'!$K$3:$L$14,2,FALSE)),IF(C139="Bijoux l’atelier",IF(ISERROR(VLOOKUP(D139,'STOCK IDEAL'!$B$2:$E$1108,3,FALSE)+VLOOKUP(E139,'REGLE PRIORITE'!$N$3:$O$18,2,FALSE)),VLOOKUP(D139,'STOCK IDEAL'!$B$2:$E$1108,3,FALSE),VLOOKUP(D139,'STOCK IDEAL'!$B$2:$E$1108,3,FALSE)+VLOOKUP(E139,'REGLE PRIORITE'!$N$3:$O$18,2,FALSE)),IF($C139="Bijoux argent/plaqué or",IF(ISERROR(VLOOKUP(D139,'STOCK IDEAL'!$B$2:$E$1108,3,FALSE)+VLOOKUP($E139,'REGLE PRIORITE'!$Q$3:$R$28,2,FALSE)),VLOOKUP(D139,'STOCK IDEAL'!$B$2:$E$1108,3,FALSE),VLOOKUP(D139,'STOCK IDEAL'!$B$2:$E$1108,3,FALSE)+VLOOKUP($E139,'REGLE PRIORITE'!$Q$3:$R$28,2,FALSE)),VLOOKUP(D139,'STOCK IDEAL'!$B$2:$E$1108,3,FALSE))))</f>
        <v>3</v>
      </c>
      <c r="J139">
        <v>2</v>
      </c>
      <c r="K139">
        <f>IF($C139="porcelaine",IF(ISERROR(VLOOKUP($D139,'STOCK IDEAL'!$B$2:$E$1080,4,FALSE)+VLOOKUP($E139,'REGLE PRIORITE'!$K$3:$L$14,2,FALSE)),VLOOKUP($D139,'STOCK IDEAL'!$B$2:$E$1080,4,FALSE),VLOOKUP($D139,'STOCK IDEAL'!$B$2:$E$1080,4,FALSE)+VLOOKUP($E139,'REGLE PRIORITE'!$K$3:$L$14,2,FALSE)),IF(C139="Bijoux l’atelier",IF(ISERROR(VLOOKUP(D139,'STOCK IDEAL'!$B$2:$E$1108,4,FALSE)+VLOOKUP(E139,'REGLE PRIORITE'!$N$3:$O$18,2,FALSE)),VLOOKUP(D139,'STOCK IDEAL'!$B$2:$E$1108,4,FALSE),VLOOKUP(D139,'STOCK IDEAL'!$B$2:$E$1108,4,FALSE)+VLOOKUP(E139,'REGLE PRIORITE'!$N$3:$O$18,2,FALSE)),IF($C139="Bijoux argent/plaqué or",IF(ISERROR(VLOOKUP(D139,'STOCK IDEAL'!$B$2:$E$1108,4,FALSE)+VLOOKUP($E139,'REGLE PRIORITE'!$Q$3:$R$28,2,FALSE)),VLOOKUP(D139,'STOCK IDEAL'!$B$2:$E$1108,4,FALSE),VLOOKUP(D139,'STOCK IDEAL'!$B$2:$E$1108,4,FALSE)+VLOOKUP($E139,'REGLE PRIORITE'!$Q$3:$R$28,2,FALSE)),VLOOKUP(D139,'STOCK IDEAL'!$B$2:$E$1108,4,FALSE))))</f>
        <v>3</v>
      </c>
      <c r="L139" t="b">
        <f t="shared" si="11"/>
        <v>0</v>
      </c>
      <c r="M139">
        <f>HLOOKUP('STOCK BRUT'!$C139,'REGLE PRIORITE'!$B$4:$G$7,2,FALSE)</f>
        <v>1</v>
      </c>
      <c r="N139">
        <f>HLOOKUP('STOCK BRUT'!$C139,'REGLE PRIORITE'!$B$4:$G$7,3,FALSE)</f>
        <v>3</v>
      </c>
      <c r="O139">
        <f>HLOOKUP('STOCK BRUT'!$C139,'REGLE PRIORITE'!$B$4:$G$7,4,FALSE)</f>
        <v>2</v>
      </c>
      <c r="P139">
        <f t="shared" si="12"/>
        <v>-2</v>
      </c>
      <c r="Q139">
        <f t="shared" si="13"/>
        <v>-3</v>
      </c>
      <c r="R139">
        <f t="shared" si="10"/>
        <v>-1</v>
      </c>
      <c r="S139">
        <f t="shared" si="14"/>
        <v>-6</v>
      </c>
    </row>
    <row r="140" spans="1:19">
      <c r="A140">
        <v>138</v>
      </c>
      <c r="B140" s="1" t="s">
        <v>135</v>
      </c>
      <c r="C140" s="1" t="s">
        <v>3850</v>
      </c>
      <c r="D140" s="1" t="s">
        <v>3896</v>
      </c>
      <c r="E140" s="1" t="s">
        <v>3844</v>
      </c>
      <c r="F140">
        <v>7</v>
      </c>
      <c r="G140">
        <f>IF($C140="porcelaine",IF(ISERROR(VLOOKUP($D140,'STOCK IDEAL'!$B$2:$C$1080,2,FALSE)+VLOOKUP($E140,'REGLE PRIORITE'!$K$3:$L$14,2,FALSE)),VLOOKUP($D140,'STOCK IDEAL'!$B$2:$C$1080,2,FALSE),VLOOKUP($D140,'STOCK IDEAL'!$B$2:$C$1080,2,FALSE)+VLOOKUP($E140,'REGLE PRIORITE'!$K$3:$L$14,2,FALSE)),IF(C140="Bijoux l’atelier",IF(ISERROR(VLOOKUP(D140,'STOCK IDEAL'!$B$2:$C$1108,2,FALSE)+VLOOKUP(E140,'REGLE PRIORITE'!$N$3:$O$18,2,FALSE)),VLOOKUP(D140,'STOCK IDEAL'!$B$2:$C$1108,2,FALSE),VLOOKUP(D140,'STOCK IDEAL'!$B$2:$C$1108,2,FALSE)+VLOOKUP(E140,'REGLE PRIORITE'!$N$3:$O$18,2,FALSE)),IF($C140="Bijoux argent/plaqué or",IF(ISERROR(VLOOKUP(D140,'STOCK IDEAL'!$B$2:$C$1108,2,FALSE)+VLOOKUP($E140,'REGLE PRIORITE'!$Q$3:$R$28,2,FALSE)),VLOOKUP(D140,'STOCK IDEAL'!$B$2:$C$1108,2,FALSE),VLOOKUP(D140,'STOCK IDEAL'!$B$2:$C$1108,2,FALSE)+VLOOKUP($E140,'REGLE PRIORITE'!$Q$3:$R$28,2,FALSE)),VLOOKUP(D140,'STOCK IDEAL'!$B$2:$C$1108,2,FALSE))))</f>
        <v>3</v>
      </c>
      <c r="H140">
        <v>3</v>
      </c>
      <c r="I140">
        <f>IF($C140="porcelaine",IF(ISERROR(VLOOKUP($D140,'STOCK IDEAL'!$B$2:$E$1080,3,FALSE)+VLOOKUP($E140,'REGLE PRIORITE'!$K$3:$L$14,2,FALSE)),VLOOKUP($D140,'STOCK IDEAL'!$B$2:$E$1080,3,FALSE),VLOOKUP($D140,'STOCK IDEAL'!$B$2:$E$1080,3,FALSE)+VLOOKUP($E140,'REGLE PRIORITE'!$K$3:$L$14,2,FALSE)),IF(C140="Bijoux l’atelier",IF(ISERROR(VLOOKUP(D140,'STOCK IDEAL'!$B$2:$E$1108,3,FALSE)+VLOOKUP(E140,'REGLE PRIORITE'!$N$3:$O$18,2,FALSE)),VLOOKUP(D140,'STOCK IDEAL'!$B$2:$E$1108,3,FALSE),VLOOKUP(D140,'STOCK IDEAL'!$B$2:$E$1108,3,FALSE)+VLOOKUP(E140,'REGLE PRIORITE'!$N$3:$O$18,2,FALSE)),IF($C140="Bijoux argent/plaqué or",IF(ISERROR(VLOOKUP(D140,'STOCK IDEAL'!$B$2:$E$1108,3,FALSE)+VLOOKUP($E140,'REGLE PRIORITE'!$Q$3:$R$28,2,FALSE)),VLOOKUP(D140,'STOCK IDEAL'!$B$2:$E$1108,3,FALSE),VLOOKUP(D140,'STOCK IDEAL'!$B$2:$E$1108,3,FALSE)+VLOOKUP($E140,'REGLE PRIORITE'!$Q$3:$R$28,2,FALSE)),VLOOKUP(D140,'STOCK IDEAL'!$B$2:$E$1108,3,FALSE))))</f>
        <v>3</v>
      </c>
      <c r="J140">
        <v>3</v>
      </c>
      <c r="K140">
        <f>IF($C140="porcelaine",IF(ISERROR(VLOOKUP($D140,'STOCK IDEAL'!$B$2:$E$1080,4,FALSE)+VLOOKUP($E140,'REGLE PRIORITE'!$K$3:$L$14,2,FALSE)),VLOOKUP($D140,'STOCK IDEAL'!$B$2:$E$1080,4,FALSE),VLOOKUP($D140,'STOCK IDEAL'!$B$2:$E$1080,4,FALSE)+VLOOKUP($E140,'REGLE PRIORITE'!$K$3:$L$14,2,FALSE)),IF(C140="Bijoux l’atelier",IF(ISERROR(VLOOKUP(D140,'STOCK IDEAL'!$B$2:$E$1108,4,FALSE)+VLOOKUP(E140,'REGLE PRIORITE'!$N$3:$O$18,2,FALSE)),VLOOKUP(D140,'STOCK IDEAL'!$B$2:$E$1108,4,FALSE),VLOOKUP(D140,'STOCK IDEAL'!$B$2:$E$1108,4,FALSE)+VLOOKUP(E140,'REGLE PRIORITE'!$N$3:$O$18,2,FALSE)),IF($C140="Bijoux argent/plaqué or",IF(ISERROR(VLOOKUP(D140,'STOCK IDEAL'!$B$2:$E$1108,4,FALSE)+VLOOKUP($E140,'REGLE PRIORITE'!$Q$3:$R$28,2,FALSE)),VLOOKUP(D140,'STOCK IDEAL'!$B$2:$E$1108,4,FALSE),VLOOKUP(D140,'STOCK IDEAL'!$B$2:$E$1108,4,FALSE)+VLOOKUP($E140,'REGLE PRIORITE'!$Q$3:$R$28,2,FALSE)),VLOOKUP(D140,'STOCK IDEAL'!$B$2:$E$1108,4,FALSE))))</f>
        <v>3</v>
      </c>
      <c r="L140" t="str">
        <f t="shared" si="11"/>
        <v>OK</v>
      </c>
      <c r="M140">
        <f>HLOOKUP('STOCK BRUT'!$C140,'REGLE PRIORITE'!$B$4:$G$7,2,FALSE)</f>
        <v>1</v>
      </c>
      <c r="N140">
        <f>HLOOKUP('STOCK BRUT'!$C140,'REGLE PRIORITE'!$B$4:$G$7,3,FALSE)</f>
        <v>3</v>
      </c>
      <c r="O140">
        <f>HLOOKUP('STOCK BRUT'!$C140,'REGLE PRIORITE'!$B$4:$G$7,4,FALSE)</f>
        <v>2</v>
      </c>
      <c r="P140">
        <f t="shared" si="12"/>
        <v>4</v>
      </c>
      <c r="Q140">
        <f t="shared" si="13"/>
        <v>0</v>
      </c>
      <c r="R140">
        <f t="shared" si="10"/>
        <v>0</v>
      </c>
      <c r="S140">
        <f t="shared" si="14"/>
        <v>4</v>
      </c>
    </row>
    <row r="141" spans="1:19">
      <c r="A141">
        <v>139</v>
      </c>
      <c r="B141" s="1" t="s">
        <v>139</v>
      </c>
      <c r="C141" s="1" t="s">
        <v>3850</v>
      </c>
      <c r="D141" s="1" t="s">
        <v>3896</v>
      </c>
      <c r="E141" s="1" t="s">
        <v>3837</v>
      </c>
      <c r="F141">
        <v>6</v>
      </c>
      <c r="G141">
        <f>IF($C141="porcelaine",IF(ISERROR(VLOOKUP($D141,'STOCK IDEAL'!$B$2:$C$1080,2,FALSE)+VLOOKUP($E141,'REGLE PRIORITE'!$K$3:$L$14,2,FALSE)),VLOOKUP($D141,'STOCK IDEAL'!$B$2:$C$1080,2,FALSE),VLOOKUP($D141,'STOCK IDEAL'!$B$2:$C$1080,2,FALSE)+VLOOKUP($E141,'REGLE PRIORITE'!$K$3:$L$14,2,FALSE)),IF(C141="Bijoux l’atelier",IF(ISERROR(VLOOKUP(D141,'STOCK IDEAL'!$B$2:$C$1108,2,FALSE)+VLOOKUP(E141,'REGLE PRIORITE'!$N$3:$O$18,2,FALSE)),VLOOKUP(D141,'STOCK IDEAL'!$B$2:$C$1108,2,FALSE),VLOOKUP(D141,'STOCK IDEAL'!$B$2:$C$1108,2,FALSE)+VLOOKUP(E141,'REGLE PRIORITE'!$N$3:$O$18,2,FALSE)),IF($C141="Bijoux argent/plaqué or",IF(ISERROR(VLOOKUP(D141,'STOCK IDEAL'!$B$2:$C$1108,2,FALSE)+VLOOKUP($E141,'REGLE PRIORITE'!$Q$3:$R$28,2,FALSE)),VLOOKUP(D141,'STOCK IDEAL'!$B$2:$C$1108,2,FALSE),VLOOKUP(D141,'STOCK IDEAL'!$B$2:$C$1108,2,FALSE)+VLOOKUP($E141,'REGLE PRIORITE'!$Q$3:$R$28,2,FALSE)),VLOOKUP(D141,'STOCK IDEAL'!$B$2:$C$1108,2,FALSE))))</f>
        <v>4</v>
      </c>
      <c r="H141">
        <v>2</v>
      </c>
      <c r="I141">
        <f>IF($C141="porcelaine",IF(ISERROR(VLOOKUP($D141,'STOCK IDEAL'!$B$2:$E$1080,3,FALSE)+VLOOKUP($E141,'REGLE PRIORITE'!$K$3:$L$14,2,FALSE)),VLOOKUP($D141,'STOCK IDEAL'!$B$2:$E$1080,3,FALSE),VLOOKUP($D141,'STOCK IDEAL'!$B$2:$E$1080,3,FALSE)+VLOOKUP($E141,'REGLE PRIORITE'!$K$3:$L$14,2,FALSE)),IF(C141="Bijoux l’atelier",IF(ISERROR(VLOOKUP(D141,'STOCK IDEAL'!$B$2:$E$1108,3,FALSE)+VLOOKUP(E141,'REGLE PRIORITE'!$N$3:$O$18,2,FALSE)),VLOOKUP(D141,'STOCK IDEAL'!$B$2:$E$1108,3,FALSE),VLOOKUP(D141,'STOCK IDEAL'!$B$2:$E$1108,3,FALSE)+VLOOKUP(E141,'REGLE PRIORITE'!$N$3:$O$18,2,FALSE)),IF($C141="Bijoux argent/plaqué or",IF(ISERROR(VLOOKUP(D141,'STOCK IDEAL'!$B$2:$E$1108,3,FALSE)+VLOOKUP($E141,'REGLE PRIORITE'!$Q$3:$R$28,2,FALSE)),VLOOKUP(D141,'STOCK IDEAL'!$B$2:$E$1108,3,FALSE),VLOOKUP(D141,'STOCK IDEAL'!$B$2:$E$1108,3,FALSE)+VLOOKUP($E141,'REGLE PRIORITE'!$Q$3:$R$28,2,FALSE)),VLOOKUP(D141,'STOCK IDEAL'!$B$2:$E$1108,3,FALSE))))</f>
        <v>4</v>
      </c>
      <c r="J141">
        <v>3</v>
      </c>
      <c r="K141">
        <f>IF($C141="porcelaine",IF(ISERROR(VLOOKUP($D141,'STOCK IDEAL'!$B$2:$E$1080,4,FALSE)+VLOOKUP($E141,'REGLE PRIORITE'!$K$3:$L$14,2,FALSE)),VLOOKUP($D141,'STOCK IDEAL'!$B$2:$E$1080,4,FALSE),VLOOKUP($D141,'STOCK IDEAL'!$B$2:$E$1080,4,FALSE)+VLOOKUP($E141,'REGLE PRIORITE'!$K$3:$L$14,2,FALSE)),IF(C141="Bijoux l’atelier",IF(ISERROR(VLOOKUP(D141,'STOCK IDEAL'!$B$2:$E$1108,4,FALSE)+VLOOKUP(E141,'REGLE PRIORITE'!$N$3:$O$18,2,FALSE)),VLOOKUP(D141,'STOCK IDEAL'!$B$2:$E$1108,4,FALSE),VLOOKUP(D141,'STOCK IDEAL'!$B$2:$E$1108,4,FALSE)+VLOOKUP(E141,'REGLE PRIORITE'!$N$3:$O$18,2,FALSE)),IF($C141="Bijoux argent/plaqué or",IF(ISERROR(VLOOKUP(D141,'STOCK IDEAL'!$B$2:$E$1108,4,FALSE)+VLOOKUP($E141,'REGLE PRIORITE'!$Q$3:$R$28,2,FALSE)),VLOOKUP(D141,'STOCK IDEAL'!$B$2:$E$1108,4,FALSE),VLOOKUP(D141,'STOCK IDEAL'!$B$2:$E$1108,4,FALSE)+VLOOKUP($E141,'REGLE PRIORITE'!$Q$3:$R$28,2,FALSE)),VLOOKUP(D141,'STOCK IDEAL'!$B$2:$E$1108,4,FALSE))))</f>
        <v>4</v>
      </c>
      <c r="L141" t="str">
        <f t="shared" si="11"/>
        <v>OK</v>
      </c>
      <c r="M141">
        <f>HLOOKUP('STOCK BRUT'!$C141,'REGLE PRIORITE'!$B$4:$G$7,2,FALSE)</f>
        <v>1</v>
      </c>
      <c r="N141">
        <f>HLOOKUP('STOCK BRUT'!$C141,'REGLE PRIORITE'!$B$4:$G$7,3,FALSE)</f>
        <v>3</v>
      </c>
      <c r="O141">
        <f>HLOOKUP('STOCK BRUT'!$C141,'REGLE PRIORITE'!$B$4:$G$7,4,FALSE)</f>
        <v>2</v>
      </c>
      <c r="P141">
        <f t="shared" si="12"/>
        <v>2</v>
      </c>
      <c r="Q141">
        <f t="shared" si="13"/>
        <v>-2</v>
      </c>
      <c r="R141">
        <f t="shared" si="10"/>
        <v>-1</v>
      </c>
      <c r="S141">
        <f t="shared" si="14"/>
        <v>-1</v>
      </c>
    </row>
    <row r="142" spans="1:19">
      <c r="A142">
        <v>140</v>
      </c>
      <c r="B142" s="1" t="s">
        <v>130</v>
      </c>
      <c r="C142" s="1" t="s">
        <v>3850</v>
      </c>
      <c r="D142" s="1" t="s">
        <v>3896</v>
      </c>
      <c r="E142" s="1" t="s">
        <v>3841</v>
      </c>
      <c r="F142">
        <v>8</v>
      </c>
      <c r="G142">
        <f>IF($C142="porcelaine",IF(ISERROR(VLOOKUP($D142,'STOCK IDEAL'!$B$2:$C$1080,2,FALSE)+VLOOKUP($E142,'REGLE PRIORITE'!$K$3:$L$14,2,FALSE)),VLOOKUP($D142,'STOCK IDEAL'!$B$2:$C$1080,2,FALSE),VLOOKUP($D142,'STOCK IDEAL'!$B$2:$C$1080,2,FALSE)+VLOOKUP($E142,'REGLE PRIORITE'!$K$3:$L$14,2,FALSE)),IF(C142="Bijoux l’atelier",IF(ISERROR(VLOOKUP(D142,'STOCK IDEAL'!$B$2:$C$1108,2,FALSE)+VLOOKUP(E142,'REGLE PRIORITE'!$N$3:$O$18,2,FALSE)),VLOOKUP(D142,'STOCK IDEAL'!$B$2:$C$1108,2,FALSE),VLOOKUP(D142,'STOCK IDEAL'!$B$2:$C$1108,2,FALSE)+VLOOKUP(E142,'REGLE PRIORITE'!$N$3:$O$18,2,FALSE)),IF($C142="Bijoux argent/plaqué or",IF(ISERROR(VLOOKUP(D142,'STOCK IDEAL'!$B$2:$C$1108,2,FALSE)+VLOOKUP($E142,'REGLE PRIORITE'!$Q$3:$R$28,2,FALSE)),VLOOKUP(D142,'STOCK IDEAL'!$B$2:$C$1108,2,FALSE),VLOOKUP(D142,'STOCK IDEAL'!$B$2:$C$1108,2,FALSE)+VLOOKUP($E142,'REGLE PRIORITE'!$Q$3:$R$28,2,FALSE)),VLOOKUP(D142,'STOCK IDEAL'!$B$2:$C$1108,2,FALSE))))</f>
        <v>3</v>
      </c>
      <c r="H142">
        <v>2</v>
      </c>
      <c r="I142">
        <f>IF($C142="porcelaine",IF(ISERROR(VLOOKUP($D142,'STOCK IDEAL'!$B$2:$E$1080,3,FALSE)+VLOOKUP($E142,'REGLE PRIORITE'!$K$3:$L$14,2,FALSE)),VLOOKUP($D142,'STOCK IDEAL'!$B$2:$E$1080,3,FALSE),VLOOKUP($D142,'STOCK IDEAL'!$B$2:$E$1080,3,FALSE)+VLOOKUP($E142,'REGLE PRIORITE'!$K$3:$L$14,2,FALSE)),IF(C142="Bijoux l’atelier",IF(ISERROR(VLOOKUP(D142,'STOCK IDEAL'!$B$2:$E$1108,3,FALSE)+VLOOKUP(E142,'REGLE PRIORITE'!$N$3:$O$18,2,FALSE)),VLOOKUP(D142,'STOCK IDEAL'!$B$2:$E$1108,3,FALSE),VLOOKUP(D142,'STOCK IDEAL'!$B$2:$E$1108,3,FALSE)+VLOOKUP(E142,'REGLE PRIORITE'!$N$3:$O$18,2,FALSE)),IF($C142="Bijoux argent/plaqué or",IF(ISERROR(VLOOKUP(D142,'STOCK IDEAL'!$B$2:$E$1108,3,FALSE)+VLOOKUP($E142,'REGLE PRIORITE'!$Q$3:$R$28,2,FALSE)),VLOOKUP(D142,'STOCK IDEAL'!$B$2:$E$1108,3,FALSE),VLOOKUP(D142,'STOCK IDEAL'!$B$2:$E$1108,3,FALSE)+VLOOKUP($E142,'REGLE PRIORITE'!$Q$3:$R$28,2,FALSE)),VLOOKUP(D142,'STOCK IDEAL'!$B$2:$E$1108,3,FALSE))))</f>
        <v>3</v>
      </c>
      <c r="J142">
        <v>2</v>
      </c>
      <c r="K142">
        <f>IF($C142="porcelaine",IF(ISERROR(VLOOKUP($D142,'STOCK IDEAL'!$B$2:$E$1080,4,FALSE)+VLOOKUP($E142,'REGLE PRIORITE'!$K$3:$L$14,2,FALSE)),VLOOKUP($D142,'STOCK IDEAL'!$B$2:$E$1080,4,FALSE),VLOOKUP($D142,'STOCK IDEAL'!$B$2:$E$1080,4,FALSE)+VLOOKUP($E142,'REGLE PRIORITE'!$K$3:$L$14,2,FALSE)),IF(C142="Bijoux l’atelier",IF(ISERROR(VLOOKUP(D142,'STOCK IDEAL'!$B$2:$E$1108,4,FALSE)+VLOOKUP(E142,'REGLE PRIORITE'!$N$3:$O$18,2,FALSE)),VLOOKUP(D142,'STOCK IDEAL'!$B$2:$E$1108,4,FALSE),VLOOKUP(D142,'STOCK IDEAL'!$B$2:$E$1108,4,FALSE)+VLOOKUP(E142,'REGLE PRIORITE'!$N$3:$O$18,2,FALSE)),IF($C142="Bijoux argent/plaqué or",IF(ISERROR(VLOOKUP(D142,'STOCK IDEAL'!$B$2:$E$1108,4,FALSE)+VLOOKUP($E142,'REGLE PRIORITE'!$Q$3:$R$28,2,FALSE)),VLOOKUP(D142,'STOCK IDEAL'!$B$2:$E$1108,4,FALSE),VLOOKUP(D142,'STOCK IDEAL'!$B$2:$E$1108,4,FALSE)+VLOOKUP($E142,'REGLE PRIORITE'!$Q$3:$R$28,2,FALSE)),VLOOKUP(D142,'STOCK IDEAL'!$B$2:$E$1108,4,FALSE))))</f>
        <v>3</v>
      </c>
      <c r="L142" t="str">
        <f t="shared" si="11"/>
        <v>OK</v>
      </c>
      <c r="M142">
        <f>HLOOKUP('STOCK BRUT'!$C142,'REGLE PRIORITE'!$B$4:$G$7,2,FALSE)</f>
        <v>1</v>
      </c>
      <c r="N142">
        <f>HLOOKUP('STOCK BRUT'!$C142,'REGLE PRIORITE'!$B$4:$G$7,3,FALSE)</f>
        <v>3</v>
      </c>
      <c r="O142">
        <f>HLOOKUP('STOCK BRUT'!$C142,'REGLE PRIORITE'!$B$4:$G$7,4,FALSE)</f>
        <v>2</v>
      </c>
      <c r="P142">
        <f t="shared" si="12"/>
        <v>5</v>
      </c>
      <c r="Q142">
        <f t="shared" si="13"/>
        <v>-1</v>
      </c>
      <c r="R142">
        <f t="shared" si="10"/>
        <v>-1</v>
      </c>
      <c r="S142">
        <f t="shared" si="14"/>
        <v>3</v>
      </c>
    </row>
    <row r="143" spans="1:19">
      <c r="A143">
        <v>141</v>
      </c>
      <c r="B143" s="1" t="s">
        <v>137</v>
      </c>
      <c r="C143" s="1" t="s">
        <v>3850</v>
      </c>
      <c r="D143" s="1" t="s">
        <v>3896</v>
      </c>
      <c r="E143" s="1" t="s">
        <v>3846</v>
      </c>
      <c r="F143">
        <v>0</v>
      </c>
      <c r="G143">
        <f>IF($C143="porcelaine",IF(ISERROR(VLOOKUP($D143,'STOCK IDEAL'!$B$2:$C$1080,2,FALSE)+VLOOKUP($E143,'REGLE PRIORITE'!$K$3:$L$14,2,FALSE)),VLOOKUP($D143,'STOCK IDEAL'!$B$2:$C$1080,2,FALSE),VLOOKUP($D143,'STOCK IDEAL'!$B$2:$C$1080,2,FALSE)+VLOOKUP($E143,'REGLE PRIORITE'!$K$3:$L$14,2,FALSE)),IF(C143="Bijoux l’atelier",IF(ISERROR(VLOOKUP(D143,'STOCK IDEAL'!$B$2:$C$1108,2,FALSE)+VLOOKUP(E143,'REGLE PRIORITE'!$N$3:$O$18,2,FALSE)),VLOOKUP(D143,'STOCK IDEAL'!$B$2:$C$1108,2,FALSE),VLOOKUP(D143,'STOCK IDEAL'!$B$2:$C$1108,2,FALSE)+VLOOKUP(E143,'REGLE PRIORITE'!$N$3:$O$18,2,FALSE)),IF($C143="Bijoux argent/plaqué or",IF(ISERROR(VLOOKUP(D143,'STOCK IDEAL'!$B$2:$C$1108,2,FALSE)+VLOOKUP($E143,'REGLE PRIORITE'!$Q$3:$R$28,2,FALSE)),VLOOKUP(D143,'STOCK IDEAL'!$B$2:$C$1108,2,FALSE),VLOOKUP(D143,'STOCK IDEAL'!$B$2:$C$1108,2,FALSE)+VLOOKUP($E143,'REGLE PRIORITE'!$Q$3:$R$28,2,FALSE)),VLOOKUP(D143,'STOCK IDEAL'!$B$2:$C$1108,2,FALSE))))</f>
        <v>3</v>
      </c>
      <c r="H143">
        <v>0</v>
      </c>
      <c r="I143">
        <f>IF($C143="porcelaine",IF(ISERROR(VLOOKUP($D143,'STOCK IDEAL'!$B$2:$E$1080,3,FALSE)+VLOOKUP($E143,'REGLE PRIORITE'!$K$3:$L$14,2,FALSE)),VLOOKUP($D143,'STOCK IDEAL'!$B$2:$E$1080,3,FALSE),VLOOKUP($D143,'STOCK IDEAL'!$B$2:$E$1080,3,FALSE)+VLOOKUP($E143,'REGLE PRIORITE'!$K$3:$L$14,2,FALSE)),IF(C143="Bijoux l’atelier",IF(ISERROR(VLOOKUP(D143,'STOCK IDEAL'!$B$2:$E$1108,3,FALSE)+VLOOKUP(E143,'REGLE PRIORITE'!$N$3:$O$18,2,FALSE)),VLOOKUP(D143,'STOCK IDEAL'!$B$2:$E$1108,3,FALSE),VLOOKUP(D143,'STOCK IDEAL'!$B$2:$E$1108,3,FALSE)+VLOOKUP(E143,'REGLE PRIORITE'!$N$3:$O$18,2,FALSE)),IF($C143="Bijoux argent/plaqué or",IF(ISERROR(VLOOKUP(D143,'STOCK IDEAL'!$B$2:$E$1108,3,FALSE)+VLOOKUP($E143,'REGLE PRIORITE'!$Q$3:$R$28,2,FALSE)),VLOOKUP(D143,'STOCK IDEAL'!$B$2:$E$1108,3,FALSE),VLOOKUP(D143,'STOCK IDEAL'!$B$2:$E$1108,3,FALSE)+VLOOKUP($E143,'REGLE PRIORITE'!$Q$3:$R$28,2,FALSE)),VLOOKUP(D143,'STOCK IDEAL'!$B$2:$E$1108,3,FALSE))))</f>
        <v>3</v>
      </c>
      <c r="J143">
        <v>0</v>
      </c>
      <c r="K143">
        <f>IF($C143="porcelaine",IF(ISERROR(VLOOKUP($D143,'STOCK IDEAL'!$B$2:$E$1080,4,FALSE)+VLOOKUP($E143,'REGLE PRIORITE'!$K$3:$L$14,2,FALSE)),VLOOKUP($D143,'STOCK IDEAL'!$B$2:$E$1080,4,FALSE),VLOOKUP($D143,'STOCK IDEAL'!$B$2:$E$1080,4,FALSE)+VLOOKUP($E143,'REGLE PRIORITE'!$K$3:$L$14,2,FALSE)),IF(C143="Bijoux l’atelier",IF(ISERROR(VLOOKUP(D143,'STOCK IDEAL'!$B$2:$E$1108,4,FALSE)+VLOOKUP(E143,'REGLE PRIORITE'!$N$3:$O$18,2,FALSE)),VLOOKUP(D143,'STOCK IDEAL'!$B$2:$E$1108,4,FALSE),VLOOKUP(D143,'STOCK IDEAL'!$B$2:$E$1108,4,FALSE)+VLOOKUP(E143,'REGLE PRIORITE'!$N$3:$O$18,2,FALSE)),IF($C143="Bijoux argent/plaqué or",IF(ISERROR(VLOOKUP(D143,'STOCK IDEAL'!$B$2:$E$1108,4,FALSE)+VLOOKUP($E143,'REGLE PRIORITE'!$Q$3:$R$28,2,FALSE)),VLOOKUP(D143,'STOCK IDEAL'!$B$2:$E$1108,4,FALSE),VLOOKUP(D143,'STOCK IDEAL'!$B$2:$E$1108,4,FALSE)+VLOOKUP($E143,'REGLE PRIORITE'!$Q$3:$R$28,2,FALSE)),VLOOKUP(D143,'STOCK IDEAL'!$B$2:$E$1108,4,FALSE))))</f>
        <v>3</v>
      </c>
      <c r="L143" t="b">
        <f t="shared" si="11"/>
        <v>0</v>
      </c>
      <c r="M143">
        <f>HLOOKUP('STOCK BRUT'!$C143,'REGLE PRIORITE'!$B$4:$G$7,2,FALSE)</f>
        <v>1</v>
      </c>
      <c r="N143">
        <f>HLOOKUP('STOCK BRUT'!$C143,'REGLE PRIORITE'!$B$4:$G$7,3,FALSE)</f>
        <v>3</v>
      </c>
      <c r="O143">
        <f>HLOOKUP('STOCK BRUT'!$C143,'REGLE PRIORITE'!$B$4:$G$7,4,FALSE)</f>
        <v>2</v>
      </c>
      <c r="P143">
        <f t="shared" si="12"/>
        <v>-3</v>
      </c>
      <c r="Q143">
        <f t="shared" si="13"/>
        <v>-3</v>
      </c>
      <c r="R143">
        <f t="shared" si="10"/>
        <v>-3</v>
      </c>
      <c r="S143">
        <f t="shared" si="14"/>
        <v>-9</v>
      </c>
    </row>
    <row r="144" spans="1:19">
      <c r="A144">
        <v>142</v>
      </c>
      <c r="B144" s="1" t="s">
        <v>141</v>
      </c>
      <c r="C144" s="1" t="s">
        <v>3850</v>
      </c>
      <c r="D144" s="1" t="s">
        <v>5358</v>
      </c>
      <c r="E144" s="1" t="s">
        <v>3852</v>
      </c>
      <c r="F144">
        <v>0</v>
      </c>
      <c r="G144">
        <f>IF($C144="porcelaine",IF(ISERROR(VLOOKUP($D144,'STOCK IDEAL'!$B$2:$C$1080,2,FALSE)+VLOOKUP($E144,'REGLE PRIORITE'!$K$3:$L$14,2,FALSE)),VLOOKUP($D144,'STOCK IDEAL'!$B$2:$C$1080,2,FALSE),VLOOKUP($D144,'STOCK IDEAL'!$B$2:$C$1080,2,FALSE)+VLOOKUP($E144,'REGLE PRIORITE'!$K$3:$L$14,2,FALSE)),IF(C144="Bijoux l’atelier",IF(ISERROR(VLOOKUP(D144,'STOCK IDEAL'!$B$2:$C$1108,2,FALSE)+VLOOKUP(E144,'REGLE PRIORITE'!$N$3:$O$18,2,FALSE)),VLOOKUP(D144,'STOCK IDEAL'!$B$2:$C$1108,2,FALSE),VLOOKUP(D144,'STOCK IDEAL'!$B$2:$C$1108,2,FALSE)+VLOOKUP(E144,'REGLE PRIORITE'!$N$3:$O$18,2,FALSE)),IF($C144="Bijoux argent/plaqué or",IF(ISERROR(VLOOKUP(D144,'STOCK IDEAL'!$B$2:$C$1108,2,FALSE)+VLOOKUP($E144,'REGLE PRIORITE'!$Q$3:$R$28,2,FALSE)),VLOOKUP(D144,'STOCK IDEAL'!$B$2:$C$1108,2,FALSE),VLOOKUP(D144,'STOCK IDEAL'!$B$2:$C$1108,2,FALSE)+VLOOKUP($E144,'REGLE PRIORITE'!$Q$3:$R$28,2,FALSE)),VLOOKUP(D144,'STOCK IDEAL'!$B$2:$C$1108,2,FALSE))))</f>
        <v>2</v>
      </c>
      <c r="H144">
        <v>1</v>
      </c>
      <c r="I144">
        <f>IF($C144="porcelaine",IF(ISERROR(VLOOKUP($D144,'STOCK IDEAL'!$B$2:$E$1080,3,FALSE)+VLOOKUP($E144,'REGLE PRIORITE'!$K$3:$L$14,2,FALSE)),VLOOKUP($D144,'STOCK IDEAL'!$B$2:$E$1080,3,FALSE),VLOOKUP($D144,'STOCK IDEAL'!$B$2:$E$1080,3,FALSE)+VLOOKUP($E144,'REGLE PRIORITE'!$K$3:$L$14,2,FALSE)),IF(C144="Bijoux l’atelier",IF(ISERROR(VLOOKUP(D144,'STOCK IDEAL'!$B$2:$E$1108,3,FALSE)+VLOOKUP(E144,'REGLE PRIORITE'!$N$3:$O$18,2,FALSE)),VLOOKUP(D144,'STOCK IDEAL'!$B$2:$E$1108,3,FALSE),VLOOKUP(D144,'STOCK IDEAL'!$B$2:$E$1108,3,FALSE)+VLOOKUP(E144,'REGLE PRIORITE'!$N$3:$O$18,2,FALSE)),IF($C144="Bijoux argent/plaqué or",IF(ISERROR(VLOOKUP(D144,'STOCK IDEAL'!$B$2:$E$1108,3,FALSE)+VLOOKUP($E144,'REGLE PRIORITE'!$Q$3:$R$28,2,FALSE)),VLOOKUP(D144,'STOCK IDEAL'!$B$2:$E$1108,3,FALSE),VLOOKUP(D144,'STOCK IDEAL'!$B$2:$E$1108,3,FALSE)+VLOOKUP($E144,'REGLE PRIORITE'!$Q$3:$R$28,2,FALSE)),VLOOKUP(D144,'STOCK IDEAL'!$B$2:$E$1108,3,FALSE))))</f>
        <v>1</v>
      </c>
      <c r="J144">
        <v>0</v>
      </c>
      <c r="K144">
        <f>IF($C144="porcelaine",IF(ISERROR(VLOOKUP($D144,'STOCK IDEAL'!$B$2:$E$1080,4,FALSE)+VLOOKUP($E144,'REGLE PRIORITE'!$K$3:$L$14,2,FALSE)),VLOOKUP($D144,'STOCK IDEAL'!$B$2:$E$1080,4,FALSE),VLOOKUP($D144,'STOCK IDEAL'!$B$2:$E$1080,4,FALSE)+VLOOKUP($E144,'REGLE PRIORITE'!$K$3:$L$14,2,FALSE)),IF(C144="Bijoux l’atelier",IF(ISERROR(VLOOKUP(D144,'STOCK IDEAL'!$B$2:$E$1108,4,FALSE)+VLOOKUP(E144,'REGLE PRIORITE'!$N$3:$O$18,2,FALSE)),VLOOKUP(D144,'STOCK IDEAL'!$B$2:$E$1108,4,FALSE),VLOOKUP(D144,'STOCK IDEAL'!$B$2:$E$1108,4,FALSE)+VLOOKUP(E144,'REGLE PRIORITE'!$N$3:$O$18,2,FALSE)),IF($C144="Bijoux argent/plaqué or",IF(ISERROR(VLOOKUP(D144,'STOCK IDEAL'!$B$2:$E$1108,4,FALSE)+VLOOKUP($E144,'REGLE PRIORITE'!$Q$3:$R$28,2,FALSE)),VLOOKUP(D144,'STOCK IDEAL'!$B$2:$E$1108,4,FALSE),VLOOKUP(D144,'STOCK IDEAL'!$B$2:$E$1108,4,FALSE)+VLOOKUP($E144,'REGLE PRIORITE'!$Q$3:$R$28,2,FALSE)),VLOOKUP(D144,'STOCK IDEAL'!$B$2:$E$1108,4,FALSE))))</f>
        <v>3</v>
      </c>
      <c r="L144" t="b">
        <f t="shared" si="11"/>
        <v>0</v>
      </c>
      <c r="M144">
        <f>HLOOKUP('STOCK BRUT'!$C144,'REGLE PRIORITE'!$B$4:$G$7,2,FALSE)</f>
        <v>1</v>
      </c>
      <c r="N144">
        <f>HLOOKUP('STOCK BRUT'!$C144,'REGLE PRIORITE'!$B$4:$G$7,3,FALSE)</f>
        <v>3</v>
      </c>
      <c r="O144">
        <f>HLOOKUP('STOCK BRUT'!$C144,'REGLE PRIORITE'!$B$4:$G$7,4,FALSE)</f>
        <v>2</v>
      </c>
      <c r="P144">
        <f t="shared" si="12"/>
        <v>-2</v>
      </c>
      <c r="Q144">
        <f t="shared" si="13"/>
        <v>0</v>
      </c>
      <c r="R144">
        <f t="shared" si="10"/>
        <v>-3</v>
      </c>
      <c r="S144">
        <f t="shared" si="14"/>
        <v>-5</v>
      </c>
    </row>
    <row r="145" spans="1:19">
      <c r="A145">
        <v>143</v>
      </c>
      <c r="B145" s="1" t="s">
        <v>146</v>
      </c>
      <c r="C145" s="1" t="s">
        <v>3850</v>
      </c>
      <c r="D145" s="1" t="s">
        <v>5358</v>
      </c>
      <c r="E145" s="1" t="s">
        <v>3853</v>
      </c>
      <c r="F145">
        <v>0</v>
      </c>
      <c r="G145">
        <f>IF($C145="porcelaine",IF(ISERROR(VLOOKUP($D145,'STOCK IDEAL'!$B$2:$C$1080,2,FALSE)+VLOOKUP($E145,'REGLE PRIORITE'!$K$3:$L$14,2,FALSE)),VLOOKUP($D145,'STOCK IDEAL'!$B$2:$C$1080,2,FALSE),VLOOKUP($D145,'STOCK IDEAL'!$B$2:$C$1080,2,FALSE)+VLOOKUP($E145,'REGLE PRIORITE'!$K$3:$L$14,2,FALSE)),IF(C145="Bijoux l’atelier",IF(ISERROR(VLOOKUP(D145,'STOCK IDEAL'!$B$2:$C$1108,2,FALSE)+VLOOKUP(E145,'REGLE PRIORITE'!$N$3:$O$18,2,FALSE)),VLOOKUP(D145,'STOCK IDEAL'!$B$2:$C$1108,2,FALSE),VLOOKUP(D145,'STOCK IDEAL'!$B$2:$C$1108,2,FALSE)+VLOOKUP(E145,'REGLE PRIORITE'!$N$3:$O$18,2,FALSE)),IF($C145="Bijoux argent/plaqué or",IF(ISERROR(VLOOKUP(D145,'STOCK IDEAL'!$B$2:$C$1108,2,FALSE)+VLOOKUP($E145,'REGLE PRIORITE'!$Q$3:$R$28,2,FALSE)),VLOOKUP(D145,'STOCK IDEAL'!$B$2:$C$1108,2,FALSE),VLOOKUP(D145,'STOCK IDEAL'!$B$2:$C$1108,2,FALSE)+VLOOKUP($E145,'REGLE PRIORITE'!$Q$3:$R$28,2,FALSE)),VLOOKUP(D145,'STOCK IDEAL'!$B$2:$C$1108,2,FALSE))))</f>
        <v>2</v>
      </c>
      <c r="H145">
        <v>0</v>
      </c>
      <c r="I145">
        <f>IF($C145="porcelaine",IF(ISERROR(VLOOKUP($D145,'STOCK IDEAL'!$B$2:$E$1080,3,FALSE)+VLOOKUP($E145,'REGLE PRIORITE'!$K$3:$L$14,2,FALSE)),VLOOKUP($D145,'STOCK IDEAL'!$B$2:$E$1080,3,FALSE),VLOOKUP($D145,'STOCK IDEAL'!$B$2:$E$1080,3,FALSE)+VLOOKUP($E145,'REGLE PRIORITE'!$K$3:$L$14,2,FALSE)),IF(C145="Bijoux l’atelier",IF(ISERROR(VLOOKUP(D145,'STOCK IDEAL'!$B$2:$E$1108,3,FALSE)+VLOOKUP(E145,'REGLE PRIORITE'!$N$3:$O$18,2,FALSE)),VLOOKUP(D145,'STOCK IDEAL'!$B$2:$E$1108,3,FALSE),VLOOKUP(D145,'STOCK IDEAL'!$B$2:$E$1108,3,FALSE)+VLOOKUP(E145,'REGLE PRIORITE'!$N$3:$O$18,2,FALSE)),IF($C145="Bijoux argent/plaqué or",IF(ISERROR(VLOOKUP(D145,'STOCK IDEAL'!$B$2:$E$1108,3,FALSE)+VLOOKUP($E145,'REGLE PRIORITE'!$Q$3:$R$28,2,FALSE)),VLOOKUP(D145,'STOCK IDEAL'!$B$2:$E$1108,3,FALSE),VLOOKUP(D145,'STOCK IDEAL'!$B$2:$E$1108,3,FALSE)+VLOOKUP($E145,'REGLE PRIORITE'!$Q$3:$R$28,2,FALSE)),VLOOKUP(D145,'STOCK IDEAL'!$B$2:$E$1108,3,FALSE))))</f>
        <v>1</v>
      </c>
      <c r="J145">
        <v>0</v>
      </c>
      <c r="K145">
        <f>IF($C145="porcelaine",IF(ISERROR(VLOOKUP($D145,'STOCK IDEAL'!$B$2:$E$1080,4,FALSE)+VLOOKUP($E145,'REGLE PRIORITE'!$K$3:$L$14,2,FALSE)),VLOOKUP($D145,'STOCK IDEAL'!$B$2:$E$1080,4,FALSE),VLOOKUP($D145,'STOCK IDEAL'!$B$2:$E$1080,4,FALSE)+VLOOKUP($E145,'REGLE PRIORITE'!$K$3:$L$14,2,FALSE)),IF(C145="Bijoux l’atelier",IF(ISERROR(VLOOKUP(D145,'STOCK IDEAL'!$B$2:$E$1108,4,FALSE)+VLOOKUP(E145,'REGLE PRIORITE'!$N$3:$O$18,2,FALSE)),VLOOKUP(D145,'STOCK IDEAL'!$B$2:$E$1108,4,FALSE),VLOOKUP(D145,'STOCK IDEAL'!$B$2:$E$1108,4,FALSE)+VLOOKUP(E145,'REGLE PRIORITE'!$N$3:$O$18,2,FALSE)),IF($C145="Bijoux argent/plaqué or",IF(ISERROR(VLOOKUP(D145,'STOCK IDEAL'!$B$2:$E$1108,4,FALSE)+VLOOKUP($E145,'REGLE PRIORITE'!$Q$3:$R$28,2,FALSE)),VLOOKUP(D145,'STOCK IDEAL'!$B$2:$E$1108,4,FALSE),VLOOKUP(D145,'STOCK IDEAL'!$B$2:$E$1108,4,FALSE)+VLOOKUP($E145,'REGLE PRIORITE'!$Q$3:$R$28,2,FALSE)),VLOOKUP(D145,'STOCK IDEAL'!$B$2:$E$1108,4,FALSE))))</f>
        <v>3</v>
      </c>
      <c r="L145" t="b">
        <f t="shared" si="11"/>
        <v>0</v>
      </c>
      <c r="M145">
        <f>HLOOKUP('STOCK BRUT'!$C145,'REGLE PRIORITE'!$B$4:$G$7,2,FALSE)</f>
        <v>1</v>
      </c>
      <c r="N145">
        <f>HLOOKUP('STOCK BRUT'!$C145,'REGLE PRIORITE'!$B$4:$G$7,3,FALSE)</f>
        <v>3</v>
      </c>
      <c r="O145">
        <f>HLOOKUP('STOCK BRUT'!$C145,'REGLE PRIORITE'!$B$4:$G$7,4,FALSE)</f>
        <v>2</v>
      </c>
      <c r="P145">
        <f t="shared" si="12"/>
        <v>-2</v>
      </c>
      <c r="Q145">
        <f t="shared" si="13"/>
        <v>-1</v>
      </c>
      <c r="R145">
        <f t="shared" si="10"/>
        <v>-3</v>
      </c>
      <c r="S145">
        <f t="shared" si="14"/>
        <v>-6</v>
      </c>
    </row>
    <row r="146" spans="1:19">
      <c r="A146">
        <v>144</v>
      </c>
      <c r="B146" s="1" t="s">
        <v>144</v>
      </c>
      <c r="C146" s="1" t="s">
        <v>3850</v>
      </c>
      <c r="D146" s="1" t="s">
        <v>5358</v>
      </c>
      <c r="E146" s="1" t="s">
        <v>3845</v>
      </c>
      <c r="F146">
        <v>0</v>
      </c>
      <c r="G146">
        <f>IF($C146="porcelaine",IF(ISERROR(VLOOKUP($D146,'STOCK IDEAL'!$B$2:$C$1080,2,FALSE)+VLOOKUP($E146,'REGLE PRIORITE'!$K$3:$L$14,2,FALSE)),VLOOKUP($D146,'STOCK IDEAL'!$B$2:$C$1080,2,FALSE),VLOOKUP($D146,'STOCK IDEAL'!$B$2:$C$1080,2,FALSE)+VLOOKUP($E146,'REGLE PRIORITE'!$K$3:$L$14,2,FALSE)),IF(C146="Bijoux l’atelier",IF(ISERROR(VLOOKUP(D146,'STOCK IDEAL'!$B$2:$C$1108,2,FALSE)+VLOOKUP(E146,'REGLE PRIORITE'!$N$3:$O$18,2,FALSE)),VLOOKUP(D146,'STOCK IDEAL'!$B$2:$C$1108,2,FALSE),VLOOKUP(D146,'STOCK IDEAL'!$B$2:$C$1108,2,FALSE)+VLOOKUP(E146,'REGLE PRIORITE'!$N$3:$O$18,2,FALSE)),IF($C146="Bijoux argent/plaqué or",IF(ISERROR(VLOOKUP(D146,'STOCK IDEAL'!$B$2:$C$1108,2,FALSE)+VLOOKUP($E146,'REGLE PRIORITE'!$Q$3:$R$28,2,FALSE)),VLOOKUP(D146,'STOCK IDEAL'!$B$2:$C$1108,2,FALSE),VLOOKUP(D146,'STOCK IDEAL'!$B$2:$C$1108,2,FALSE)+VLOOKUP($E146,'REGLE PRIORITE'!$Q$3:$R$28,2,FALSE)),VLOOKUP(D146,'STOCK IDEAL'!$B$2:$C$1108,2,FALSE))))</f>
        <v>2</v>
      </c>
      <c r="H146">
        <v>0</v>
      </c>
      <c r="I146">
        <f>IF($C146="porcelaine",IF(ISERROR(VLOOKUP($D146,'STOCK IDEAL'!$B$2:$E$1080,3,FALSE)+VLOOKUP($E146,'REGLE PRIORITE'!$K$3:$L$14,2,FALSE)),VLOOKUP($D146,'STOCK IDEAL'!$B$2:$E$1080,3,FALSE),VLOOKUP($D146,'STOCK IDEAL'!$B$2:$E$1080,3,FALSE)+VLOOKUP($E146,'REGLE PRIORITE'!$K$3:$L$14,2,FALSE)),IF(C146="Bijoux l’atelier",IF(ISERROR(VLOOKUP(D146,'STOCK IDEAL'!$B$2:$E$1108,3,FALSE)+VLOOKUP(E146,'REGLE PRIORITE'!$N$3:$O$18,2,FALSE)),VLOOKUP(D146,'STOCK IDEAL'!$B$2:$E$1108,3,FALSE),VLOOKUP(D146,'STOCK IDEAL'!$B$2:$E$1108,3,FALSE)+VLOOKUP(E146,'REGLE PRIORITE'!$N$3:$O$18,2,FALSE)),IF($C146="Bijoux argent/plaqué or",IF(ISERROR(VLOOKUP(D146,'STOCK IDEAL'!$B$2:$E$1108,3,FALSE)+VLOOKUP($E146,'REGLE PRIORITE'!$Q$3:$R$28,2,FALSE)),VLOOKUP(D146,'STOCK IDEAL'!$B$2:$E$1108,3,FALSE),VLOOKUP(D146,'STOCK IDEAL'!$B$2:$E$1108,3,FALSE)+VLOOKUP($E146,'REGLE PRIORITE'!$Q$3:$R$28,2,FALSE)),VLOOKUP(D146,'STOCK IDEAL'!$B$2:$E$1108,3,FALSE))))</f>
        <v>1</v>
      </c>
      <c r="J146">
        <v>0</v>
      </c>
      <c r="K146">
        <f>IF($C146="porcelaine",IF(ISERROR(VLOOKUP($D146,'STOCK IDEAL'!$B$2:$E$1080,4,FALSE)+VLOOKUP($E146,'REGLE PRIORITE'!$K$3:$L$14,2,FALSE)),VLOOKUP($D146,'STOCK IDEAL'!$B$2:$E$1080,4,FALSE),VLOOKUP($D146,'STOCK IDEAL'!$B$2:$E$1080,4,FALSE)+VLOOKUP($E146,'REGLE PRIORITE'!$K$3:$L$14,2,FALSE)),IF(C146="Bijoux l’atelier",IF(ISERROR(VLOOKUP(D146,'STOCK IDEAL'!$B$2:$E$1108,4,FALSE)+VLOOKUP(E146,'REGLE PRIORITE'!$N$3:$O$18,2,FALSE)),VLOOKUP(D146,'STOCK IDEAL'!$B$2:$E$1108,4,FALSE),VLOOKUP(D146,'STOCK IDEAL'!$B$2:$E$1108,4,FALSE)+VLOOKUP(E146,'REGLE PRIORITE'!$N$3:$O$18,2,FALSE)),IF($C146="Bijoux argent/plaqué or",IF(ISERROR(VLOOKUP(D146,'STOCK IDEAL'!$B$2:$E$1108,4,FALSE)+VLOOKUP($E146,'REGLE PRIORITE'!$Q$3:$R$28,2,FALSE)),VLOOKUP(D146,'STOCK IDEAL'!$B$2:$E$1108,4,FALSE),VLOOKUP(D146,'STOCK IDEAL'!$B$2:$E$1108,4,FALSE)+VLOOKUP($E146,'REGLE PRIORITE'!$Q$3:$R$28,2,FALSE)),VLOOKUP(D146,'STOCK IDEAL'!$B$2:$E$1108,4,FALSE))))</f>
        <v>3</v>
      </c>
      <c r="L146" t="b">
        <f t="shared" si="11"/>
        <v>0</v>
      </c>
      <c r="M146">
        <f>HLOOKUP('STOCK BRUT'!$C146,'REGLE PRIORITE'!$B$4:$G$7,2,FALSE)</f>
        <v>1</v>
      </c>
      <c r="N146">
        <f>HLOOKUP('STOCK BRUT'!$C146,'REGLE PRIORITE'!$B$4:$G$7,3,FALSE)</f>
        <v>3</v>
      </c>
      <c r="O146">
        <f>HLOOKUP('STOCK BRUT'!$C146,'REGLE PRIORITE'!$B$4:$G$7,4,FALSE)</f>
        <v>2</v>
      </c>
      <c r="P146">
        <f t="shared" si="12"/>
        <v>-2</v>
      </c>
      <c r="Q146">
        <f t="shared" si="13"/>
        <v>-1</v>
      </c>
      <c r="R146">
        <f t="shared" si="10"/>
        <v>-3</v>
      </c>
      <c r="S146">
        <f t="shared" si="14"/>
        <v>-6</v>
      </c>
    </row>
    <row r="147" spans="1:19">
      <c r="A147">
        <v>145</v>
      </c>
      <c r="B147" s="1" t="s">
        <v>150</v>
      </c>
      <c r="C147" s="1" t="s">
        <v>3850</v>
      </c>
      <c r="D147" s="1" t="s">
        <v>5358</v>
      </c>
      <c r="E147" s="1" t="s">
        <v>3854</v>
      </c>
      <c r="F147">
        <v>1</v>
      </c>
      <c r="G147">
        <f>IF($C147="porcelaine",IF(ISERROR(VLOOKUP($D147,'STOCK IDEAL'!$B$2:$C$1080,2,FALSE)+VLOOKUP($E147,'REGLE PRIORITE'!$K$3:$L$14,2,FALSE)),VLOOKUP($D147,'STOCK IDEAL'!$B$2:$C$1080,2,FALSE),VLOOKUP($D147,'STOCK IDEAL'!$B$2:$C$1080,2,FALSE)+VLOOKUP($E147,'REGLE PRIORITE'!$K$3:$L$14,2,FALSE)),IF(C147="Bijoux l’atelier",IF(ISERROR(VLOOKUP(D147,'STOCK IDEAL'!$B$2:$C$1108,2,FALSE)+VLOOKUP(E147,'REGLE PRIORITE'!$N$3:$O$18,2,FALSE)),VLOOKUP(D147,'STOCK IDEAL'!$B$2:$C$1108,2,FALSE),VLOOKUP(D147,'STOCK IDEAL'!$B$2:$C$1108,2,FALSE)+VLOOKUP(E147,'REGLE PRIORITE'!$N$3:$O$18,2,FALSE)),IF($C147="Bijoux argent/plaqué or",IF(ISERROR(VLOOKUP(D147,'STOCK IDEAL'!$B$2:$C$1108,2,FALSE)+VLOOKUP($E147,'REGLE PRIORITE'!$Q$3:$R$28,2,FALSE)),VLOOKUP(D147,'STOCK IDEAL'!$B$2:$C$1108,2,FALSE),VLOOKUP(D147,'STOCK IDEAL'!$B$2:$C$1108,2,FALSE)+VLOOKUP($E147,'REGLE PRIORITE'!$Q$3:$R$28,2,FALSE)),VLOOKUP(D147,'STOCK IDEAL'!$B$2:$C$1108,2,FALSE))))</f>
        <v>3</v>
      </c>
      <c r="H147">
        <v>0</v>
      </c>
      <c r="I147">
        <f>IF($C147="porcelaine",IF(ISERROR(VLOOKUP($D147,'STOCK IDEAL'!$B$2:$E$1080,3,FALSE)+VLOOKUP($E147,'REGLE PRIORITE'!$K$3:$L$14,2,FALSE)),VLOOKUP($D147,'STOCK IDEAL'!$B$2:$E$1080,3,FALSE),VLOOKUP($D147,'STOCK IDEAL'!$B$2:$E$1080,3,FALSE)+VLOOKUP($E147,'REGLE PRIORITE'!$K$3:$L$14,2,FALSE)),IF(C147="Bijoux l’atelier",IF(ISERROR(VLOOKUP(D147,'STOCK IDEAL'!$B$2:$E$1108,3,FALSE)+VLOOKUP(E147,'REGLE PRIORITE'!$N$3:$O$18,2,FALSE)),VLOOKUP(D147,'STOCK IDEAL'!$B$2:$E$1108,3,FALSE),VLOOKUP(D147,'STOCK IDEAL'!$B$2:$E$1108,3,FALSE)+VLOOKUP(E147,'REGLE PRIORITE'!$N$3:$O$18,2,FALSE)),IF($C147="Bijoux argent/plaqué or",IF(ISERROR(VLOOKUP(D147,'STOCK IDEAL'!$B$2:$E$1108,3,FALSE)+VLOOKUP($E147,'REGLE PRIORITE'!$Q$3:$R$28,2,FALSE)),VLOOKUP(D147,'STOCK IDEAL'!$B$2:$E$1108,3,FALSE),VLOOKUP(D147,'STOCK IDEAL'!$B$2:$E$1108,3,FALSE)+VLOOKUP($E147,'REGLE PRIORITE'!$Q$3:$R$28,2,FALSE)),VLOOKUP(D147,'STOCK IDEAL'!$B$2:$E$1108,3,FALSE))))</f>
        <v>2</v>
      </c>
      <c r="J147">
        <v>0</v>
      </c>
      <c r="K147">
        <f>IF($C147="porcelaine",IF(ISERROR(VLOOKUP($D147,'STOCK IDEAL'!$B$2:$E$1080,4,FALSE)+VLOOKUP($E147,'REGLE PRIORITE'!$K$3:$L$14,2,FALSE)),VLOOKUP($D147,'STOCK IDEAL'!$B$2:$E$1080,4,FALSE),VLOOKUP($D147,'STOCK IDEAL'!$B$2:$E$1080,4,FALSE)+VLOOKUP($E147,'REGLE PRIORITE'!$K$3:$L$14,2,FALSE)),IF(C147="Bijoux l’atelier",IF(ISERROR(VLOOKUP(D147,'STOCK IDEAL'!$B$2:$E$1108,4,FALSE)+VLOOKUP(E147,'REGLE PRIORITE'!$N$3:$O$18,2,FALSE)),VLOOKUP(D147,'STOCK IDEAL'!$B$2:$E$1108,4,FALSE),VLOOKUP(D147,'STOCK IDEAL'!$B$2:$E$1108,4,FALSE)+VLOOKUP(E147,'REGLE PRIORITE'!$N$3:$O$18,2,FALSE)),IF($C147="Bijoux argent/plaqué or",IF(ISERROR(VLOOKUP(D147,'STOCK IDEAL'!$B$2:$E$1108,4,FALSE)+VLOOKUP($E147,'REGLE PRIORITE'!$Q$3:$R$28,2,FALSE)),VLOOKUP(D147,'STOCK IDEAL'!$B$2:$E$1108,4,FALSE),VLOOKUP(D147,'STOCK IDEAL'!$B$2:$E$1108,4,FALSE)+VLOOKUP($E147,'REGLE PRIORITE'!$Q$3:$R$28,2,FALSE)),VLOOKUP(D147,'STOCK IDEAL'!$B$2:$E$1108,4,FALSE))))</f>
        <v>4</v>
      </c>
      <c r="L147" t="b">
        <f t="shared" si="11"/>
        <v>0</v>
      </c>
      <c r="M147">
        <f>HLOOKUP('STOCK BRUT'!$C147,'REGLE PRIORITE'!$B$4:$G$7,2,FALSE)</f>
        <v>1</v>
      </c>
      <c r="N147">
        <f>HLOOKUP('STOCK BRUT'!$C147,'REGLE PRIORITE'!$B$4:$G$7,3,FALSE)</f>
        <v>3</v>
      </c>
      <c r="O147">
        <f>HLOOKUP('STOCK BRUT'!$C147,'REGLE PRIORITE'!$B$4:$G$7,4,FALSE)</f>
        <v>2</v>
      </c>
      <c r="P147">
        <f t="shared" si="12"/>
        <v>-2</v>
      </c>
      <c r="Q147">
        <f t="shared" si="13"/>
        <v>-2</v>
      </c>
      <c r="R147">
        <f t="shared" si="10"/>
        <v>-4</v>
      </c>
      <c r="S147">
        <f t="shared" si="14"/>
        <v>-8</v>
      </c>
    </row>
    <row r="148" spans="1:19">
      <c r="A148">
        <v>146</v>
      </c>
      <c r="B148" s="1" t="s">
        <v>143</v>
      </c>
      <c r="C148" s="1" t="s">
        <v>3850</v>
      </c>
      <c r="D148" s="1" t="s">
        <v>5358</v>
      </c>
      <c r="E148" s="1" t="s">
        <v>3840</v>
      </c>
      <c r="F148">
        <v>0</v>
      </c>
      <c r="G148">
        <f>IF($C148="porcelaine",IF(ISERROR(VLOOKUP($D148,'STOCK IDEAL'!$B$2:$C$1080,2,FALSE)+VLOOKUP($E148,'REGLE PRIORITE'!$K$3:$L$14,2,FALSE)),VLOOKUP($D148,'STOCK IDEAL'!$B$2:$C$1080,2,FALSE),VLOOKUP($D148,'STOCK IDEAL'!$B$2:$C$1080,2,FALSE)+VLOOKUP($E148,'REGLE PRIORITE'!$K$3:$L$14,2,FALSE)),IF(C148="Bijoux l’atelier",IF(ISERROR(VLOOKUP(D148,'STOCK IDEAL'!$B$2:$C$1108,2,FALSE)+VLOOKUP(E148,'REGLE PRIORITE'!$N$3:$O$18,2,FALSE)),VLOOKUP(D148,'STOCK IDEAL'!$B$2:$C$1108,2,FALSE),VLOOKUP(D148,'STOCK IDEAL'!$B$2:$C$1108,2,FALSE)+VLOOKUP(E148,'REGLE PRIORITE'!$N$3:$O$18,2,FALSE)),IF($C148="Bijoux argent/plaqué or",IF(ISERROR(VLOOKUP(D148,'STOCK IDEAL'!$B$2:$C$1108,2,FALSE)+VLOOKUP($E148,'REGLE PRIORITE'!$Q$3:$R$28,2,FALSE)),VLOOKUP(D148,'STOCK IDEAL'!$B$2:$C$1108,2,FALSE),VLOOKUP(D148,'STOCK IDEAL'!$B$2:$C$1108,2,FALSE)+VLOOKUP($E148,'REGLE PRIORITE'!$Q$3:$R$28,2,FALSE)),VLOOKUP(D148,'STOCK IDEAL'!$B$2:$C$1108,2,FALSE))))</f>
        <v>2</v>
      </c>
      <c r="H148">
        <v>0</v>
      </c>
      <c r="I148">
        <f>IF($C148="porcelaine",IF(ISERROR(VLOOKUP($D148,'STOCK IDEAL'!$B$2:$E$1080,3,FALSE)+VLOOKUP($E148,'REGLE PRIORITE'!$K$3:$L$14,2,FALSE)),VLOOKUP($D148,'STOCK IDEAL'!$B$2:$E$1080,3,FALSE),VLOOKUP($D148,'STOCK IDEAL'!$B$2:$E$1080,3,FALSE)+VLOOKUP($E148,'REGLE PRIORITE'!$K$3:$L$14,2,FALSE)),IF(C148="Bijoux l’atelier",IF(ISERROR(VLOOKUP(D148,'STOCK IDEAL'!$B$2:$E$1108,3,FALSE)+VLOOKUP(E148,'REGLE PRIORITE'!$N$3:$O$18,2,FALSE)),VLOOKUP(D148,'STOCK IDEAL'!$B$2:$E$1108,3,FALSE),VLOOKUP(D148,'STOCK IDEAL'!$B$2:$E$1108,3,FALSE)+VLOOKUP(E148,'REGLE PRIORITE'!$N$3:$O$18,2,FALSE)),IF($C148="Bijoux argent/plaqué or",IF(ISERROR(VLOOKUP(D148,'STOCK IDEAL'!$B$2:$E$1108,3,FALSE)+VLOOKUP($E148,'REGLE PRIORITE'!$Q$3:$R$28,2,FALSE)),VLOOKUP(D148,'STOCK IDEAL'!$B$2:$E$1108,3,FALSE),VLOOKUP(D148,'STOCK IDEAL'!$B$2:$E$1108,3,FALSE)+VLOOKUP($E148,'REGLE PRIORITE'!$Q$3:$R$28,2,FALSE)),VLOOKUP(D148,'STOCK IDEAL'!$B$2:$E$1108,3,FALSE))))</f>
        <v>1</v>
      </c>
      <c r="J148">
        <v>0</v>
      </c>
      <c r="K148">
        <f>IF($C148="porcelaine",IF(ISERROR(VLOOKUP($D148,'STOCK IDEAL'!$B$2:$E$1080,4,FALSE)+VLOOKUP($E148,'REGLE PRIORITE'!$K$3:$L$14,2,FALSE)),VLOOKUP($D148,'STOCK IDEAL'!$B$2:$E$1080,4,FALSE),VLOOKUP($D148,'STOCK IDEAL'!$B$2:$E$1080,4,FALSE)+VLOOKUP($E148,'REGLE PRIORITE'!$K$3:$L$14,2,FALSE)),IF(C148="Bijoux l’atelier",IF(ISERROR(VLOOKUP(D148,'STOCK IDEAL'!$B$2:$E$1108,4,FALSE)+VLOOKUP(E148,'REGLE PRIORITE'!$N$3:$O$18,2,FALSE)),VLOOKUP(D148,'STOCK IDEAL'!$B$2:$E$1108,4,FALSE),VLOOKUP(D148,'STOCK IDEAL'!$B$2:$E$1108,4,FALSE)+VLOOKUP(E148,'REGLE PRIORITE'!$N$3:$O$18,2,FALSE)),IF($C148="Bijoux argent/plaqué or",IF(ISERROR(VLOOKUP(D148,'STOCK IDEAL'!$B$2:$E$1108,4,FALSE)+VLOOKUP($E148,'REGLE PRIORITE'!$Q$3:$R$28,2,FALSE)),VLOOKUP(D148,'STOCK IDEAL'!$B$2:$E$1108,4,FALSE),VLOOKUP(D148,'STOCK IDEAL'!$B$2:$E$1108,4,FALSE)+VLOOKUP($E148,'REGLE PRIORITE'!$Q$3:$R$28,2,FALSE)),VLOOKUP(D148,'STOCK IDEAL'!$B$2:$E$1108,4,FALSE))))</f>
        <v>3</v>
      </c>
      <c r="L148" t="b">
        <f t="shared" si="11"/>
        <v>0</v>
      </c>
      <c r="M148">
        <f>HLOOKUP('STOCK BRUT'!$C148,'REGLE PRIORITE'!$B$4:$G$7,2,FALSE)</f>
        <v>1</v>
      </c>
      <c r="N148">
        <f>HLOOKUP('STOCK BRUT'!$C148,'REGLE PRIORITE'!$B$4:$G$7,3,FALSE)</f>
        <v>3</v>
      </c>
      <c r="O148">
        <f>HLOOKUP('STOCK BRUT'!$C148,'REGLE PRIORITE'!$B$4:$G$7,4,FALSE)</f>
        <v>2</v>
      </c>
      <c r="P148">
        <f t="shared" si="12"/>
        <v>-2</v>
      </c>
      <c r="Q148">
        <f t="shared" si="13"/>
        <v>-1</v>
      </c>
      <c r="R148">
        <f t="shared" si="10"/>
        <v>-3</v>
      </c>
      <c r="S148">
        <f t="shared" si="14"/>
        <v>-6</v>
      </c>
    </row>
    <row r="149" spans="1:19">
      <c r="A149">
        <v>147</v>
      </c>
      <c r="B149" s="1" t="s">
        <v>145</v>
      </c>
      <c r="C149" s="1" t="s">
        <v>3850</v>
      </c>
      <c r="D149" s="1" t="s">
        <v>5358</v>
      </c>
      <c r="E149" s="1" t="s">
        <v>3849</v>
      </c>
      <c r="F149">
        <v>0</v>
      </c>
      <c r="G149">
        <f>IF($C149="porcelaine",IF(ISERROR(VLOOKUP($D149,'STOCK IDEAL'!$B$2:$C$1080,2,FALSE)+VLOOKUP($E149,'REGLE PRIORITE'!$K$3:$L$14,2,FALSE)),VLOOKUP($D149,'STOCK IDEAL'!$B$2:$C$1080,2,FALSE),VLOOKUP($D149,'STOCK IDEAL'!$B$2:$C$1080,2,FALSE)+VLOOKUP($E149,'REGLE PRIORITE'!$K$3:$L$14,2,FALSE)),IF(C149="Bijoux l’atelier",IF(ISERROR(VLOOKUP(D149,'STOCK IDEAL'!$B$2:$C$1108,2,FALSE)+VLOOKUP(E149,'REGLE PRIORITE'!$N$3:$O$18,2,FALSE)),VLOOKUP(D149,'STOCK IDEAL'!$B$2:$C$1108,2,FALSE),VLOOKUP(D149,'STOCK IDEAL'!$B$2:$C$1108,2,FALSE)+VLOOKUP(E149,'REGLE PRIORITE'!$N$3:$O$18,2,FALSE)),IF($C149="Bijoux argent/plaqué or",IF(ISERROR(VLOOKUP(D149,'STOCK IDEAL'!$B$2:$C$1108,2,FALSE)+VLOOKUP($E149,'REGLE PRIORITE'!$Q$3:$R$28,2,FALSE)),VLOOKUP(D149,'STOCK IDEAL'!$B$2:$C$1108,2,FALSE),VLOOKUP(D149,'STOCK IDEAL'!$B$2:$C$1108,2,FALSE)+VLOOKUP($E149,'REGLE PRIORITE'!$Q$3:$R$28,2,FALSE)),VLOOKUP(D149,'STOCK IDEAL'!$B$2:$C$1108,2,FALSE))))</f>
        <v>2</v>
      </c>
      <c r="H149">
        <v>0</v>
      </c>
      <c r="I149">
        <f>IF($C149="porcelaine",IF(ISERROR(VLOOKUP($D149,'STOCK IDEAL'!$B$2:$E$1080,3,FALSE)+VLOOKUP($E149,'REGLE PRIORITE'!$K$3:$L$14,2,FALSE)),VLOOKUP($D149,'STOCK IDEAL'!$B$2:$E$1080,3,FALSE),VLOOKUP($D149,'STOCK IDEAL'!$B$2:$E$1080,3,FALSE)+VLOOKUP($E149,'REGLE PRIORITE'!$K$3:$L$14,2,FALSE)),IF(C149="Bijoux l’atelier",IF(ISERROR(VLOOKUP(D149,'STOCK IDEAL'!$B$2:$E$1108,3,FALSE)+VLOOKUP(E149,'REGLE PRIORITE'!$N$3:$O$18,2,FALSE)),VLOOKUP(D149,'STOCK IDEAL'!$B$2:$E$1108,3,FALSE),VLOOKUP(D149,'STOCK IDEAL'!$B$2:$E$1108,3,FALSE)+VLOOKUP(E149,'REGLE PRIORITE'!$N$3:$O$18,2,FALSE)),IF($C149="Bijoux argent/plaqué or",IF(ISERROR(VLOOKUP(D149,'STOCK IDEAL'!$B$2:$E$1108,3,FALSE)+VLOOKUP($E149,'REGLE PRIORITE'!$Q$3:$R$28,2,FALSE)),VLOOKUP(D149,'STOCK IDEAL'!$B$2:$E$1108,3,FALSE),VLOOKUP(D149,'STOCK IDEAL'!$B$2:$E$1108,3,FALSE)+VLOOKUP($E149,'REGLE PRIORITE'!$Q$3:$R$28,2,FALSE)),VLOOKUP(D149,'STOCK IDEAL'!$B$2:$E$1108,3,FALSE))))</f>
        <v>1</v>
      </c>
      <c r="J149">
        <v>0</v>
      </c>
      <c r="K149">
        <f>IF($C149="porcelaine",IF(ISERROR(VLOOKUP($D149,'STOCK IDEAL'!$B$2:$E$1080,4,FALSE)+VLOOKUP($E149,'REGLE PRIORITE'!$K$3:$L$14,2,FALSE)),VLOOKUP($D149,'STOCK IDEAL'!$B$2:$E$1080,4,FALSE),VLOOKUP($D149,'STOCK IDEAL'!$B$2:$E$1080,4,FALSE)+VLOOKUP($E149,'REGLE PRIORITE'!$K$3:$L$14,2,FALSE)),IF(C149="Bijoux l’atelier",IF(ISERROR(VLOOKUP(D149,'STOCK IDEAL'!$B$2:$E$1108,4,FALSE)+VLOOKUP(E149,'REGLE PRIORITE'!$N$3:$O$18,2,FALSE)),VLOOKUP(D149,'STOCK IDEAL'!$B$2:$E$1108,4,FALSE),VLOOKUP(D149,'STOCK IDEAL'!$B$2:$E$1108,4,FALSE)+VLOOKUP(E149,'REGLE PRIORITE'!$N$3:$O$18,2,FALSE)),IF($C149="Bijoux argent/plaqué or",IF(ISERROR(VLOOKUP(D149,'STOCK IDEAL'!$B$2:$E$1108,4,FALSE)+VLOOKUP($E149,'REGLE PRIORITE'!$Q$3:$R$28,2,FALSE)),VLOOKUP(D149,'STOCK IDEAL'!$B$2:$E$1108,4,FALSE),VLOOKUP(D149,'STOCK IDEAL'!$B$2:$E$1108,4,FALSE)+VLOOKUP($E149,'REGLE PRIORITE'!$Q$3:$R$28,2,FALSE)),VLOOKUP(D149,'STOCK IDEAL'!$B$2:$E$1108,4,FALSE))))</f>
        <v>3</v>
      </c>
      <c r="L149" t="b">
        <f t="shared" si="11"/>
        <v>0</v>
      </c>
      <c r="M149">
        <f>HLOOKUP('STOCK BRUT'!$C149,'REGLE PRIORITE'!$B$4:$G$7,2,FALSE)</f>
        <v>1</v>
      </c>
      <c r="N149">
        <f>HLOOKUP('STOCK BRUT'!$C149,'REGLE PRIORITE'!$B$4:$G$7,3,FALSE)</f>
        <v>3</v>
      </c>
      <c r="O149">
        <f>HLOOKUP('STOCK BRUT'!$C149,'REGLE PRIORITE'!$B$4:$G$7,4,FALSE)</f>
        <v>2</v>
      </c>
      <c r="P149">
        <f t="shared" si="12"/>
        <v>-2</v>
      </c>
      <c r="Q149">
        <f t="shared" si="13"/>
        <v>-1</v>
      </c>
      <c r="R149">
        <f t="shared" si="10"/>
        <v>-3</v>
      </c>
      <c r="S149">
        <f t="shared" si="14"/>
        <v>-6</v>
      </c>
    </row>
    <row r="150" spans="1:19">
      <c r="A150">
        <v>148</v>
      </c>
      <c r="B150" s="1" t="s">
        <v>152</v>
      </c>
      <c r="C150" s="1" t="s">
        <v>3850</v>
      </c>
      <c r="D150" s="1" t="s">
        <v>5358</v>
      </c>
      <c r="E150" s="1" t="s">
        <v>3855</v>
      </c>
      <c r="F150">
        <v>1</v>
      </c>
      <c r="G150">
        <f>IF($C150="porcelaine",IF(ISERROR(VLOOKUP($D150,'STOCK IDEAL'!$B$2:$C$1080,2,FALSE)+VLOOKUP($E150,'REGLE PRIORITE'!$K$3:$L$14,2,FALSE)),VLOOKUP($D150,'STOCK IDEAL'!$B$2:$C$1080,2,FALSE),VLOOKUP($D150,'STOCK IDEAL'!$B$2:$C$1080,2,FALSE)+VLOOKUP($E150,'REGLE PRIORITE'!$K$3:$L$14,2,FALSE)),IF(C150="Bijoux l’atelier",IF(ISERROR(VLOOKUP(D150,'STOCK IDEAL'!$B$2:$C$1108,2,FALSE)+VLOOKUP(E150,'REGLE PRIORITE'!$N$3:$O$18,2,FALSE)),VLOOKUP(D150,'STOCK IDEAL'!$B$2:$C$1108,2,FALSE),VLOOKUP(D150,'STOCK IDEAL'!$B$2:$C$1108,2,FALSE)+VLOOKUP(E150,'REGLE PRIORITE'!$N$3:$O$18,2,FALSE)),IF($C150="Bijoux argent/plaqué or",IF(ISERROR(VLOOKUP(D150,'STOCK IDEAL'!$B$2:$C$1108,2,FALSE)+VLOOKUP($E150,'REGLE PRIORITE'!$Q$3:$R$28,2,FALSE)),VLOOKUP(D150,'STOCK IDEAL'!$B$2:$C$1108,2,FALSE),VLOOKUP(D150,'STOCK IDEAL'!$B$2:$C$1108,2,FALSE)+VLOOKUP($E150,'REGLE PRIORITE'!$Q$3:$R$28,2,FALSE)),VLOOKUP(D150,'STOCK IDEAL'!$B$2:$C$1108,2,FALSE))))</f>
        <v>3</v>
      </c>
      <c r="H150">
        <v>0</v>
      </c>
      <c r="I150">
        <f>IF($C150="porcelaine",IF(ISERROR(VLOOKUP($D150,'STOCK IDEAL'!$B$2:$E$1080,3,FALSE)+VLOOKUP($E150,'REGLE PRIORITE'!$K$3:$L$14,2,FALSE)),VLOOKUP($D150,'STOCK IDEAL'!$B$2:$E$1080,3,FALSE),VLOOKUP($D150,'STOCK IDEAL'!$B$2:$E$1080,3,FALSE)+VLOOKUP($E150,'REGLE PRIORITE'!$K$3:$L$14,2,FALSE)),IF(C150="Bijoux l’atelier",IF(ISERROR(VLOOKUP(D150,'STOCK IDEAL'!$B$2:$E$1108,3,FALSE)+VLOOKUP(E150,'REGLE PRIORITE'!$N$3:$O$18,2,FALSE)),VLOOKUP(D150,'STOCK IDEAL'!$B$2:$E$1108,3,FALSE),VLOOKUP(D150,'STOCK IDEAL'!$B$2:$E$1108,3,FALSE)+VLOOKUP(E150,'REGLE PRIORITE'!$N$3:$O$18,2,FALSE)),IF($C150="Bijoux argent/plaqué or",IF(ISERROR(VLOOKUP(D150,'STOCK IDEAL'!$B$2:$E$1108,3,FALSE)+VLOOKUP($E150,'REGLE PRIORITE'!$Q$3:$R$28,2,FALSE)),VLOOKUP(D150,'STOCK IDEAL'!$B$2:$E$1108,3,FALSE),VLOOKUP(D150,'STOCK IDEAL'!$B$2:$E$1108,3,FALSE)+VLOOKUP($E150,'REGLE PRIORITE'!$Q$3:$R$28,2,FALSE)),VLOOKUP(D150,'STOCK IDEAL'!$B$2:$E$1108,3,FALSE))))</f>
        <v>2</v>
      </c>
      <c r="J150">
        <v>0</v>
      </c>
      <c r="K150">
        <f>IF($C150="porcelaine",IF(ISERROR(VLOOKUP($D150,'STOCK IDEAL'!$B$2:$E$1080,4,FALSE)+VLOOKUP($E150,'REGLE PRIORITE'!$K$3:$L$14,2,FALSE)),VLOOKUP($D150,'STOCK IDEAL'!$B$2:$E$1080,4,FALSE),VLOOKUP($D150,'STOCK IDEAL'!$B$2:$E$1080,4,FALSE)+VLOOKUP($E150,'REGLE PRIORITE'!$K$3:$L$14,2,FALSE)),IF(C150="Bijoux l’atelier",IF(ISERROR(VLOOKUP(D150,'STOCK IDEAL'!$B$2:$E$1108,4,FALSE)+VLOOKUP(E150,'REGLE PRIORITE'!$N$3:$O$18,2,FALSE)),VLOOKUP(D150,'STOCK IDEAL'!$B$2:$E$1108,4,FALSE),VLOOKUP(D150,'STOCK IDEAL'!$B$2:$E$1108,4,FALSE)+VLOOKUP(E150,'REGLE PRIORITE'!$N$3:$O$18,2,FALSE)),IF($C150="Bijoux argent/plaqué or",IF(ISERROR(VLOOKUP(D150,'STOCK IDEAL'!$B$2:$E$1108,4,FALSE)+VLOOKUP($E150,'REGLE PRIORITE'!$Q$3:$R$28,2,FALSE)),VLOOKUP(D150,'STOCK IDEAL'!$B$2:$E$1108,4,FALSE),VLOOKUP(D150,'STOCK IDEAL'!$B$2:$E$1108,4,FALSE)+VLOOKUP($E150,'REGLE PRIORITE'!$Q$3:$R$28,2,FALSE)),VLOOKUP(D150,'STOCK IDEAL'!$B$2:$E$1108,4,FALSE))))</f>
        <v>4</v>
      </c>
      <c r="L150" t="b">
        <f t="shared" si="11"/>
        <v>0</v>
      </c>
      <c r="M150">
        <f>HLOOKUP('STOCK BRUT'!$C150,'REGLE PRIORITE'!$B$4:$G$7,2,FALSE)</f>
        <v>1</v>
      </c>
      <c r="N150">
        <f>HLOOKUP('STOCK BRUT'!$C150,'REGLE PRIORITE'!$B$4:$G$7,3,FALSE)</f>
        <v>3</v>
      </c>
      <c r="O150">
        <f>HLOOKUP('STOCK BRUT'!$C150,'REGLE PRIORITE'!$B$4:$G$7,4,FALSE)</f>
        <v>2</v>
      </c>
      <c r="P150">
        <f t="shared" si="12"/>
        <v>-2</v>
      </c>
      <c r="Q150">
        <f t="shared" si="13"/>
        <v>-2</v>
      </c>
      <c r="R150">
        <f t="shared" si="10"/>
        <v>-4</v>
      </c>
      <c r="S150">
        <f t="shared" si="14"/>
        <v>-8</v>
      </c>
    </row>
    <row r="151" spans="1:19">
      <c r="A151">
        <v>149</v>
      </c>
      <c r="B151" s="1" t="s">
        <v>148</v>
      </c>
      <c r="C151" s="1" t="s">
        <v>3850</v>
      </c>
      <c r="D151" s="1" t="s">
        <v>5358</v>
      </c>
      <c r="E151" s="1" t="s">
        <v>3847</v>
      </c>
      <c r="F151">
        <v>0</v>
      </c>
      <c r="G151">
        <f>IF($C151="porcelaine",IF(ISERROR(VLOOKUP($D151,'STOCK IDEAL'!$B$2:$C$1080,2,FALSE)+VLOOKUP($E151,'REGLE PRIORITE'!$K$3:$L$14,2,FALSE)),VLOOKUP($D151,'STOCK IDEAL'!$B$2:$C$1080,2,FALSE),VLOOKUP($D151,'STOCK IDEAL'!$B$2:$C$1080,2,FALSE)+VLOOKUP($E151,'REGLE PRIORITE'!$K$3:$L$14,2,FALSE)),IF(C151="Bijoux l’atelier",IF(ISERROR(VLOOKUP(D151,'STOCK IDEAL'!$B$2:$C$1108,2,FALSE)+VLOOKUP(E151,'REGLE PRIORITE'!$N$3:$O$18,2,FALSE)),VLOOKUP(D151,'STOCK IDEAL'!$B$2:$C$1108,2,FALSE),VLOOKUP(D151,'STOCK IDEAL'!$B$2:$C$1108,2,FALSE)+VLOOKUP(E151,'REGLE PRIORITE'!$N$3:$O$18,2,FALSE)),IF($C151="Bijoux argent/plaqué or",IF(ISERROR(VLOOKUP(D151,'STOCK IDEAL'!$B$2:$C$1108,2,FALSE)+VLOOKUP($E151,'REGLE PRIORITE'!$Q$3:$R$28,2,FALSE)),VLOOKUP(D151,'STOCK IDEAL'!$B$2:$C$1108,2,FALSE),VLOOKUP(D151,'STOCK IDEAL'!$B$2:$C$1108,2,FALSE)+VLOOKUP($E151,'REGLE PRIORITE'!$Q$3:$R$28,2,FALSE)),VLOOKUP(D151,'STOCK IDEAL'!$B$2:$C$1108,2,FALSE))))</f>
        <v>2</v>
      </c>
      <c r="H151">
        <v>0</v>
      </c>
      <c r="I151">
        <f>IF($C151="porcelaine",IF(ISERROR(VLOOKUP($D151,'STOCK IDEAL'!$B$2:$E$1080,3,FALSE)+VLOOKUP($E151,'REGLE PRIORITE'!$K$3:$L$14,2,FALSE)),VLOOKUP($D151,'STOCK IDEAL'!$B$2:$E$1080,3,FALSE),VLOOKUP($D151,'STOCK IDEAL'!$B$2:$E$1080,3,FALSE)+VLOOKUP($E151,'REGLE PRIORITE'!$K$3:$L$14,2,FALSE)),IF(C151="Bijoux l’atelier",IF(ISERROR(VLOOKUP(D151,'STOCK IDEAL'!$B$2:$E$1108,3,FALSE)+VLOOKUP(E151,'REGLE PRIORITE'!$N$3:$O$18,2,FALSE)),VLOOKUP(D151,'STOCK IDEAL'!$B$2:$E$1108,3,FALSE),VLOOKUP(D151,'STOCK IDEAL'!$B$2:$E$1108,3,FALSE)+VLOOKUP(E151,'REGLE PRIORITE'!$N$3:$O$18,2,FALSE)),IF($C151="Bijoux argent/plaqué or",IF(ISERROR(VLOOKUP(D151,'STOCK IDEAL'!$B$2:$E$1108,3,FALSE)+VLOOKUP($E151,'REGLE PRIORITE'!$Q$3:$R$28,2,FALSE)),VLOOKUP(D151,'STOCK IDEAL'!$B$2:$E$1108,3,FALSE),VLOOKUP(D151,'STOCK IDEAL'!$B$2:$E$1108,3,FALSE)+VLOOKUP($E151,'REGLE PRIORITE'!$Q$3:$R$28,2,FALSE)),VLOOKUP(D151,'STOCK IDEAL'!$B$2:$E$1108,3,FALSE))))</f>
        <v>1</v>
      </c>
      <c r="J151">
        <v>0</v>
      </c>
      <c r="K151">
        <f>IF($C151="porcelaine",IF(ISERROR(VLOOKUP($D151,'STOCK IDEAL'!$B$2:$E$1080,4,FALSE)+VLOOKUP($E151,'REGLE PRIORITE'!$K$3:$L$14,2,FALSE)),VLOOKUP($D151,'STOCK IDEAL'!$B$2:$E$1080,4,FALSE),VLOOKUP($D151,'STOCK IDEAL'!$B$2:$E$1080,4,FALSE)+VLOOKUP($E151,'REGLE PRIORITE'!$K$3:$L$14,2,FALSE)),IF(C151="Bijoux l’atelier",IF(ISERROR(VLOOKUP(D151,'STOCK IDEAL'!$B$2:$E$1108,4,FALSE)+VLOOKUP(E151,'REGLE PRIORITE'!$N$3:$O$18,2,FALSE)),VLOOKUP(D151,'STOCK IDEAL'!$B$2:$E$1108,4,FALSE),VLOOKUP(D151,'STOCK IDEAL'!$B$2:$E$1108,4,FALSE)+VLOOKUP(E151,'REGLE PRIORITE'!$N$3:$O$18,2,FALSE)),IF($C151="Bijoux argent/plaqué or",IF(ISERROR(VLOOKUP(D151,'STOCK IDEAL'!$B$2:$E$1108,4,FALSE)+VLOOKUP($E151,'REGLE PRIORITE'!$Q$3:$R$28,2,FALSE)),VLOOKUP(D151,'STOCK IDEAL'!$B$2:$E$1108,4,FALSE),VLOOKUP(D151,'STOCK IDEAL'!$B$2:$E$1108,4,FALSE)+VLOOKUP($E151,'REGLE PRIORITE'!$Q$3:$R$28,2,FALSE)),VLOOKUP(D151,'STOCK IDEAL'!$B$2:$E$1108,4,FALSE))))</f>
        <v>3</v>
      </c>
      <c r="L151" t="b">
        <f t="shared" si="11"/>
        <v>0</v>
      </c>
      <c r="M151">
        <f>HLOOKUP('STOCK BRUT'!$C151,'REGLE PRIORITE'!$B$4:$G$7,2,FALSE)</f>
        <v>1</v>
      </c>
      <c r="N151">
        <f>HLOOKUP('STOCK BRUT'!$C151,'REGLE PRIORITE'!$B$4:$G$7,3,FALSE)</f>
        <v>3</v>
      </c>
      <c r="O151">
        <f>HLOOKUP('STOCK BRUT'!$C151,'REGLE PRIORITE'!$B$4:$G$7,4,FALSE)</f>
        <v>2</v>
      </c>
      <c r="P151">
        <f t="shared" si="12"/>
        <v>-2</v>
      </c>
      <c r="Q151">
        <f t="shared" si="13"/>
        <v>-1</v>
      </c>
      <c r="R151">
        <f t="shared" si="10"/>
        <v>-3</v>
      </c>
      <c r="S151">
        <f t="shared" si="14"/>
        <v>-6</v>
      </c>
    </row>
    <row r="152" spans="1:19">
      <c r="A152">
        <v>150</v>
      </c>
      <c r="B152" s="1" t="s">
        <v>147</v>
      </c>
      <c r="C152" s="1" t="s">
        <v>3850</v>
      </c>
      <c r="D152" s="1" t="s">
        <v>5358</v>
      </c>
      <c r="E152" s="1" t="s">
        <v>3844</v>
      </c>
      <c r="F152">
        <v>0</v>
      </c>
      <c r="G152">
        <f>IF($C152="porcelaine",IF(ISERROR(VLOOKUP($D152,'STOCK IDEAL'!$B$2:$C$1080,2,FALSE)+VLOOKUP($E152,'REGLE PRIORITE'!$K$3:$L$14,2,FALSE)),VLOOKUP($D152,'STOCK IDEAL'!$B$2:$C$1080,2,FALSE),VLOOKUP($D152,'STOCK IDEAL'!$B$2:$C$1080,2,FALSE)+VLOOKUP($E152,'REGLE PRIORITE'!$K$3:$L$14,2,FALSE)),IF(C152="Bijoux l’atelier",IF(ISERROR(VLOOKUP(D152,'STOCK IDEAL'!$B$2:$C$1108,2,FALSE)+VLOOKUP(E152,'REGLE PRIORITE'!$N$3:$O$18,2,FALSE)),VLOOKUP(D152,'STOCK IDEAL'!$B$2:$C$1108,2,FALSE),VLOOKUP(D152,'STOCK IDEAL'!$B$2:$C$1108,2,FALSE)+VLOOKUP(E152,'REGLE PRIORITE'!$N$3:$O$18,2,FALSE)),IF($C152="Bijoux argent/plaqué or",IF(ISERROR(VLOOKUP(D152,'STOCK IDEAL'!$B$2:$C$1108,2,FALSE)+VLOOKUP($E152,'REGLE PRIORITE'!$Q$3:$R$28,2,FALSE)),VLOOKUP(D152,'STOCK IDEAL'!$B$2:$C$1108,2,FALSE),VLOOKUP(D152,'STOCK IDEAL'!$B$2:$C$1108,2,FALSE)+VLOOKUP($E152,'REGLE PRIORITE'!$Q$3:$R$28,2,FALSE)),VLOOKUP(D152,'STOCK IDEAL'!$B$2:$C$1108,2,FALSE))))</f>
        <v>2</v>
      </c>
      <c r="H152">
        <v>0</v>
      </c>
      <c r="I152">
        <f>IF($C152="porcelaine",IF(ISERROR(VLOOKUP($D152,'STOCK IDEAL'!$B$2:$E$1080,3,FALSE)+VLOOKUP($E152,'REGLE PRIORITE'!$K$3:$L$14,2,FALSE)),VLOOKUP($D152,'STOCK IDEAL'!$B$2:$E$1080,3,FALSE),VLOOKUP($D152,'STOCK IDEAL'!$B$2:$E$1080,3,FALSE)+VLOOKUP($E152,'REGLE PRIORITE'!$K$3:$L$14,2,FALSE)),IF(C152="Bijoux l’atelier",IF(ISERROR(VLOOKUP(D152,'STOCK IDEAL'!$B$2:$E$1108,3,FALSE)+VLOOKUP(E152,'REGLE PRIORITE'!$N$3:$O$18,2,FALSE)),VLOOKUP(D152,'STOCK IDEAL'!$B$2:$E$1108,3,FALSE),VLOOKUP(D152,'STOCK IDEAL'!$B$2:$E$1108,3,FALSE)+VLOOKUP(E152,'REGLE PRIORITE'!$N$3:$O$18,2,FALSE)),IF($C152="Bijoux argent/plaqué or",IF(ISERROR(VLOOKUP(D152,'STOCK IDEAL'!$B$2:$E$1108,3,FALSE)+VLOOKUP($E152,'REGLE PRIORITE'!$Q$3:$R$28,2,FALSE)),VLOOKUP(D152,'STOCK IDEAL'!$B$2:$E$1108,3,FALSE),VLOOKUP(D152,'STOCK IDEAL'!$B$2:$E$1108,3,FALSE)+VLOOKUP($E152,'REGLE PRIORITE'!$Q$3:$R$28,2,FALSE)),VLOOKUP(D152,'STOCK IDEAL'!$B$2:$E$1108,3,FALSE))))</f>
        <v>1</v>
      </c>
      <c r="J152">
        <v>0</v>
      </c>
      <c r="K152">
        <f>IF($C152="porcelaine",IF(ISERROR(VLOOKUP($D152,'STOCK IDEAL'!$B$2:$E$1080,4,FALSE)+VLOOKUP($E152,'REGLE PRIORITE'!$K$3:$L$14,2,FALSE)),VLOOKUP($D152,'STOCK IDEAL'!$B$2:$E$1080,4,FALSE),VLOOKUP($D152,'STOCK IDEAL'!$B$2:$E$1080,4,FALSE)+VLOOKUP($E152,'REGLE PRIORITE'!$K$3:$L$14,2,FALSE)),IF(C152="Bijoux l’atelier",IF(ISERROR(VLOOKUP(D152,'STOCK IDEAL'!$B$2:$E$1108,4,FALSE)+VLOOKUP(E152,'REGLE PRIORITE'!$N$3:$O$18,2,FALSE)),VLOOKUP(D152,'STOCK IDEAL'!$B$2:$E$1108,4,FALSE),VLOOKUP(D152,'STOCK IDEAL'!$B$2:$E$1108,4,FALSE)+VLOOKUP(E152,'REGLE PRIORITE'!$N$3:$O$18,2,FALSE)),IF($C152="Bijoux argent/plaqué or",IF(ISERROR(VLOOKUP(D152,'STOCK IDEAL'!$B$2:$E$1108,4,FALSE)+VLOOKUP($E152,'REGLE PRIORITE'!$Q$3:$R$28,2,FALSE)),VLOOKUP(D152,'STOCK IDEAL'!$B$2:$E$1108,4,FALSE),VLOOKUP(D152,'STOCK IDEAL'!$B$2:$E$1108,4,FALSE)+VLOOKUP($E152,'REGLE PRIORITE'!$Q$3:$R$28,2,FALSE)),VLOOKUP(D152,'STOCK IDEAL'!$B$2:$E$1108,4,FALSE))))</f>
        <v>3</v>
      </c>
      <c r="L152" t="b">
        <f t="shared" si="11"/>
        <v>0</v>
      </c>
      <c r="M152">
        <f>HLOOKUP('STOCK BRUT'!$C152,'REGLE PRIORITE'!$B$4:$G$7,2,FALSE)</f>
        <v>1</v>
      </c>
      <c r="N152">
        <f>HLOOKUP('STOCK BRUT'!$C152,'REGLE PRIORITE'!$B$4:$G$7,3,FALSE)</f>
        <v>3</v>
      </c>
      <c r="O152">
        <f>HLOOKUP('STOCK BRUT'!$C152,'REGLE PRIORITE'!$B$4:$G$7,4,FALSE)</f>
        <v>2</v>
      </c>
      <c r="P152">
        <f t="shared" si="12"/>
        <v>-2</v>
      </c>
      <c r="Q152">
        <f t="shared" si="13"/>
        <v>-1</v>
      </c>
      <c r="R152">
        <f t="shared" si="10"/>
        <v>-3</v>
      </c>
      <c r="S152">
        <f t="shared" si="14"/>
        <v>-6</v>
      </c>
    </row>
    <row r="153" spans="1:19">
      <c r="A153">
        <v>151</v>
      </c>
      <c r="B153" s="1" t="s">
        <v>151</v>
      </c>
      <c r="C153" s="1" t="s">
        <v>3850</v>
      </c>
      <c r="D153" s="1" t="s">
        <v>5358</v>
      </c>
      <c r="E153" s="1" t="s">
        <v>3837</v>
      </c>
      <c r="F153">
        <v>1</v>
      </c>
      <c r="G153">
        <f>IF($C153="porcelaine",IF(ISERROR(VLOOKUP($D153,'STOCK IDEAL'!$B$2:$C$1080,2,FALSE)+VLOOKUP($E153,'REGLE PRIORITE'!$K$3:$L$14,2,FALSE)),VLOOKUP($D153,'STOCK IDEAL'!$B$2:$C$1080,2,FALSE),VLOOKUP($D153,'STOCK IDEAL'!$B$2:$C$1080,2,FALSE)+VLOOKUP($E153,'REGLE PRIORITE'!$K$3:$L$14,2,FALSE)),IF(C153="Bijoux l’atelier",IF(ISERROR(VLOOKUP(D153,'STOCK IDEAL'!$B$2:$C$1108,2,FALSE)+VLOOKUP(E153,'REGLE PRIORITE'!$N$3:$O$18,2,FALSE)),VLOOKUP(D153,'STOCK IDEAL'!$B$2:$C$1108,2,FALSE),VLOOKUP(D153,'STOCK IDEAL'!$B$2:$C$1108,2,FALSE)+VLOOKUP(E153,'REGLE PRIORITE'!$N$3:$O$18,2,FALSE)),IF($C153="Bijoux argent/plaqué or",IF(ISERROR(VLOOKUP(D153,'STOCK IDEAL'!$B$2:$C$1108,2,FALSE)+VLOOKUP($E153,'REGLE PRIORITE'!$Q$3:$R$28,2,FALSE)),VLOOKUP(D153,'STOCK IDEAL'!$B$2:$C$1108,2,FALSE),VLOOKUP(D153,'STOCK IDEAL'!$B$2:$C$1108,2,FALSE)+VLOOKUP($E153,'REGLE PRIORITE'!$Q$3:$R$28,2,FALSE)),VLOOKUP(D153,'STOCK IDEAL'!$B$2:$C$1108,2,FALSE))))</f>
        <v>3</v>
      </c>
      <c r="H153">
        <v>1</v>
      </c>
      <c r="I153">
        <f>IF($C153="porcelaine",IF(ISERROR(VLOOKUP($D153,'STOCK IDEAL'!$B$2:$E$1080,3,FALSE)+VLOOKUP($E153,'REGLE PRIORITE'!$K$3:$L$14,2,FALSE)),VLOOKUP($D153,'STOCK IDEAL'!$B$2:$E$1080,3,FALSE),VLOOKUP($D153,'STOCK IDEAL'!$B$2:$E$1080,3,FALSE)+VLOOKUP($E153,'REGLE PRIORITE'!$K$3:$L$14,2,FALSE)),IF(C153="Bijoux l’atelier",IF(ISERROR(VLOOKUP(D153,'STOCK IDEAL'!$B$2:$E$1108,3,FALSE)+VLOOKUP(E153,'REGLE PRIORITE'!$N$3:$O$18,2,FALSE)),VLOOKUP(D153,'STOCK IDEAL'!$B$2:$E$1108,3,FALSE),VLOOKUP(D153,'STOCK IDEAL'!$B$2:$E$1108,3,FALSE)+VLOOKUP(E153,'REGLE PRIORITE'!$N$3:$O$18,2,FALSE)),IF($C153="Bijoux argent/plaqué or",IF(ISERROR(VLOOKUP(D153,'STOCK IDEAL'!$B$2:$E$1108,3,FALSE)+VLOOKUP($E153,'REGLE PRIORITE'!$Q$3:$R$28,2,FALSE)),VLOOKUP(D153,'STOCK IDEAL'!$B$2:$E$1108,3,FALSE),VLOOKUP(D153,'STOCK IDEAL'!$B$2:$E$1108,3,FALSE)+VLOOKUP($E153,'REGLE PRIORITE'!$Q$3:$R$28,2,FALSE)),VLOOKUP(D153,'STOCK IDEAL'!$B$2:$E$1108,3,FALSE))))</f>
        <v>2</v>
      </c>
      <c r="J153">
        <v>0</v>
      </c>
      <c r="K153">
        <f>IF($C153="porcelaine",IF(ISERROR(VLOOKUP($D153,'STOCK IDEAL'!$B$2:$E$1080,4,FALSE)+VLOOKUP($E153,'REGLE PRIORITE'!$K$3:$L$14,2,FALSE)),VLOOKUP($D153,'STOCK IDEAL'!$B$2:$E$1080,4,FALSE),VLOOKUP($D153,'STOCK IDEAL'!$B$2:$E$1080,4,FALSE)+VLOOKUP($E153,'REGLE PRIORITE'!$K$3:$L$14,2,FALSE)),IF(C153="Bijoux l’atelier",IF(ISERROR(VLOOKUP(D153,'STOCK IDEAL'!$B$2:$E$1108,4,FALSE)+VLOOKUP(E153,'REGLE PRIORITE'!$N$3:$O$18,2,FALSE)),VLOOKUP(D153,'STOCK IDEAL'!$B$2:$E$1108,4,FALSE),VLOOKUP(D153,'STOCK IDEAL'!$B$2:$E$1108,4,FALSE)+VLOOKUP(E153,'REGLE PRIORITE'!$N$3:$O$18,2,FALSE)),IF($C153="Bijoux argent/plaqué or",IF(ISERROR(VLOOKUP(D153,'STOCK IDEAL'!$B$2:$E$1108,4,FALSE)+VLOOKUP($E153,'REGLE PRIORITE'!$Q$3:$R$28,2,FALSE)),VLOOKUP(D153,'STOCK IDEAL'!$B$2:$E$1108,4,FALSE),VLOOKUP(D153,'STOCK IDEAL'!$B$2:$E$1108,4,FALSE)+VLOOKUP($E153,'REGLE PRIORITE'!$Q$3:$R$28,2,FALSE)),VLOOKUP(D153,'STOCK IDEAL'!$B$2:$E$1108,4,FALSE))))</f>
        <v>4</v>
      </c>
      <c r="L153" t="b">
        <f t="shared" si="11"/>
        <v>0</v>
      </c>
      <c r="M153">
        <f>HLOOKUP('STOCK BRUT'!$C153,'REGLE PRIORITE'!$B$4:$G$7,2,FALSE)</f>
        <v>1</v>
      </c>
      <c r="N153">
        <f>HLOOKUP('STOCK BRUT'!$C153,'REGLE PRIORITE'!$B$4:$G$7,3,FALSE)</f>
        <v>3</v>
      </c>
      <c r="O153">
        <f>HLOOKUP('STOCK BRUT'!$C153,'REGLE PRIORITE'!$B$4:$G$7,4,FALSE)</f>
        <v>2</v>
      </c>
      <c r="P153">
        <f t="shared" si="12"/>
        <v>-2</v>
      </c>
      <c r="Q153">
        <f t="shared" si="13"/>
        <v>-1</v>
      </c>
      <c r="R153">
        <f t="shared" si="10"/>
        <v>-4</v>
      </c>
      <c r="S153">
        <f t="shared" si="14"/>
        <v>-7</v>
      </c>
    </row>
    <row r="154" spans="1:19">
      <c r="A154">
        <v>152</v>
      </c>
      <c r="B154" s="1" t="s">
        <v>142</v>
      </c>
      <c r="C154" s="1" t="s">
        <v>3850</v>
      </c>
      <c r="D154" s="1" t="s">
        <v>5358</v>
      </c>
      <c r="E154" s="1" t="s">
        <v>3841</v>
      </c>
      <c r="F154">
        <v>0</v>
      </c>
      <c r="G154">
        <f>IF($C154="porcelaine",IF(ISERROR(VLOOKUP($D154,'STOCK IDEAL'!$B$2:$C$1080,2,FALSE)+VLOOKUP($E154,'REGLE PRIORITE'!$K$3:$L$14,2,FALSE)),VLOOKUP($D154,'STOCK IDEAL'!$B$2:$C$1080,2,FALSE),VLOOKUP($D154,'STOCK IDEAL'!$B$2:$C$1080,2,FALSE)+VLOOKUP($E154,'REGLE PRIORITE'!$K$3:$L$14,2,FALSE)),IF(C154="Bijoux l’atelier",IF(ISERROR(VLOOKUP(D154,'STOCK IDEAL'!$B$2:$C$1108,2,FALSE)+VLOOKUP(E154,'REGLE PRIORITE'!$N$3:$O$18,2,FALSE)),VLOOKUP(D154,'STOCK IDEAL'!$B$2:$C$1108,2,FALSE),VLOOKUP(D154,'STOCK IDEAL'!$B$2:$C$1108,2,FALSE)+VLOOKUP(E154,'REGLE PRIORITE'!$N$3:$O$18,2,FALSE)),IF($C154="Bijoux argent/plaqué or",IF(ISERROR(VLOOKUP(D154,'STOCK IDEAL'!$B$2:$C$1108,2,FALSE)+VLOOKUP($E154,'REGLE PRIORITE'!$Q$3:$R$28,2,FALSE)),VLOOKUP(D154,'STOCK IDEAL'!$B$2:$C$1108,2,FALSE),VLOOKUP(D154,'STOCK IDEAL'!$B$2:$C$1108,2,FALSE)+VLOOKUP($E154,'REGLE PRIORITE'!$Q$3:$R$28,2,FALSE)),VLOOKUP(D154,'STOCK IDEAL'!$B$2:$C$1108,2,FALSE))))</f>
        <v>2</v>
      </c>
      <c r="H154">
        <v>1</v>
      </c>
      <c r="I154">
        <f>IF($C154="porcelaine",IF(ISERROR(VLOOKUP($D154,'STOCK IDEAL'!$B$2:$E$1080,3,FALSE)+VLOOKUP($E154,'REGLE PRIORITE'!$K$3:$L$14,2,FALSE)),VLOOKUP($D154,'STOCK IDEAL'!$B$2:$E$1080,3,FALSE),VLOOKUP($D154,'STOCK IDEAL'!$B$2:$E$1080,3,FALSE)+VLOOKUP($E154,'REGLE PRIORITE'!$K$3:$L$14,2,FALSE)),IF(C154="Bijoux l’atelier",IF(ISERROR(VLOOKUP(D154,'STOCK IDEAL'!$B$2:$E$1108,3,FALSE)+VLOOKUP(E154,'REGLE PRIORITE'!$N$3:$O$18,2,FALSE)),VLOOKUP(D154,'STOCK IDEAL'!$B$2:$E$1108,3,FALSE),VLOOKUP(D154,'STOCK IDEAL'!$B$2:$E$1108,3,FALSE)+VLOOKUP(E154,'REGLE PRIORITE'!$N$3:$O$18,2,FALSE)),IF($C154="Bijoux argent/plaqué or",IF(ISERROR(VLOOKUP(D154,'STOCK IDEAL'!$B$2:$E$1108,3,FALSE)+VLOOKUP($E154,'REGLE PRIORITE'!$Q$3:$R$28,2,FALSE)),VLOOKUP(D154,'STOCK IDEAL'!$B$2:$E$1108,3,FALSE),VLOOKUP(D154,'STOCK IDEAL'!$B$2:$E$1108,3,FALSE)+VLOOKUP($E154,'REGLE PRIORITE'!$Q$3:$R$28,2,FALSE)),VLOOKUP(D154,'STOCK IDEAL'!$B$2:$E$1108,3,FALSE))))</f>
        <v>1</v>
      </c>
      <c r="J154">
        <v>0</v>
      </c>
      <c r="K154">
        <f>IF($C154="porcelaine",IF(ISERROR(VLOOKUP($D154,'STOCK IDEAL'!$B$2:$E$1080,4,FALSE)+VLOOKUP($E154,'REGLE PRIORITE'!$K$3:$L$14,2,FALSE)),VLOOKUP($D154,'STOCK IDEAL'!$B$2:$E$1080,4,FALSE),VLOOKUP($D154,'STOCK IDEAL'!$B$2:$E$1080,4,FALSE)+VLOOKUP($E154,'REGLE PRIORITE'!$K$3:$L$14,2,FALSE)),IF(C154="Bijoux l’atelier",IF(ISERROR(VLOOKUP(D154,'STOCK IDEAL'!$B$2:$E$1108,4,FALSE)+VLOOKUP(E154,'REGLE PRIORITE'!$N$3:$O$18,2,FALSE)),VLOOKUP(D154,'STOCK IDEAL'!$B$2:$E$1108,4,FALSE),VLOOKUP(D154,'STOCK IDEAL'!$B$2:$E$1108,4,FALSE)+VLOOKUP(E154,'REGLE PRIORITE'!$N$3:$O$18,2,FALSE)),IF($C154="Bijoux argent/plaqué or",IF(ISERROR(VLOOKUP(D154,'STOCK IDEAL'!$B$2:$E$1108,4,FALSE)+VLOOKUP($E154,'REGLE PRIORITE'!$Q$3:$R$28,2,FALSE)),VLOOKUP(D154,'STOCK IDEAL'!$B$2:$E$1108,4,FALSE),VLOOKUP(D154,'STOCK IDEAL'!$B$2:$E$1108,4,FALSE)+VLOOKUP($E154,'REGLE PRIORITE'!$Q$3:$R$28,2,FALSE)),VLOOKUP(D154,'STOCK IDEAL'!$B$2:$E$1108,4,FALSE))))</f>
        <v>3</v>
      </c>
      <c r="L154" t="b">
        <f t="shared" si="11"/>
        <v>0</v>
      </c>
      <c r="M154">
        <f>HLOOKUP('STOCK BRUT'!$C154,'REGLE PRIORITE'!$B$4:$G$7,2,FALSE)</f>
        <v>1</v>
      </c>
      <c r="N154">
        <f>HLOOKUP('STOCK BRUT'!$C154,'REGLE PRIORITE'!$B$4:$G$7,3,FALSE)</f>
        <v>3</v>
      </c>
      <c r="O154">
        <f>HLOOKUP('STOCK BRUT'!$C154,'REGLE PRIORITE'!$B$4:$G$7,4,FALSE)</f>
        <v>2</v>
      </c>
      <c r="P154">
        <f t="shared" si="12"/>
        <v>-2</v>
      </c>
      <c r="Q154">
        <f t="shared" si="13"/>
        <v>0</v>
      </c>
      <c r="R154">
        <f t="shared" si="10"/>
        <v>-3</v>
      </c>
      <c r="S154">
        <f t="shared" si="14"/>
        <v>-5</v>
      </c>
    </row>
    <row r="155" spans="1:19">
      <c r="A155">
        <v>153</v>
      </c>
      <c r="B155" s="1" t="s">
        <v>149</v>
      </c>
      <c r="C155" s="1" t="s">
        <v>3850</v>
      </c>
      <c r="D155" s="1" t="s">
        <v>5358</v>
      </c>
      <c r="E155" s="1" t="s">
        <v>3846</v>
      </c>
      <c r="F155">
        <v>0</v>
      </c>
      <c r="G155">
        <f>IF($C155="porcelaine",IF(ISERROR(VLOOKUP($D155,'STOCK IDEAL'!$B$2:$C$1080,2,FALSE)+VLOOKUP($E155,'REGLE PRIORITE'!$K$3:$L$14,2,FALSE)),VLOOKUP($D155,'STOCK IDEAL'!$B$2:$C$1080,2,FALSE),VLOOKUP($D155,'STOCK IDEAL'!$B$2:$C$1080,2,FALSE)+VLOOKUP($E155,'REGLE PRIORITE'!$K$3:$L$14,2,FALSE)),IF(C155="Bijoux l’atelier",IF(ISERROR(VLOOKUP(D155,'STOCK IDEAL'!$B$2:$C$1108,2,FALSE)+VLOOKUP(E155,'REGLE PRIORITE'!$N$3:$O$18,2,FALSE)),VLOOKUP(D155,'STOCK IDEAL'!$B$2:$C$1108,2,FALSE),VLOOKUP(D155,'STOCK IDEAL'!$B$2:$C$1108,2,FALSE)+VLOOKUP(E155,'REGLE PRIORITE'!$N$3:$O$18,2,FALSE)),IF($C155="Bijoux argent/plaqué or",IF(ISERROR(VLOOKUP(D155,'STOCK IDEAL'!$B$2:$C$1108,2,FALSE)+VLOOKUP($E155,'REGLE PRIORITE'!$Q$3:$R$28,2,FALSE)),VLOOKUP(D155,'STOCK IDEAL'!$B$2:$C$1108,2,FALSE),VLOOKUP(D155,'STOCK IDEAL'!$B$2:$C$1108,2,FALSE)+VLOOKUP($E155,'REGLE PRIORITE'!$Q$3:$R$28,2,FALSE)),VLOOKUP(D155,'STOCK IDEAL'!$B$2:$C$1108,2,FALSE))))</f>
        <v>2</v>
      </c>
      <c r="H155">
        <v>0</v>
      </c>
      <c r="I155">
        <f>IF($C155="porcelaine",IF(ISERROR(VLOOKUP($D155,'STOCK IDEAL'!$B$2:$E$1080,3,FALSE)+VLOOKUP($E155,'REGLE PRIORITE'!$K$3:$L$14,2,FALSE)),VLOOKUP($D155,'STOCK IDEAL'!$B$2:$E$1080,3,FALSE),VLOOKUP($D155,'STOCK IDEAL'!$B$2:$E$1080,3,FALSE)+VLOOKUP($E155,'REGLE PRIORITE'!$K$3:$L$14,2,FALSE)),IF(C155="Bijoux l’atelier",IF(ISERROR(VLOOKUP(D155,'STOCK IDEAL'!$B$2:$E$1108,3,FALSE)+VLOOKUP(E155,'REGLE PRIORITE'!$N$3:$O$18,2,FALSE)),VLOOKUP(D155,'STOCK IDEAL'!$B$2:$E$1108,3,FALSE),VLOOKUP(D155,'STOCK IDEAL'!$B$2:$E$1108,3,FALSE)+VLOOKUP(E155,'REGLE PRIORITE'!$N$3:$O$18,2,FALSE)),IF($C155="Bijoux argent/plaqué or",IF(ISERROR(VLOOKUP(D155,'STOCK IDEAL'!$B$2:$E$1108,3,FALSE)+VLOOKUP($E155,'REGLE PRIORITE'!$Q$3:$R$28,2,FALSE)),VLOOKUP(D155,'STOCK IDEAL'!$B$2:$E$1108,3,FALSE),VLOOKUP(D155,'STOCK IDEAL'!$B$2:$E$1108,3,FALSE)+VLOOKUP($E155,'REGLE PRIORITE'!$Q$3:$R$28,2,FALSE)),VLOOKUP(D155,'STOCK IDEAL'!$B$2:$E$1108,3,FALSE))))</f>
        <v>1</v>
      </c>
      <c r="J155">
        <v>0</v>
      </c>
      <c r="K155">
        <f>IF($C155="porcelaine",IF(ISERROR(VLOOKUP($D155,'STOCK IDEAL'!$B$2:$E$1080,4,FALSE)+VLOOKUP($E155,'REGLE PRIORITE'!$K$3:$L$14,2,FALSE)),VLOOKUP($D155,'STOCK IDEAL'!$B$2:$E$1080,4,FALSE),VLOOKUP($D155,'STOCK IDEAL'!$B$2:$E$1080,4,FALSE)+VLOOKUP($E155,'REGLE PRIORITE'!$K$3:$L$14,2,FALSE)),IF(C155="Bijoux l’atelier",IF(ISERROR(VLOOKUP(D155,'STOCK IDEAL'!$B$2:$E$1108,4,FALSE)+VLOOKUP(E155,'REGLE PRIORITE'!$N$3:$O$18,2,FALSE)),VLOOKUP(D155,'STOCK IDEAL'!$B$2:$E$1108,4,FALSE),VLOOKUP(D155,'STOCK IDEAL'!$B$2:$E$1108,4,FALSE)+VLOOKUP(E155,'REGLE PRIORITE'!$N$3:$O$18,2,FALSE)),IF($C155="Bijoux argent/plaqué or",IF(ISERROR(VLOOKUP(D155,'STOCK IDEAL'!$B$2:$E$1108,4,FALSE)+VLOOKUP($E155,'REGLE PRIORITE'!$Q$3:$R$28,2,FALSE)),VLOOKUP(D155,'STOCK IDEAL'!$B$2:$E$1108,4,FALSE),VLOOKUP(D155,'STOCK IDEAL'!$B$2:$E$1108,4,FALSE)+VLOOKUP($E155,'REGLE PRIORITE'!$Q$3:$R$28,2,FALSE)),VLOOKUP(D155,'STOCK IDEAL'!$B$2:$E$1108,4,FALSE))))</f>
        <v>3</v>
      </c>
      <c r="L155" t="b">
        <f t="shared" si="11"/>
        <v>0</v>
      </c>
      <c r="M155">
        <f>HLOOKUP('STOCK BRUT'!$C155,'REGLE PRIORITE'!$B$4:$G$7,2,FALSE)</f>
        <v>1</v>
      </c>
      <c r="N155">
        <f>HLOOKUP('STOCK BRUT'!$C155,'REGLE PRIORITE'!$B$4:$G$7,3,FALSE)</f>
        <v>3</v>
      </c>
      <c r="O155">
        <f>HLOOKUP('STOCK BRUT'!$C155,'REGLE PRIORITE'!$B$4:$G$7,4,FALSE)</f>
        <v>2</v>
      </c>
      <c r="P155">
        <f t="shared" si="12"/>
        <v>-2</v>
      </c>
      <c r="Q155">
        <f t="shared" si="13"/>
        <v>-1</v>
      </c>
      <c r="R155">
        <f t="shared" si="10"/>
        <v>-3</v>
      </c>
      <c r="S155">
        <f t="shared" si="14"/>
        <v>-6</v>
      </c>
    </row>
    <row r="156" spans="1:19">
      <c r="A156">
        <v>154</v>
      </c>
      <c r="B156" s="1" t="s">
        <v>153</v>
      </c>
      <c r="C156" s="1" t="s">
        <v>3898</v>
      </c>
      <c r="D156" s="1" t="s">
        <v>3899</v>
      </c>
      <c r="E156" s="1" t="s">
        <v>3376</v>
      </c>
      <c r="F156">
        <v>0</v>
      </c>
      <c r="G156">
        <f>IF($C156="porcelaine",IF(ISERROR(VLOOKUP($D156,'STOCK IDEAL'!$B$2:$C$1080,2,FALSE)+VLOOKUP($E156,'REGLE PRIORITE'!$K$3:$L$14,2,FALSE)),VLOOKUP($D156,'STOCK IDEAL'!$B$2:$C$1080,2,FALSE),VLOOKUP($D156,'STOCK IDEAL'!$B$2:$C$1080,2,FALSE)+VLOOKUP($E156,'REGLE PRIORITE'!$K$3:$L$14,2,FALSE)),IF(C156="Bijoux l’atelier",IF(ISERROR(VLOOKUP(D156,'STOCK IDEAL'!$B$2:$C$1108,2,FALSE)+VLOOKUP(E156,'REGLE PRIORITE'!$N$3:$O$18,2,FALSE)),VLOOKUP(D156,'STOCK IDEAL'!$B$2:$C$1108,2,FALSE),VLOOKUP(D156,'STOCK IDEAL'!$B$2:$C$1108,2,FALSE)+VLOOKUP(E156,'REGLE PRIORITE'!$N$3:$O$18,2,FALSE)),IF($C156="Bijoux argent/plaqué or",IF(ISERROR(VLOOKUP(D156,'STOCK IDEAL'!$B$2:$C$1108,2,FALSE)+VLOOKUP($E156,'REGLE PRIORITE'!$Q$3:$R$28,2,FALSE)),VLOOKUP(D156,'STOCK IDEAL'!$B$2:$C$1108,2,FALSE),VLOOKUP(D156,'STOCK IDEAL'!$B$2:$C$1108,2,FALSE)+VLOOKUP($E156,'REGLE PRIORITE'!$Q$3:$R$28,2,FALSE)),VLOOKUP(D156,'STOCK IDEAL'!$B$2:$C$1108,2,FALSE))))</f>
        <v>1</v>
      </c>
      <c r="H156">
        <v>0</v>
      </c>
      <c r="I156">
        <f>IF($C156="porcelaine",IF(ISERROR(VLOOKUP($D156,'STOCK IDEAL'!$B$2:$E$1080,3,FALSE)+VLOOKUP($E156,'REGLE PRIORITE'!$K$3:$L$14,2,FALSE)),VLOOKUP($D156,'STOCK IDEAL'!$B$2:$E$1080,3,FALSE),VLOOKUP($D156,'STOCK IDEAL'!$B$2:$E$1080,3,FALSE)+VLOOKUP($E156,'REGLE PRIORITE'!$K$3:$L$14,2,FALSE)),IF(C156="Bijoux l’atelier",IF(ISERROR(VLOOKUP(D156,'STOCK IDEAL'!$B$2:$E$1108,3,FALSE)+VLOOKUP(E156,'REGLE PRIORITE'!$N$3:$O$18,2,FALSE)),VLOOKUP(D156,'STOCK IDEAL'!$B$2:$E$1108,3,FALSE),VLOOKUP(D156,'STOCK IDEAL'!$B$2:$E$1108,3,FALSE)+VLOOKUP(E156,'REGLE PRIORITE'!$N$3:$O$18,2,FALSE)),IF($C156="Bijoux argent/plaqué or",IF(ISERROR(VLOOKUP(D156,'STOCK IDEAL'!$B$2:$E$1108,3,FALSE)+VLOOKUP($E156,'REGLE PRIORITE'!$Q$3:$R$28,2,FALSE)),VLOOKUP(D156,'STOCK IDEAL'!$B$2:$E$1108,3,FALSE),VLOOKUP(D156,'STOCK IDEAL'!$B$2:$E$1108,3,FALSE)+VLOOKUP($E156,'REGLE PRIORITE'!$Q$3:$R$28,2,FALSE)),VLOOKUP(D156,'STOCK IDEAL'!$B$2:$E$1108,3,FALSE))))</f>
        <v>1</v>
      </c>
      <c r="J156">
        <v>0</v>
      </c>
      <c r="K156">
        <f>IF($C156="porcelaine",IF(ISERROR(VLOOKUP($D156,'STOCK IDEAL'!$B$2:$E$1080,4,FALSE)+VLOOKUP($E156,'REGLE PRIORITE'!$K$3:$L$14,2,FALSE)),VLOOKUP($D156,'STOCK IDEAL'!$B$2:$E$1080,4,FALSE),VLOOKUP($D156,'STOCK IDEAL'!$B$2:$E$1080,4,FALSE)+VLOOKUP($E156,'REGLE PRIORITE'!$K$3:$L$14,2,FALSE)),IF(C156="Bijoux l’atelier",IF(ISERROR(VLOOKUP(D156,'STOCK IDEAL'!$B$2:$E$1108,4,FALSE)+VLOOKUP(E156,'REGLE PRIORITE'!$N$3:$O$18,2,FALSE)),VLOOKUP(D156,'STOCK IDEAL'!$B$2:$E$1108,4,FALSE),VLOOKUP(D156,'STOCK IDEAL'!$B$2:$E$1108,4,FALSE)+VLOOKUP(E156,'REGLE PRIORITE'!$N$3:$O$18,2,FALSE)),IF($C156="Bijoux argent/plaqué or",IF(ISERROR(VLOOKUP(D156,'STOCK IDEAL'!$B$2:$E$1108,4,FALSE)+VLOOKUP($E156,'REGLE PRIORITE'!$Q$3:$R$28,2,FALSE)),VLOOKUP(D156,'STOCK IDEAL'!$B$2:$E$1108,4,FALSE),VLOOKUP(D156,'STOCK IDEAL'!$B$2:$E$1108,4,FALSE)+VLOOKUP($E156,'REGLE PRIORITE'!$Q$3:$R$28,2,FALSE)),VLOOKUP(D156,'STOCK IDEAL'!$B$2:$E$1108,4,FALSE))))</f>
        <v>3</v>
      </c>
      <c r="L156" t="b">
        <f t="shared" si="11"/>
        <v>0</v>
      </c>
      <c r="M156">
        <f>HLOOKUP('STOCK BRUT'!$C156,'REGLE PRIORITE'!$B$4:$G$7,2,FALSE)</f>
        <v>2</v>
      </c>
      <c r="N156">
        <f>HLOOKUP('STOCK BRUT'!$C156,'REGLE PRIORITE'!$B$4:$G$7,3,FALSE)</f>
        <v>1</v>
      </c>
      <c r="O156">
        <f>HLOOKUP('STOCK BRUT'!$C156,'REGLE PRIORITE'!$B$4:$G$7,4,FALSE)</f>
        <v>3</v>
      </c>
      <c r="P156">
        <f t="shared" si="12"/>
        <v>-1</v>
      </c>
      <c r="Q156">
        <f t="shared" si="13"/>
        <v>-1</v>
      </c>
      <c r="R156">
        <f t="shared" si="10"/>
        <v>-3</v>
      </c>
      <c r="S156">
        <f t="shared" si="14"/>
        <v>-5</v>
      </c>
    </row>
    <row r="157" spans="1:19">
      <c r="A157">
        <v>155</v>
      </c>
      <c r="B157" s="1" t="s">
        <v>154</v>
      </c>
      <c r="C157" s="1" t="s">
        <v>3850</v>
      </c>
      <c r="D157" s="1" t="s">
        <v>5359</v>
      </c>
      <c r="E157" s="1" t="s">
        <v>3852</v>
      </c>
      <c r="F157">
        <v>3</v>
      </c>
      <c r="G157">
        <f>IF($C157="porcelaine",IF(ISERROR(VLOOKUP($D157,'STOCK IDEAL'!$B$2:$C$1080,2,FALSE)+VLOOKUP($E157,'REGLE PRIORITE'!$K$3:$L$14,2,FALSE)),VLOOKUP($D157,'STOCK IDEAL'!$B$2:$C$1080,2,FALSE),VLOOKUP($D157,'STOCK IDEAL'!$B$2:$C$1080,2,FALSE)+VLOOKUP($E157,'REGLE PRIORITE'!$K$3:$L$14,2,FALSE)),IF(C157="Bijoux l’atelier",IF(ISERROR(VLOOKUP(D157,'STOCK IDEAL'!$B$2:$C$1108,2,FALSE)+VLOOKUP(E157,'REGLE PRIORITE'!$N$3:$O$18,2,FALSE)),VLOOKUP(D157,'STOCK IDEAL'!$B$2:$C$1108,2,FALSE),VLOOKUP(D157,'STOCK IDEAL'!$B$2:$C$1108,2,FALSE)+VLOOKUP(E157,'REGLE PRIORITE'!$N$3:$O$18,2,FALSE)),IF($C157="Bijoux argent/plaqué or",IF(ISERROR(VLOOKUP(D157,'STOCK IDEAL'!$B$2:$C$1108,2,FALSE)+VLOOKUP($E157,'REGLE PRIORITE'!$Q$3:$R$28,2,FALSE)),VLOOKUP(D157,'STOCK IDEAL'!$B$2:$C$1108,2,FALSE),VLOOKUP(D157,'STOCK IDEAL'!$B$2:$C$1108,2,FALSE)+VLOOKUP($E157,'REGLE PRIORITE'!$Q$3:$R$28,2,FALSE)),VLOOKUP(D157,'STOCK IDEAL'!$B$2:$C$1108,2,FALSE))))</f>
        <v>3</v>
      </c>
      <c r="H157">
        <v>1</v>
      </c>
      <c r="I157">
        <f>IF($C157="porcelaine",IF(ISERROR(VLOOKUP($D157,'STOCK IDEAL'!$B$2:$E$1080,3,FALSE)+VLOOKUP($E157,'REGLE PRIORITE'!$K$3:$L$14,2,FALSE)),VLOOKUP($D157,'STOCK IDEAL'!$B$2:$E$1080,3,FALSE),VLOOKUP($D157,'STOCK IDEAL'!$B$2:$E$1080,3,FALSE)+VLOOKUP($E157,'REGLE PRIORITE'!$K$3:$L$14,2,FALSE)),IF(C157="Bijoux l’atelier",IF(ISERROR(VLOOKUP(D157,'STOCK IDEAL'!$B$2:$E$1108,3,FALSE)+VLOOKUP(E157,'REGLE PRIORITE'!$N$3:$O$18,2,FALSE)),VLOOKUP(D157,'STOCK IDEAL'!$B$2:$E$1108,3,FALSE),VLOOKUP(D157,'STOCK IDEAL'!$B$2:$E$1108,3,FALSE)+VLOOKUP(E157,'REGLE PRIORITE'!$N$3:$O$18,2,FALSE)),IF($C157="Bijoux argent/plaqué or",IF(ISERROR(VLOOKUP(D157,'STOCK IDEAL'!$B$2:$E$1108,3,FALSE)+VLOOKUP($E157,'REGLE PRIORITE'!$Q$3:$R$28,2,FALSE)),VLOOKUP(D157,'STOCK IDEAL'!$B$2:$E$1108,3,FALSE),VLOOKUP(D157,'STOCK IDEAL'!$B$2:$E$1108,3,FALSE)+VLOOKUP($E157,'REGLE PRIORITE'!$Q$3:$R$28,2,FALSE)),VLOOKUP(D157,'STOCK IDEAL'!$B$2:$E$1108,3,FALSE))))</f>
        <v>1</v>
      </c>
      <c r="J157">
        <v>0</v>
      </c>
      <c r="K157">
        <f>IF($C157="porcelaine",IF(ISERROR(VLOOKUP($D157,'STOCK IDEAL'!$B$2:$E$1080,4,FALSE)+VLOOKUP($E157,'REGLE PRIORITE'!$K$3:$L$14,2,FALSE)),VLOOKUP($D157,'STOCK IDEAL'!$B$2:$E$1080,4,FALSE),VLOOKUP($D157,'STOCK IDEAL'!$B$2:$E$1080,4,FALSE)+VLOOKUP($E157,'REGLE PRIORITE'!$K$3:$L$14,2,FALSE)),IF(C157="Bijoux l’atelier",IF(ISERROR(VLOOKUP(D157,'STOCK IDEAL'!$B$2:$E$1108,4,FALSE)+VLOOKUP(E157,'REGLE PRIORITE'!$N$3:$O$18,2,FALSE)),VLOOKUP(D157,'STOCK IDEAL'!$B$2:$E$1108,4,FALSE),VLOOKUP(D157,'STOCK IDEAL'!$B$2:$E$1108,4,FALSE)+VLOOKUP(E157,'REGLE PRIORITE'!$N$3:$O$18,2,FALSE)),IF($C157="Bijoux argent/plaqué or",IF(ISERROR(VLOOKUP(D157,'STOCK IDEAL'!$B$2:$E$1108,4,FALSE)+VLOOKUP($E157,'REGLE PRIORITE'!$Q$3:$R$28,2,FALSE)),VLOOKUP(D157,'STOCK IDEAL'!$B$2:$E$1108,4,FALSE),VLOOKUP(D157,'STOCK IDEAL'!$B$2:$E$1108,4,FALSE)+VLOOKUP($E157,'REGLE PRIORITE'!$Q$3:$R$28,2,FALSE)),VLOOKUP(D157,'STOCK IDEAL'!$B$2:$E$1108,4,FALSE))))</f>
        <v>3</v>
      </c>
      <c r="L157" t="b">
        <f t="shared" si="11"/>
        <v>0</v>
      </c>
      <c r="M157">
        <f>HLOOKUP('STOCK BRUT'!$C157,'REGLE PRIORITE'!$B$4:$G$7,2,FALSE)</f>
        <v>1</v>
      </c>
      <c r="N157">
        <f>HLOOKUP('STOCK BRUT'!$C157,'REGLE PRIORITE'!$B$4:$G$7,3,FALSE)</f>
        <v>3</v>
      </c>
      <c r="O157">
        <f>HLOOKUP('STOCK BRUT'!$C157,'REGLE PRIORITE'!$B$4:$G$7,4,FALSE)</f>
        <v>2</v>
      </c>
      <c r="P157">
        <f t="shared" si="12"/>
        <v>0</v>
      </c>
      <c r="Q157">
        <f t="shared" si="13"/>
        <v>0</v>
      </c>
      <c r="R157">
        <f t="shared" si="10"/>
        <v>-3</v>
      </c>
      <c r="S157">
        <f t="shared" si="14"/>
        <v>-3</v>
      </c>
    </row>
    <row r="158" spans="1:19">
      <c r="A158">
        <v>156</v>
      </c>
      <c r="B158" s="1" t="s">
        <v>159</v>
      </c>
      <c r="C158" s="1" t="s">
        <v>3850</v>
      </c>
      <c r="D158" s="1" t="s">
        <v>5359</v>
      </c>
      <c r="E158" s="1" t="s">
        <v>3853</v>
      </c>
      <c r="F158">
        <v>2</v>
      </c>
      <c r="G158">
        <f>IF($C158="porcelaine",IF(ISERROR(VLOOKUP($D158,'STOCK IDEAL'!$B$2:$C$1080,2,FALSE)+VLOOKUP($E158,'REGLE PRIORITE'!$K$3:$L$14,2,FALSE)),VLOOKUP($D158,'STOCK IDEAL'!$B$2:$C$1080,2,FALSE),VLOOKUP($D158,'STOCK IDEAL'!$B$2:$C$1080,2,FALSE)+VLOOKUP($E158,'REGLE PRIORITE'!$K$3:$L$14,2,FALSE)),IF(C158="Bijoux l’atelier",IF(ISERROR(VLOOKUP(D158,'STOCK IDEAL'!$B$2:$C$1108,2,FALSE)+VLOOKUP(E158,'REGLE PRIORITE'!$N$3:$O$18,2,FALSE)),VLOOKUP(D158,'STOCK IDEAL'!$B$2:$C$1108,2,FALSE),VLOOKUP(D158,'STOCK IDEAL'!$B$2:$C$1108,2,FALSE)+VLOOKUP(E158,'REGLE PRIORITE'!$N$3:$O$18,2,FALSE)),IF($C158="Bijoux argent/plaqué or",IF(ISERROR(VLOOKUP(D158,'STOCK IDEAL'!$B$2:$C$1108,2,FALSE)+VLOOKUP($E158,'REGLE PRIORITE'!$Q$3:$R$28,2,FALSE)),VLOOKUP(D158,'STOCK IDEAL'!$B$2:$C$1108,2,FALSE),VLOOKUP(D158,'STOCK IDEAL'!$B$2:$C$1108,2,FALSE)+VLOOKUP($E158,'REGLE PRIORITE'!$Q$3:$R$28,2,FALSE)),VLOOKUP(D158,'STOCK IDEAL'!$B$2:$C$1108,2,FALSE))))</f>
        <v>3</v>
      </c>
      <c r="H158">
        <v>1</v>
      </c>
      <c r="I158">
        <f>IF($C158="porcelaine",IF(ISERROR(VLOOKUP($D158,'STOCK IDEAL'!$B$2:$E$1080,3,FALSE)+VLOOKUP($E158,'REGLE PRIORITE'!$K$3:$L$14,2,FALSE)),VLOOKUP($D158,'STOCK IDEAL'!$B$2:$E$1080,3,FALSE),VLOOKUP($D158,'STOCK IDEAL'!$B$2:$E$1080,3,FALSE)+VLOOKUP($E158,'REGLE PRIORITE'!$K$3:$L$14,2,FALSE)),IF(C158="Bijoux l’atelier",IF(ISERROR(VLOOKUP(D158,'STOCK IDEAL'!$B$2:$E$1108,3,FALSE)+VLOOKUP(E158,'REGLE PRIORITE'!$N$3:$O$18,2,FALSE)),VLOOKUP(D158,'STOCK IDEAL'!$B$2:$E$1108,3,FALSE),VLOOKUP(D158,'STOCK IDEAL'!$B$2:$E$1108,3,FALSE)+VLOOKUP(E158,'REGLE PRIORITE'!$N$3:$O$18,2,FALSE)),IF($C158="Bijoux argent/plaqué or",IF(ISERROR(VLOOKUP(D158,'STOCK IDEAL'!$B$2:$E$1108,3,FALSE)+VLOOKUP($E158,'REGLE PRIORITE'!$Q$3:$R$28,2,FALSE)),VLOOKUP(D158,'STOCK IDEAL'!$B$2:$E$1108,3,FALSE),VLOOKUP(D158,'STOCK IDEAL'!$B$2:$E$1108,3,FALSE)+VLOOKUP($E158,'REGLE PRIORITE'!$Q$3:$R$28,2,FALSE)),VLOOKUP(D158,'STOCK IDEAL'!$B$2:$E$1108,3,FALSE))))</f>
        <v>1</v>
      </c>
      <c r="J158">
        <v>0</v>
      </c>
      <c r="K158">
        <f>IF($C158="porcelaine",IF(ISERROR(VLOOKUP($D158,'STOCK IDEAL'!$B$2:$E$1080,4,FALSE)+VLOOKUP($E158,'REGLE PRIORITE'!$K$3:$L$14,2,FALSE)),VLOOKUP($D158,'STOCK IDEAL'!$B$2:$E$1080,4,FALSE),VLOOKUP($D158,'STOCK IDEAL'!$B$2:$E$1080,4,FALSE)+VLOOKUP($E158,'REGLE PRIORITE'!$K$3:$L$14,2,FALSE)),IF(C158="Bijoux l’atelier",IF(ISERROR(VLOOKUP(D158,'STOCK IDEAL'!$B$2:$E$1108,4,FALSE)+VLOOKUP(E158,'REGLE PRIORITE'!$N$3:$O$18,2,FALSE)),VLOOKUP(D158,'STOCK IDEAL'!$B$2:$E$1108,4,FALSE),VLOOKUP(D158,'STOCK IDEAL'!$B$2:$E$1108,4,FALSE)+VLOOKUP(E158,'REGLE PRIORITE'!$N$3:$O$18,2,FALSE)),IF($C158="Bijoux argent/plaqué or",IF(ISERROR(VLOOKUP(D158,'STOCK IDEAL'!$B$2:$E$1108,4,FALSE)+VLOOKUP($E158,'REGLE PRIORITE'!$Q$3:$R$28,2,FALSE)),VLOOKUP(D158,'STOCK IDEAL'!$B$2:$E$1108,4,FALSE),VLOOKUP(D158,'STOCK IDEAL'!$B$2:$E$1108,4,FALSE)+VLOOKUP($E158,'REGLE PRIORITE'!$Q$3:$R$28,2,FALSE)),VLOOKUP(D158,'STOCK IDEAL'!$B$2:$E$1108,4,FALSE))))</f>
        <v>3</v>
      </c>
      <c r="L158" t="b">
        <f t="shared" si="11"/>
        <v>0</v>
      </c>
      <c r="M158">
        <f>HLOOKUP('STOCK BRUT'!$C158,'REGLE PRIORITE'!$B$4:$G$7,2,FALSE)</f>
        <v>1</v>
      </c>
      <c r="N158">
        <f>HLOOKUP('STOCK BRUT'!$C158,'REGLE PRIORITE'!$B$4:$G$7,3,FALSE)</f>
        <v>3</v>
      </c>
      <c r="O158">
        <f>HLOOKUP('STOCK BRUT'!$C158,'REGLE PRIORITE'!$B$4:$G$7,4,FALSE)</f>
        <v>2</v>
      </c>
      <c r="P158">
        <f t="shared" si="12"/>
        <v>-1</v>
      </c>
      <c r="Q158">
        <f t="shared" si="13"/>
        <v>0</v>
      </c>
      <c r="R158">
        <f t="shared" si="10"/>
        <v>-3</v>
      </c>
      <c r="S158">
        <f t="shared" si="14"/>
        <v>-4</v>
      </c>
    </row>
    <row r="159" spans="1:19">
      <c r="A159">
        <v>157</v>
      </c>
      <c r="B159" s="1" t="s">
        <v>157</v>
      </c>
      <c r="C159" s="1" t="s">
        <v>3850</v>
      </c>
      <c r="D159" s="1" t="s">
        <v>5359</v>
      </c>
      <c r="E159" s="1" t="s">
        <v>3845</v>
      </c>
      <c r="F159">
        <v>2</v>
      </c>
      <c r="G159">
        <f>IF($C159="porcelaine",IF(ISERROR(VLOOKUP($D159,'STOCK IDEAL'!$B$2:$C$1080,2,FALSE)+VLOOKUP($E159,'REGLE PRIORITE'!$K$3:$L$14,2,FALSE)),VLOOKUP($D159,'STOCK IDEAL'!$B$2:$C$1080,2,FALSE),VLOOKUP($D159,'STOCK IDEAL'!$B$2:$C$1080,2,FALSE)+VLOOKUP($E159,'REGLE PRIORITE'!$K$3:$L$14,2,FALSE)),IF(C159="Bijoux l’atelier",IF(ISERROR(VLOOKUP(D159,'STOCK IDEAL'!$B$2:$C$1108,2,FALSE)+VLOOKUP(E159,'REGLE PRIORITE'!$N$3:$O$18,2,FALSE)),VLOOKUP(D159,'STOCK IDEAL'!$B$2:$C$1108,2,FALSE),VLOOKUP(D159,'STOCK IDEAL'!$B$2:$C$1108,2,FALSE)+VLOOKUP(E159,'REGLE PRIORITE'!$N$3:$O$18,2,FALSE)),IF($C159="Bijoux argent/plaqué or",IF(ISERROR(VLOOKUP(D159,'STOCK IDEAL'!$B$2:$C$1108,2,FALSE)+VLOOKUP($E159,'REGLE PRIORITE'!$Q$3:$R$28,2,FALSE)),VLOOKUP(D159,'STOCK IDEAL'!$B$2:$C$1108,2,FALSE),VLOOKUP(D159,'STOCK IDEAL'!$B$2:$C$1108,2,FALSE)+VLOOKUP($E159,'REGLE PRIORITE'!$Q$3:$R$28,2,FALSE)),VLOOKUP(D159,'STOCK IDEAL'!$B$2:$C$1108,2,FALSE))))</f>
        <v>3</v>
      </c>
      <c r="H159">
        <v>1</v>
      </c>
      <c r="I159">
        <f>IF($C159="porcelaine",IF(ISERROR(VLOOKUP($D159,'STOCK IDEAL'!$B$2:$E$1080,3,FALSE)+VLOOKUP($E159,'REGLE PRIORITE'!$K$3:$L$14,2,FALSE)),VLOOKUP($D159,'STOCK IDEAL'!$B$2:$E$1080,3,FALSE),VLOOKUP($D159,'STOCK IDEAL'!$B$2:$E$1080,3,FALSE)+VLOOKUP($E159,'REGLE PRIORITE'!$K$3:$L$14,2,FALSE)),IF(C159="Bijoux l’atelier",IF(ISERROR(VLOOKUP(D159,'STOCK IDEAL'!$B$2:$E$1108,3,FALSE)+VLOOKUP(E159,'REGLE PRIORITE'!$N$3:$O$18,2,FALSE)),VLOOKUP(D159,'STOCK IDEAL'!$B$2:$E$1108,3,FALSE),VLOOKUP(D159,'STOCK IDEAL'!$B$2:$E$1108,3,FALSE)+VLOOKUP(E159,'REGLE PRIORITE'!$N$3:$O$18,2,FALSE)),IF($C159="Bijoux argent/plaqué or",IF(ISERROR(VLOOKUP(D159,'STOCK IDEAL'!$B$2:$E$1108,3,FALSE)+VLOOKUP($E159,'REGLE PRIORITE'!$Q$3:$R$28,2,FALSE)),VLOOKUP(D159,'STOCK IDEAL'!$B$2:$E$1108,3,FALSE),VLOOKUP(D159,'STOCK IDEAL'!$B$2:$E$1108,3,FALSE)+VLOOKUP($E159,'REGLE PRIORITE'!$Q$3:$R$28,2,FALSE)),VLOOKUP(D159,'STOCK IDEAL'!$B$2:$E$1108,3,FALSE))))</f>
        <v>1</v>
      </c>
      <c r="J159">
        <v>0</v>
      </c>
      <c r="K159">
        <f>IF($C159="porcelaine",IF(ISERROR(VLOOKUP($D159,'STOCK IDEAL'!$B$2:$E$1080,4,FALSE)+VLOOKUP($E159,'REGLE PRIORITE'!$K$3:$L$14,2,FALSE)),VLOOKUP($D159,'STOCK IDEAL'!$B$2:$E$1080,4,FALSE),VLOOKUP($D159,'STOCK IDEAL'!$B$2:$E$1080,4,FALSE)+VLOOKUP($E159,'REGLE PRIORITE'!$K$3:$L$14,2,FALSE)),IF(C159="Bijoux l’atelier",IF(ISERROR(VLOOKUP(D159,'STOCK IDEAL'!$B$2:$E$1108,4,FALSE)+VLOOKUP(E159,'REGLE PRIORITE'!$N$3:$O$18,2,FALSE)),VLOOKUP(D159,'STOCK IDEAL'!$B$2:$E$1108,4,FALSE),VLOOKUP(D159,'STOCK IDEAL'!$B$2:$E$1108,4,FALSE)+VLOOKUP(E159,'REGLE PRIORITE'!$N$3:$O$18,2,FALSE)),IF($C159="Bijoux argent/plaqué or",IF(ISERROR(VLOOKUP(D159,'STOCK IDEAL'!$B$2:$E$1108,4,FALSE)+VLOOKUP($E159,'REGLE PRIORITE'!$Q$3:$R$28,2,FALSE)),VLOOKUP(D159,'STOCK IDEAL'!$B$2:$E$1108,4,FALSE),VLOOKUP(D159,'STOCK IDEAL'!$B$2:$E$1108,4,FALSE)+VLOOKUP($E159,'REGLE PRIORITE'!$Q$3:$R$28,2,FALSE)),VLOOKUP(D159,'STOCK IDEAL'!$B$2:$E$1108,4,FALSE))))</f>
        <v>3</v>
      </c>
      <c r="L159" t="b">
        <f t="shared" si="11"/>
        <v>0</v>
      </c>
      <c r="M159">
        <f>HLOOKUP('STOCK BRUT'!$C159,'REGLE PRIORITE'!$B$4:$G$7,2,FALSE)</f>
        <v>1</v>
      </c>
      <c r="N159">
        <f>HLOOKUP('STOCK BRUT'!$C159,'REGLE PRIORITE'!$B$4:$G$7,3,FALSE)</f>
        <v>3</v>
      </c>
      <c r="O159">
        <f>HLOOKUP('STOCK BRUT'!$C159,'REGLE PRIORITE'!$B$4:$G$7,4,FALSE)</f>
        <v>2</v>
      </c>
      <c r="P159">
        <f t="shared" si="12"/>
        <v>-1</v>
      </c>
      <c r="Q159">
        <f t="shared" si="13"/>
        <v>0</v>
      </c>
      <c r="R159">
        <f t="shared" si="10"/>
        <v>-3</v>
      </c>
      <c r="S159">
        <f t="shared" si="14"/>
        <v>-4</v>
      </c>
    </row>
    <row r="160" spans="1:19">
      <c r="A160">
        <v>158</v>
      </c>
      <c r="B160" s="1" t="s">
        <v>163</v>
      </c>
      <c r="C160" s="1" t="s">
        <v>3850</v>
      </c>
      <c r="D160" s="1" t="s">
        <v>5359</v>
      </c>
      <c r="E160" s="1" t="s">
        <v>3854</v>
      </c>
      <c r="F160">
        <v>1</v>
      </c>
      <c r="G160">
        <f>IF($C160="porcelaine",IF(ISERROR(VLOOKUP($D160,'STOCK IDEAL'!$B$2:$C$1080,2,FALSE)+VLOOKUP($E160,'REGLE PRIORITE'!$K$3:$L$14,2,FALSE)),VLOOKUP($D160,'STOCK IDEAL'!$B$2:$C$1080,2,FALSE),VLOOKUP($D160,'STOCK IDEAL'!$B$2:$C$1080,2,FALSE)+VLOOKUP($E160,'REGLE PRIORITE'!$K$3:$L$14,2,FALSE)),IF(C160="Bijoux l’atelier",IF(ISERROR(VLOOKUP(D160,'STOCK IDEAL'!$B$2:$C$1108,2,FALSE)+VLOOKUP(E160,'REGLE PRIORITE'!$N$3:$O$18,2,FALSE)),VLOOKUP(D160,'STOCK IDEAL'!$B$2:$C$1108,2,FALSE),VLOOKUP(D160,'STOCK IDEAL'!$B$2:$C$1108,2,FALSE)+VLOOKUP(E160,'REGLE PRIORITE'!$N$3:$O$18,2,FALSE)),IF($C160="Bijoux argent/plaqué or",IF(ISERROR(VLOOKUP(D160,'STOCK IDEAL'!$B$2:$C$1108,2,FALSE)+VLOOKUP($E160,'REGLE PRIORITE'!$Q$3:$R$28,2,FALSE)),VLOOKUP(D160,'STOCK IDEAL'!$B$2:$C$1108,2,FALSE),VLOOKUP(D160,'STOCK IDEAL'!$B$2:$C$1108,2,FALSE)+VLOOKUP($E160,'REGLE PRIORITE'!$Q$3:$R$28,2,FALSE)),VLOOKUP(D160,'STOCK IDEAL'!$B$2:$C$1108,2,FALSE))))</f>
        <v>4</v>
      </c>
      <c r="H160">
        <v>1</v>
      </c>
      <c r="I160">
        <f>IF($C160="porcelaine",IF(ISERROR(VLOOKUP($D160,'STOCK IDEAL'!$B$2:$E$1080,3,FALSE)+VLOOKUP($E160,'REGLE PRIORITE'!$K$3:$L$14,2,FALSE)),VLOOKUP($D160,'STOCK IDEAL'!$B$2:$E$1080,3,FALSE),VLOOKUP($D160,'STOCK IDEAL'!$B$2:$E$1080,3,FALSE)+VLOOKUP($E160,'REGLE PRIORITE'!$K$3:$L$14,2,FALSE)),IF(C160="Bijoux l’atelier",IF(ISERROR(VLOOKUP(D160,'STOCK IDEAL'!$B$2:$E$1108,3,FALSE)+VLOOKUP(E160,'REGLE PRIORITE'!$N$3:$O$18,2,FALSE)),VLOOKUP(D160,'STOCK IDEAL'!$B$2:$E$1108,3,FALSE),VLOOKUP(D160,'STOCK IDEAL'!$B$2:$E$1108,3,FALSE)+VLOOKUP(E160,'REGLE PRIORITE'!$N$3:$O$18,2,FALSE)),IF($C160="Bijoux argent/plaqué or",IF(ISERROR(VLOOKUP(D160,'STOCK IDEAL'!$B$2:$E$1108,3,FALSE)+VLOOKUP($E160,'REGLE PRIORITE'!$Q$3:$R$28,2,FALSE)),VLOOKUP(D160,'STOCK IDEAL'!$B$2:$E$1108,3,FALSE),VLOOKUP(D160,'STOCK IDEAL'!$B$2:$E$1108,3,FALSE)+VLOOKUP($E160,'REGLE PRIORITE'!$Q$3:$R$28,2,FALSE)),VLOOKUP(D160,'STOCK IDEAL'!$B$2:$E$1108,3,FALSE))))</f>
        <v>2</v>
      </c>
      <c r="J160">
        <v>0</v>
      </c>
      <c r="K160">
        <f>IF($C160="porcelaine",IF(ISERROR(VLOOKUP($D160,'STOCK IDEAL'!$B$2:$E$1080,4,FALSE)+VLOOKUP($E160,'REGLE PRIORITE'!$K$3:$L$14,2,FALSE)),VLOOKUP($D160,'STOCK IDEAL'!$B$2:$E$1080,4,FALSE),VLOOKUP($D160,'STOCK IDEAL'!$B$2:$E$1080,4,FALSE)+VLOOKUP($E160,'REGLE PRIORITE'!$K$3:$L$14,2,FALSE)),IF(C160="Bijoux l’atelier",IF(ISERROR(VLOOKUP(D160,'STOCK IDEAL'!$B$2:$E$1108,4,FALSE)+VLOOKUP(E160,'REGLE PRIORITE'!$N$3:$O$18,2,FALSE)),VLOOKUP(D160,'STOCK IDEAL'!$B$2:$E$1108,4,FALSE),VLOOKUP(D160,'STOCK IDEAL'!$B$2:$E$1108,4,FALSE)+VLOOKUP(E160,'REGLE PRIORITE'!$N$3:$O$18,2,FALSE)),IF($C160="Bijoux argent/plaqué or",IF(ISERROR(VLOOKUP(D160,'STOCK IDEAL'!$B$2:$E$1108,4,FALSE)+VLOOKUP($E160,'REGLE PRIORITE'!$Q$3:$R$28,2,FALSE)),VLOOKUP(D160,'STOCK IDEAL'!$B$2:$E$1108,4,FALSE),VLOOKUP(D160,'STOCK IDEAL'!$B$2:$E$1108,4,FALSE)+VLOOKUP($E160,'REGLE PRIORITE'!$Q$3:$R$28,2,FALSE)),VLOOKUP(D160,'STOCK IDEAL'!$B$2:$E$1108,4,FALSE))))</f>
        <v>4</v>
      </c>
      <c r="L160" t="b">
        <f t="shared" si="11"/>
        <v>0</v>
      </c>
      <c r="M160">
        <f>HLOOKUP('STOCK BRUT'!$C160,'REGLE PRIORITE'!$B$4:$G$7,2,FALSE)</f>
        <v>1</v>
      </c>
      <c r="N160">
        <f>HLOOKUP('STOCK BRUT'!$C160,'REGLE PRIORITE'!$B$4:$G$7,3,FALSE)</f>
        <v>3</v>
      </c>
      <c r="O160">
        <f>HLOOKUP('STOCK BRUT'!$C160,'REGLE PRIORITE'!$B$4:$G$7,4,FALSE)</f>
        <v>2</v>
      </c>
      <c r="P160">
        <f t="shared" si="12"/>
        <v>-3</v>
      </c>
      <c r="Q160">
        <f t="shared" si="13"/>
        <v>-1</v>
      </c>
      <c r="R160">
        <f t="shared" si="10"/>
        <v>-4</v>
      </c>
      <c r="S160">
        <f t="shared" si="14"/>
        <v>-8</v>
      </c>
    </row>
    <row r="161" spans="1:19">
      <c r="A161">
        <v>159</v>
      </c>
      <c r="B161" s="1" t="s">
        <v>156</v>
      </c>
      <c r="C161" s="1" t="s">
        <v>3850</v>
      </c>
      <c r="D161" s="1" t="s">
        <v>5359</v>
      </c>
      <c r="E161" s="1" t="s">
        <v>3840</v>
      </c>
      <c r="F161">
        <v>3</v>
      </c>
      <c r="G161">
        <f>IF($C161="porcelaine",IF(ISERROR(VLOOKUP($D161,'STOCK IDEAL'!$B$2:$C$1080,2,FALSE)+VLOOKUP($E161,'REGLE PRIORITE'!$K$3:$L$14,2,FALSE)),VLOOKUP($D161,'STOCK IDEAL'!$B$2:$C$1080,2,FALSE),VLOOKUP($D161,'STOCK IDEAL'!$B$2:$C$1080,2,FALSE)+VLOOKUP($E161,'REGLE PRIORITE'!$K$3:$L$14,2,FALSE)),IF(C161="Bijoux l’atelier",IF(ISERROR(VLOOKUP(D161,'STOCK IDEAL'!$B$2:$C$1108,2,FALSE)+VLOOKUP(E161,'REGLE PRIORITE'!$N$3:$O$18,2,FALSE)),VLOOKUP(D161,'STOCK IDEAL'!$B$2:$C$1108,2,FALSE),VLOOKUP(D161,'STOCK IDEAL'!$B$2:$C$1108,2,FALSE)+VLOOKUP(E161,'REGLE PRIORITE'!$N$3:$O$18,2,FALSE)),IF($C161="Bijoux argent/plaqué or",IF(ISERROR(VLOOKUP(D161,'STOCK IDEAL'!$B$2:$C$1108,2,FALSE)+VLOOKUP($E161,'REGLE PRIORITE'!$Q$3:$R$28,2,FALSE)),VLOOKUP(D161,'STOCK IDEAL'!$B$2:$C$1108,2,FALSE),VLOOKUP(D161,'STOCK IDEAL'!$B$2:$C$1108,2,FALSE)+VLOOKUP($E161,'REGLE PRIORITE'!$Q$3:$R$28,2,FALSE)),VLOOKUP(D161,'STOCK IDEAL'!$B$2:$C$1108,2,FALSE))))</f>
        <v>3</v>
      </c>
      <c r="H161">
        <v>1</v>
      </c>
      <c r="I161">
        <f>IF($C161="porcelaine",IF(ISERROR(VLOOKUP($D161,'STOCK IDEAL'!$B$2:$E$1080,3,FALSE)+VLOOKUP($E161,'REGLE PRIORITE'!$K$3:$L$14,2,FALSE)),VLOOKUP($D161,'STOCK IDEAL'!$B$2:$E$1080,3,FALSE),VLOOKUP($D161,'STOCK IDEAL'!$B$2:$E$1080,3,FALSE)+VLOOKUP($E161,'REGLE PRIORITE'!$K$3:$L$14,2,FALSE)),IF(C161="Bijoux l’atelier",IF(ISERROR(VLOOKUP(D161,'STOCK IDEAL'!$B$2:$E$1108,3,FALSE)+VLOOKUP(E161,'REGLE PRIORITE'!$N$3:$O$18,2,FALSE)),VLOOKUP(D161,'STOCK IDEAL'!$B$2:$E$1108,3,FALSE),VLOOKUP(D161,'STOCK IDEAL'!$B$2:$E$1108,3,FALSE)+VLOOKUP(E161,'REGLE PRIORITE'!$N$3:$O$18,2,FALSE)),IF($C161="Bijoux argent/plaqué or",IF(ISERROR(VLOOKUP(D161,'STOCK IDEAL'!$B$2:$E$1108,3,FALSE)+VLOOKUP($E161,'REGLE PRIORITE'!$Q$3:$R$28,2,FALSE)),VLOOKUP(D161,'STOCK IDEAL'!$B$2:$E$1108,3,FALSE),VLOOKUP(D161,'STOCK IDEAL'!$B$2:$E$1108,3,FALSE)+VLOOKUP($E161,'REGLE PRIORITE'!$Q$3:$R$28,2,FALSE)),VLOOKUP(D161,'STOCK IDEAL'!$B$2:$E$1108,3,FALSE))))</f>
        <v>1</v>
      </c>
      <c r="J161">
        <v>0</v>
      </c>
      <c r="K161">
        <f>IF($C161="porcelaine",IF(ISERROR(VLOOKUP($D161,'STOCK IDEAL'!$B$2:$E$1080,4,FALSE)+VLOOKUP($E161,'REGLE PRIORITE'!$K$3:$L$14,2,FALSE)),VLOOKUP($D161,'STOCK IDEAL'!$B$2:$E$1080,4,FALSE),VLOOKUP($D161,'STOCK IDEAL'!$B$2:$E$1080,4,FALSE)+VLOOKUP($E161,'REGLE PRIORITE'!$K$3:$L$14,2,FALSE)),IF(C161="Bijoux l’atelier",IF(ISERROR(VLOOKUP(D161,'STOCK IDEAL'!$B$2:$E$1108,4,FALSE)+VLOOKUP(E161,'REGLE PRIORITE'!$N$3:$O$18,2,FALSE)),VLOOKUP(D161,'STOCK IDEAL'!$B$2:$E$1108,4,FALSE),VLOOKUP(D161,'STOCK IDEAL'!$B$2:$E$1108,4,FALSE)+VLOOKUP(E161,'REGLE PRIORITE'!$N$3:$O$18,2,FALSE)),IF($C161="Bijoux argent/plaqué or",IF(ISERROR(VLOOKUP(D161,'STOCK IDEAL'!$B$2:$E$1108,4,FALSE)+VLOOKUP($E161,'REGLE PRIORITE'!$Q$3:$R$28,2,FALSE)),VLOOKUP(D161,'STOCK IDEAL'!$B$2:$E$1108,4,FALSE),VLOOKUP(D161,'STOCK IDEAL'!$B$2:$E$1108,4,FALSE)+VLOOKUP($E161,'REGLE PRIORITE'!$Q$3:$R$28,2,FALSE)),VLOOKUP(D161,'STOCK IDEAL'!$B$2:$E$1108,4,FALSE))))</f>
        <v>3</v>
      </c>
      <c r="L161" t="b">
        <f t="shared" si="11"/>
        <v>0</v>
      </c>
      <c r="M161">
        <f>HLOOKUP('STOCK BRUT'!$C161,'REGLE PRIORITE'!$B$4:$G$7,2,FALSE)</f>
        <v>1</v>
      </c>
      <c r="N161">
        <f>HLOOKUP('STOCK BRUT'!$C161,'REGLE PRIORITE'!$B$4:$G$7,3,FALSE)</f>
        <v>3</v>
      </c>
      <c r="O161">
        <f>HLOOKUP('STOCK BRUT'!$C161,'REGLE PRIORITE'!$B$4:$G$7,4,FALSE)</f>
        <v>2</v>
      </c>
      <c r="P161">
        <f t="shared" si="12"/>
        <v>0</v>
      </c>
      <c r="Q161">
        <f t="shared" si="13"/>
        <v>0</v>
      </c>
      <c r="R161">
        <f t="shared" si="10"/>
        <v>-3</v>
      </c>
      <c r="S161">
        <f t="shared" si="14"/>
        <v>-3</v>
      </c>
    </row>
    <row r="162" spans="1:19">
      <c r="A162">
        <v>160</v>
      </c>
      <c r="B162" s="1" t="s">
        <v>158</v>
      </c>
      <c r="C162" s="1" t="s">
        <v>3850</v>
      </c>
      <c r="D162" s="1" t="s">
        <v>5359</v>
      </c>
      <c r="E162" s="1" t="s">
        <v>3849</v>
      </c>
      <c r="F162">
        <v>1</v>
      </c>
      <c r="G162">
        <f>IF($C162="porcelaine",IF(ISERROR(VLOOKUP($D162,'STOCK IDEAL'!$B$2:$C$1080,2,FALSE)+VLOOKUP($E162,'REGLE PRIORITE'!$K$3:$L$14,2,FALSE)),VLOOKUP($D162,'STOCK IDEAL'!$B$2:$C$1080,2,FALSE),VLOOKUP($D162,'STOCK IDEAL'!$B$2:$C$1080,2,FALSE)+VLOOKUP($E162,'REGLE PRIORITE'!$K$3:$L$14,2,FALSE)),IF(C162="Bijoux l’atelier",IF(ISERROR(VLOOKUP(D162,'STOCK IDEAL'!$B$2:$C$1108,2,FALSE)+VLOOKUP(E162,'REGLE PRIORITE'!$N$3:$O$18,2,FALSE)),VLOOKUP(D162,'STOCK IDEAL'!$B$2:$C$1108,2,FALSE),VLOOKUP(D162,'STOCK IDEAL'!$B$2:$C$1108,2,FALSE)+VLOOKUP(E162,'REGLE PRIORITE'!$N$3:$O$18,2,FALSE)),IF($C162="Bijoux argent/plaqué or",IF(ISERROR(VLOOKUP(D162,'STOCK IDEAL'!$B$2:$C$1108,2,FALSE)+VLOOKUP($E162,'REGLE PRIORITE'!$Q$3:$R$28,2,FALSE)),VLOOKUP(D162,'STOCK IDEAL'!$B$2:$C$1108,2,FALSE),VLOOKUP(D162,'STOCK IDEAL'!$B$2:$C$1108,2,FALSE)+VLOOKUP($E162,'REGLE PRIORITE'!$Q$3:$R$28,2,FALSE)),VLOOKUP(D162,'STOCK IDEAL'!$B$2:$C$1108,2,FALSE))))</f>
        <v>3</v>
      </c>
      <c r="H162">
        <v>0</v>
      </c>
      <c r="I162">
        <f>IF($C162="porcelaine",IF(ISERROR(VLOOKUP($D162,'STOCK IDEAL'!$B$2:$E$1080,3,FALSE)+VLOOKUP($E162,'REGLE PRIORITE'!$K$3:$L$14,2,FALSE)),VLOOKUP($D162,'STOCK IDEAL'!$B$2:$E$1080,3,FALSE),VLOOKUP($D162,'STOCK IDEAL'!$B$2:$E$1080,3,FALSE)+VLOOKUP($E162,'REGLE PRIORITE'!$K$3:$L$14,2,FALSE)),IF(C162="Bijoux l’atelier",IF(ISERROR(VLOOKUP(D162,'STOCK IDEAL'!$B$2:$E$1108,3,FALSE)+VLOOKUP(E162,'REGLE PRIORITE'!$N$3:$O$18,2,FALSE)),VLOOKUP(D162,'STOCK IDEAL'!$B$2:$E$1108,3,FALSE),VLOOKUP(D162,'STOCK IDEAL'!$B$2:$E$1108,3,FALSE)+VLOOKUP(E162,'REGLE PRIORITE'!$N$3:$O$18,2,FALSE)),IF($C162="Bijoux argent/plaqué or",IF(ISERROR(VLOOKUP(D162,'STOCK IDEAL'!$B$2:$E$1108,3,FALSE)+VLOOKUP($E162,'REGLE PRIORITE'!$Q$3:$R$28,2,FALSE)),VLOOKUP(D162,'STOCK IDEAL'!$B$2:$E$1108,3,FALSE),VLOOKUP(D162,'STOCK IDEAL'!$B$2:$E$1108,3,FALSE)+VLOOKUP($E162,'REGLE PRIORITE'!$Q$3:$R$28,2,FALSE)),VLOOKUP(D162,'STOCK IDEAL'!$B$2:$E$1108,3,FALSE))))</f>
        <v>1</v>
      </c>
      <c r="J162">
        <v>0</v>
      </c>
      <c r="K162">
        <f>IF($C162="porcelaine",IF(ISERROR(VLOOKUP($D162,'STOCK IDEAL'!$B$2:$E$1080,4,FALSE)+VLOOKUP($E162,'REGLE PRIORITE'!$K$3:$L$14,2,FALSE)),VLOOKUP($D162,'STOCK IDEAL'!$B$2:$E$1080,4,FALSE),VLOOKUP($D162,'STOCK IDEAL'!$B$2:$E$1080,4,FALSE)+VLOOKUP($E162,'REGLE PRIORITE'!$K$3:$L$14,2,FALSE)),IF(C162="Bijoux l’atelier",IF(ISERROR(VLOOKUP(D162,'STOCK IDEAL'!$B$2:$E$1108,4,FALSE)+VLOOKUP(E162,'REGLE PRIORITE'!$N$3:$O$18,2,FALSE)),VLOOKUP(D162,'STOCK IDEAL'!$B$2:$E$1108,4,FALSE),VLOOKUP(D162,'STOCK IDEAL'!$B$2:$E$1108,4,FALSE)+VLOOKUP(E162,'REGLE PRIORITE'!$N$3:$O$18,2,FALSE)),IF($C162="Bijoux argent/plaqué or",IF(ISERROR(VLOOKUP(D162,'STOCK IDEAL'!$B$2:$E$1108,4,FALSE)+VLOOKUP($E162,'REGLE PRIORITE'!$Q$3:$R$28,2,FALSE)),VLOOKUP(D162,'STOCK IDEAL'!$B$2:$E$1108,4,FALSE),VLOOKUP(D162,'STOCK IDEAL'!$B$2:$E$1108,4,FALSE)+VLOOKUP($E162,'REGLE PRIORITE'!$Q$3:$R$28,2,FALSE)),VLOOKUP(D162,'STOCK IDEAL'!$B$2:$E$1108,4,FALSE))))</f>
        <v>3</v>
      </c>
      <c r="L162" t="b">
        <f t="shared" si="11"/>
        <v>0</v>
      </c>
      <c r="M162">
        <f>HLOOKUP('STOCK BRUT'!$C162,'REGLE PRIORITE'!$B$4:$G$7,2,FALSE)</f>
        <v>1</v>
      </c>
      <c r="N162">
        <f>HLOOKUP('STOCK BRUT'!$C162,'REGLE PRIORITE'!$B$4:$G$7,3,FALSE)</f>
        <v>3</v>
      </c>
      <c r="O162">
        <f>HLOOKUP('STOCK BRUT'!$C162,'REGLE PRIORITE'!$B$4:$G$7,4,FALSE)</f>
        <v>2</v>
      </c>
      <c r="P162">
        <f t="shared" si="12"/>
        <v>-2</v>
      </c>
      <c r="Q162">
        <f t="shared" si="13"/>
        <v>-1</v>
      </c>
      <c r="R162">
        <f t="shared" si="10"/>
        <v>-3</v>
      </c>
      <c r="S162">
        <f t="shared" si="14"/>
        <v>-6</v>
      </c>
    </row>
    <row r="163" spans="1:19">
      <c r="A163">
        <v>161</v>
      </c>
      <c r="B163" s="1" t="s">
        <v>165</v>
      </c>
      <c r="C163" s="1" t="s">
        <v>3850</v>
      </c>
      <c r="D163" s="1" t="s">
        <v>5359</v>
      </c>
      <c r="E163" s="1" t="s">
        <v>3855</v>
      </c>
      <c r="F163">
        <v>1</v>
      </c>
      <c r="G163">
        <f>IF($C163="porcelaine",IF(ISERROR(VLOOKUP($D163,'STOCK IDEAL'!$B$2:$C$1080,2,FALSE)+VLOOKUP($E163,'REGLE PRIORITE'!$K$3:$L$14,2,FALSE)),VLOOKUP($D163,'STOCK IDEAL'!$B$2:$C$1080,2,FALSE),VLOOKUP($D163,'STOCK IDEAL'!$B$2:$C$1080,2,FALSE)+VLOOKUP($E163,'REGLE PRIORITE'!$K$3:$L$14,2,FALSE)),IF(C163="Bijoux l’atelier",IF(ISERROR(VLOOKUP(D163,'STOCK IDEAL'!$B$2:$C$1108,2,FALSE)+VLOOKUP(E163,'REGLE PRIORITE'!$N$3:$O$18,2,FALSE)),VLOOKUP(D163,'STOCK IDEAL'!$B$2:$C$1108,2,FALSE),VLOOKUP(D163,'STOCK IDEAL'!$B$2:$C$1108,2,FALSE)+VLOOKUP(E163,'REGLE PRIORITE'!$N$3:$O$18,2,FALSE)),IF($C163="Bijoux argent/plaqué or",IF(ISERROR(VLOOKUP(D163,'STOCK IDEAL'!$B$2:$C$1108,2,FALSE)+VLOOKUP($E163,'REGLE PRIORITE'!$Q$3:$R$28,2,FALSE)),VLOOKUP(D163,'STOCK IDEAL'!$B$2:$C$1108,2,FALSE),VLOOKUP(D163,'STOCK IDEAL'!$B$2:$C$1108,2,FALSE)+VLOOKUP($E163,'REGLE PRIORITE'!$Q$3:$R$28,2,FALSE)),VLOOKUP(D163,'STOCK IDEAL'!$B$2:$C$1108,2,FALSE))))</f>
        <v>4</v>
      </c>
      <c r="H163">
        <v>1</v>
      </c>
      <c r="I163">
        <f>IF($C163="porcelaine",IF(ISERROR(VLOOKUP($D163,'STOCK IDEAL'!$B$2:$E$1080,3,FALSE)+VLOOKUP($E163,'REGLE PRIORITE'!$K$3:$L$14,2,FALSE)),VLOOKUP($D163,'STOCK IDEAL'!$B$2:$E$1080,3,FALSE),VLOOKUP($D163,'STOCK IDEAL'!$B$2:$E$1080,3,FALSE)+VLOOKUP($E163,'REGLE PRIORITE'!$K$3:$L$14,2,FALSE)),IF(C163="Bijoux l’atelier",IF(ISERROR(VLOOKUP(D163,'STOCK IDEAL'!$B$2:$E$1108,3,FALSE)+VLOOKUP(E163,'REGLE PRIORITE'!$N$3:$O$18,2,FALSE)),VLOOKUP(D163,'STOCK IDEAL'!$B$2:$E$1108,3,FALSE),VLOOKUP(D163,'STOCK IDEAL'!$B$2:$E$1108,3,FALSE)+VLOOKUP(E163,'REGLE PRIORITE'!$N$3:$O$18,2,FALSE)),IF($C163="Bijoux argent/plaqué or",IF(ISERROR(VLOOKUP(D163,'STOCK IDEAL'!$B$2:$E$1108,3,FALSE)+VLOOKUP($E163,'REGLE PRIORITE'!$Q$3:$R$28,2,FALSE)),VLOOKUP(D163,'STOCK IDEAL'!$B$2:$E$1108,3,FALSE),VLOOKUP(D163,'STOCK IDEAL'!$B$2:$E$1108,3,FALSE)+VLOOKUP($E163,'REGLE PRIORITE'!$Q$3:$R$28,2,FALSE)),VLOOKUP(D163,'STOCK IDEAL'!$B$2:$E$1108,3,FALSE))))</f>
        <v>2</v>
      </c>
      <c r="J163">
        <v>0</v>
      </c>
      <c r="K163">
        <f>IF($C163="porcelaine",IF(ISERROR(VLOOKUP($D163,'STOCK IDEAL'!$B$2:$E$1080,4,FALSE)+VLOOKUP($E163,'REGLE PRIORITE'!$K$3:$L$14,2,FALSE)),VLOOKUP($D163,'STOCK IDEAL'!$B$2:$E$1080,4,FALSE),VLOOKUP($D163,'STOCK IDEAL'!$B$2:$E$1080,4,FALSE)+VLOOKUP($E163,'REGLE PRIORITE'!$K$3:$L$14,2,FALSE)),IF(C163="Bijoux l’atelier",IF(ISERROR(VLOOKUP(D163,'STOCK IDEAL'!$B$2:$E$1108,4,FALSE)+VLOOKUP(E163,'REGLE PRIORITE'!$N$3:$O$18,2,FALSE)),VLOOKUP(D163,'STOCK IDEAL'!$B$2:$E$1108,4,FALSE),VLOOKUP(D163,'STOCK IDEAL'!$B$2:$E$1108,4,FALSE)+VLOOKUP(E163,'REGLE PRIORITE'!$N$3:$O$18,2,FALSE)),IF($C163="Bijoux argent/plaqué or",IF(ISERROR(VLOOKUP(D163,'STOCK IDEAL'!$B$2:$E$1108,4,FALSE)+VLOOKUP($E163,'REGLE PRIORITE'!$Q$3:$R$28,2,FALSE)),VLOOKUP(D163,'STOCK IDEAL'!$B$2:$E$1108,4,FALSE),VLOOKUP(D163,'STOCK IDEAL'!$B$2:$E$1108,4,FALSE)+VLOOKUP($E163,'REGLE PRIORITE'!$Q$3:$R$28,2,FALSE)),VLOOKUP(D163,'STOCK IDEAL'!$B$2:$E$1108,4,FALSE))))</f>
        <v>4</v>
      </c>
      <c r="L163" t="b">
        <f t="shared" si="11"/>
        <v>0</v>
      </c>
      <c r="M163">
        <f>HLOOKUP('STOCK BRUT'!$C163,'REGLE PRIORITE'!$B$4:$G$7,2,FALSE)</f>
        <v>1</v>
      </c>
      <c r="N163">
        <f>HLOOKUP('STOCK BRUT'!$C163,'REGLE PRIORITE'!$B$4:$G$7,3,FALSE)</f>
        <v>3</v>
      </c>
      <c r="O163">
        <f>HLOOKUP('STOCK BRUT'!$C163,'REGLE PRIORITE'!$B$4:$G$7,4,FALSE)</f>
        <v>2</v>
      </c>
      <c r="P163">
        <f t="shared" si="12"/>
        <v>-3</v>
      </c>
      <c r="Q163">
        <f t="shared" si="13"/>
        <v>-1</v>
      </c>
      <c r="R163">
        <f t="shared" si="10"/>
        <v>-4</v>
      </c>
      <c r="S163">
        <f t="shared" si="14"/>
        <v>-8</v>
      </c>
    </row>
    <row r="164" spans="1:19">
      <c r="A164">
        <v>162</v>
      </c>
      <c r="B164" s="1" t="s">
        <v>161</v>
      </c>
      <c r="C164" s="1" t="s">
        <v>3850</v>
      </c>
      <c r="D164" s="1" t="s">
        <v>5359</v>
      </c>
      <c r="E164" s="1" t="s">
        <v>3847</v>
      </c>
      <c r="F164">
        <v>2</v>
      </c>
      <c r="G164">
        <f>IF($C164="porcelaine",IF(ISERROR(VLOOKUP($D164,'STOCK IDEAL'!$B$2:$C$1080,2,FALSE)+VLOOKUP($E164,'REGLE PRIORITE'!$K$3:$L$14,2,FALSE)),VLOOKUP($D164,'STOCK IDEAL'!$B$2:$C$1080,2,FALSE),VLOOKUP($D164,'STOCK IDEAL'!$B$2:$C$1080,2,FALSE)+VLOOKUP($E164,'REGLE PRIORITE'!$K$3:$L$14,2,FALSE)),IF(C164="Bijoux l’atelier",IF(ISERROR(VLOOKUP(D164,'STOCK IDEAL'!$B$2:$C$1108,2,FALSE)+VLOOKUP(E164,'REGLE PRIORITE'!$N$3:$O$18,2,FALSE)),VLOOKUP(D164,'STOCK IDEAL'!$B$2:$C$1108,2,FALSE),VLOOKUP(D164,'STOCK IDEAL'!$B$2:$C$1108,2,FALSE)+VLOOKUP(E164,'REGLE PRIORITE'!$N$3:$O$18,2,FALSE)),IF($C164="Bijoux argent/plaqué or",IF(ISERROR(VLOOKUP(D164,'STOCK IDEAL'!$B$2:$C$1108,2,FALSE)+VLOOKUP($E164,'REGLE PRIORITE'!$Q$3:$R$28,2,FALSE)),VLOOKUP(D164,'STOCK IDEAL'!$B$2:$C$1108,2,FALSE),VLOOKUP(D164,'STOCK IDEAL'!$B$2:$C$1108,2,FALSE)+VLOOKUP($E164,'REGLE PRIORITE'!$Q$3:$R$28,2,FALSE)),VLOOKUP(D164,'STOCK IDEAL'!$B$2:$C$1108,2,FALSE))))</f>
        <v>3</v>
      </c>
      <c r="H164">
        <v>1</v>
      </c>
      <c r="I164">
        <f>IF($C164="porcelaine",IF(ISERROR(VLOOKUP($D164,'STOCK IDEAL'!$B$2:$E$1080,3,FALSE)+VLOOKUP($E164,'REGLE PRIORITE'!$K$3:$L$14,2,FALSE)),VLOOKUP($D164,'STOCK IDEAL'!$B$2:$E$1080,3,FALSE),VLOOKUP($D164,'STOCK IDEAL'!$B$2:$E$1080,3,FALSE)+VLOOKUP($E164,'REGLE PRIORITE'!$K$3:$L$14,2,FALSE)),IF(C164="Bijoux l’atelier",IF(ISERROR(VLOOKUP(D164,'STOCK IDEAL'!$B$2:$E$1108,3,FALSE)+VLOOKUP(E164,'REGLE PRIORITE'!$N$3:$O$18,2,FALSE)),VLOOKUP(D164,'STOCK IDEAL'!$B$2:$E$1108,3,FALSE),VLOOKUP(D164,'STOCK IDEAL'!$B$2:$E$1108,3,FALSE)+VLOOKUP(E164,'REGLE PRIORITE'!$N$3:$O$18,2,FALSE)),IF($C164="Bijoux argent/plaqué or",IF(ISERROR(VLOOKUP(D164,'STOCK IDEAL'!$B$2:$E$1108,3,FALSE)+VLOOKUP($E164,'REGLE PRIORITE'!$Q$3:$R$28,2,FALSE)),VLOOKUP(D164,'STOCK IDEAL'!$B$2:$E$1108,3,FALSE),VLOOKUP(D164,'STOCK IDEAL'!$B$2:$E$1108,3,FALSE)+VLOOKUP($E164,'REGLE PRIORITE'!$Q$3:$R$28,2,FALSE)),VLOOKUP(D164,'STOCK IDEAL'!$B$2:$E$1108,3,FALSE))))</f>
        <v>1</v>
      </c>
      <c r="J164">
        <v>0</v>
      </c>
      <c r="K164">
        <f>IF($C164="porcelaine",IF(ISERROR(VLOOKUP($D164,'STOCK IDEAL'!$B$2:$E$1080,4,FALSE)+VLOOKUP($E164,'REGLE PRIORITE'!$K$3:$L$14,2,FALSE)),VLOOKUP($D164,'STOCK IDEAL'!$B$2:$E$1080,4,FALSE),VLOOKUP($D164,'STOCK IDEAL'!$B$2:$E$1080,4,FALSE)+VLOOKUP($E164,'REGLE PRIORITE'!$K$3:$L$14,2,FALSE)),IF(C164="Bijoux l’atelier",IF(ISERROR(VLOOKUP(D164,'STOCK IDEAL'!$B$2:$E$1108,4,FALSE)+VLOOKUP(E164,'REGLE PRIORITE'!$N$3:$O$18,2,FALSE)),VLOOKUP(D164,'STOCK IDEAL'!$B$2:$E$1108,4,FALSE),VLOOKUP(D164,'STOCK IDEAL'!$B$2:$E$1108,4,FALSE)+VLOOKUP(E164,'REGLE PRIORITE'!$N$3:$O$18,2,FALSE)),IF($C164="Bijoux argent/plaqué or",IF(ISERROR(VLOOKUP(D164,'STOCK IDEAL'!$B$2:$E$1108,4,FALSE)+VLOOKUP($E164,'REGLE PRIORITE'!$Q$3:$R$28,2,FALSE)),VLOOKUP(D164,'STOCK IDEAL'!$B$2:$E$1108,4,FALSE),VLOOKUP(D164,'STOCK IDEAL'!$B$2:$E$1108,4,FALSE)+VLOOKUP($E164,'REGLE PRIORITE'!$Q$3:$R$28,2,FALSE)),VLOOKUP(D164,'STOCK IDEAL'!$B$2:$E$1108,4,FALSE))))</f>
        <v>3</v>
      </c>
      <c r="L164" t="b">
        <f t="shared" si="11"/>
        <v>0</v>
      </c>
      <c r="M164">
        <f>HLOOKUP('STOCK BRUT'!$C164,'REGLE PRIORITE'!$B$4:$G$7,2,FALSE)</f>
        <v>1</v>
      </c>
      <c r="N164">
        <f>HLOOKUP('STOCK BRUT'!$C164,'REGLE PRIORITE'!$B$4:$G$7,3,FALSE)</f>
        <v>3</v>
      </c>
      <c r="O164">
        <f>HLOOKUP('STOCK BRUT'!$C164,'REGLE PRIORITE'!$B$4:$G$7,4,FALSE)</f>
        <v>2</v>
      </c>
      <c r="P164">
        <f t="shared" si="12"/>
        <v>-1</v>
      </c>
      <c r="Q164">
        <f t="shared" si="13"/>
        <v>0</v>
      </c>
      <c r="R164">
        <f t="shared" si="10"/>
        <v>-3</v>
      </c>
      <c r="S164">
        <f t="shared" si="14"/>
        <v>-4</v>
      </c>
    </row>
    <row r="165" spans="1:19">
      <c r="A165">
        <v>163</v>
      </c>
      <c r="B165" s="1" t="s">
        <v>160</v>
      </c>
      <c r="C165" s="1" t="s">
        <v>3850</v>
      </c>
      <c r="D165" s="1" t="s">
        <v>5359</v>
      </c>
      <c r="E165" s="1" t="s">
        <v>3844</v>
      </c>
      <c r="F165">
        <v>3</v>
      </c>
      <c r="G165">
        <f>IF($C165="porcelaine",IF(ISERROR(VLOOKUP($D165,'STOCK IDEAL'!$B$2:$C$1080,2,FALSE)+VLOOKUP($E165,'REGLE PRIORITE'!$K$3:$L$14,2,FALSE)),VLOOKUP($D165,'STOCK IDEAL'!$B$2:$C$1080,2,FALSE),VLOOKUP($D165,'STOCK IDEAL'!$B$2:$C$1080,2,FALSE)+VLOOKUP($E165,'REGLE PRIORITE'!$K$3:$L$14,2,FALSE)),IF(C165="Bijoux l’atelier",IF(ISERROR(VLOOKUP(D165,'STOCK IDEAL'!$B$2:$C$1108,2,FALSE)+VLOOKUP(E165,'REGLE PRIORITE'!$N$3:$O$18,2,FALSE)),VLOOKUP(D165,'STOCK IDEAL'!$B$2:$C$1108,2,FALSE),VLOOKUP(D165,'STOCK IDEAL'!$B$2:$C$1108,2,FALSE)+VLOOKUP(E165,'REGLE PRIORITE'!$N$3:$O$18,2,FALSE)),IF($C165="Bijoux argent/plaqué or",IF(ISERROR(VLOOKUP(D165,'STOCK IDEAL'!$B$2:$C$1108,2,FALSE)+VLOOKUP($E165,'REGLE PRIORITE'!$Q$3:$R$28,2,FALSE)),VLOOKUP(D165,'STOCK IDEAL'!$B$2:$C$1108,2,FALSE),VLOOKUP(D165,'STOCK IDEAL'!$B$2:$C$1108,2,FALSE)+VLOOKUP($E165,'REGLE PRIORITE'!$Q$3:$R$28,2,FALSE)),VLOOKUP(D165,'STOCK IDEAL'!$B$2:$C$1108,2,FALSE))))</f>
        <v>3</v>
      </c>
      <c r="H165">
        <v>1</v>
      </c>
      <c r="I165">
        <f>IF($C165="porcelaine",IF(ISERROR(VLOOKUP($D165,'STOCK IDEAL'!$B$2:$E$1080,3,FALSE)+VLOOKUP($E165,'REGLE PRIORITE'!$K$3:$L$14,2,FALSE)),VLOOKUP($D165,'STOCK IDEAL'!$B$2:$E$1080,3,FALSE),VLOOKUP($D165,'STOCK IDEAL'!$B$2:$E$1080,3,FALSE)+VLOOKUP($E165,'REGLE PRIORITE'!$K$3:$L$14,2,FALSE)),IF(C165="Bijoux l’atelier",IF(ISERROR(VLOOKUP(D165,'STOCK IDEAL'!$B$2:$E$1108,3,FALSE)+VLOOKUP(E165,'REGLE PRIORITE'!$N$3:$O$18,2,FALSE)),VLOOKUP(D165,'STOCK IDEAL'!$B$2:$E$1108,3,FALSE),VLOOKUP(D165,'STOCK IDEAL'!$B$2:$E$1108,3,FALSE)+VLOOKUP(E165,'REGLE PRIORITE'!$N$3:$O$18,2,FALSE)),IF($C165="Bijoux argent/plaqué or",IF(ISERROR(VLOOKUP(D165,'STOCK IDEAL'!$B$2:$E$1108,3,FALSE)+VLOOKUP($E165,'REGLE PRIORITE'!$Q$3:$R$28,2,FALSE)),VLOOKUP(D165,'STOCK IDEAL'!$B$2:$E$1108,3,FALSE),VLOOKUP(D165,'STOCK IDEAL'!$B$2:$E$1108,3,FALSE)+VLOOKUP($E165,'REGLE PRIORITE'!$Q$3:$R$28,2,FALSE)),VLOOKUP(D165,'STOCK IDEAL'!$B$2:$E$1108,3,FALSE))))</f>
        <v>1</v>
      </c>
      <c r="J165">
        <v>0</v>
      </c>
      <c r="K165">
        <f>IF($C165="porcelaine",IF(ISERROR(VLOOKUP($D165,'STOCK IDEAL'!$B$2:$E$1080,4,FALSE)+VLOOKUP($E165,'REGLE PRIORITE'!$K$3:$L$14,2,FALSE)),VLOOKUP($D165,'STOCK IDEAL'!$B$2:$E$1080,4,FALSE),VLOOKUP($D165,'STOCK IDEAL'!$B$2:$E$1080,4,FALSE)+VLOOKUP($E165,'REGLE PRIORITE'!$K$3:$L$14,2,FALSE)),IF(C165="Bijoux l’atelier",IF(ISERROR(VLOOKUP(D165,'STOCK IDEAL'!$B$2:$E$1108,4,FALSE)+VLOOKUP(E165,'REGLE PRIORITE'!$N$3:$O$18,2,FALSE)),VLOOKUP(D165,'STOCK IDEAL'!$B$2:$E$1108,4,FALSE),VLOOKUP(D165,'STOCK IDEAL'!$B$2:$E$1108,4,FALSE)+VLOOKUP(E165,'REGLE PRIORITE'!$N$3:$O$18,2,FALSE)),IF($C165="Bijoux argent/plaqué or",IF(ISERROR(VLOOKUP(D165,'STOCK IDEAL'!$B$2:$E$1108,4,FALSE)+VLOOKUP($E165,'REGLE PRIORITE'!$Q$3:$R$28,2,FALSE)),VLOOKUP(D165,'STOCK IDEAL'!$B$2:$E$1108,4,FALSE),VLOOKUP(D165,'STOCK IDEAL'!$B$2:$E$1108,4,FALSE)+VLOOKUP($E165,'REGLE PRIORITE'!$Q$3:$R$28,2,FALSE)),VLOOKUP(D165,'STOCK IDEAL'!$B$2:$E$1108,4,FALSE))))</f>
        <v>3</v>
      </c>
      <c r="L165" t="b">
        <f t="shared" si="11"/>
        <v>0</v>
      </c>
      <c r="M165">
        <f>HLOOKUP('STOCK BRUT'!$C165,'REGLE PRIORITE'!$B$4:$G$7,2,FALSE)</f>
        <v>1</v>
      </c>
      <c r="N165">
        <f>HLOOKUP('STOCK BRUT'!$C165,'REGLE PRIORITE'!$B$4:$G$7,3,FALSE)</f>
        <v>3</v>
      </c>
      <c r="O165">
        <f>HLOOKUP('STOCK BRUT'!$C165,'REGLE PRIORITE'!$B$4:$G$7,4,FALSE)</f>
        <v>2</v>
      </c>
      <c r="P165">
        <f t="shared" si="12"/>
        <v>0</v>
      </c>
      <c r="Q165">
        <f t="shared" si="13"/>
        <v>0</v>
      </c>
      <c r="R165">
        <f t="shared" si="10"/>
        <v>-3</v>
      </c>
      <c r="S165">
        <f t="shared" si="14"/>
        <v>-3</v>
      </c>
    </row>
    <row r="166" spans="1:19">
      <c r="A166">
        <v>164</v>
      </c>
      <c r="B166" s="1" t="s">
        <v>164</v>
      </c>
      <c r="C166" s="1" t="s">
        <v>3850</v>
      </c>
      <c r="D166" s="1" t="s">
        <v>5359</v>
      </c>
      <c r="E166" s="1" t="s">
        <v>3837</v>
      </c>
      <c r="F166">
        <v>1</v>
      </c>
      <c r="G166">
        <f>IF($C166="porcelaine",IF(ISERROR(VLOOKUP($D166,'STOCK IDEAL'!$B$2:$C$1080,2,FALSE)+VLOOKUP($E166,'REGLE PRIORITE'!$K$3:$L$14,2,FALSE)),VLOOKUP($D166,'STOCK IDEAL'!$B$2:$C$1080,2,FALSE),VLOOKUP($D166,'STOCK IDEAL'!$B$2:$C$1080,2,FALSE)+VLOOKUP($E166,'REGLE PRIORITE'!$K$3:$L$14,2,FALSE)),IF(C166="Bijoux l’atelier",IF(ISERROR(VLOOKUP(D166,'STOCK IDEAL'!$B$2:$C$1108,2,FALSE)+VLOOKUP(E166,'REGLE PRIORITE'!$N$3:$O$18,2,FALSE)),VLOOKUP(D166,'STOCK IDEAL'!$B$2:$C$1108,2,FALSE),VLOOKUP(D166,'STOCK IDEAL'!$B$2:$C$1108,2,FALSE)+VLOOKUP(E166,'REGLE PRIORITE'!$N$3:$O$18,2,FALSE)),IF($C166="Bijoux argent/plaqué or",IF(ISERROR(VLOOKUP(D166,'STOCK IDEAL'!$B$2:$C$1108,2,FALSE)+VLOOKUP($E166,'REGLE PRIORITE'!$Q$3:$R$28,2,FALSE)),VLOOKUP(D166,'STOCK IDEAL'!$B$2:$C$1108,2,FALSE),VLOOKUP(D166,'STOCK IDEAL'!$B$2:$C$1108,2,FALSE)+VLOOKUP($E166,'REGLE PRIORITE'!$Q$3:$R$28,2,FALSE)),VLOOKUP(D166,'STOCK IDEAL'!$B$2:$C$1108,2,FALSE))))</f>
        <v>4</v>
      </c>
      <c r="H166">
        <v>1</v>
      </c>
      <c r="I166">
        <f>IF($C166="porcelaine",IF(ISERROR(VLOOKUP($D166,'STOCK IDEAL'!$B$2:$E$1080,3,FALSE)+VLOOKUP($E166,'REGLE PRIORITE'!$K$3:$L$14,2,FALSE)),VLOOKUP($D166,'STOCK IDEAL'!$B$2:$E$1080,3,FALSE),VLOOKUP($D166,'STOCK IDEAL'!$B$2:$E$1080,3,FALSE)+VLOOKUP($E166,'REGLE PRIORITE'!$K$3:$L$14,2,FALSE)),IF(C166="Bijoux l’atelier",IF(ISERROR(VLOOKUP(D166,'STOCK IDEAL'!$B$2:$E$1108,3,FALSE)+VLOOKUP(E166,'REGLE PRIORITE'!$N$3:$O$18,2,FALSE)),VLOOKUP(D166,'STOCK IDEAL'!$B$2:$E$1108,3,FALSE),VLOOKUP(D166,'STOCK IDEAL'!$B$2:$E$1108,3,FALSE)+VLOOKUP(E166,'REGLE PRIORITE'!$N$3:$O$18,2,FALSE)),IF($C166="Bijoux argent/plaqué or",IF(ISERROR(VLOOKUP(D166,'STOCK IDEAL'!$B$2:$E$1108,3,FALSE)+VLOOKUP($E166,'REGLE PRIORITE'!$Q$3:$R$28,2,FALSE)),VLOOKUP(D166,'STOCK IDEAL'!$B$2:$E$1108,3,FALSE),VLOOKUP(D166,'STOCK IDEAL'!$B$2:$E$1108,3,FALSE)+VLOOKUP($E166,'REGLE PRIORITE'!$Q$3:$R$28,2,FALSE)),VLOOKUP(D166,'STOCK IDEAL'!$B$2:$E$1108,3,FALSE))))</f>
        <v>2</v>
      </c>
      <c r="J166">
        <v>0</v>
      </c>
      <c r="K166">
        <f>IF($C166="porcelaine",IF(ISERROR(VLOOKUP($D166,'STOCK IDEAL'!$B$2:$E$1080,4,FALSE)+VLOOKUP($E166,'REGLE PRIORITE'!$K$3:$L$14,2,FALSE)),VLOOKUP($D166,'STOCK IDEAL'!$B$2:$E$1080,4,FALSE),VLOOKUP($D166,'STOCK IDEAL'!$B$2:$E$1080,4,FALSE)+VLOOKUP($E166,'REGLE PRIORITE'!$K$3:$L$14,2,FALSE)),IF(C166="Bijoux l’atelier",IF(ISERROR(VLOOKUP(D166,'STOCK IDEAL'!$B$2:$E$1108,4,FALSE)+VLOOKUP(E166,'REGLE PRIORITE'!$N$3:$O$18,2,FALSE)),VLOOKUP(D166,'STOCK IDEAL'!$B$2:$E$1108,4,FALSE),VLOOKUP(D166,'STOCK IDEAL'!$B$2:$E$1108,4,FALSE)+VLOOKUP(E166,'REGLE PRIORITE'!$N$3:$O$18,2,FALSE)),IF($C166="Bijoux argent/plaqué or",IF(ISERROR(VLOOKUP(D166,'STOCK IDEAL'!$B$2:$E$1108,4,FALSE)+VLOOKUP($E166,'REGLE PRIORITE'!$Q$3:$R$28,2,FALSE)),VLOOKUP(D166,'STOCK IDEAL'!$B$2:$E$1108,4,FALSE),VLOOKUP(D166,'STOCK IDEAL'!$B$2:$E$1108,4,FALSE)+VLOOKUP($E166,'REGLE PRIORITE'!$Q$3:$R$28,2,FALSE)),VLOOKUP(D166,'STOCK IDEAL'!$B$2:$E$1108,4,FALSE))))</f>
        <v>4</v>
      </c>
      <c r="L166" t="b">
        <f t="shared" si="11"/>
        <v>0</v>
      </c>
      <c r="M166">
        <f>HLOOKUP('STOCK BRUT'!$C166,'REGLE PRIORITE'!$B$4:$G$7,2,FALSE)</f>
        <v>1</v>
      </c>
      <c r="N166">
        <f>HLOOKUP('STOCK BRUT'!$C166,'REGLE PRIORITE'!$B$4:$G$7,3,FALSE)</f>
        <v>3</v>
      </c>
      <c r="O166">
        <f>HLOOKUP('STOCK BRUT'!$C166,'REGLE PRIORITE'!$B$4:$G$7,4,FALSE)</f>
        <v>2</v>
      </c>
      <c r="P166">
        <f t="shared" si="12"/>
        <v>-3</v>
      </c>
      <c r="Q166">
        <f t="shared" si="13"/>
        <v>-1</v>
      </c>
      <c r="R166">
        <f t="shared" si="10"/>
        <v>-4</v>
      </c>
      <c r="S166">
        <f t="shared" si="14"/>
        <v>-8</v>
      </c>
    </row>
    <row r="167" spans="1:19">
      <c r="A167">
        <v>165</v>
      </c>
      <c r="B167" s="1" t="s">
        <v>155</v>
      </c>
      <c r="C167" s="1" t="s">
        <v>3850</v>
      </c>
      <c r="D167" s="1" t="s">
        <v>5359</v>
      </c>
      <c r="E167" s="1" t="s">
        <v>3841</v>
      </c>
      <c r="F167">
        <v>3</v>
      </c>
      <c r="G167">
        <f>IF($C167="porcelaine",IF(ISERROR(VLOOKUP($D167,'STOCK IDEAL'!$B$2:$C$1080,2,FALSE)+VLOOKUP($E167,'REGLE PRIORITE'!$K$3:$L$14,2,FALSE)),VLOOKUP($D167,'STOCK IDEAL'!$B$2:$C$1080,2,FALSE),VLOOKUP($D167,'STOCK IDEAL'!$B$2:$C$1080,2,FALSE)+VLOOKUP($E167,'REGLE PRIORITE'!$K$3:$L$14,2,FALSE)),IF(C167="Bijoux l’atelier",IF(ISERROR(VLOOKUP(D167,'STOCK IDEAL'!$B$2:$C$1108,2,FALSE)+VLOOKUP(E167,'REGLE PRIORITE'!$N$3:$O$18,2,FALSE)),VLOOKUP(D167,'STOCK IDEAL'!$B$2:$C$1108,2,FALSE),VLOOKUP(D167,'STOCK IDEAL'!$B$2:$C$1108,2,FALSE)+VLOOKUP(E167,'REGLE PRIORITE'!$N$3:$O$18,2,FALSE)),IF($C167="Bijoux argent/plaqué or",IF(ISERROR(VLOOKUP(D167,'STOCK IDEAL'!$B$2:$C$1108,2,FALSE)+VLOOKUP($E167,'REGLE PRIORITE'!$Q$3:$R$28,2,FALSE)),VLOOKUP(D167,'STOCK IDEAL'!$B$2:$C$1108,2,FALSE),VLOOKUP(D167,'STOCK IDEAL'!$B$2:$C$1108,2,FALSE)+VLOOKUP($E167,'REGLE PRIORITE'!$Q$3:$R$28,2,FALSE)),VLOOKUP(D167,'STOCK IDEAL'!$B$2:$C$1108,2,FALSE))))</f>
        <v>3</v>
      </c>
      <c r="H167">
        <v>1</v>
      </c>
      <c r="I167">
        <f>IF($C167="porcelaine",IF(ISERROR(VLOOKUP($D167,'STOCK IDEAL'!$B$2:$E$1080,3,FALSE)+VLOOKUP($E167,'REGLE PRIORITE'!$K$3:$L$14,2,FALSE)),VLOOKUP($D167,'STOCK IDEAL'!$B$2:$E$1080,3,FALSE),VLOOKUP($D167,'STOCK IDEAL'!$B$2:$E$1080,3,FALSE)+VLOOKUP($E167,'REGLE PRIORITE'!$K$3:$L$14,2,FALSE)),IF(C167="Bijoux l’atelier",IF(ISERROR(VLOOKUP(D167,'STOCK IDEAL'!$B$2:$E$1108,3,FALSE)+VLOOKUP(E167,'REGLE PRIORITE'!$N$3:$O$18,2,FALSE)),VLOOKUP(D167,'STOCK IDEAL'!$B$2:$E$1108,3,FALSE),VLOOKUP(D167,'STOCK IDEAL'!$B$2:$E$1108,3,FALSE)+VLOOKUP(E167,'REGLE PRIORITE'!$N$3:$O$18,2,FALSE)),IF($C167="Bijoux argent/plaqué or",IF(ISERROR(VLOOKUP(D167,'STOCK IDEAL'!$B$2:$E$1108,3,FALSE)+VLOOKUP($E167,'REGLE PRIORITE'!$Q$3:$R$28,2,FALSE)),VLOOKUP(D167,'STOCK IDEAL'!$B$2:$E$1108,3,FALSE),VLOOKUP(D167,'STOCK IDEAL'!$B$2:$E$1108,3,FALSE)+VLOOKUP($E167,'REGLE PRIORITE'!$Q$3:$R$28,2,FALSE)),VLOOKUP(D167,'STOCK IDEAL'!$B$2:$E$1108,3,FALSE))))</f>
        <v>1</v>
      </c>
      <c r="J167">
        <v>0</v>
      </c>
      <c r="K167">
        <f>IF($C167="porcelaine",IF(ISERROR(VLOOKUP($D167,'STOCK IDEAL'!$B$2:$E$1080,4,FALSE)+VLOOKUP($E167,'REGLE PRIORITE'!$K$3:$L$14,2,FALSE)),VLOOKUP($D167,'STOCK IDEAL'!$B$2:$E$1080,4,FALSE),VLOOKUP($D167,'STOCK IDEAL'!$B$2:$E$1080,4,FALSE)+VLOOKUP($E167,'REGLE PRIORITE'!$K$3:$L$14,2,FALSE)),IF(C167="Bijoux l’atelier",IF(ISERROR(VLOOKUP(D167,'STOCK IDEAL'!$B$2:$E$1108,4,FALSE)+VLOOKUP(E167,'REGLE PRIORITE'!$N$3:$O$18,2,FALSE)),VLOOKUP(D167,'STOCK IDEAL'!$B$2:$E$1108,4,FALSE),VLOOKUP(D167,'STOCK IDEAL'!$B$2:$E$1108,4,FALSE)+VLOOKUP(E167,'REGLE PRIORITE'!$N$3:$O$18,2,FALSE)),IF($C167="Bijoux argent/plaqué or",IF(ISERROR(VLOOKUP(D167,'STOCK IDEAL'!$B$2:$E$1108,4,FALSE)+VLOOKUP($E167,'REGLE PRIORITE'!$Q$3:$R$28,2,FALSE)),VLOOKUP(D167,'STOCK IDEAL'!$B$2:$E$1108,4,FALSE),VLOOKUP(D167,'STOCK IDEAL'!$B$2:$E$1108,4,FALSE)+VLOOKUP($E167,'REGLE PRIORITE'!$Q$3:$R$28,2,FALSE)),VLOOKUP(D167,'STOCK IDEAL'!$B$2:$E$1108,4,FALSE))))</f>
        <v>3</v>
      </c>
      <c r="L167" t="b">
        <f t="shared" si="11"/>
        <v>0</v>
      </c>
      <c r="M167">
        <f>HLOOKUP('STOCK BRUT'!$C167,'REGLE PRIORITE'!$B$4:$G$7,2,FALSE)</f>
        <v>1</v>
      </c>
      <c r="N167">
        <f>HLOOKUP('STOCK BRUT'!$C167,'REGLE PRIORITE'!$B$4:$G$7,3,FALSE)</f>
        <v>3</v>
      </c>
      <c r="O167">
        <f>HLOOKUP('STOCK BRUT'!$C167,'REGLE PRIORITE'!$B$4:$G$7,4,FALSE)</f>
        <v>2</v>
      </c>
      <c r="P167">
        <f t="shared" si="12"/>
        <v>0</v>
      </c>
      <c r="Q167">
        <f t="shared" si="13"/>
        <v>0</v>
      </c>
      <c r="R167">
        <f t="shared" si="10"/>
        <v>-3</v>
      </c>
      <c r="S167">
        <f t="shared" si="14"/>
        <v>-3</v>
      </c>
    </row>
    <row r="168" spans="1:19">
      <c r="A168">
        <v>166</v>
      </c>
      <c r="B168" s="1" t="s">
        <v>162</v>
      </c>
      <c r="C168" s="1" t="s">
        <v>3850</v>
      </c>
      <c r="D168" s="1" t="s">
        <v>5359</v>
      </c>
      <c r="E168" s="1" t="s">
        <v>3846</v>
      </c>
      <c r="F168">
        <v>2</v>
      </c>
      <c r="G168">
        <f>IF($C168="porcelaine",IF(ISERROR(VLOOKUP($D168,'STOCK IDEAL'!$B$2:$C$1080,2,FALSE)+VLOOKUP($E168,'REGLE PRIORITE'!$K$3:$L$14,2,FALSE)),VLOOKUP($D168,'STOCK IDEAL'!$B$2:$C$1080,2,FALSE),VLOOKUP($D168,'STOCK IDEAL'!$B$2:$C$1080,2,FALSE)+VLOOKUP($E168,'REGLE PRIORITE'!$K$3:$L$14,2,FALSE)),IF(C168="Bijoux l’atelier",IF(ISERROR(VLOOKUP(D168,'STOCK IDEAL'!$B$2:$C$1108,2,FALSE)+VLOOKUP(E168,'REGLE PRIORITE'!$N$3:$O$18,2,FALSE)),VLOOKUP(D168,'STOCK IDEAL'!$B$2:$C$1108,2,FALSE),VLOOKUP(D168,'STOCK IDEAL'!$B$2:$C$1108,2,FALSE)+VLOOKUP(E168,'REGLE PRIORITE'!$N$3:$O$18,2,FALSE)),IF($C168="Bijoux argent/plaqué or",IF(ISERROR(VLOOKUP(D168,'STOCK IDEAL'!$B$2:$C$1108,2,FALSE)+VLOOKUP($E168,'REGLE PRIORITE'!$Q$3:$R$28,2,FALSE)),VLOOKUP(D168,'STOCK IDEAL'!$B$2:$C$1108,2,FALSE),VLOOKUP(D168,'STOCK IDEAL'!$B$2:$C$1108,2,FALSE)+VLOOKUP($E168,'REGLE PRIORITE'!$Q$3:$R$28,2,FALSE)),VLOOKUP(D168,'STOCK IDEAL'!$B$2:$C$1108,2,FALSE))))</f>
        <v>3</v>
      </c>
      <c r="H168">
        <v>1</v>
      </c>
      <c r="I168">
        <f>IF($C168="porcelaine",IF(ISERROR(VLOOKUP($D168,'STOCK IDEAL'!$B$2:$E$1080,3,FALSE)+VLOOKUP($E168,'REGLE PRIORITE'!$K$3:$L$14,2,FALSE)),VLOOKUP($D168,'STOCK IDEAL'!$B$2:$E$1080,3,FALSE),VLOOKUP($D168,'STOCK IDEAL'!$B$2:$E$1080,3,FALSE)+VLOOKUP($E168,'REGLE PRIORITE'!$K$3:$L$14,2,FALSE)),IF(C168="Bijoux l’atelier",IF(ISERROR(VLOOKUP(D168,'STOCK IDEAL'!$B$2:$E$1108,3,FALSE)+VLOOKUP(E168,'REGLE PRIORITE'!$N$3:$O$18,2,FALSE)),VLOOKUP(D168,'STOCK IDEAL'!$B$2:$E$1108,3,FALSE),VLOOKUP(D168,'STOCK IDEAL'!$B$2:$E$1108,3,FALSE)+VLOOKUP(E168,'REGLE PRIORITE'!$N$3:$O$18,2,FALSE)),IF($C168="Bijoux argent/plaqué or",IF(ISERROR(VLOOKUP(D168,'STOCK IDEAL'!$B$2:$E$1108,3,FALSE)+VLOOKUP($E168,'REGLE PRIORITE'!$Q$3:$R$28,2,FALSE)),VLOOKUP(D168,'STOCK IDEAL'!$B$2:$E$1108,3,FALSE),VLOOKUP(D168,'STOCK IDEAL'!$B$2:$E$1108,3,FALSE)+VLOOKUP($E168,'REGLE PRIORITE'!$Q$3:$R$28,2,FALSE)),VLOOKUP(D168,'STOCK IDEAL'!$B$2:$E$1108,3,FALSE))))</f>
        <v>1</v>
      </c>
      <c r="J168">
        <v>0</v>
      </c>
      <c r="K168">
        <f>IF($C168="porcelaine",IF(ISERROR(VLOOKUP($D168,'STOCK IDEAL'!$B$2:$E$1080,4,FALSE)+VLOOKUP($E168,'REGLE PRIORITE'!$K$3:$L$14,2,FALSE)),VLOOKUP($D168,'STOCK IDEAL'!$B$2:$E$1080,4,FALSE),VLOOKUP($D168,'STOCK IDEAL'!$B$2:$E$1080,4,FALSE)+VLOOKUP($E168,'REGLE PRIORITE'!$K$3:$L$14,2,FALSE)),IF(C168="Bijoux l’atelier",IF(ISERROR(VLOOKUP(D168,'STOCK IDEAL'!$B$2:$E$1108,4,FALSE)+VLOOKUP(E168,'REGLE PRIORITE'!$N$3:$O$18,2,FALSE)),VLOOKUP(D168,'STOCK IDEAL'!$B$2:$E$1108,4,FALSE),VLOOKUP(D168,'STOCK IDEAL'!$B$2:$E$1108,4,FALSE)+VLOOKUP(E168,'REGLE PRIORITE'!$N$3:$O$18,2,FALSE)),IF($C168="Bijoux argent/plaqué or",IF(ISERROR(VLOOKUP(D168,'STOCK IDEAL'!$B$2:$E$1108,4,FALSE)+VLOOKUP($E168,'REGLE PRIORITE'!$Q$3:$R$28,2,FALSE)),VLOOKUP(D168,'STOCK IDEAL'!$B$2:$E$1108,4,FALSE),VLOOKUP(D168,'STOCK IDEAL'!$B$2:$E$1108,4,FALSE)+VLOOKUP($E168,'REGLE PRIORITE'!$Q$3:$R$28,2,FALSE)),VLOOKUP(D168,'STOCK IDEAL'!$B$2:$E$1108,4,FALSE))))</f>
        <v>3</v>
      </c>
      <c r="L168" t="b">
        <f t="shared" si="11"/>
        <v>0</v>
      </c>
      <c r="M168">
        <f>HLOOKUP('STOCK BRUT'!$C168,'REGLE PRIORITE'!$B$4:$G$7,2,FALSE)</f>
        <v>1</v>
      </c>
      <c r="N168">
        <f>HLOOKUP('STOCK BRUT'!$C168,'REGLE PRIORITE'!$B$4:$G$7,3,FALSE)</f>
        <v>3</v>
      </c>
      <c r="O168">
        <f>HLOOKUP('STOCK BRUT'!$C168,'REGLE PRIORITE'!$B$4:$G$7,4,FALSE)</f>
        <v>2</v>
      </c>
      <c r="P168">
        <f t="shared" si="12"/>
        <v>-1</v>
      </c>
      <c r="Q168">
        <f t="shared" si="13"/>
        <v>0</v>
      </c>
      <c r="R168">
        <f t="shared" si="10"/>
        <v>-3</v>
      </c>
      <c r="S168">
        <f t="shared" si="14"/>
        <v>-4</v>
      </c>
    </row>
    <row r="169" spans="1:19">
      <c r="A169">
        <v>167</v>
      </c>
      <c r="B169" s="1" t="s">
        <v>166</v>
      </c>
      <c r="C169" s="1" t="s">
        <v>3898</v>
      </c>
      <c r="D169" s="1" t="s">
        <v>3901</v>
      </c>
      <c r="E169" s="1" t="s">
        <v>3376</v>
      </c>
      <c r="F169">
        <v>0</v>
      </c>
      <c r="G169">
        <f>IF($C169="porcelaine",IF(ISERROR(VLOOKUP($D169,'STOCK IDEAL'!$B$2:$C$1080,2,FALSE)+VLOOKUP($E169,'REGLE PRIORITE'!$K$3:$L$14,2,FALSE)),VLOOKUP($D169,'STOCK IDEAL'!$B$2:$C$1080,2,FALSE),VLOOKUP($D169,'STOCK IDEAL'!$B$2:$C$1080,2,FALSE)+VLOOKUP($E169,'REGLE PRIORITE'!$K$3:$L$14,2,FALSE)),IF(C169="Bijoux l’atelier",IF(ISERROR(VLOOKUP(D169,'STOCK IDEAL'!$B$2:$C$1108,2,FALSE)+VLOOKUP(E169,'REGLE PRIORITE'!$N$3:$O$18,2,FALSE)),VLOOKUP(D169,'STOCK IDEAL'!$B$2:$C$1108,2,FALSE),VLOOKUP(D169,'STOCK IDEAL'!$B$2:$C$1108,2,FALSE)+VLOOKUP(E169,'REGLE PRIORITE'!$N$3:$O$18,2,FALSE)),IF($C169="Bijoux argent/plaqué or",IF(ISERROR(VLOOKUP(D169,'STOCK IDEAL'!$B$2:$C$1108,2,FALSE)+VLOOKUP($E169,'REGLE PRIORITE'!$Q$3:$R$28,2,FALSE)),VLOOKUP(D169,'STOCK IDEAL'!$B$2:$C$1108,2,FALSE),VLOOKUP(D169,'STOCK IDEAL'!$B$2:$C$1108,2,FALSE)+VLOOKUP($E169,'REGLE PRIORITE'!$Q$3:$R$28,2,FALSE)),VLOOKUP(D169,'STOCK IDEAL'!$B$2:$C$1108,2,FALSE))))</f>
        <v>1</v>
      </c>
      <c r="H169">
        <v>1</v>
      </c>
      <c r="I169">
        <f>IF($C169="porcelaine",IF(ISERROR(VLOOKUP($D169,'STOCK IDEAL'!$B$2:$E$1080,3,FALSE)+VLOOKUP($E169,'REGLE PRIORITE'!$K$3:$L$14,2,FALSE)),VLOOKUP($D169,'STOCK IDEAL'!$B$2:$E$1080,3,FALSE),VLOOKUP($D169,'STOCK IDEAL'!$B$2:$E$1080,3,FALSE)+VLOOKUP($E169,'REGLE PRIORITE'!$K$3:$L$14,2,FALSE)),IF(C169="Bijoux l’atelier",IF(ISERROR(VLOOKUP(D169,'STOCK IDEAL'!$B$2:$E$1108,3,FALSE)+VLOOKUP(E169,'REGLE PRIORITE'!$N$3:$O$18,2,FALSE)),VLOOKUP(D169,'STOCK IDEAL'!$B$2:$E$1108,3,FALSE),VLOOKUP(D169,'STOCK IDEAL'!$B$2:$E$1108,3,FALSE)+VLOOKUP(E169,'REGLE PRIORITE'!$N$3:$O$18,2,FALSE)),IF($C169="Bijoux argent/plaqué or",IF(ISERROR(VLOOKUP(D169,'STOCK IDEAL'!$B$2:$E$1108,3,FALSE)+VLOOKUP($E169,'REGLE PRIORITE'!$Q$3:$R$28,2,FALSE)),VLOOKUP(D169,'STOCK IDEAL'!$B$2:$E$1108,3,FALSE),VLOOKUP(D169,'STOCK IDEAL'!$B$2:$E$1108,3,FALSE)+VLOOKUP($E169,'REGLE PRIORITE'!$Q$3:$R$28,2,FALSE)),VLOOKUP(D169,'STOCK IDEAL'!$B$2:$E$1108,3,FALSE))))</f>
        <v>1</v>
      </c>
      <c r="J169">
        <v>0</v>
      </c>
      <c r="K169">
        <f>IF($C169="porcelaine",IF(ISERROR(VLOOKUP($D169,'STOCK IDEAL'!$B$2:$E$1080,4,FALSE)+VLOOKUP($E169,'REGLE PRIORITE'!$K$3:$L$14,2,FALSE)),VLOOKUP($D169,'STOCK IDEAL'!$B$2:$E$1080,4,FALSE),VLOOKUP($D169,'STOCK IDEAL'!$B$2:$E$1080,4,FALSE)+VLOOKUP($E169,'REGLE PRIORITE'!$K$3:$L$14,2,FALSE)),IF(C169="Bijoux l’atelier",IF(ISERROR(VLOOKUP(D169,'STOCK IDEAL'!$B$2:$E$1108,4,FALSE)+VLOOKUP(E169,'REGLE PRIORITE'!$N$3:$O$18,2,FALSE)),VLOOKUP(D169,'STOCK IDEAL'!$B$2:$E$1108,4,FALSE),VLOOKUP(D169,'STOCK IDEAL'!$B$2:$E$1108,4,FALSE)+VLOOKUP(E169,'REGLE PRIORITE'!$N$3:$O$18,2,FALSE)),IF($C169="Bijoux argent/plaqué or",IF(ISERROR(VLOOKUP(D169,'STOCK IDEAL'!$B$2:$E$1108,4,FALSE)+VLOOKUP($E169,'REGLE PRIORITE'!$Q$3:$R$28,2,FALSE)),VLOOKUP(D169,'STOCK IDEAL'!$B$2:$E$1108,4,FALSE),VLOOKUP(D169,'STOCK IDEAL'!$B$2:$E$1108,4,FALSE)+VLOOKUP($E169,'REGLE PRIORITE'!$Q$3:$R$28,2,FALSE)),VLOOKUP(D169,'STOCK IDEAL'!$B$2:$E$1108,4,FALSE))))</f>
        <v>3</v>
      </c>
      <c r="L169" t="b">
        <f t="shared" si="11"/>
        <v>0</v>
      </c>
      <c r="M169">
        <f>HLOOKUP('STOCK BRUT'!$C169,'REGLE PRIORITE'!$B$4:$G$7,2,FALSE)</f>
        <v>2</v>
      </c>
      <c r="N169">
        <f>HLOOKUP('STOCK BRUT'!$C169,'REGLE PRIORITE'!$B$4:$G$7,3,FALSE)</f>
        <v>1</v>
      </c>
      <c r="O169">
        <f>HLOOKUP('STOCK BRUT'!$C169,'REGLE PRIORITE'!$B$4:$G$7,4,FALSE)</f>
        <v>3</v>
      </c>
      <c r="P169">
        <f t="shared" si="12"/>
        <v>-1</v>
      </c>
      <c r="Q169">
        <f t="shared" si="13"/>
        <v>0</v>
      </c>
      <c r="R169">
        <f t="shared" ref="R169:R232" si="15">J169-K169</f>
        <v>-3</v>
      </c>
      <c r="S169">
        <f t="shared" si="14"/>
        <v>-4</v>
      </c>
    </row>
    <row r="170" spans="1:19">
      <c r="A170">
        <v>168</v>
      </c>
      <c r="B170" s="1" t="s">
        <v>167</v>
      </c>
      <c r="C170" s="1" t="s">
        <v>3898</v>
      </c>
      <c r="D170" s="1" t="s">
        <v>3902</v>
      </c>
      <c r="E170" s="1" t="s">
        <v>3376</v>
      </c>
      <c r="F170">
        <v>0</v>
      </c>
      <c r="G170">
        <f>IF($C170="porcelaine",IF(ISERROR(VLOOKUP($D170,'STOCK IDEAL'!$B$2:$C$1080,2,FALSE)+VLOOKUP($E170,'REGLE PRIORITE'!$K$3:$L$14,2,FALSE)),VLOOKUP($D170,'STOCK IDEAL'!$B$2:$C$1080,2,FALSE),VLOOKUP($D170,'STOCK IDEAL'!$B$2:$C$1080,2,FALSE)+VLOOKUP($E170,'REGLE PRIORITE'!$K$3:$L$14,2,FALSE)),IF(C170="Bijoux l’atelier",IF(ISERROR(VLOOKUP(D170,'STOCK IDEAL'!$B$2:$C$1108,2,FALSE)+VLOOKUP(E170,'REGLE PRIORITE'!$N$3:$O$18,2,FALSE)),VLOOKUP(D170,'STOCK IDEAL'!$B$2:$C$1108,2,FALSE),VLOOKUP(D170,'STOCK IDEAL'!$B$2:$C$1108,2,FALSE)+VLOOKUP(E170,'REGLE PRIORITE'!$N$3:$O$18,2,FALSE)),IF($C170="Bijoux argent/plaqué or",IF(ISERROR(VLOOKUP(D170,'STOCK IDEAL'!$B$2:$C$1108,2,FALSE)+VLOOKUP($E170,'REGLE PRIORITE'!$Q$3:$R$28,2,FALSE)),VLOOKUP(D170,'STOCK IDEAL'!$B$2:$C$1108,2,FALSE),VLOOKUP(D170,'STOCK IDEAL'!$B$2:$C$1108,2,FALSE)+VLOOKUP($E170,'REGLE PRIORITE'!$Q$3:$R$28,2,FALSE)),VLOOKUP(D170,'STOCK IDEAL'!$B$2:$C$1108,2,FALSE))))</f>
        <v>1</v>
      </c>
      <c r="H170">
        <v>0</v>
      </c>
      <c r="I170">
        <f>IF($C170="porcelaine",IF(ISERROR(VLOOKUP($D170,'STOCK IDEAL'!$B$2:$E$1080,3,FALSE)+VLOOKUP($E170,'REGLE PRIORITE'!$K$3:$L$14,2,FALSE)),VLOOKUP($D170,'STOCK IDEAL'!$B$2:$E$1080,3,FALSE),VLOOKUP($D170,'STOCK IDEAL'!$B$2:$E$1080,3,FALSE)+VLOOKUP($E170,'REGLE PRIORITE'!$K$3:$L$14,2,FALSE)),IF(C170="Bijoux l’atelier",IF(ISERROR(VLOOKUP(D170,'STOCK IDEAL'!$B$2:$E$1108,3,FALSE)+VLOOKUP(E170,'REGLE PRIORITE'!$N$3:$O$18,2,FALSE)),VLOOKUP(D170,'STOCK IDEAL'!$B$2:$E$1108,3,FALSE),VLOOKUP(D170,'STOCK IDEAL'!$B$2:$E$1108,3,FALSE)+VLOOKUP(E170,'REGLE PRIORITE'!$N$3:$O$18,2,FALSE)),IF($C170="Bijoux argent/plaqué or",IF(ISERROR(VLOOKUP(D170,'STOCK IDEAL'!$B$2:$E$1108,3,FALSE)+VLOOKUP($E170,'REGLE PRIORITE'!$Q$3:$R$28,2,FALSE)),VLOOKUP(D170,'STOCK IDEAL'!$B$2:$E$1108,3,FALSE),VLOOKUP(D170,'STOCK IDEAL'!$B$2:$E$1108,3,FALSE)+VLOOKUP($E170,'REGLE PRIORITE'!$Q$3:$R$28,2,FALSE)),VLOOKUP(D170,'STOCK IDEAL'!$B$2:$E$1108,3,FALSE))))</f>
        <v>1</v>
      </c>
      <c r="J170">
        <v>0</v>
      </c>
      <c r="K170">
        <f>IF($C170="porcelaine",IF(ISERROR(VLOOKUP($D170,'STOCK IDEAL'!$B$2:$E$1080,4,FALSE)+VLOOKUP($E170,'REGLE PRIORITE'!$K$3:$L$14,2,FALSE)),VLOOKUP($D170,'STOCK IDEAL'!$B$2:$E$1080,4,FALSE),VLOOKUP($D170,'STOCK IDEAL'!$B$2:$E$1080,4,FALSE)+VLOOKUP($E170,'REGLE PRIORITE'!$K$3:$L$14,2,FALSE)),IF(C170="Bijoux l’atelier",IF(ISERROR(VLOOKUP(D170,'STOCK IDEAL'!$B$2:$E$1108,4,FALSE)+VLOOKUP(E170,'REGLE PRIORITE'!$N$3:$O$18,2,FALSE)),VLOOKUP(D170,'STOCK IDEAL'!$B$2:$E$1108,4,FALSE),VLOOKUP(D170,'STOCK IDEAL'!$B$2:$E$1108,4,FALSE)+VLOOKUP(E170,'REGLE PRIORITE'!$N$3:$O$18,2,FALSE)),IF($C170="Bijoux argent/plaqué or",IF(ISERROR(VLOOKUP(D170,'STOCK IDEAL'!$B$2:$E$1108,4,FALSE)+VLOOKUP($E170,'REGLE PRIORITE'!$Q$3:$R$28,2,FALSE)),VLOOKUP(D170,'STOCK IDEAL'!$B$2:$E$1108,4,FALSE),VLOOKUP(D170,'STOCK IDEAL'!$B$2:$E$1108,4,FALSE)+VLOOKUP($E170,'REGLE PRIORITE'!$Q$3:$R$28,2,FALSE)),VLOOKUP(D170,'STOCK IDEAL'!$B$2:$E$1108,4,FALSE))))</f>
        <v>3</v>
      </c>
      <c r="L170" t="b">
        <f t="shared" si="11"/>
        <v>0</v>
      </c>
      <c r="M170">
        <f>HLOOKUP('STOCK BRUT'!$C170,'REGLE PRIORITE'!$B$4:$G$7,2,FALSE)</f>
        <v>2</v>
      </c>
      <c r="N170">
        <f>HLOOKUP('STOCK BRUT'!$C170,'REGLE PRIORITE'!$B$4:$G$7,3,FALSE)</f>
        <v>1</v>
      </c>
      <c r="O170">
        <f>HLOOKUP('STOCK BRUT'!$C170,'REGLE PRIORITE'!$B$4:$G$7,4,FALSE)</f>
        <v>3</v>
      </c>
      <c r="P170">
        <f t="shared" si="12"/>
        <v>-1</v>
      </c>
      <c r="Q170">
        <f t="shared" si="13"/>
        <v>-1</v>
      </c>
      <c r="R170">
        <f t="shared" si="15"/>
        <v>-3</v>
      </c>
      <c r="S170">
        <f t="shared" si="14"/>
        <v>-5</v>
      </c>
    </row>
    <row r="171" spans="1:19">
      <c r="A171">
        <v>169</v>
      </c>
      <c r="B171" s="1" t="s">
        <v>168</v>
      </c>
      <c r="C171" s="1" t="s">
        <v>3898</v>
      </c>
      <c r="D171" s="1" t="s">
        <v>3903</v>
      </c>
      <c r="E171" s="1" t="s">
        <v>3376</v>
      </c>
      <c r="F171">
        <v>0</v>
      </c>
      <c r="G171">
        <f>IF($C171="porcelaine",IF(ISERROR(VLOOKUP($D171,'STOCK IDEAL'!$B$2:$C$1080,2,FALSE)+VLOOKUP($E171,'REGLE PRIORITE'!$K$3:$L$14,2,FALSE)),VLOOKUP($D171,'STOCK IDEAL'!$B$2:$C$1080,2,FALSE),VLOOKUP($D171,'STOCK IDEAL'!$B$2:$C$1080,2,FALSE)+VLOOKUP($E171,'REGLE PRIORITE'!$K$3:$L$14,2,FALSE)),IF(C171="Bijoux l’atelier",IF(ISERROR(VLOOKUP(D171,'STOCK IDEAL'!$B$2:$C$1108,2,FALSE)+VLOOKUP(E171,'REGLE PRIORITE'!$N$3:$O$18,2,FALSE)),VLOOKUP(D171,'STOCK IDEAL'!$B$2:$C$1108,2,FALSE),VLOOKUP(D171,'STOCK IDEAL'!$B$2:$C$1108,2,FALSE)+VLOOKUP(E171,'REGLE PRIORITE'!$N$3:$O$18,2,FALSE)),IF($C171="Bijoux argent/plaqué or",IF(ISERROR(VLOOKUP(D171,'STOCK IDEAL'!$B$2:$C$1108,2,FALSE)+VLOOKUP($E171,'REGLE PRIORITE'!$Q$3:$R$28,2,FALSE)),VLOOKUP(D171,'STOCK IDEAL'!$B$2:$C$1108,2,FALSE),VLOOKUP(D171,'STOCK IDEAL'!$B$2:$C$1108,2,FALSE)+VLOOKUP($E171,'REGLE PRIORITE'!$Q$3:$R$28,2,FALSE)),VLOOKUP(D171,'STOCK IDEAL'!$B$2:$C$1108,2,FALSE))))</f>
        <v>1</v>
      </c>
      <c r="H171">
        <v>0</v>
      </c>
      <c r="I171">
        <f>IF($C171="porcelaine",IF(ISERROR(VLOOKUP($D171,'STOCK IDEAL'!$B$2:$E$1080,3,FALSE)+VLOOKUP($E171,'REGLE PRIORITE'!$K$3:$L$14,2,FALSE)),VLOOKUP($D171,'STOCK IDEAL'!$B$2:$E$1080,3,FALSE),VLOOKUP($D171,'STOCK IDEAL'!$B$2:$E$1080,3,FALSE)+VLOOKUP($E171,'REGLE PRIORITE'!$K$3:$L$14,2,FALSE)),IF(C171="Bijoux l’atelier",IF(ISERROR(VLOOKUP(D171,'STOCK IDEAL'!$B$2:$E$1108,3,FALSE)+VLOOKUP(E171,'REGLE PRIORITE'!$N$3:$O$18,2,FALSE)),VLOOKUP(D171,'STOCK IDEAL'!$B$2:$E$1108,3,FALSE),VLOOKUP(D171,'STOCK IDEAL'!$B$2:$E$1108,3,FALSE)+VLOOKUP(E171,'REGLE PRIORITE'!$N$3:$O$18,2,FALSE)),IF($C171="Bijoux argent/plaqué or",IF(ISERROR(VLOOKUP(D171,'STOCK IDEAL'!$B$2:$E$1108,3,FALSE)+VLOOKUP($E171,'REGLE PRIORITE'!$Q$3:$R$28,2,FALSE)),VLOOKUP(D171,'STOCK IDEAL'!$B$2:$E$1108,3,FALSE),VLOOKUP(D171,'STOCK IDEAL'!$B$2:$E$1108,3,FALSE)+VLOOKUP($E171,'REGLE PRIORITE'!$Q$3:$R$28,2,FALSE)),VLOOKUP(D171,'STOCK IDEAL'!$B$2:$E$1108,3,FALSE))))</f>
        <v>1</v>
      </c>
      <c r="J171">
        <v>0</v>
      </c>
      <c r="K171">
        <f>IF($C171="porcelaine",IF(ISERROR(VLOOKUP($D171,'STOCK IDEAL'!$B$2:$E$1080,4,FALSE)+VLOOKUP($E171,'REGLE PRIORITE'!$K$3:$L$14,2,FALSE)),VLOOKUP($D171,'STOCK IDEAL'!$B$2:$E$1080,4,FALSE),VLOOKUP($D171,'STOCK IDEAL'!$B$2:$E$1080,4,FALSE)+VLOOKUP($E171,'REGLE PRIORITE'!$K$3:$L$14,2,FALSE)),IF(C171="Bijoux l’atelier",IF(ISERROR(VLOOKUP(D171,'STOCK IDEAL'!$B$2:$E$1108,4,FALSE)+VLOOKUP(E171,'REGLE PRIORITE'!$N$3:$O$18,2,FALSE)),VLOOKUP(D171,'STOCK IDEAL'!$B$2:$E$1108,4,FALSE),VLOOKUP(D171,'STOCK IDEAL'!$B$2:$E$1108,4,FALSE)+VLOOKUP(E171,'REGLE PRIORITE'!$N$3:$O$18,2,FALSE)),IF($C171="Bijoux argent/plaqué or",IF(ISERROR(VLOOKUP(D171,'STOCK IDEAL'!$B$2:$E$1108,4,FALSE)+VLOOKUP($E171,'REGLE PRIORITE'!$Q$3:$R$28,2,FALSE)),VLOOKUP(D171,'STOCK IDEAL'!$B$2:$E$1108,4,FALSE),VLOOKUP(D171,'STOCK IDEAL'!$B$2:$E$1108,4,FALSE)+VLOOKUP($E171,'REGLE PRIORITE'!$Q$3:$R$28,2,FALSE)),VLOOKUP(D171,'STOCK IDEAL'!$B$2:$E$1108,4,FALSE))))</f>
        <v>3</v>
      </c>
      <c r="L171" t="b">
        <f t="shared" si="11"/>
        <v>0</v>
      </c>
      <c r="M171">
        <f>HLOOKUP('STOCK BRUT'!$C171,'REGLE PRIORITE'!$B$4:$G$7,2,FALSE)</f>
        <v>2</v>
      </c>
      <c r="N171">
        <f>HLOOKUP('STOCK BRUT'!$C171,'REGLE PRIORITE'!$B$4:$G$7,3,FALSE)</f>
        <v>1</v>
      </c>
      <c r="O171">
        <f>HLOOKUP('STOCK BRUT'!$C171,'REGLE PRIORITE'!$B$4:$G$7,4,FALSE)</f>
        <v>3</v>
      </c>
      <c r="P171">
        <f t="shared" si="12"/>
        <v>-1</v>
      </c>
      <c r="Q171">
        <f t="shared" si="13"/>
        <v>-1</v>
      </c>
      <c r="R171">
        <f t="shared" si="15"/>
        <v>-3</v>
      </c>
      <c r="S171">
        <f t="shared" si="14"/>
        <v>-5</v>
      </c>
    </row>
    <row r="172" spans="1:19">
      <c r="A172">
        <v>170</v>
      </c>
      <c r="B172" s="1" t="s">
        <v>169</v>
      </c>
      <c r="C172" s="1" t="s">
        <v>3898</v>
      </c>
      <c r="D172" s="1" t="s">
        <v>3904</v>
      </c>
      <c r="E172" s="1" t="s">
        <v>3376</v>
      </c>
      <c r="F172">
        <v>1</v>
      </c>
      <c r="G172">
        <f>IF($C172="porcelaine",IF(ISERROR(VLOOKUP($D172,'STOCK IDEAL'!$B$2:$C$1080,2,FALSE)+VLOOKUP($E172,'REGLE PRIORITE'!$K$3:$L$14,2,FALSE)),VLOOKUP($D172,'STOCK IDEAL'!$B$2:$C$1080,2,FALSE),VLOOKUP($D172,'STOCK IDEAL'!$B$2:$C$1080,2,FALSE)+VLOOKUP($E172,'REGLE PRIORITE'!$K$3:$L$14,2,FALSE)),IF(C172="Bijoux l’atelier",IF(ISERROR(VLOOKUP(D172,'STOCK IDEAL'!$B$2:$C$1108,2,FALSE)+VLOOKUP(E172,'REGLE PRIORITE'!$N$3:$O$18,2,FALSE)),VLOOKUP(D172,'STOCK IDEAL'!$B$2:$C$1108,2,FALSE),VLOOKUP(D172,'STOCK IDEAL'!$B$2:$C$1108,2,FALSE)+VLOOKUP(E172,'REGLE PRIORITE'!$N$3:$O$18,2,FALSE)),IF($C172="Bijoux argent/plaqué or",IF(ISERROR(VLOOKUP(D172,'STOCK IDEAL'!$B$2:$C$1108,2,FALSE)+VLOOKUP($E172,'REGLE PRIORITE'!$Q$3:$R$28,2,FALSE)),VLOOKUP(D172,'STOCK IDEAL'!$B$2:$C$1108,2,FALSE),VLOOKUP(D172,'STOCK IDEAL'!$B$2:$C$1108,2,FALSE)+VLOOKUP($E172,'REGLE PRIORITE'!$Q$3:$R$28,2,FALSE)),VLOOKUP(D172,'STOCK IDEAL'!$B$2:$C$1108,2,FALSE))))</f>
        <v>1</v>
      </c>
      <c r="H172">
        <v>0</v>
      </c>
      <c r="I172">
        <f>IF($C172="porcelaine",IF(ISERROR(VLOOKUP($D172,'STOCK IDEAL'!$B$2:$E$1080,3,FALSE)+VLOOKUP($E172,'REGLE PRIORITE'!$K$3:$L$14,2,FALSE)),VLOOKUP($D172,'STOCK IDEAL'!$B$2:$E$1080,3,FALSE),VLOOKUP($D172,'STOCK IDEAL'!$B$2:$E$1080,3,FALSE)+VLOOKUP($E172,'REGLE PRIORITE'!$K$3:$L$14,2,FALSE)),IF(C172="Bijoux l’atelier",IF(ISERROR(VLOOKUP(D172,'STOCK IDEAL'!$B$2:$E$1108,3,FALSE)+VLOOKUP(E172,'REGLE PRIORITE'!$N$3:$O$18,2,FALSE)),VLOOKUP(D172,'STOCK IDEAL'!$B$2:$E$1108,3,FALSE),VLOOKUP(D172,'STOCK IDEAL'!$B$2:$E$1108,3,FALSE)+VLOOKUP(E172,'REGLE PRIORITE'!$N$3:$O$18,2,FALSE)),IF($C172="Bijoux argent/plaqué or",IF(ISERROR(VLOOKUP(D172,'STOCK IDEAL'!$B$2:$E$1108,3,FALSE)+VLOOKUP($E172,'REGLE PRIORITE'!$Q$3:$R$28,2,FALSE)),VLOOKUP(D172,'STOCK IDEAL'!$B$2:$E$1108,3,FALSE),VLOOKUP(D172,'STOCK IDEAL'!$B$2:$E$1108,3,FALSE)+VLOOKUP($E172,'REGLE PRIORITE'!$Q$3:$R$28,2,FALSE)),VLOOKUP(D172,'STOCK IDEAL'!$B$2:$E$1108,3,FALSE))))</f>
        <v>1</v>
      </c>
      <c r="J172">
        <v>0</v>
      </c>
      <c r="K172">
        <f>IF($C172="porcelaine",IF(ISERROR(VLOOKUP($D172,'STOCK IDEAL'!$B$2:$E$1080,4,FALSE)+VLOOKUP($E172,'REGLE PRIORITE'!$K$3:$L$14,2,FALSE)),VLOOKUP($D172,'STOCK IDEAL'!$B$2:$E$1080,4,FALSE),VLOOKUP($D172,'STOCK IDEAL'!$B$2:$E$1080,4,FALSE)+VLOOKUP($E172,'REGLE PRIORITE'!$K$3:$L$14,2,FALSE)),IF(C172="Bijoux l’atelier",IF(ISERROR(VLOOKUP(D172,'STOCK IDEAL'!$B$2:$E$1108,4,FALSE)+VLOOKUP(E172,'REGLE PRIORITE'!$N$3:$O$18,2,FALSE)),VLOOKUP(D172,'STOCK IDEAL'!$B$2:$E$1108,4,FALSE),VLOOKUP(D172,'STOCK IDEAL'!$B$2:$E$1108,4,FALSE)+VLOOKUP(E172,'REGLE PRIORITE'!$N$3:$O$18,2,FALSE)),IF($C172="Bijoux argent/plaqué or",IF(ISERROR(VLOOKUP(D172,'STOCK IDEAL'!$B$2:$E$1108,4,FALSE)+VLOOKUP($E172,'REGLE PRIORITE'!$Q$3:$R$28,2,FALSE)),VLOOKUP(D172,'STOCK IDEAL'!$B$2:$E$1108,4,FALSE),VLOOKUP(D172,'STOCK IDEAL'!$B$2:$E$1108,4,FALSE)+VLOOKUP($E172,'REGLE PRIORITE'!$Q$3:$R$28,2,FALSE)),VLOOKUP(D172,'STOCK IDEAL'!$B$2:$E$1108,4,FALSE))))</f>
        <v>3</v>
      </c>
      <c r="L172" t="b">
        <f t="shared" si="11"/>
        <v>0</v>
      </c>
      <c r="M172">
        <f>HLOOKUP('STOCK BRUT'!$C172,'REGLE PRIORITE'!$B$4:$G$7,2,FALSE)</f>
        <v>2</v>
      </c>
      <c r="N172">
        <f>HLOOKUP('STOCK BRUT'!$C172,'REGLE PRIORITE'!$B$4:$G$7,3,FALSE)</f>
        <v>1</v>
      </c>
      <c r="O172">
        <f>HLOOKUP('STOCK BRUT'!$C172,'REGLE PRIORITE'!$B$4:$G$7,4,FALSE)</f>
        <v>3</v>
      </c>
      <c r="P172">
        <f t="shared" si="12"/>
        <v>0</v>
      </c>
      <c r="Q172">
        <f t="shared" si="13"/>
        <v>-1</v>
      </c>
      <c r="R172">
        <f t="shared" si="15"/>
        <v>-3</v>
      </c>
      <c r="S172">
        <f t="shared" si="14"/>
        <v>-4</v>
      </c>
    </row>
    <row r="173" spans="1:19">
      <c r="A173">
        <v>171</v>
      </c>
      <c r="B173" s="1" t="s">
        <v>170</v>
      </c>
      <c r="C173" s="1" t="s">
        <v>3898</v>
      </c>
      <c r="D173" s="1" t="s">
        <v>3905</v>
      </c>
      <c r="E173" s="1" t="s">
        <v>3376</v>
      </c>
      <c r="F173">
        <v>0</v>
      </c>
      <c r="G173">
        <f>IF($C173="porcelaine",IF(ISERROR(VLOOKUP($D173,'STOCK IDEAL'!$B$2:$C$1080,2,FALSE)+VLOOKUP($E173,'REGLE PRIORITE'!$K$3:$L$14,2,FALSE)),VLOOKUP($D173,'STOCK IDEAL'!$B$2:$C$1080,2,FALSE),VLOOKUP($D173,'STOCK IDEAL'!$B$2:$C$1080,2,FALSE)+VLOOKUP($E173,'REGLE PRIORITE'!$K$3:$L$14,2,FALSE)),IF(C173="Bijoux l’atelier",IF(ISERROR(VLOOKUP(D173,'STOCK IDEAL'!$B$2:$C$1108,2,FALSE)+VLOOKUP(E173,'REGLE PRIORITE'!$N$3:$O$18,2,FALSE)),VLOOKUP(D173,'STOCK IDEAL'!$B$2:$C$1108,2,FALSE),VLOOKUP(D173,'STOCK IDEAL'!$B$2:$C$1108,2,FALSE)+VLOOKUP(E173,'REGLE PRIORITE'!$N$3:$O$18,2,FALSE)),IF($C173="Bijoux argent/plaqué or",IF(ISERROR(VLOOKUP(D173,'STOCK IDEAL'!$B$2:$C$1108,2,FALSE)+VLOOKUP($E173,'REGLE PRIORITE'!$Q$3:$R$28,2,FALSE)),VLOOKUP(D173,'STOCK IDEAL'!$B$2:$C$1108,2,FALSE),VLOOKUP(D173,'STOCK IDEAL'!$B$2:$C$1108,2,FALSE)+VLOOKUP($E173,'REGLE PRIORITE'!$Q$3:$R$28,2,FALSE)),VLOOKUP(D173,'STOCK IDEAL'!$B$2:$C$1108,2,FALSE))))</f>
        <v>1</v>
      </c>
      <c r="H173">
        <v>0</v>
      </c>
      <c r="I173">
        <f>IF($C173="porcelaine",IF(ISERROR(VLOOKUP($D173,'STOCK IDEAL'!$B$2:$E$1080,3,FALSE)+VLOOKUP($E173,'REGLE PRIORITE'!$K$3:$L$14,2,FALSE)),VLOOKUP($D173,'STOCK IDEAL'!$B$2:$E$1080,3,FALSE),VLOOKUP($D173,'STOCK IDEAL'!$B$2:$E$1080,3,FALSE)+VLOOKUP($E173,'REGLE PRIORITE'!$K$3:$L$14,2,FALSE)),IF(C173="Bijoux l’atelier",IF(ISERROR(VLOOKUP(D173,'STOCK IDEAL'!$B$2:$E$1108,3,FALSE)+VLOOKUP(E173,'REGLE PRIORITE'!$N$3:$O$18,2,FALSE)),VLOOKUP(D173,'STOCK IDEAL'!$B$2:$E$1108,3,FALSE),VLOOKUP(D173,'STOCK IDEAL'!$B$2:$E$1108,3,FALSE)+VLOOKUP(E173,'REGLE PRIORITE'!$N$3:$O$18,2,FALSE)),IF($C173="Bijoux argent/plaqué or",IF(ISERROR(VLOOKUP(D173,'STOCK IDEAL'!$B$2:$E$1108,3,FALSE)+VLOOKUP($E173,'REGLE PRIORITE'!$Q$3:$R$28,2,FALSE)),VLOOKUP(D173,'STOCK IDEAL'!$B$2:$E$1108,3,FALSE),VLOOKUP(D173,'STOCK IDEAL'!$B$2:$E$1108,3,FALSE)+VLOOKUP($E173,'REGLE PRIORITE'!$Q$3:$R$28,2,FALSE)),VLOOKUP(D173,'STOCK IDEAL'!$B$2:$E$1108,3,FALSE))))</f>
        <v>1</v>
      </c>
      <c r="J173">
        <v>0</v>
      </c>
      <c r="K173">
        <f>IF($C173="porcelaine",IF(ISERROR(VLOOKUP($D173,'STOCK IDEAL'!$B$2:$E$1080,4,FALSE)+VLOOKUP($E173,'REGLE PRIORITE'!$K$3:$L$14,2,FALSE)),VLOOKUP($D173,'STOCK IDEAL'!$B$2:$E$1080,4,FALSE),VLOOKUP($D173,'STOCK IDEAL'!$B$2:$E$1080,4,FALSE)+VLOOKUP($E173,'REGLE PRIORITE'!$K$3:$L$14,2,FALSE)),IF(C173="Bijoux l’atelier",IF(ISERROR(VLOOKUP(D173,'STOCK IDEAL'!$B$2:$E$1108,4,FALSE)+VLOOKUP(E173,'REGLE PRIORITE'!$N$3:$O$18,2,FALSE)),VLOOKUP(D173,'STOCK IDEAL'!$B$2:$E$1108,4,FALSE),VLOOKUP(D173,'STOCK IDEAL'!$B$2:$E$1108,4,FALSE)+VLOOKUP(E173,'REGLE PRIORITE'!$N$3:$O$18,2,FALSE)),IF($C173="Bijoux argent/plaqué or",IF(ISERROR(VLOOKUP(D173,'STOCK IDEAL'!$B$2:$E$1108,4,FALSE)+VLOOKUP($E173,'REGLE PRIORITE'!$Q$3:$R$28,2,FALSE)),VLOOKUP(D173,'STOCK IDEAL'!$B$2:$E$1108,4,FALSE),VLOOKUP(D173,'STOCK IDEAL'!$B$2:$E$1108,4,FALSE)+VLOOKUP($E173,'REGLE PRIORITE'!$Q$3:$R$28,2,FALSE)),VLOOKUP(D173,'STOCK IDEAL'!$B$2:$E$1108,4,FALSE))))</f>
        <v>3</v>
      </c>
      <c r="L173" t="b">
        <f t="shared" si="11"/>
        <v>0</v>
      </c>
      <c r="M173">
        <f>HLOOKUP('STOCK BRUT'!$C173,'REGLE PRIORITE'!$B$4:$G$7,2,FALSE)</f>
        <v>2</v>
      </c>
      <c r="N173">
        <f>HLOOKUP('STOCK BRUT'!$C173,'REGLE PRIORITE'!$B$4:$G$7,3,FALSE)</f>
        <v>1</v>
      </c>
      <c r="O173">
        <f>HLOOKUP('STOCK BRUT'!$C173,'REGLE PRIORITE'!$B$4:$G$7,4,FALSE)</f>
        <v>3</v>
      </c>
      <c r="P173">
        <f t="shared" si="12"/>
        <v>-1</v>
      </c>
      <c r="Q173">
        <f t="shared" si="13"/>
        <v>-1</v>
      </c>
      <c r="R173">
        <f t="shared" si="15"/>
        <v>-3</v>
      </c>
      <c r="S173">
        <f t="shared" si="14"/>
        <v>-5</v>
      </c>
    </row>
    <row r="174" spans="1:19">
      <c r="A174">
        <v>172</v>
      </c>
      <c r="B174" s="1" t="s">
        <v>171</v>
      </c>
      <c r="C174" s="1" t="s">
        <v>3898</v>
      </c>
      <c r="D174" s="1" t="s">
        <v>3906</v>
      </c>
      <c r="E174" s="1" t="s">
        <v>3376</v>
      </c>
      <c r="F174">
        <v>0</v>
      </c>
      <c r="G174">
        <f>IF($C174="porcelaine",IF(ISERROR(VLOOKUP($D174,'STOCK IDEAL'!$B$2:$C$1080,2,FALSE)+VLOOKUP($E174,'REGLE PRIORITE'!$K$3:$L$14,2,FALSE)),VLOOKUP($D174,'STOCK IDEAL'!$B$2:$C$1080,2,FALSE),VLOOKUP($D174,'STOCK IDEAL'!$B$2:$C$1080,2,FALSE)+VLOOKUP($E174,'REGLE PRIORITE'!$K$3:$L$14,2,FALSE)),IF(C174="Bijoux l’atelier",IF(ISERROR(VLOOKUP(D174,'STOCK IDEAL'!$B$2:$C$1108,2,FALSE)+VLOOKUP(E174,'REGLE PRIORITE'!$N$3:$O$18,2,FALSE)),VLOOKUP(D174,'STOCK IDEAL'!$B$2:$C$1108,2,FALSE),VLOOKUP(D174,'STOCK IDEAL'!$B$2:$C$1108,2,FALSE)+VLOOKUP(E174,'REGLE PRIORITE'!$N$3:$O$18,2,FALSE)),IF($C174="Bijoux argent/plaqué or",IF(ISERROR(VLOOKUP(D174,'STOCK IDEAL'!$B$2:$C$1108,2,FALSE)+VLOOKUP($E174,'REGLE PRIORITE'!$Q$3:$R$28,2,FALSE)),VLOOKUP(D174,'STOCK IDEAL'!$B$2:$C$1108,2,FALSE),VLOOKUP(D174,'STOCK IDEAL'!$B$2:$C$1108,2,FALSE)+VLOOKUP($E174,'REGLE PRIORITE'!$Q$3:$R$28,2,FALSE)),VLOOKUP(D174,'STOCK IDEAL'!$B$2:$C$1108,2,FALSE))))</f>
        <v>1</v>
      </c>
      <c r="H174">
        <v>2</v>
      </c>
      <c r="I174">
        <f>IF($C174="porcelaine",IF(ISERROR(VLOOKUP($D174,'STOCK IDEAL'!$B$2:$E$1080,3,FALSE)+VLOOKUP($E174,'REGLE PRIORITE'!$K$3:$L$14,2,FALSE)),VLOOKUP($D174,'STOCK IDEAL'!$B$2:$E$1080,3,FALSE),VLOOKUP($D174,'STOCK IDEAL'!$B$2:$E$1080,3,FALSE)+VLOOKUP($E174,'REGLE PRIORITE'!$K$3:$L$14,2,FALSE)),IF(C174="Bijoux l’atelier",IF(ISERROR(VLOOKUP(D174,'STOCK IDEAL'!$B$2:$E$1108,3,FALSE)+VLOOKUP(E174,'REGLE PRIORITE'!$N$3:$O$18,2,FALSE)),VLOOKUP(D174,'STOCK IDEAL'!$B$2:$E$1108,3,FALSE),VLOOKUP(D174,'STOCK IDEAL'!$B$2:$E$1108,3,FALSE)+VLOOKUP(E174,'REGLE PRIORITE'!$N$3:$O$18,2,FALSE)),IF($C174="Bijoux argent/plaqué or",IF(ISERROR(VLOOKUP(D174,'STOCK IDEAL'!$B$2:$E$1108,3,FALSE)+VLOOKUP($E174,'REGLE PRIORITE'!$Q$3:$R$28,2,FALSE)),VLOOKUP(D174,'STOCK IDEAL'!$B$2:$E$1108,3,FALSE),VLOOKUP(D174,'STOCK IDEAL'!$B$2:$E$1108,3,FALSE)+VLOOKUP($E174,'REGLE PRIORITE'!$Q$3:$R$28,2,FALSE)),VLOOKUP(D174,'STOCK IDEAL'!$B$2:$E$1108,3,FALSE))))</f>
        <v>1</v>
      </c>
      <c r="J174">
        <v>0</v>
      </c>
      <c r="K174">
        <f>IF($C174="porcelaine",IF(ISERROR(VLOOKUP($D174,'STOCK IDEAL'!$B$2:$E$1080,4,FALSE)+VLOOKUP($E174,'REGLE PRIORITE'!$K$3:$L$14,2,FALSE)),VLOOKUP($D174,'STOCK IDEAL'!$B$2:$E$1080,4,FALSE),VLOOKUP($D174,'STOCK IDEAL'!$B$2:$E$1080,4,FALSE)+VLOOKUP($E174,'REGLE PRIORITE'!$K$3:$L$14,2,FALSE)),IF(C174="Bijoux l’atelier",IF(ISERROR(VLOOKUP(D174,'STOCK IDEAL'!$B$2:$E$1108,4,FALSE)+VLOOKUP(E174,'REGLE PRIORITE'!$N$3:$O$18,2,FALSE)),VLOOKUP(D174,'STOCK IDEAL'!$B$2:$E$1108,4,FALSE),VLOOKUP(D174,'STOCK IDEAL'!$B$2:$E$1108,4,FALSE)+VLOOKUP(E174,'REGLE PRIORITE'!$N$3:$O$18,2,FALSE)),IF($C174="Bijoux argent/plaqué or",IF(ISERROR(VLOOKUP(D174,'STOCK IDEAL'!$B$2:$E$1108,4,FALSE)+VLOOKUP($E174,'REGLE PRIORITE'!$Q$3:$R$28,2,FALSE)),VLOOKUP(D174,'STOCK IDEAL'!$B$2:$E$1108,4,FALSE),VLOOKUP(D174,'STOCK IDEAL'!$B$2:$E$1108,4,FALSE)+VLOOKUP($E174,'REGLE PRIORITE'!$Q$3:$R$28,2,FALSE)),VLOOKUP(D174,'STOCK IDEAL'!$B$2:$E$1108,4,FALSE))))</f>
        <v>3</v>
      </c>
      <c r="L174" t="b">
        <f t="shared" si="11"/>
        <v>0</v>
      </c>
      <c r="M174">
        <f>HLOOKUP('STOCK BRUT'!$C174,'REGLE PRIORITE'!$B$4:$G$7,2,FALSE)</f>
        <v>2</v>
      </c>
      <c r="N174">
        <f>HLOOKUP('STOCK BRUT'!$C174,'REGLE PRIORITE'!$B$4:$G$7,3,FALSE)</f>
        <v>1</v>
      </c>
      <c r="O174">
        <f>HLOOKUP('STOCK BRUT'!$C174,'REGLE PRIORITE'!$B$4:$G$7,4,FALSE)</f>
        <v>3</v>
      </c>
      <c r="P174">
        <f t="shared" si="12"/>
        <v>-1</v>
      </c>
      <c r="Q174">
        <f t="shared" si="13"/>
        <v>1</v>
      </c>
      <c r="R174">
        <f t="shared" si="15"/>
        <v>-3</v>
      </c>
      <c r="S174">
        <f t="shared" si="14"/>
        <v>-3</v>
      </c>
    </row>
    <row r="175" spans="1:19">
      <c r="A175">
        <v>173</v>
      </c>
      <c r="B175" s="1" t="s">
        <v>172</v>
      </c>
      <c r="C175" s="1" t="s">
        <v>3898</v>
      </c>
      <c r="D175" s="1" t="s">
        <v>3907</v>
      </c>
      <c r="E175" s="1" t="s">
        <v>3376</v>
      </c>
      <c r="F175">
        <v>0</v>
      </c>
      <c r="G175">
        <f>IF($C175="porcelaine",IF(ISERROR(VLOOKUP($D175,'STOCK IDEAL'!$B$2:$C$1080,2,FALSE)+VLOOKUP($E175,'REGLE PRIORITE'!$K$3:$L$14,2,FALSE)),VLOOKUP($D175,'STOCK IDEAL'!$B$2:$C$1080,2,FALSE),VLOOKUP($D175,'STOCK IDEAL'!$B$2:$C$1080,2,FALSE)+VLOOKUP($E175,'REGLE PRIORITE'!$K$3:$L$14,2,FALSE)),IF(C175="Bijoux l’atelier",IF(ISERROR(VLOOKUP(D175,'STOCK IDEAL'!$B$2:$C$1108,2,FALSE)+VLOOKUP(E175,'REGLE PRIORITE'!$N$3:$O$18,2,FALSE)),VLOOKUP(D175,'STOCK IDEAL'!$B$2:$C$1108,2,FALSE),VLOOKUP(D175,'STOCK IDEAL'!$B$2:$C$1108,2,FALSE)+VLOOKUP(E175,'REGLE PRIORITE'!$N$3:$O$18,2,FALSE)),IF($C175="Bijoux argent/plaqué or",IF(ISERROR(VLOOKUP(D175,'STOCK IDEAL'!$B$2:$C$1108,2,FALSE)+VLOOKUP($E175,'REGLE PRIORITE'!$Q$3:$R$28,2,FALSE)),VLOOKUP(D175,'STOCK IDEAL'!$B$2:$C$1108,2,FALSE),VLOOKUP(D175,'STOCK IDEAL'!$B$2:$C$1108,2,FALSE)+VLOOKUP($E175,'REGLE PRIORITE'!$Q$3:$R$28,2,FALSE)),VLOOKUP(D175,'STOCK IDEAL'!$B$2:$C$1108,2,FALSE))))</f>
        <v>1</v>
      </c>
      <c r="H175">
        <v>1</v>
      </c>
      <c r="I175">
        <f>IF($C175="porcelaine",IF(ISERROR(VLOOKUP($D175,'STOCK IDEAL'!$B$2:$E$1080,3,FALSE)+VLOOKUP($E175,'REGLE PRIORITE'!$K$3:$L$14,2,FALSE)),VLOOKUP($D175,'STOCK IDEAL'!$B$2:$E$1080,3,FALSE),VLOOKUP($D175,'STOCK IDEAL'!$B$2:$E$1080,3,FALSE)+VLOOKUP($E175,'REGLE PRIORITE'!$K$3:$L$14,2,FALSE)),IF(C175="Bijoux l’atelier",IF(ISERROR(VLOOKUP(D175,'STOCK IDEAL'!$B$2:$E$1108,3,FALSE)+VLOOKUP(E175,'REGLE PRIORITE'!$N$3:$O$18,2,FALSE)),VLOOKUP(D175,'STOCK IDEAL'!$B$2:$E$1108,3,FALSE),VLOOKUP(D175,'STOCK IDEAL'!$B$2:$E$1108,3,FALSE)+VLOOKUP(E175,'REGLE PRIORITE'!$N$3:$O$18,2,FALSE)),IF($C175="Bijoux argent/plaqué or",IF(ISERROR(VLOOKUP(D175,'STOCK IDEAL'!$B$2:$E$1108,3,FALSE)+VLOOKUP($E175,'REGLE PRIORITE'!$Q$3:$R$28,2,FALSE)),VLOOKUP(D175,'STOCK IDEAL'!$B$2:$E$1108,3,FALSE),VLOOKUP(D175,'STOCK IDEAL'!$B$2:$E$1108,3,FALSE)+VLOOKUP($E175,'REGLE PRIORITE'!$Q$3:$R$28,2,FALSE)),VLOOKUP(D175,'STOCK IDEAL'!$B$2:$E$1108,3,FALSE))))</f>
        <v>1</v>
      </c>
      <c r="J175">
        <v>0</v>
      </c>
      <c r="K175">
        <f>IF($C175="porcelaine",IF(ISERROR(VLOOKUP($D175,'STOCK IDEAL'!$B$2:$E$1080,4,FALSE)+VLOOKUP($E175,'REGLE PRIORITE'!$K$3:$L$14,2,FALSE)),VLOOKUP($D175,'STOCK IDEAL'!$B$2:$E$1080,4,FALSE),VLOOKUP($D175,'STOCK IDEAL'!$B$2:$E$1080,4,FALSE)+VLOOKUP($E175,'REGLE PRIORITE'!$K$3:$L$14,2,FALSE)),IF(C175="Bijoux l’atelier",IF(ISERROR(VLOOKUP(D175,'STOCK IDEAL'!$B$2:$E$1108,4,FALSE)+VLOOKUP(E175,'REGLE PRIORITE'!$N$3:$O$18,2,FALSE)),VLOOKUP(D175,'STOCK IDEAL'!$B$2:$E$1108,4,FALSE),VLOOKUP(D175,'STOCK IDEAL'!$B$2:$E$1108,4,FALSE)+VLOOKUP(E175,'REGLE PRIORITE'!$N$3:$O$18,2,FALSE)),IF($C175="Bijoux argent/plaqué or",IF(ISERROR(VLOOKUP(D175,'STOCK IDEAL'!$B$2:$E$1108,4,FALSE)+VLOOKUP($E175,'REGLE PRIORITE'!$Q$3:$R$28,2,FALSE)),VLOOKUP(D175,'STOCK IDEAL'!$B$2:$E$1108,4,FALSE),VLOOKUP(D175,'STOCK IDEAL'!$B$2:$E$1108,4,FALSE)+VLOOKUP($E175,'REGLE PRIORITE'!$Q$3:$R$28,2,FALSE)),VLOOKUP(D175,'STOCK IDEAL'!$B$2:$E$1108,4,FALSE))))</f>
        <v>3</v>
      </c>
      <c r="L175" t="b">
        <f t="shared" si="11"/>
        <v>0</v>
      </c>
      <c r="M175">
        <f>HLOOKUP('STOCK BRUT'!$C175,'REGLE PRIORITE'!$B$4:$G$7,2,FALSE)</f>
        <v>2</v>
      </c>
      <c r="N175">
        <f>HLOOKUP('STOCK BRUT'!$C175,'REGLE PRIORITE'!$B$4:$G$7,3,FALSE)</f>
        <v>1</v>
      </c>
      <c r="O175">
        <f>HLOOKUP('STOCK BRUT'!$C175,'REGLE PRIORITE'!$B$4:$G$7,4,FALSE)</f>
        <v>3</v>
      </c>
      <c r="P175">
        <f t="shared" si="12"/>
        <v>-1</v>
      </c>
      <c r="Q175">
        <f t="shared" si="13"/>
        <v>0</v>
      </c>
      <c r="R175">
        <f t="shared" si="15"/>
        <v>-3</v>
      </c>
      <c r="S175">
        <f t="shared" si="14"/>
        <v>-4</v>
      </c>
    </row>
    <row r="176" spans="1:19">
      <c r="A176">
        <v>174</v>
      </c>
      <c r="B176" s="1" t="s">
        <v>185</v>
      </c>
      <c r="C176" s="1" t="s">
        <v>3898</v>
      </c>
      <c r="D176" s="1" t="s">
        <v>3909</v>
      </c>
      <c r="E176" s="1" t="s">
        <v>3376</v>
      </c>
      <c r="F176">
        <v>0</v>
      </c>
      <c r="G176">
        <f>IF($C176="porcelaine",IF(ISERROR(VLOOKUP($D176,'STOCK IDEAL'!$B$2:$C$1080,2,FALSE)+VLOOKUP($E176,'REGLE PRIORITE'!$K$3:$L$14,2,FALSE)),VLOOKUP($D176,'STOCK IDEAL'!$B$2:$C$1080,2,FALSE),VLOOKUP($D176,'STOCK IDEAL'!$B$2:$C$1080,2,FALSE)+VLOOKUP($E176,'REGLE PRIORITE'!$K$3:$L$14,2,FALSE)),IF(C176="Bijoux l’atelier",IF(ISERROR(VLOOKUP(D176,'STOCK IDEAL'!$B$2:$C$1108,2,FALSE)+VLOOKUP(E176,'REGLE PRIORITE'!$N$3:$O$18,2,FALSE)),VLOOKUP(D176,'STOCK IDEAL'!$B$2:$C$1108,2,FALSE),VLOOKUP(D176,'STOCK IDEAL'!$B$2:$C$1108,2,FALSE)+VLOOKUP(E176,'REGLE PRIORITE'!$N$3:$O$18,2,FALSE)),IF($C176="Bijoux argent/plaqué or",IF(ISERROR(VLOOKUP(D176,'STOCK IDEAL'!$B$2:$C$1108,2,FALSE)+VLOOKUP($E176,'REGLE PRIORITE'!$Q$3:$R$28,2,FALSE)),VLOOKUP(D176,'STOCK IDEAL'!$B$2:$C$1108,2,FALSE),VLOOKUP(D176,'STOCK IDEAL'!$B$2:$C$1108,2,FALSE)+VLOOKUP($E176,'REGLE PRIORITE'!$Q$3:$R$28,2,FALSE)),VLOOKUP(D176,'STOCK IDEAL'!$B$2:$C$1108,2,FALSE))))</f>
        <v>3</v>
      </c>
      <c r="H176">
        <v>1</v>
      </c>
      <c r="I176">
        <f>IF($C176="porcelaine",IF(ISERROR(VLOOKUP($D176,'STOCK IDEAL'!$B$2:$E$1080,3,FALSE)+VLOOKUP($E176,'REGLE PRIORITE'!$K$3:$L$14,2,FALSE)),VLOOKUP($D176,'STOCK IDEAL'!$B$2:$E$1080,3,FALSE),VLOOKUP($D176,'STOCK IDEAL'!$B$2:$E$1080,3,FALSE)+VLOOKUP($E176,'REGLE PRIORITE'!$K$3:$L$14,2,FALSE)),IF(C176="Bijoux l’atelier",IF(ISERROR(VLOOKUP(D176,'STOCK IDEAL'!$B$2:$E$1108,3,FALSE)+VLOOKUP(E176,'REGLE PRIORITE'!$N$3:$O$18,2,FALSE)),VLOOKUP(D176,'STOCK IDEAL'!$B$2:$E$1108,3,FALSE),VLOOKUP(D176,'STOCK IDEAL'!$B$2:$E$1108,3,FALSE)+VLOOKUP(E176,'REGLE PRIORITE'!$N$3:$O$18,2,FALSE)),IF($C176="Bijoux argent/plaqué or",IF(ISERROR(VLOOKUP(D176,'STOCK IDEAL'!$B$2:$E$1108,3,FALSE)+VLOOKUP($E176,'REGLE PRIORITE'!$Q$3:$R$28,2,FALSE)),VLOOKUP(D176,'STOCK IDEAL'!$B$2:$E$1108,3,FALSE),VLOOKUP(D176,'STOCK IDEAL'!$B$2:$E$1108,3,FALSE)+VLOOKUP($E176,'REGLE PRIORITE'!$Q$3:$R$28,2,FALSE)),VLOOKUP(D176,'STOCK IDEAL'!$B$2:$E$1108,3,FALSE))))</f>
        <v>1</v>
      </c>
      <c r="J176">
        <v>0</v>
      </c>
      <c r="K176">
        <f>IF($C176="porcelaine",IF(ISERROR(VLOOKUP($D176,'STOCK IDEAL'!$B$2:$E$1080,4,FALSE)+VLOOKUP($E176,'REGLE PRIORITE'!$K$3:$L$14,2,FALSE)),VLOOKUP($D176,'STOCK IDEAL'!$B$2:$E$1080,4,FALSE),VLOOKUP($D176,'STOCK IDEAL'!$B$2:$E$1080,4,FALSE)+VLOOKUP($E176,'REGLE PRIORITE'!$K$3:$L$14,2,FALSE)),IF(C176="Bijoux l’atelier",IF(ISERROR(VLOOKUP(D176,'STOCK IDEAL'!$B$2:$E$1108,4,FALSE)+VLOOKUP(E176,'REGLE PRIORITE'!$N$3:$O$18,2,FALSE)),VLOOKUP(D176,'STOCK IDEAL'!$B$2:$E$1108,4,FALSE),VLOOKUP(D176,'STOCK IDEAL'!$B$2:$E$1108,4,FALSE)+VLOOKUP(E176,'REGLE PRIORITE'!$N$3:$O$18,2,FALSE)),IF($C176="Bijoux argent/plaqué or",IF(ISERROR(VLOOKUP(D176,'STOCK IDEAL'!$B$2:$E$1108,4,FALSE)+VLOOKUP($E176,'REGLE PRIORITE'!$Q$3:$R$28,2,FALSE)),VLOOKUP(D176,'STOCK IDEAL'!$B$2:$E$1108,4,FALSE),VLOOKUP(D176,'STOCK IDEAL'!$B$2:$E$1108,4,FALSE)+VLOOKUP($E176,'REGLE PRIORITE'!$Q$3:$R$28,2,FALSE)),VLOOKUP(D176,'STOCK IDEAL'!$B$2:$E$1108,4,FALSE))))</f>
        <v>3</v>
      </c>
      <c r="L176" t="b">
        <f t="shared" si="11"/>
        <v>0</v>
      </c>
      <c r="M176">
        <f>HLOOKUP('STOCK BRUT'!$C176,'REGLE PRIORITE'!$B$4:$G$7,2,FALSE)</f>
        <v>2</v>
      </c>
      <c r="N176">
        <f>HLOOKUP('STOCK BRUT'!$C176,'REGLE PRIORITE'!$B$4:$G$7,3,FALSE)</f>
        <v>1</v>
      </c>
      <c r="O176">
        <f>HLOOKUP('STOCK BRUT'!$C176,'REGLE PRIORITE'!$B$4:$G$7,4,FALSE)</f>
        <v>3</v>
      </c>
      <c r="P176">
        <f t="shared" si="12"/>
        <v>-3</v>
      </c>
      <c r="Q176">
        <f t="shared" si="13"/>
        <v>0</v>
      </c>
      <c r="R176">
        <f t="shared" si="15"/>
        <v>-3</v>
      </c>
      <c r="S176">
        <f t="shared" si="14"/>
        <v>-6</v>
      </c>
    </row>
    <row r="177" spans="1:19">
      <c r="A177">
        <v>175</v>
      </c>
      <c r="B177" s="1" t="s">
        <v>173</v>
      </c>
      <c r="C177" s="1" t="s">
        <v>3850</v>
      </c>
      <c r="D177" s="1" t="s">
        <v>5360</v>
      </c>
      <c r="E177" s="1" t="s">
        <v>3852</v>
      </c>
      <c r="F177">
        <v>4</v>
      </c>
      <c r="G177">
        <f>IF($C177="porcelaine",IF(ISERROR(VLOOKUP($D177,'STOCK IDEAL'!$B$2:$C$1080,2,FALSE)+VLOOKUP($E177,'REGLE PRIORITE'!$K$3:$L$14,2,FALSE)),VLOOKUP($D177,'STOCK IDEAL'!$B$2:$C$1080,2,FALSE),VLOOKUP($D177,'STOCK IDEAL'!$B$2:$C$1080,2,FALSE)+VLOOKUP($E177,'REGLE PRIORITE'!$K$3:$L$14,2,FALSE)),IF(C177="Bijoux l’atelier",IF(ISERROR(VLOOKUP(D177,'STOCK IDEAL'!$B$2:$C$1108,2,FALSE)+VLOOKUP(E177,'REGLE PRIORITE'!$N$3:$O$18,2,FALSE)),VLOOKUP(D177,'STOCK IDEAL'!$B$2:$C$1108,2,FALSE),VLOOKUP(D177,'STOCK IDEAL'!$B$2:$C$1108,2,FALSE)+VLOOKUP(E177,'REGLE PRIORITE'!$N$3:$O$18,2,FALSE)),IF($C177="Bijoux argent/plaqué or",IF(ISERROR(VLOOKUP(D177,'STOCK IDEAL'!$B$2:$C$1108,2,FALSE)+VLOOKUP($E177,'REGLE PRIORITE'!$Q$3:$R$28,2,FALSE)),VLOOKUP(D177,'STOCK IDEAL'!$B$2:$C$1108,2,FALSE),VLOOKUP(D177,'STOCK IDEAL'!$B$2:$C$1108,2,FALSE)+VLOOKUP($E177,'REGLE PRIORITE'!$Q$3:$R$28,2,FALSE)),VLOOKUP(D177,'STOCK IDEAL'!$B$2:$C$1108,2,FALSE))))</f>
        <v>1</v>
      </c>
      <c r="H177">
        <v>0</v>
      </c>
      <c r="I177">
        <f>IF($C177="porcelaine",IF(ISERROR(VLOOKUP($D177,'STOCK IDEAL'!$B$2:$E$1080,3,FALSE)+VLOOKUP($E177,'REGLE PRIORITE'!$K$3:$L$14,2,FALSE)),VLOOKUP($D177,'STOCK IDEAL'!$B$2:$E$1080,3,FALSE),VLOOKUP($D177,'STOCK IDEAL'!$B$2:$E$1080,3,FALSE)+VLOOKUP($E177,'REGLE PRIORITE'!$K$3:$L$14,2,FALSE)),IF(C177="Bijoux l’atelier",IF(ISERROR(VLOOKUP(D177,'STOCK IDEAL'!$B$2:$E$1108,3,FALSE)+VLOOKUP(E177,'REGLE PRIORITE'!$N$3:$O$18,2,FALSE)),VLOOKUP(D177,'STOCK IDEAL'!$B$2:$E$1108,3,FALSE),VLOOKUP(D177,'STOCK IDEAL'!$B$2:$E$1108,3,FALSE)+VLOOKUP(E177,'REGLE PRIORITE'!$N$3:$O$18,2,FALSE)),IF($C177="Bijoux argent/plaqué or",IF(ISERROR(VLOOKUP(D177,'STOCK IDEAL'!$B$2:$E$1108,3,FALSE)+VLOOKUP($E177,'REGLE PRIORITE'!$Q$3:$R$28,2,FALSE)),VLOOKUP(D177,'STOCK IDEAL'!$B$2:$E$1108,3,FALSE),VLOOKUP(D177,'STOCK IDEAL'!$B$2:$E$1108,3,FALSE)+VLOOKUP($E177,'REGLE PRIORITE'!$Q$3:$R$28,2,FALSE)),VLOOKUP(D177,'STOCK IDEAL'!$B$2:$E$1108,3,FALSE))))</f>
        <v>1</v>
      </c>
      <c r="J177">
        <v>0</v>
      </c>
      <c r="K177">
        <f>IF($C177="porcelaine",IF(ISERROR(VLOOKUP($D177,'STOCK IDEAL'!$B$2:$E$1080,4,FALSE)+VLOOKUP($E177,'REGLE PRIORITE'!$K$3:$L$14,2,FALSE)),VLOOKUP($D177,'STOCK IDEAL'!$B$2:$E$1080,4,FALSE),VLOOKUP($D177,'STOCK IDEAL'!$B$2:$E$1080,4,FALSE)+VLOOKUP($E177,'REGLE PRIORITE'!$K$3:$L$14,2,FALSE)),IF(C177="Bijoux l’atelier",IF(ISERROR(VLOOKUP(D177,'STOCK IDEAL'!$B$2:$E$1108,4,FALSE)+VLOOKUP(E177,'REGLE PRIORITE'!$N$3:$O$18,2,FALSE)),VLOOKUP(D177,'STOCK IDEAL'!$B$2:$E$1108,4,FALSE),VLOOKUP(D177,'STOCK IDEAL'!$B$2:$E$1108,4,FALSE)+VLOOKUP(E177,'REGLE PRIORITE'!$N$3:$O$18,2,FALSE)),IF($C177="Bijoux argent/plaqué or",IF(ISERROR(VLOOKUP(D177,'STOCK IDEAL'!$B$2:$E$1108,4,FALSE)+VLOOKUP($E177,'REGLE PRIORITE'!$Q$3:$R$28,2,FALSE)),VLOOKUP(D177,'STOCK IDEAL'!$B$2:$E$1108,4,FALSE),VLOOKUP(D177,'STOCK IDEAL'!$B$2:$E$1108,4,FALSE)+VLOOKUP($E177,'REGLE PRIORITE'!$Q$3:$R$28,2,FALSE)),VLOOKUP(D177,'STOCK IDEAL'!$B$2:$E$1108,4,FALSE))))</f>
        <v>3</v>
      </c>
      <c r="L177" t="str">
        <f t="shared" si="11"/>
        <v>OK</v>
      </c>
      <c r="M177">
        <f>HLOOKUP('STOCK BRUT'!$C177,'REGLE PRIORITE'!$B$4:$G$7,2,FALSE)</f>
        <v>1</v>
      </c>
      <c r="N177">
        <f>HLOOKUP('STOCK BRUT'!$C177,'REGLE PRIORITE'!$B$4:$G$7,3,FALSE)</f>
        <v>3</v>
      </c>
      <c r="O177">
        <f>HLOOKUP('STOCK BRUT'!$C177,'REGLE PRIORITE'!$B$4:$G$7,4,FALSE)</f>
        <v>2</v>
      </c>
      <c r="P177">
        <f t="shared" si="12"/>
        <v>3</v>
      </c>
      <c r="Q177">
        <f t="shared" si="13"/>
        <v>-1</v>
      </c>
      <c r="R177">
        <f t="shared" si="15"/>
        <v>-3</v>
      </c>
      <c r="S177">
        <f t="shared" si="14"/>
        <v>-1</v>
      </c>
    </row>
    <row r="178" spans="1:19">
      <c r="A178">
        <v>176</v>
      </c>
      <c r="B178" s="1" t="s">
        <v>178</v>
      </c>
      <c r="C178" s="1" t="s">
        <v>3850</v>
      </c>
      <c r="D178" s="1" t="s">
        <v>5360</v>
      </c>
      <c r="E178" s="1" t="s">
        <v>3853</v>
      </c>
      <c r="F178">
        <v>1</v>
      </c>
      <c r="G178">
        <f>IF($C178="porcelaine",IF(ISERROR(VLOOKUP($D178,'STOCK IDEAL'!$B$2:$C$1080,2,FALSE)+VLOOKUP($E178,'REGLE PRIORITE'!$K$3:$L$14,2,FALSE)),VLOOKUP($D178,'STOCK IDEAL'!$B$2:$C$1080,2,FALSE),VLOOKUP($D178,'STOCK IDEAL'!$B$2:$C$1080,2,FALSE)+VLOOKUP($E178,'REGLE PRIORITE'!$K$3:$L$14,2,FALSE)),IF(C178="Bijoux l’atelier",IF(ISERROR(VLOOKUP(D178,'STOCK IDEAL'!$B$2:$C$1108,2,FALSE)+VLOOKUP(E178,'REGLE PRIORITE'!$N$3:$O$18,2,FALSE)),VLOOKUP(D178,'STOCK IDEAL'!$B$2:$C$1108,2,FALSE),VLOOKUP(D178,'STOCK IDEAL'!$B$2:$C$1108,2,FALSE)+VLOOKUP(E178,'REGLE PRIORITE'!$N$3:$O$18,2,FALSE)),IF($C178="Bijoux argent/plaqué or",IF(ISERROR(VLOOKUP(D178,'STOCK IDEAL'!$B$2:$C$1108,2,FALSE)+VLOOKUP($E178,'REGLE PRIORITE'!$Q$3:$R$28,2,FALSE)),VLOOKUP(D178,'STOCK IDEAL'!$B$2:$C$1108,2,FALSE),VLOOKUP(D178,'STOCK IDEAL'!$B$2:$C$1108,2,FALSE)+VLOOKUP($E178,'REGLE PRIORITE'!$Q$3:$R$28,2,FALSE)),VLOOKUP(D178,'STOCK IDEAL'!$B$2:$C$1108,2,FALSE))))</f>
        <v>1</v>
      </c>
      <c r="H178">
        <v>1</v>
      </c>
      <c r="I178">
        <f>IF($C178="porcelaine",IF(ISERROR(VLOOKUP($D178,'STOCK IDEAL'!$B$2:$E$1080,3,FALSE)+VLOOKUP($E178,'REGLE PRIORITE'!$K$3:$L$14,2,FALSE)),VLOOKUP($D178,'STOCK IDEAL'!$B$2:$E$1080,3,FALSE),VLOOKUP($D178,'STOCK IDEAL'!$B$2:$E$1080,3,FALSE)+VLOOKUP($E178,'REGLE PRIORITE'!$K$3:$L$14,2,FALSE)),IF(C178="Bijoux l’atelier",IF(ISERROR(VLOOKUP(D178,'STOCK IDEAL'!$B$2:$E$1108,3,FALSE)+VLOOKUP(E178,'REGLE PRIORITE'!$N$3:$O$18,2,FALSE)),VLOOKUP(D178,'STOCK IDEAL'!$B$2:$E$1108,3,FALSE),VLOOKUP(D178,'STOCK IDEAL'!$B$2:$E$1108,3,FALSE)+VLOOKUP(E178,'REGLE PRIORITE'!$N$3:$O$18,2,FALSE)),IF($C178="Bijoux argent/plaqué or",IF(ISERROR(VLOOKUP(D178,'STOCK IDEAL'!$B$2:$E$1108,3,FALSE)+VLOOKUP($E178,'REGLE PRIORITE'!$Q$3:$R$28,2,FALSE)),VLOOKUP(D178,'STOCK IDEAL'!$B$2:$E$1108,3,FALSE),VLOOKUP(D178,'STOCK IDEAL'!$B$2:$E$1108,3,FALSE)+VLOOKUP($E178,'REGLE PRIORITE'!$Q$3:$R$28,2,FALSE)),VLOOKUP(D178,'STOCK IDEAL'!$B$2:$E$1108,3,FALSE))))</f>
        <v>1</v>
      </c>
      <c r="J178">
        <v>0</v>
      </c>
      <c r="K178">
        <f>IF($C178="porcelaine",IF(ISERROR(VLOOKUP($D178,'STOCK IDEAL'!$B$2:$E$1080,4,FALSE)+VLOOKUP($E178,'REGLE PRIORITE'!$K$3:$L$14,2,FALSE)),VLOOKUP($D178,'STOCK IDEAL'!$B$2:$E$1080,4,FALSE),VLOOKUP($D178,'STOCK IDEAL'!$B$2:$E$1080,4,FALSE)+VLOOKUP($E178,'REGLE PRIORITE'!$K$3:$L$14,2,FALSE)),IF(C178="Bijoux l’atelier",IF(ISERROR(VLOOKUP(D178,'STOCK IDEAL'!$B$2:$E$1108,4,FALSE)+VLOOKUP(E178,'REGLE PRIORITE'!$N$3:$O$18,2,FALSE)),VLOOKUP(D178,'STOCK IDEAL'!$B$2:$E$1108,4,FALSE),VLOOKUP(D178,'STOCK IDEAL'!$B$2:$E$1108,4,FALSE)+VLOOKUP(E178,'REGLE PRIORITE'!$N$3:$O$18,2,FALSE)),IF($C178="Bijoux argent/plaqué or",IF(ISERROR(VLOOKUP(D178,'STOCK IDEAL'!$B$2:$E$1108,4,FALSE)+VLOOKUP($E178,'REGLE PRIORITE'!$Q$3:$R$28,2,FALSE)),VLOOKUP(D178,'STOCK IDEAL'!$B$2:$E$1108,4,FALSE),VLOOKUP(D178,'STOCK IDEAL'!$B$2:$E$1108,4,FALSE)+VLOOKUP($E178,'REGLE PRIORITE'!$Q$3:$R$28,2,FALSE)),VLOOKUP(D178,'STOCK IDEAL'!$B$2:$E$1108,4,FALSE))))</f>
        <v>3</v>
      </c>
      <c r="L178" t="b">
        <f t="shared" si="11"/>
        <v>0</v>
      </c>
      <c r="M178">
        <f>HLOOKUP('STOCK BRUT'!$C178,'REGLE PRIORITE'!$B$4:$G$7,2,FALSE)</f>
        <v>1</v>
      </c>
      <c r="N178">
        <f>HLOOKUP('STOCK BRUT'!$C178,'REGLE PRIORITE'!$B$4:$G$7,3,FALSE)</f>
        <v>3</v>
      </c>
      <c r="O178">
        <f>HLOOKUP('STOCK BRUT'!$C178,'REGLE PRIORITE'!$B$4:$G$7,4,FALSE)</f>
        <v>2</v>
      </c>
      <c r="P178">
        <f t="shared" si="12"/>
        <v>0</v>
      </c>
      <c r="Q178">
        <f t="shared" si="13"/>
        <v>0</v>
      </c>
      <c r="R178">
        <f t="shared" si="15"/>
        <v>-3</v>
      </c>
      <c r="S178">
        <f t="shared" si="14"/>
        <v>-3</v>
      </c>
    </row>
    <row r="179" spans="1:19">
      <c r="A179">
        <v>177</v>
      </c>
      <c r="B179" s="1" t="s">
        <v>176</v>
      </c>
      <c r="C179" s="1" t="s">
        <v>3850</v>
      </c>
      <c r="D179" s="1" t="s">
        <v>5360</v>
      </c>
      <c r="E179" s="1" t="s">
        <v>3845</v>
      </c>
      <c r="F179">
        <v>4</v>
      </c>
      <c r="G179">
        <f>IF($C179="porcelaine",IF(ISERROR(VLOOKUP($D179,'STOCK IDEAL'!$B$2:$C$1080,2,FALSE)+VLOOKUP($E179,'REGLE PRIORITE'!$K$3:$L$14,2,FALSE)),VLOOKUP($D179,'STOCK IDEAL'!$B$2:$C$1080,2,FALSE),VLOOKUP($D179,'STOCK IDEAL'!$B$2:$C$1080,2,FALSE)+VLOOKUP($E179,'REGLE PRIORITE'!$K$3:$L$14,2,FALSE)),IF(C179="Bijoux l’atelier",IF(ISERROR(VLOOKUP(D179,'STOCK IDEAL'!$B$2:$C$1108,2,FALSE)+VLOOKUP(E179,'REGLE PRIORITE'!$N$3:$O$18,2,FALSE)),VLOOKUP(D179,'STOCK IDEAL'!$B$2:$C$1108,2,FALSE),VLOOKUP(D179,'STOCK IDEAL'!$B$2:$C$1108,2,FALSE)+VLOOKUP(E179,'REGLE PRIORITE'!$N$3:$O$18,2,FALSE)),IF($C179="Bijoux argent/plaqué or",IF(ISERROR(VLOOKUP(D179,'STOCK IDEAL'!$B$2:$C$1108,2,FALSE)+VLOOKUP($E179,'REGLE PRIORITE'!$Q$3:$R$28,2,FALSE)),VLOOKUP(D179,'STOCK IDEAL'!$B$2:$C$1108,2,FALSE),VLOOKUP(D179,'STOCK IDEAL'!$B$2:$C$1108,2,FALSE)+VLOOKUP($E179,'REGLE PRIORITE'!$Q$3:$R$28,2,FALSE)),VLOOKUP(D179,'STOCK IDEAL'!$B$2:$C$1108,2,FALSE))))</f>
        <v>1</v>
      </c>
      <c r="H179">
        <v>0</v>
      </c>
      <c r="I179">
        <f>IF($C179="porcelaine",IF(ISERROR(VLOOKUP($D179,'STOCK IDEAL'!$B$2:$E$1080,3,FALSE)+VLOOKUP($E179,'REGLE PRIORITE'!$K$3:$L$14,2,FALSE)),VLOOKUP($D179,'STOCK IDEAL'!$B$2:$E$1080,3,FALSE),VLOOKUP($D179,'STOCK IDEAL'!$B$2:$E$1080,3,FALSE)+VLOOKUP($E179,'REGLE PRIORITE'!$K$3:$L$14,2,FALSE)),IF(C179="Bijoux l’atelier",IF(ISERROR(VLOOKUP(D179,'STOCK IDEAL'!$B$2:$E$1108,3,FALSE)+VLOOKUP(E179,'REGLE PRIORITE'!$N$3:$O$18,2,FALSE)),VLOOKUP(D179,'STOCK IDEAL'!$B$2:$E$1108,3,FALSE),VLOOKUP(D179,'STOCK IDEAL'!$B$2:$E$1108,3,FALSE)+VLOOKUP(E179,'REGLE PRIORITE'!$N$3:$O$18,2,FALSE)),IF($C179="Bijoux argent/plaqué or",IF(ISERROR(VLOOKUP(D179,'STOCK IDEAL'!$B$2:$E$1108,3,FALSE)+VLOOKUP($E179,'REGLE PRIORITE'!$Q$3:$R$28,2,FALSE)),VLOOKUP(D179,'STOCK IDEAL'!$B$2:$E$1108,3,FALSE),VLOOKUP(D179,'STOCK IDEAL'!$B$2:$E$1108,3,FALSE)+VLOOKUP($E179,'REGLE PRIORITE'!$Q$3:$R$28,2,FALSE)),VLOOKUP(D179,'STOCK IDEAL'!$B$2:$E$1108,3,FALSE))))</f>
        <v>1</v>
      </c>
      <c r="J179">
        <v>0</v>
      </c>
      <c r="K179">
        <f>IF($C179="porcelaine",IF(ISERROR(VLOOKUP($D179,'STOCK IDEAL'!$B$2:$E$1080,4,FALSE)+VLOOKUP($E179,'REGLE PRIORITE'!$K$3:$L$14,2,FALSE)),VLOOKUP($D179,'STOCK IDEAL'!$B$2:$E$1080,4,FALSE),VLOOKUP($D179,'STOCK IDEAL'!$B$2:$E$1080,4,FALSE)+VLOOKUP($E179,'REGLE PRIORITE'!$K$3:$L$14,2,FALSE)),IF(C179="Bijoux l’atelier",IF(ISERROR(VLOOKUP(D179,'STOCK IDEAL'!$B$2:$E$1108,4,FALSE)+VLOOKUP(E179,'REGLE PRIORITE'!$N$3:$O$18,2,FALSE)),VLOOKUP(D179,'STOCK IDEAL'!$B$2:$E$1108,4,FALSE),VLOOKUP(D179,'STOCK IDEAL'!$B$2:$E$1108,4,FALSE)+VLOOKUP(E179,'REGLE PRIORITE'!$N$3:$O$18,2,FALSE)),IF($C179="Bijoux argent/plaqué or",IF(ISERROR(VLOOKUP(D179,'STOCK IDEAL'!$B$2:$E$1108,4,FALSE)+VLOOKUP($E179,'REGLE PRIORITE'!$Q$3:$R$28,2,FALSE)),VLOOKUP(D179,'STOCK IDEAL'!$B$2:$E$1108,4,FALSE),VLOOKUP(D179,'STOCK IDEAL'!$B$2:$E$1108,4,FALSE)+VLOOKUP($E179,'REGLE PRIORITE'!$Q$3:$R$28,2,FALSE)),VLOOKUP(D179,'STOCK IDEAL'!$B$2:$E$1108,4,FALSE))))</f>
        <v>3</v>
      </c>
      <c r="L179" t="str">
        <f t="shared" si="11"/>
        <v>OK</v>
      </c>
      <c r="M179">
        <f>HLOOKUP('STOCK BRUT'!$C179,'REGLE PRIORITE'!$B$4:$G$7,2,FALSE)</f>
        <v>1</v>
      </c>
      <c r="N179">
        <f>HLOOKUP('STOCK BRUT'!$C179,'REGLE PRIORITE'!$B$4:$G$7,3,FALSE)</f>
        <v>3</v>
      </c>
      <c r="O179">
        <f>HLOOKUP('STOCK BRUT'!$C179,'REGLE PRIORITE'!$B$4:$G$7,4,FALSE)</f>
        <v>2</v>
      </c>
      <c r="P179">
        <f t="shared" si="12"/>
        <v>3</v>
      </c>
      <c r="Q179">
        <f t="shared" si="13"/>
        <v>-1</v>
      </c>
      <c r="R179">
        <f t="shared" si="15"/>
        <v>-3</v>
      </c>
      <c r="S179">
        <f t="shared" si="14"/>
        <v>-1</v>
      </c>
    </row>
    <row r="180" spans="1:19">
      <c r="A180">
        <v>178</v>
      </c>
      <c r="B180" s="1" t="s">
        <v>182</v>
      </c>
      <c r="C180" s="1" t="s">
        <v>3850</v>
      </c>
      <c r="D180" s="1" t="s">
        <v>5360</v>
      </c>
      <c r="E180" s="1" t="s">
        <v>3854</v>
      </c>
      <c r="F180">
        <v>4</v>
      </c>
      <c r="G180">
        <f>IF($C180="porcelaine",IF(ISERROR(VLOOKUP($D180,'STOCK IDEAL'!$B$2:$C$1080,2,FALSE)+VLOOKUP($E180,'REGLE PRIORITE'!$K$3:$L$14,2,FALSE)),VLOOKUP($D180,'STOCK IDEAL'!$B$2:$C$1080,2,FALSE),VLOOKUP($D180,'STOCK IDEAL'!$B$2:$C$1080,2,FALSE)+VLOOKUP($E180,'REGLE PRIORITE'!$K$3:$L$14,2,FALSE)),IF(C180="Bijoux l’atelier",IF(ISERROR(VLOOKUP(D180,'STOCK IDEAL'!$B$2:$C$1108,2,FALSE)+VLOOKUP(E180,'REGLE PRIORITE'!$N$3:$O$18,2,FALSE)),VLOOKUP(D180,'STOCK IDEAL'!$B$2:$C$1108,2,FALSE),VLOOKUP(D180,'STOCK IDEAL'!$B$2:$C$1108,2,FALSE)+VLOOKUP(E180,'REGLE PRIORITE'!$N$3:$O$18,2,FALSE)),IF($C180="Bijoux argent/plaqué or",IF(ISERROR(VLOOKUP(D180,'STOCK IDEAL'!$B$2:$C$1108,2,FALSE)+VLOOKUP($E180,'REGLE PRIORITE'!$Q$3:$R$28,2,FALSE)),VLOOKUP(D180,'STOCK IDEAL'!$B$2:$C$1108,2,FALSE),VLOOKUP(D180,'STOCK IDEAL'!$B$2:$C$1108,2,FALSE)+VLOOKUP($E180,'REGLE PRIORITE'!$Q$3:$R$28,2,FALSE)),VLOOKUP(D180,'STOCK IDEAL'!$B$2:$C$1108,2,FALSE))))</f>
        <v>2</v>
      </c>
      <c r="H180">
        <v>1</v>
      </c>
      <c r="I180">
        <f>IF($C180="porcelaine",IF(ISERROR(VLOOKUP($D180,'STOCK IDEAL'!$B$2:$E$1080,3,FALSE)+VLOOKUP($E180,'REGLE PRIORITE'!$K$3:$L$14,2,FALSE)),VLOOKUP($D180,'STOCK IDEAL'!$B$2:$E$1080,3,FALSE),VLOOKUP($D180,'STOCK IDEAL'!$B$2:$E$1080,3,FALSE)+VLOOKUP($E180,'REGLE PRIORITE'!$K$3:$L$14,2,FALSE)),IF(C180="Bijoux l’atelier",IF(ISERROR(VLOOKUP(D180,'STOCK IDEAL'!$B$2:$E$1108,3,FALSE)+VLOOKUP(E180,'REGLE PRIORITE'!$N$3:$O$18,2,FALSE)),VLOOKUP(D180,'STOCK IDEAL'!$B$2:$E$1108,3,FALSE),VLOOKUP(D180,'STOCK IDEAL'!$B$2:$E$1108,3,FALSE)+VLOOKUP(E180,'REGLE PRIORITE'!$N$3:$O$18,2,FALSE)),IF($C180="Bijoux argent/plaqué or",IF(ISERROR(VLOOKUP(D180,'STOCK IDEAL'!$B$2:$E$1108,3,FALSE)+VLOOKUP($E180,'REGLE PRIORITE'!$Q$3:$R$28,2,FALSE)),VLOOKUP(D180,'STOCK IDEAL'!$B$2:$E$1108,3,FALSE),VLOOKUP(D180,'STOCK IDEAL'!$B$2:$E$1108,3,FALSE)+VLOOKUP($E180,'REGLE PRIORITE'!$Q$3:$R$28,2,FALSE)),VLOOKUP(D180,'STOCK IDEAL'!$B$2:$E$1108,3,FALSE))))</f>
        <v>2</v>
      </c>
      <c r="J180">
        <v>0</v>
      </c>
      <c r="K180">
        <f>IF($C180="porcelaine",IF(ISERROR(VLOOKUP($D180,'STOCK IDEAL'!$B$2:$E$1080,4,FALSE)+VLOOKUP($E180,'REGLE PRIORITE'!$K$3:$L$14,2,FALSE)),VLOOKUP($D180,'STOCK IDEAL'!$B$2:$E$1080,4,FALSE),VLOOKUP($D180,'STOCK IDEAL'!$B$2:$E$1080,4,FALSE)+VLOOKUP($E180,'REGLE PRIORITE'!$K$3:$L$14,2,FALSE)),IF(C180="Bijoux l’atelier",IF(ISERROR(VLOOKUP(D180,'STOCK IDEAL'!$B$2:$E$1108,4,FALSE)+VLOOKUP(E180,'REGLE PRIORITE'!$N$3:$O$18,2,FALSE)),VLOOKUP(D180,'STOCK IDEAL'!$B$2:$E$1108,4,FALSE),VLOOKUP(D180,'STOCK IDEAL'!$B$2:$E$1108,4,FALSE)+VLOOKUP(E180,'REGLE PRIORITE'!$N$3:$O$18,2,FALSE)),IF($C180="Bijoux argent/plaqué or",IF(ISERROR(VLOOKUP(D180,'STOCK IDEAL'!$B$2:$E$1108,4,FALSE)+VLOOKUP($E180,'REGLE PRIORITE'!$Q$3:$R$28,2,FALSE)),VLOOKUP(D180,'STOCK IDEAL'!$B$2:$E$1108,4,FALSE),VLOOKUP(D180,'STOCK IDEAL'!$B$2:$E$1108,4,FALSE)+VLOOKUP($E180,'REGLE PRIORITE'!$Q$3:$R$28,2,FALSE)),VLOOKUP(D180,'STOCK IDEAL'!$B$2:$E$1108,4,FALSE))))</f>
        <v>4</v>
      </c>
      <c r="L180" t="str">
        <f t="shared" si="11"/>
        <v>OK</v>
      </c>
      <c r="M180">
        <f>HLOOKUP('STOCK BRUT'!$C180,'REGLE PRIORITE'!$B$4:$G$7,2,FALSE)</f>
        <v>1</v>
      </c>
      <c r="N180">
        <f>HLOOKUP('STOCK BRUT'!$C180,'REGLE PRIORITE'!$B$4:$G$7,3,FALSE)</f>
        <v>3</v>
      </c>
      <c r="O180">
        <f>HLOOKUP('STOCK BRUT'!$C180,'REGLE PRIORITE'!$B$4:$G$7,4,FALSE)</f>
        <v>2</v>
      </c>
      <c r="P180">
        <f t="shared" si="12"/>
        <v>2</v>
      </c>
      <c r="Q180">
        <f t="shared" si="13"/>
        <v>-1</v>
      </c>
      <c r="R180">
        <f t="shared" si="15"/>
        <v>-4</v>
      </c>
      <c r="S180">
        <f t="shared" si="14"/>
        <v>-3</v>
      </c>
    </row>
    <row r="181" spans="1:19">
      <c r="A181">
        <v>179</v>
      </c>
      <c r="B181" s="1" t="s">
        <v>175</v>
      </c>
      <c r="C181" s="1" t="s">
        <v>3850</v>
      </c>
      <c r="D181" s="1" t="s">
        <v>5360</v>
      </c>
      <c r="E181" s="1" t="s">
        <v>3840</v>
      </c>
      <c r="F181">
        <v>5</v>
      </c>
      <c r="G181">
        <f>IF($C181="porcelaine",IF(ISERROR(VLOOKUP($D181,'STOCK IDEAL'!$B$2:$C$1080,2,FALSE)+VLOOKUP($E181,'REGLE PRIORITE'!$K$3:$L$14,2,FALSE)),VLOOKUP($D181,'STOCK IDEAL'!$B$2:$C$1080,2,FALSE),VLOOKUP($D181,'STOCK IDEAL'!$B$2:$C$1080,2,FALSE)+VLOOKUP($E181,'REGLE PRIORITE'!$K$3:$L$14,2,FALSE)),IF(C181="Bijoux l’atelier",IF(ISERROR(VLOOKUP(D181,'STOCK IDEAL'!$B$2:$C$1108,2,FALSE)+VLOOKUP(E181,'REGLE PRIORITE'!$N$3:$O$18,2,FALSE)),VLOOKUP(D181,'STOCK IDEAL'!$B$2:$C$1108,2,FALSE),VLOOKUP(D181,'STOCK IDEAL'!$B$2:$C$1108,2,FALSE)+VLOOKUP(E181,'REGLE PRIORITE'!$N$3:$O$18,2,FALSE)),IF($C181="Bijoux argent/plaqué or",IF(ISERROR(VLOOKUP(D181,'STOCK IDEAL'!$B$2:$C$1108,2,FALSE)+VLOOKUP($E181,'REGLE PRIORITE'!$Q$3:$R$28,2,FALSE)),VLOOKUP(D181,'STOCK IDEAL'!$B$2:$C$1108,2,FALSE),VLOOKUP(D181,'STOCK IDEAL'!$B$2:$C$1108,2,FALSE)+VLOOKUP($E181,'REGLE PRIORITE'!$Q$3:$R$28,2,FALSE)),VLOOKUP(D181,'STOCK IDEAL'!$B$2:$C$1108,2,FALSE))))</f>
        <v>1</v>
      </c>
      <c r="H181">
        <v>1</v>
      </c>
      <c r="I181">
        <f>IF($C181="porcelaine",IF(ISERROR(VLOOKUP($D181,'STOCK IDEAL'!$B$2:$E$1080,3,FALSE)+VLOOKUP($E181,'REGLE PRIORITE'!$K$3:$L$14,2,FALSE)),VLOOKUP($D181,'STOCK IDEAL'!$B$2:$E$1080,3,FALSE),VLOOKUP($D181,'STOCK IDEAL'!$B$2:$E$1080,3,FALSE)+VLOOKUP($E181,'REGLE PRIORITE'!$K$3:$L$14,2,FALSE)),IF(C181="Bijoux l’atelier",IF(ISERROR(VLOOKUP(D181,'STOCK IDEAL'!$B$2:$E$1108,3,FALSE)+VLOOKUP(E181,'REGLE PRIORITE'!$N$3:$O$18,2,FALSE)),VLOOKUP(D181,'STOCK IDEAL'!$B$2:$E$1108,3,FALSE),VLOOKUP(D181,'STOCK IDEAL'!$B$2:$E$1108,3,FALSE)+VLOOKUP(E181,'REGLE PRIORITE'!$N$3:$O$18,2,FALSE)),IF($C181="Bijoux argent/plaqué or",IF(ISERROR(VLOOKUP(D181,'STOCK IDEAL'!$B$2:$E$1108,3,FALSE)+VLOOKUP($E181,'REGLE PRIORITE'!$Q$3:$R$28,2,FALSE)),VLOOKUP(D181,'STOCK IDEAL'!$B$2:$E$1108,3,FALSE),VLOOKUP(D181,'STOCK IDEAL'!$B$2:$E$1108,3,FALSE)+VLOOKUP($E181,'REGLE PRIORITE'!$Q$3:$R$28,2,FALSE)),VLOOKUP(D181,'STOCK IDEAL'!$B$2:$E$1108,3,FALSE))))</f>
        <v>1</v>
      </c>
      <c r="J181">
        <v>0</v>
      </c>
      <c r="K181">
        <f>IF($C181="porcelaine",IF(ISERROR(VLOOKUP($D181,'STOCK IDEAL'!$B$2:$E$1080,4,FALSE)+VLOOKUP($E181,'REGLE PRIORITE'!$K$3:$L$14,2,FALSE)),VLOOKUP($D181,'STOCK IDEAL'!$B$2:$E$1080,4,FALSE),VLOOKUP($D181,'STOCK IDEAL'!$B$2:$E$1080,4,FALSE)+VLOOKUP($E181,'REGLE PRIORITE'!$K$3:$L$14,2,FALSE)),IF(C181="Bijoux l’atelier",IF(ISERROR(VLOOKUP(D181,'STOCK IDEAL'!$B$2:$E$1108,4,FALSE)+VLOOKUP(E181,'REGLE PRIORITE'!$N$3:$O$18,2,FALSE)),VLOOKUP(D181,'STOCK IDEAL'!$B$2:$E$1108,4,FALSE),VLOOKUP(D181,'STOCK IDEAL'!$B$2:$E$1108,4,FALSE)+VLOOKUP(E181,'REGLE PRIORITE'!$N$3:$O$18,2,FALSE)),IF($C181="Bijoux argent/plaqué or",IF(ISERROR(VLOOKUP(D181,'STOCK IDEAL'!$B$2:$E$1108,4,FALSE)+VLOOKUP($E181,'REGLE PRIORITE'!$Q$3:$R$28,2,FALSE)),VLOOKUP(D181,'STOCK IDEAL'!$B$2:$E$1108,4,FALSE),VLOOKUP(D181,'STOCK IDEAL'!$B$2:$E$1108,4,FALSE)+VLOOKUP($E181,'REGLE PRIORITE'!$Q$3:$R$28,2,FALSE)),VLOOKUP(D181,'STOCK IDEAL'!$B$2:$E$1108,4,FALSE))))</f>
        <v>3</v>
      </c>
      <c r="L181" t="str">
        <f t="shared" si="11"/>
        <v>OK</v>
      </c>
      <c r="M181">
        <f>HLOOKUP('STOCK BRUT'!$C181,'REGLE PRIORITE'!$B$4:$G$7,2,FALSE)</f>
        <v>1</v>
      </c>
      <c r="N181">
        <f>HLOOKUP('STOCK BRUT'!$C181,'REGLE PRIORITE'!$B$4:$G$7,3,FALSE)</f>
        <v>3</v>
      </c>
      <c r="O181">
        <f>HLOOKUP('STOCK BRUT'!$C181,'REGLE PRIORITE'!$B$4:$G$7,4,FALSE)</f>
        <v>2</v>
      </c>
      <c r="P181">
        <f t="shared" si="12"/>
        <v>4</v>
      </c>
      <c r="Q181">
        <f t="shared" si="13"/>
        <v>0</v>
      </c>
      <c r="R181">
        <f t="shared" si="15"/>
        <v>-3</v>
      </c>
      <c r="S181">
        <f t="shared" si="14"/>
        <v>1</v>
      </c>
    </row>
    <row r="182" spans="1:19">
      <c r="A182">
        <v>180</v>
      </c>
      <c r="B182" s="1" t="s">
        <v>177</v>
      </c>
      <c r="C182" s="1" t="s">
        <v>3850</v>
      </c>
      <c r="D182" s="1" t="s">
        <v>5360</v>
      </c>
      <c r="E182" s="1" t="s">
        <v>3849</v>
      </c>
      <c r="F182">
        <v>2</v>
      </c>
      <c r="G182">
        <f>IF($C182="porcelaine",IF(ISERROR(VLOOKUP($D182,'STOCK IDEAL'!$B$2:$C$1080,2,FALSE)+VLOOKUP($E182,'REGLE PRIORITE'!$K$3:$L$14,2,FALSE)),VLOOKUP($D182,'STOCK IDEAL'!$B$2:$C$1080,2,FALSE),VLOOKUP($D182,'STOCK IDEAL'!$B$2:$C$1080,2,FALSE)+VLOOKUP($E182,'REGLE PRIORITE'!$K$3:$L$14,2,FALSE)),IF(C182="Bijoux l’atelier",IF(ISERROR(VLOOKUP(D182,'STOCK IDEAL'!$B$2:$C$1108,2,FALSE)+VLOOKUP(E182,'REGLE PRIORITE'!$N$3:$O$18,2,FALSE)),VLOOKUP(D182,'STOCK IDEAL'!$B$2:$C$1108,2,FALSE),VLOOKUP(D182,'STOCK IDEAL'!$B$2:$C$1108,2,FALSE)+VLOOKUP(E182,'REGLE PRIORITE'!$N$3:$O$18,2,FALSE)),IF($C182="Bijoux argent/plaqué or",IF(ISERROR(VLOOKUP(D182,'STOCK IDEAL'!$B$2:$C$1108,2,FALSE)+VLOOKUP($E182,'REGLE PRIORITE'!$Q$3:$R$28,2,FALSE)),VLOOKUP(D182,'STOCK IDEAL'!$B$2:$C$1108,2,FALSE),VLOOKUP(D182,'STOCK IDEAL'!$B$2:$C$1108,2,FALSE)+VLOOKUP($E182,'REGLE PRIORITE'!$Q$3:$R$28,2,FALSE)),VLOOKUP(D182,'STOCK IDEAL'!$B$2:$C$1108,2,FALSE))))</f>
        <v>1</v>
      </c>
      <c r="H182">
        <v>0</v>
      </c>
      <c r="I182">
        <f>IF($C182="porcelaine",IF(ISERROR(VLOOKUP($D182,'STOCK IDEAL'!$B$2:$E$1080,3,FALSE)+VLOOKUP($E182,'REGLE PRIORITE'!$K$3:$L$14,2,FALSE)),VLOOKUP($D182,'STOCK IDEAL'!$B$2:$E$1080,3,FALSE),VLOOKUP($D182,'STOCK IDEAL'!$B$2:$E$1080,3,FALSE)+VLOOKUP($E182,'REGLE PRIORITE'!$K$3:$L$14,2,FALSE)),IF(C182="Bijoux l’atelier",IF(ISERROR(VLOOKUP(D182,'STOCK IDEAL'!$B$2:$E$1108,3,FALSE)+VLOOKUP(E182,'REGLE PRIORITE'!$N$3:$O$18,2,FALSE)),VLOOKUP(D182,'STOCK IDEAL'!$B$2:$E$1108,3,FALSE),VLOOKUP(D182,'STOCK IDEAL'!$B$2:$E$1108,3,FALSE)+VLOOKUP(E182,'REGLE PRIORITE'!$N$3:$O$18,2,FALSE)),IF($C182="Bijoux argent/plaqué or",IF(ISERROR(VLOOKUP(D182,'STOCK IDEAL'!$B$2:$E$1108,3,FALSE)+VLOOKUP($E182,'REGLE PRIORITE'!$Q$3:$R$28,2,FALSE)),VLOOKUP(D182,'STOCK IDEAL'!$B$2:$E$1108,3,FALSE),VLOOKUP(D182,'STOCK IDEAL'!$B$2:$E$1108,3,FALSE)+VLOOKUP($E182,'REGLE PRIORITE'!$Q$3:$R$28,2,FALSE)),VLOOKUP(D182,'STOCK IDEAL'!$B$2:$E$1108,3,FALSE))))</f>
        <v>1</v>
      </c>
      <c r="J182">
        <v>0</v>
      </c>
      <c r="K182">
        <f>IF($C182="porcelaine",IF(ISERROR(VLOOKUP($D182,'STOCK IDEAL'!$B$2:$E$1080,4,FALSE)+VLOOKUP($E182,'REGLE PRIORITE'!$K$3:$L$14,2,FALSE)),VLOOKUP($D182,'STOCK IDEAL'!$B$2:$E$1080,4,FALSE),VLOOKUP($D182,'STOCK IDEAL'!$B$2:$E$1080,4,FALSE)+VLOOKUP($E182,'REGLE PRIORITE'!$K$3:$L$14,2,FALSE)),IF(C182="Bijoux l’atelier",IF(ISERROR(VLOOKUP(D182,'STOCK IDEAL'!$B$2:$E$1108,4,FALSE)+VLOOKUP(E182,'REGLE PRIORITE'!$N$3:$O$18,2,FALSE)),VLOOKUP(D182,'STOCK IDEAL'!$B$2:$E$1108,4,FALSE),VLOOKUP(D182,'STOCK IDEAL'!$B$2:$E$1108,4,FALSE)+VLOOKUP(E182,'REGLE PRIORITE'!$N$3:$O$18,2,FALSE)),IF($C182="Bijoux argent/plaqué or",IF(ISERROR(VLOOKUP(D182,'STOCK IDEAL'!$B$2:$E$1108,4,FALSE)+VLOOKUP($E182,'REGLE PRIORITE'!$Q$3:$R$28,2,FALSE)),VLOOKUP(D182,'STOCK IDEAL'!$B$2:$E$1108,4,FALSE),VLOOKUP(D182,'STOCK IDEAL'!$B$2:$E$1108,4,FALSE)+VLOOKUP($E182,'REGLE PRIORITE'!$Q$3:$R$28,2,FALSE)),VLOOKUP(D182,'STOCK IDEAL'!$B$2:$E$1108,4,FALSE))))</f>
        <v>3</v>
      </c>
      <c r="L182" t="str">
        <f t="shared" si="11"/>
        <v>OK</v>
      </c>
      <c r="M182">
        <f>HLOOKUP('STOCK BRUT'!$C182,'REGLE PRIORITE'!$B$4:$G$7,2,FALSE)</f>
        <v>1</v>
      </c>
      <c r="N182">
        <f>HLOOKUP('STOCK BRUT'!$C182,'REGLE PRIORITE'!$B$4:$G$7,3,FALSE)</f>
        <v>3</v>
      </c>
      <c r="O182">
        <f>HLOOKUP('STOCK BRUT'!$C182,'REGLE PRIORITE'!$B$4:$G$7,4,FALSE)</f>
        <v>2</v>
      </c>
      <c r="P182">
        <f t="shared" si="12"/>
        <v>1</v>
      </c>
      <c r="Q182">
        <f t="shared" si="13"/>
        <v>-1</v>
      </c>
      <c r="R182">
        <f t="shared" si="15"/>
        <v>-3</v>
      </c>
      <c r="S182">
        <f t="shared" si="14"/>
        <v>-3</v>
      </c>
    </row>
    <row r="183" spans="1:19">
      <c r="A183">
        <v>181</v>
      </c>
      <c r="B183" s="1" t="s">
        <v>184</v>
      </c>
      <c r="C183" s="1" t="s">
        <v>3850</v>
      </c>
      <c r="D183" s="1" t="s">
        <v>5360</v>
      </c>
      <c r="E183" s="1" t="s">
        <v>3855</v>
      </c>
      <c r="F183">
        <v>5</v>
      </c>
      <c r="G183">
        <f>IF($C183="porcelaine",IF(ISERROR(VLOOKUP($D183,'STOCK IDEAL'!$B$2:$C$1080,2,FALSE)+VLOOKUP($E183,'REGLE PRIORITE'!$K$3:$L$14,2,FALSE)),VLOOKUP($D183,'STOCK IDEAL'!$B$2:$C$1080,2,FALSE),VLOOKUP($D183,'STOCK IDEAL'!$B$2:$C$1080,2,FALSE)+VLOOKUP($E183,'REGLE PRIORITE'!$K$3:$L$14,2,FALSE)),IF(C183="Bijoux l’atelier",IF(ISERROR(VLOOKUP(D183,'STOCK IDEAL'!$B$2:$C$1108,2,FALSE)+VLOOKUP(E183,'REGLE PRIORITE'!$N$3:$O$18,2,FALSE)),VLOOKUP(D183,'STOCK IDEAL'!$B$2:$C$1108,2,FALSE),VLOOKUP(D183,'STOCK IDEAL'!$B$2:$C$1108,2,FALSE)+VLOOKUP(E183,'REGLE PRIORITE'!$N$3:$O$18,2,FALSE)),IF($C183="Bijoux argent/plaqué or",IF(ISERROR(VLOOKUP(D183,'STOCK IDEAL'!$B$2:$C$1108,2,FALSE)+VLOOKUP($E183,'REGLE PRIORITE'!$Q$3:$R$28,2,FALSE)),VLOOKUP(D183,'STOCK IDEAL'!$B$2:$C$1108,2,FALSE),VLOOKUP(D183,'STOCK IDEAL'!$B$2:$C$1108,2,FALSE)+VLOOKUP($E183,'REGLE PRIORITE'!$Q$3:$R$28,2,FALSE)),VLOOKUP(D183,'STOCK IDEAL'!$B$2:$C$1108,2,FALSE))))</f>
        <v>2</v>
      </c>
      <c r="H183">
        <v>1</v>
      </c>
      <c r="I183">
        <f>IF($C183="porcelaine",IF(ISERROR(VLOOKUP($D183,'STOCK IDEAL'!$B$2:$E$1080,3,FALSE)+VLOOKUP($E183,'REGLE PRIORITE'!$K$3:$L$14,2,FALSE)),VLOOKUP($D183,'STOCK IDEAL'!$B$2:$E$1080,3,FALSE),VLOOKUP($D183,'STOCK IDEAL'!$B$2:$E$1080,3,FALSE)+VLOOKUP($E183,'REGLE PRIORITE'!$K$3:$L$14,2,FALSE)),IF(C183="Bijoux l’atelier",IF(ISERROR(VLOOKUP(D183,'STOCK IDEAL'!$B$2:$E$1108,3,FALSE)+VLOOKUP(E183,'REGLE PRIORITE'!$N$3:$O$18,2,FALSE)),VLOOKUP(D183,'STOCK IDEAL'!$B$2:$E$1108,3,FALSE),VLOOKUP(D183,'STOCK IDEAL'!$B$2:$E$1108,3,FALSE)+VLOOKUP(E183,'REGLE PRIORITE'!$N$3:$O$18,2,FALSE)),IF($C183="Bijoux argent/plaqué or",IF(ISERROR(VLOOKUP(D183,'STOCK IDEAL'!$B$2:$E$1108,3,FALSE)+VLOOKUP($E183,'REGLE PRIORITE'!$Q$3:$R$28,2,FALSE)),VLOOKUP(D183,'STOCK IDEAL'!$B$2:$E$1108,3,FALSE),VLOOKUP(D183,'STOCK IDEAL'!$B$2:$E$1108,3,FALSE)+VLOOKUP($E183,'REGLE PRIORITE'!$Q$3:$R$28,2,FALSE)),VLOOKUP(D183,'STOCK IDEAL'!$B$2:$E$1108,3,FALSE))))</f>
        <v>2</v>
      </c>
      <c r="J183">
        <v>0</v>
      </c>
      <c r="K183">
        <f>IF($C183="porcelaine",IF(ISERROR(VLOOKUP($D183,'STOCK IDEAL'!$B$2:$E$1080,4,FALSE)+VLOOKUP($E183,'REGLE PRIORITE'!$K$3:$L$14,2,FALSE)),VLOOKUP($D183,'STOCK IDEAL'!$B$2:$E$1080,4,FALSE),VLOOKUP($D183,'STOCK IDEAL'!$B$2:$E$1080,4,FALSE)+VLOOKUP($E183,'REGLE PRIORITE'!$K$3:$L$14,2,FALSE)),IF(C183="Bijoux l’atelier",IF(ISERROR(VLOOKUP(D183,'STOCK IDEAL'!$B$2:$E$1108,4,FALSE)+VLOOKUP(E183,'REGLE PRIORITE'!$N$3:$O$18,2,FALSE)),VLOOKUP(D183,'STOCK IDEAL'!$B$2:$E$1108,4,FALSE),VLOOKUP(D183,'STOCK IDEAL'!$B$2:$E$1108,4,FALSE)+VLOOKUP(E183,'REGLE PRIORITE'!$N$3:$O$18,2,FALSE)),IF($C183="Bijoux argent/plaqué or",IF(ISERROR(VLOOKUP(D183,'STOCK IDEAL'!$B$2:$E$1108,4,FALSE)+VLOOKUP($E183,'REGLE PRIORITE'!$Q$3:$R$28,2,FALSE)),VLOOKUP(D183,'STOCK IDEAL'!$B$2:$E$1108,4,FALSE),VLOOKUP(D183,'STOCK IDEAL'!$B$2:$E$1108,4,FALSE)+VLOOKUP($E183,'REGLE PRIORITE'!$Q$3:$R$28,2,FALSE)),VLOOKUP(D183,'STOCK IDEAL'!$B$2:$E$1108,4,FALSE))))</f>
        <v>4</v>
      </c>
      <c r="L183" t="str">
        <f t="shared" si="11"/>
        <v>OK</v>
      </c>
      <c r="M183">
        <f>HLOOKUP('STOCK BRUT'!$C183,'REGLE PRIORITE'!$B$4:$G$7,2,FALSE)</f>
        <v>1</v>
      </c>
      <c r="N183">
        <f>HLOOKUP('STOCK BRUT'!$C183,'REGLE PRIORITE'!$B$4:$G$7,3,FALSE)</f>
        <v>3</v>
      </c>
      <c r="O183">
        <f>HLOOKUP('STOCK BRUT'!$C183,'REGLE PRIORITE'!$B$4:$G$7,4,FALSE)</f>
        <v>2</v>
      </c>
      <c r="P183">
        <f t="shared" si="12"/>
        <v>3</v>
      </c>
      <c r="Q183">
        <f t="shared" si="13"/>
        <v>-1</v>
      </c>
      <c r="R183">
        <f t="shared" si="15"/>
        <v>-4</v>
      </c>
      <c r="S183">
        <f t="shared" si="14"/>
        <v>-2</v>
      </c>
    </row>
    <row r="184" spans="1:19">
      <c r="A184">
        <v>182</v>
      </c>
      <c r="B184" s="1" t="s">
        <v>180</v>
      </c>
      <c r="C184" s="1" t="s">
        <v>3850</v>
      </c>
      <c r="D184" s="1" t="s">
        <v>5360</v>
      </c>
      <c r="E184" s="1" t="s">
        <v>3847</v>
      </c>
      <c r="F184">
        <v>1</v>
      </c>
      <c r="G184">
        <f>IF($C184="porcelaine",IF(ISERROR(VLOOKUP($D184,'STOCK IDEAL'!$B$2:$C$1080,2,FALSE)+VLOOKUP($E184,'REGLE PRIORITE'!$K$3:$L$14,2,FALSE)),VLOOKUP($D184,'STOCK IDEAL'!$B$2:$C$1080,2,FALSE),VLOOKUP($D184,'STOCK IDEAL'!$B$2:$C$1080,2,FALSE)+VLOOKUP($E184,'REGLE PRIORITE'!$K$3:$L$14,2,FALSE)),IF(C184="Bijoux l’atelier",IF(ISERROR(VLOOKUP(D184,'STOCK IDEAL'!$B$2:$C$1108,2,FALSE)+VLOOKUP(E184,'REGLE PRIORITE'!$N$3:$O$18,2,FALSE)),VLOOKUP(D184,'STOCK IDEAL'!$B$2:$C$1108,2,FALSE),VLOOKUP(D184,'STOCK IDEAL'!$B$2:$C$1108,2,FALSE)+VLOOKUP(E184,'REGLE PRIORITE'!$N$3:$O$18,2,FALSE)),IF($C184="Bijoux argent/plaqué or",IF(ISERROR(VLOOKUP(D184,'STOCK IDEAL'!$B$2:$C$1108,2,FALSE)+VLOOKUP($E184,'REGLE PRIORITE'!$Q$3:$R$28,2,FALSE)),VLOOKUP(D184,'STOCK IDEAL'!$B$2:$C$1108,2,FALSE),VLOOKUP(D184,'STOCK IDEAL'!$B$2:$C$1108,2,FALSE)+VLOOKUP($E184,'REGLE PRIORITE'!$Q$3:$R$28,2,FALSE)),VLOOKUP(D184,'STOCK IDEAL'!$B$2:$C$1108,2,FALSE))))</f>
        <v>1</v>
      </c>
      <c r="H184">
        <v>1</v>
      </c>
      <c r="I184">
        <f>IF($C184="porcelaine",IF(ISERROR(VLOOKUP($D184,'STOCK IDEAL'!$B$2:$E$1080,3,FALSE)+VLOOKUP($E184,'REGLE PRIORITE'!$K$3:$L$14,2,FALSE)),VLOOKUP($D184,'STOCK IDEAL'!$B$2:$E$1080,3,FALSE),VLOOKUP($D184,'STOCK IDEAL'!$B$2:$E$1080,3,FALSE)+VLOOKUP($E184,'REGLE PRIORITE'!$K$3:$L$14,2,FALSE)),IF(C184="Bijoux l’atelier",IF(ISERROR(VLOOKUP(D184,'STOCK IDEAL'!$B$2:$E$1108,3,FALSE)+VLOOKUP(E184,'REGLE PRIORITE'!$N$3:$O$18,2,FALSE)),VLOOKUP(D184,'STOCK IDEAL'!$B$2:$E$1108,3,FALSE),VLOOKUP(D184,'STOCK IDEAL'!$B$2:$E$1108,3,FALSE)+VLOOKUP(E184,'REGLE PRIORITE'!$N$3:$O$18,2,FALSE)),IF($C184="Bijoux argent/plaqué or",IF(ISERROR(VLOOKUP(D184,'STOCK IDEAL'!$B$2:$E$1108,3,FALSE)+VLOOKUP($E184,'REGLE PRIORITE'!$Q$3:$R$28,2,FALSE)),VLOOKUP(D184,'STOCK IDEAL'!$B$2:$E$1108,3,FALSE),VLOOKUP(D184,'STOCK IDEAL'!$B$2:$E$1108,3,FALSE)+VLOOKUP($E184,'REGLE PRIORITE'!$Q$3:$R$28,2,FALSE)),VLOOKUP(D184,'STOCK IDEAL'!$B$2:$E$1108,3,FALSE))))</f>
        <v>1</v>
      </c>
      <c r="J184">
        <v>0</v>
      </c>
      <c r="K184">
        <f>IF($C184="porcelaine",IF(ISERROR(VLOOKUP($D184,'STOCK IDEAL'!$B$2:$E$1080,4,FALSE)+VLOOKUP($E184,'REGLE PRIORITE'!$K$3:$L$14,2,FALSE)),VLOOKUP($D184,'STOCK IDEAL'!$B$2:$E$1080,4,FALSE),VLOOKUP($D184,'STOCK IDEAL'!$B$2:$E$1080,4,FALSE)+VLOOKUP($E184,'REGLE PRIORITE'!$K$3:$L$14,2,FALSE)),IF(C184="Bijoux l’atelier",IF(ISERROR(VLOOKUP(D184,'STOCK IDEAL'!$B$2:$E$1108,4,FALSE)+VLOOKUP(E184,'REGLE PRIORITE'!$N$3:$O$18,2,FALSE)),VLOOKUP(D184,'STOCK IDEAL'!$B$2:$E$1108,4,FALSE),VLOOKUP(D184,'STOCK IDEAL'!$B$2:$E$1108,4,FALSE)+VLOOKUP(E184,'REGLE PRIORITE'!$N$3:$O$18,2,FALSE)),IF($C184="Bijoux argent/plaqué or",IF(ISERROR(VLOOKUP(D184,'STOCK IDEAL'!$B$2:$E$1108,4,FALSE)+VLOOKUP($E184,'REGLE PRIORITE'!$Q$3:$R$28,2,FALSE)),VLOOKUP(D184,'STOCK IDEAL'!$B$2:$E$1108,4,FALSE),VLOOKUP(D184,'STOCK IDEAL'!$B$2:$E$1108,4,FALSE)+VLOOKUP($E184,'REGLE PRIORITE'!$Q$3:$R$28,2,FALSE)),VLOOKUP(D184,'STOCK IDEAL'!$B$2:$E$1108,4,FALSE))))</f>
        <v>3</v>
      </c>
      <c r="L184" t="b">
        <f t="shared" si="11"/>
        <v>0</v>
      </c>
      <c r="M184">
        <f>HLOOKUP('STOCK BRUT'!$C184,'REGLE PRIORITE'!$B$4:$G$7,2,FALSE)</f>
        <v>1</v>
      </c>
      <c r="N184">
        <f>HLOOKUP('STOCK BRUT'!$C184,'REGLE PRIORITE'!$B$4:$G$7,3,FALSE)</f>
        <v>3</v>
      </c>
      <c r="O184">
        <f>HLOOKUP('STOCK BRUT'!$C184,'REGLE PRIORITE'!$B$4:$G$7,4,FALSE)</f>
        <v>2</v>
      </c>
      <c r="P184">
        <f t="shared" si="12"/>
        <v>0</v>
      </c>
      <c r="Q184">
        <f t="shared" si="13"/>
        <v>0</v>
      </c>
      <c r="R184">
        <f t="shared" si="15"/>
        <v>-3</v>
      </c>
      <c r="S184">
        <f t="shared" si="14"/>
        <v>-3</v>
      </c>
    </row>
    <row r="185" spans="1:19">
      <c r="A185">
        <v>183</v>
      </c>
      <c r="B185" s="1" t="s">
        <v>179</v>
      </c>
      <c r="C185" s="1" t="s">
        <v>3850</v>
      </c>
      <c r="D185" s="1" t="s">
        <v>5360</v>
      </c>
      <c r="E185" s="1" t="s">
        <v>3844</v>
      </c>
      <c r="F185">
        <v>3</v>
      </c>
      <c r="G185">
        <f>IF($C185="porcelaine",IF(ISERROR(VLOOKUP($D185,'STOCK IDEAL'!$B$2:$C$1080,2,FALSE)+VLOOKUP($E185,'REGLE PRIORITE'!$K$3:$L$14,2,FALSE)),VLOOKUP($D185,'STOCK IDEAL'!$B$2:$C$1080,2,FALSE),VLOOKUP($D185,'STOCK IDEAL'!$B$2:$C$1080,2,FALSE)+VLOOKUP($E185,'REGLE PRIORITE'!$K$3:$L$14,2,FALSE)),IF(C185="Bijoux l’atelier",IF(ISERROR(VLOOKUP(D185,'STOCK IDEAL'!$B$2:$C$1108,2,FALSE)+VLOOKUP(E185,'REGLE PRIORITE'!$N$3:$O$18,2,FALSE)),VLOOKUP(D185,'STOCK IDEAL'!$B$2:$C$1108,2,FALSE),VLOOKUP(D185,'STOCK IDEAL'!$B$2:$C$1108,2,FALSE)+VLOOKUP(E185,'REGLE PRIORITE'!$N$3:$O$18,2,FALSE)),IF($C185="Bijoux argent/plaqué or",IF(ISERROR(VLOOKUP(D185,'STOCK IDEAL'!$B$2:$C$1108,2,FALSE)+VLOOKUP($E185,'REGLE PRIORITE'!$Q$3:$R$28,2,FALSE)),VLOOKUP(D185,'STOCK IDEAL'!$B$2:$C$1108,2,FALSE),VLOOKUP(D185,'STOCK IDEAL'!$B$2:$C$1108,2,FALSE)+VLOOKUP($E185,'REGLE PRIORITE'!$Q$3:$R$28,2,FALSE)),VLOOKUP(D185,'STOCK IDEAL'!$B$2:$C$1108,2,FALSE))))</f>
        <v>1</v>
      </c>
      <c r="H185">
        <v>1</v>
      </c>
      <c r="I185">
        <f>IF($C185="porcelaine",IF(ISERROR(VLOOKUP($D185,'STOCK IDEAL'!$B$2:$E$1080,3,FALSE)+VLOOKUP($E185,'REGLE PRIORITE'!$K$3:$L$14,2,FALSE)),VLOOKUP($D185,'STOCK IDEAL'!$B$2:$E$1080,3,FALSE),VLOOKUP($D185,'STOCK IDEAL'!$B$2:$E$1080,3,FALSE)+VLOOKUP($E185,'REGLE PRIORITE'!$K$3:$L$14,2,FALSE)),IF(C185="Bijoux l’atelier",IF(ISERROR(VLOOKUP(D185,'STOCK IDEAL'!$B$2:$E$1108,3,FALSE)+VLOOKUP(E185,'REGLE PRIORITE'!$N$3:$O$18,2,FALSE)),VLOOKUP(D185,'STOCK IDEAL'!$B$2:$E$1108,3,FALSE),VLOOKUP(D185,'STOCK IDEAL'!$B$2:$E$1108,3,FALSE)+VLOOKUP(E185,'REGLE PRIORITE'!$N$3:$O$18,2,FALSE)),IF($C185="Bijoux argent/plaqué or",IF(ISERROR(VLOOKUP(D185,'STOCK IDEAL'!$B$2:$E$1108,3,FALSE)+VLOOKUP($E185,'REGLE PRIORITE'!$Q$3:$R$28,2,FALSE)),VLOOKUP(D185,'STOCK IDEAL'!$B$2:$E$1108,3,FALSE),VLOOKUP(D185,'STOCK IDEAL'!$B$2:$E$1108,3,FALSE)+VLOOKUP($E185,'REGLE PRIORITE'!$Q$3:$R$28,2,FALSE)),VLOOKUP(D185,'STOCK IDEAL'!$B$2:$E$1108,3,FALSE))))</f>
        <v>1</v>
      </c>
      <c r="J185">
        <v>0</v>
      </c>
      <c r="K185">
        <f>IF($C185="porcelaine",IF(ISERROR(VLOOKUP($D185,'STOCK IDEAL'!$B$2:$E$1080,4,FALSE)+VLOOKUP($E185,'REGLE PRIORITE'!$K$3:$L$14,2,FALSE)),VLOOKUP($D185,'STOCK IDEAL'!$B$2:$E$1080,4,FALSE),VLOOKUP($D185,'STOCK IDEAL'!$B$2:$E$1080,4,FALSE)+VLOOKUP($E185,'REGLE PRIORITE'!$K$3:$L$14,2,FALSE)),IF(C185="Bijoux l’atelier",IF(ISERROR(VLOOKUP(D185,'STOCK IDEAL'!$B$2:$E$1108,4,FALSE)+VLOOKUP(E185,'REGLE PRIORITE'!$N$3:$O$18,2,FALSE)),VLOOKUP(D185,'STOCK IDEAL'!$B$2:$E$1108,4,FALSE),VLOOKUP(D185,'STOCK IDEAL'!$B$2:$E$1108,4,FALSE)+VLOOKUP(E185,'REGLE PRIORITE'!$N$3:$O$18,2,FALSE)),IF($C185="Bijoux argent/plaqué or",IF(ISERROR(VLOOKUP(D185,'STOCK IDEAL'!$B$2:$E$1108,4,FALSE)+VLOOKUP($E185,'REGLE PRIORITE'!$Q$3:$R$28,2,FALSE)),VLOOKUP(D185,'STOCK IDEAL'!$B$2:$E$1108,4,FALSE),VLOOKUP(D185,'STOCK IDEAL'!$B$2:$E$1108,4,FALSE)+VLOOKUP($E185,'REGLE PRIORITE'!$Q$3:$R$28,2,FALSE)),VLOOKUP(D185,'STOCK IDEAL'!$B$2:$E$1108,4,FALSE))))</f>
        <v>3</v>
      </c>
      <c r="L185" t="str">
        <f t="shared" si="11"/>
        <v>OK</v>
      </c>
      <c r="M185">
        <f>HLOOKUP('STOCK BRUT'!$C185,'REGLE PRIORITE'!$B$4:$G$7,2,FALSE)</f>
        <v>1</v>
      </c>
      <c r="N185">
        <f>HLOOKUP('STOCK BRUT'!$C185,'REGLE PRIORITE'!$B$4:$G$7,3,FALSE)</f>
        <v>3</v>
      </c>
      <c r="O185">
        <f>HLOOKUP('STOCK BRUT'!$C185,'REGLE PRIORITE'!$B$4:$G$7,4,FALSE)</f>
        <v>2</v>
      </c>
      <c r="P185">
        <f t="shared" si="12"/>
        <v>2</v>
      </c>
      <c r="Q185">
        <f t="shared" si="13"/>
        <v>0</v>
      </c>
      <c r="R185">
        <f t="shared" si="15"/>
        <v>-3</v>
      </c>
      <c r="S185">
        <f t="shared" si="14"/>
        <v>-1</v>
      </c>
    </row>
    <row r="186" spans="1:19">
      <c r="A186">
        <v>184</v>
      </c>
      <c r="B186" s="1" t="s">
        <v>183</v>
      </c>
      <c r="C186" s="1" t="s">
        <v>3850</v>
      </c>
      <c r="D186" s="1" t="s">
        <v>5360</v>
      </c>
      <c r="E186" s="1" t="s">
        <v>3837</v>
      </c>
      <c r="F186">
        <v>4</v>
      </c>
      <c r="G186">
        <f>IF($C186="porcelaine",IF(ISERROR(VLOOKUP($D186,'STOCK IDEAL'!$B$2:$C$1080,2,FALSE)+VLOOKUP($E186,'REGLE PRIORITE'!$K$3:$L$14,2,FALSE)),VLOOKUP($D186,'STOCK IDEAL'!$B$2:$C$1080,2,FALSE),VLOOKUP($D186,'STOCK IDEAL'!$B$2:$C$1080,2,FALSE)+VLOOKUP($E186,'REGLE PRIORITE'!$K$3:$L$14,2,FALSE)),IF(C186="Bijoux l’atelier",IF(ISERROR(VLOOKUP(D186,'STOCK IDEAL'!$B$2:$C$1108,2,FALSE)+VLOOKUP(E186,'REGLE PRIORITE'!$N$3:$O$18,2,FALSE)),VLOOKUP(D186,'STOCK IDEAL'!$B$2:$C$1108,2,FALSE),VLOOKUP(D186,'STOCK IDEAL'!$B$2:$C$1108,2,FALSE)+VLOOKUP(E186,'REGLE PRIORITE'!$N$3:$O$18,2,FALSE)),IF($C186="Bijoux argent/plaqué or",IF(ISERROR(VLOOKUP(D186,'STOCK IDEAL'!$B$2:$C$1108,2,FALSE)+VLOOKUP($E186,'REGLE PRIORITE'!$Q$3:$R$28,2,FALSE)),VLOOKUP(D186,'STOCK IDEAL'!$B$2:$C$1108,2,FALSE),VLOOKUP(D186,'STOCK IDEAL'!$B$2:$C$1108,2,FALSE)+VLOOKUP($E186,'REGLE PRIORITE'!$Q$3:$R$28,2,FALSE)),VLOOKUP(D186,'STOCK IDEAL'!$B$2:$C$1108,2,FALSE))))</f>
        <v>2</v>
      </c>
      <c r="H186">
        <v>2</v>
      </c>
      <c r="I186">
        <f>IF($C186="porcelaine",IF(ISERROR(VLOOKUP($D186,'STOCK IDEAL'!$B$2:$E$1080,3,FALSE)+VLOOKUP($E186,'REGLE PRIORITE'!$K$3:$L$14,2,FALSE)),VLOOKUP($D186,'STOCK IDEAL'!$B$2:$E$1080,3,FALSE),VLOOKUP($D186,'STOCK IDEAL'!$B$2:$E$1080,3,FALSE)+VLOOKUP($E186,'REGLE PRIORITE'!$K$3:$L$14,2,FALSE)),IF(C186="Bijoux l’atelier",IF(ISERROR(VLOOKUP(D186,'STOCK IDEAL'!$B$2:$E$1108,3,FALSE)+VLOOKUP(E186,'REGLE PRIORITE'!$N$3:$O$18,2,FALSE)),VLOOKUP(D186,'STOCK IDEAL'!$B$2:$E$1108,3,FALSE),VLOOKUP(D186,'STOCK IDEAL'!$B$2:$E$1108,3,FALSE)+VLOOKUP(E186,'REGLE PRIORITE'!$N$3:$O$18,2,FALSE)),IF($C186="Bijoux argent/plaqué or",IF(ISERROR(VLOOKUP(D186,'STOCK IDEAL'!$B$2:$E$1108,3,FALSE)+VLOOKUP($E186,'REGLE PRIORITE'!$Q$3:$R$28,2,FALSE)),VLOOKUP(D186,'STOCK IDEAL'!$B$2:$E$1108,3,FALSE),VLOOKUP(D186,'STOCK IDEAL'!$B$2:$E$1108,3,FALSE)+VLOOKUP($E186,'REGLE PRIORITE'!$Q$3:$R$28,2,FALSE)),VLOOKUP(D186,'STOCK IDEAL'!$B$2:$E$1108,3,FALSE))))</f>
        <v>2</v>
      </c>
      <c r="J186">
        <v>1</v>
      </c>
      <c r="K186">
        <f>IF($C186="porcelaine",IF(ISERROR(VLOOKUP($D186,'STOCK IDEAL'!$B$2:$E$1080,4,FALSE)+VLOOKUP($E186,'REGLE PRIORITE'!$K$3:$L$14,2,FALSE)),VLOOKUP($D186,'STOCK IDEAL'!$B$2:$E$1080,4,FALSE),VLOOKUP($D186,'STOCK IDEAL'!$B$2:$E$1080,4,FALSE)+VLOOKUP($E186,'REGLE PRIORITE'!$K$3:$L$14,2,FALSE)),IF(C186="Bijoux l’atelier",IF(ISERROR(VLOOKUP(D186,'STOCK IDEAL'!$B$2:$E$1108,4,FALSE)+VLOOKUP(E186,'REGLE PRIORITE'!$N$3:$O$18,2,FALSE)),VLOOKUP(D186,'STOCK IDEAL'!$B$2:$E$1108,4,FALSE),VLOOKUP(D186,'STOCK IDEAL'!$B$2:$E$1108,4,FALSE)+VLOOKUP(E186,'REGLE PRIORITE'!$N$3:$O$18,2,FALSE)),IF($C186="Bijoux argent/plaqué or",IF(ISERROR(VLOOKUP(D186,'STOCK IDEAL'!$B$2:$E$1108,4,FALSE)+VLOOKUP($E186,'REGLE PRIORITE'!$Q$3:$R$28,2,FALSE)),VLOOKUP(D186,'STOCK IDEAL'!$B$2:$E$1108,4,FALSE),VLOOKUP(D186,'STOCK IDEAL'!$B$2:$E$1108,4,FALSE)+VLOOKUP($E186,'REGLE PRIORITE'!$Q$3:$R$28,2,FALSE)),VLOOKUP(D186,'STOCK IDEAL'!$B$2:$E$1108,4,FALSE))))</f>
        <v>4</v>
      </c>
      <c r="L186" t="str">
        <f t="shared" si="11"/>
        <v>OK</v>
      </c>
      <c r="M186">
        <f>HLOOKUP('STOCK BRUT'!$C186,'REGLE PRIORITE'!$B$4:$G$7,2,FALSE)</f>
        <v>1</v>
      </c>
      <c r="N186">
        <f>HLOOKUP('STOCK BRUT'!$C186,'REGLE PRIORITE'!$B$4:$G$7,3,FALSE)</f>
        <v>3</v>
      </c>
      <c r="O186">
        <f>HLOOKUP('STOCK BRUT'!$C186,'REGLE PRIORITE'!$B$4:$G$7,4,FALSE)</f>
        <v>2</v>
      </c>
      <c r="P186">
        <f t="shared" si="12"/>
        <v>2</v>
      </c>
      <c r="Q186">
        <f t="shared" si="13"/>
        <v>0</v>
      </c>
      <c r="R186">
        <f t="shared" si="15"/>
        <v>-3</v>
      </c>
      <c r="S186">
        <f t="shared" si="14"/>
        <v>-1</v>
      </c>
    </row>
    <row r="187" spans="1:19">
      <c r="A187">
        <v>185</v>
      </c>
      <c r="B187" s="1" t="s">
        <v>174</v>
      </c>
      <c r="C187" s="1" t="s">
        <v>3850</v>
      </c>
      <c r="D187" s="1" t="s">
        <v>5360</v>
      </c>
      <c r="E187" s="1" t="s">
        <v>3841</v>
      </c>
      <c r="F187">
        <v>2</v>
      </c>
      <c r="G187">
        <f>IF($C187="porcelaine",IF(ISERROR(VLOOKUP($D187,'STOCK IDEAL'!$B$2:$C$1080,2,FALSE)+VLOOKUP($E187,'REGLE PRIORITE'!$K$3:$L$14,2,FALSE)),VLOOKUP($D187,'STOCK IDEAL'!$B$2:$C$1080,2,FALSE),VLOOKUP($D187,'STOCK IDEAL'!$B$2:$C$1080,2,FALSE)+VLOOKUP($E187,'REGLE PRIORITE'!$K$3:$L$14,2,FALSE)),IF(C187="Bijoux l’atelier",IF(ISERROR(VLOOKUP(D187,'STOCK IDEAL'!$B$2:$C$1108,2,FALSE)+VLOOKUP(E187,'REGLE PRIORITE'!$N$3:$O$18,2,FALSE)),VLOOKUP(D187,'STOCK IDEAL'!$B$2:$C$1108,2,FALSE),VLOOKUP(D187,'STOCK IDEAL'!$B$2:$C$1108,2,FALSE)+VLOOKUP(E187,'REGLE PRIORITE'!$N$3:$O$18,2,FALSE)),IF($C187="Bijoux argent/plaqué or",IF(ISERROR(VLOOKUP(D187,'STOCK IDEAL'!$B$2:$C$1108,2,FALSE)+VLOOKUP($E187,'REGLE PRIORITE'!$Q$3:$R$28,2,FALSE)),VLOOKUP(D187,'STOCK IDEAL'!$B$2:$C$1108,2,FALSE),VLOOKUP(D187,'STOCK IDEAL'!$B$2:$C$1108,2,FALSE)+VLOOKUP($E187,'REGLE PRIORITE'!$Q$3:$R$28,2,FALSE)),VLOOKUP(D187,'STOCK IDEAL'!$B$2:$C$1108,2,FALSE))))</f>
        <v>1</v>
      </c>
      <c r="H187">
        <v>1</v>
      </c>
      <c r="I187">
        <f>IF($C187="porcelaine",IF(ISERROR(VLOOKUP($D187,'STOCK IDEAL'!$B$2:$E$1080,3,FALSE)+VLOOKUP($E187,'REGLE PRIORITE'!$K$3:$L$14,2,FALSE)),VLOOKUP($D187,'STOCK IDEAL'!$B$2:$E$1080,3,FALSE),VLOOKUP($D187,'STOCK IDEAL'!$B$2:$E$1080,3,FALSE)+VLOOKUP($E187,'REGLE PRIORITE'!$K$3:$L$14,2,FALSE)),IF(C187="Bijoux l’atelier",IF(ISERROR(VLOOKUP(D187,'STOCK IDEAL'!$B$2:$E$1108,3,FALSE)+VLOOKUP(E187,'REGLE PRIORITE'!$N$3:$O$18,2,FALSE)),VLOOKUP(D187,'STOCK IDEAL'!$B$2:$E$1108,3,FALSE),VLOOKUP(D187,'STOCK IDEAL'!$B$2:$E$1108,3,FALSE)+VLOOKUP(E187,'REGLE PRIORITE'!$N$3:$O$18,2,FALSE)),IF($C187="Bijoux argent/plaqué or",IF(ISERROR(VLOOKUP(D187,'STOCK IDEAL'!$B$2:$E$1108,3,FALSE)+VLOOKUP($E187,'REGLE PRIORITE'!$Q$3:$R$28,2,FALSE)),VLOOKUP(D187,'STOCK IDEAL'!$B$2:$E$1108,3,FALSE),VLOOKUP(D187,'STOCK IDEAL'!$B$2:$E$1108,3,FALSE)+VLOOKUP($E187,'REGLE PRIORITE'!$Q$3:$R$28,2,FALSE)),VLOOKUP(D187,'STOCK IDEAL'!$B$2:$E$1108,3,FALSE))))</f>
        <v>1</v>
      </c>
      <c r="J187">
        <v>0</v>
      </c>
      <c r="K187">
        <f>IF($C187="porcelaine",IF(ISERROR(VLOOKUP($D187,'STOCK IDEAL'!$B$2:$E$1080,4,FALSE)+VLOOKUP($E187,'REGLE PRIORITE'!$K$3:$L$14,2,FALSE)),VLOOKUP($D187,'STOCK IDEAL'!$B$2:$E$1080,4,FALSE),VLOOKUP($D187,'STOCK IDEAL'!$B$2:$E$1080,4,FALSE)+VLOOKUP($E187,'REGLE PRIORITE'!$K$3:$L$14,2,FALSE)),IF(C187="Bijoux l’atelier",IF(ISERROR(VLOOKUP(D187,'STOCK IDEAL'!$B$2:$E$1108,4,FALSE)+VLOOKUP(E187,'REGLE PRIORITE'!$N$3:$O$18,2,FALSE)),VLOOKUP(D187,'STOCK IDEAL'!$B$2:$E$1108,4,FALSE),VLOOKUP(D187,'STOCK IDEAL'!$B$2:$E$1108,4,FALSE)+VLOOKUP(E187,'REGLE PRIORITE'!$N$3:$O$18,2,FALSE)),IF($C187="Bijoux argent/plaqué or",IF(ISERROR(VLOOKUP(D187,'STOCK IDEAL'!$B$2:$E$1108,4,FALSE)+VLOOKUP($E187,'REGLE PRIORITE'!$Q$3:$R$28,2,FALSE)),VLOOKUP(D187,'STOCK IDEAL'!$B$2:$E$1108,4,FALSE),VLOOKUP(D187,'STOCK IDEAL'!$B$2:$E$1108,4,FALSE)+VLOOKUP($E187,'REGLE PRIORITE'!$Q$3:$R$28,2,FALSE)),VLOOKUP(D187,'STOCK IDEAL'!$B$2:$E$1108,4,FALSE))))</f>
        <v>3</v>
      </c>
      <c r="L187" t="str">
        <f t="shared" si="11"/>
        <v>OK</v>
      </c>
      <c r="M187">
        <f>HLOOKUP('STOCK BRUT'!$C187,'REGLE PRIORITE'!$B$4:$G$7,2,FALSE)</f>
        <v>1</v>
      </c>
      <c r="N187">
        <f>HLOOKUP('STOCK BRUT'!$C187,'REGLE PRIORITE'!$B$4:$G$7,3,FALSE)</f>
        <v>3</v>
      </c>
      <c r="O187">
        <f>HLOOKUP('STOCK BRUT'!$C187,'REGLE PRIORITE'!$B$4:$G$7,4,FALSE)</f>
        <v>2</v>
      </c>
      <c r="P187">
        <f t="shared" si="12"/>
        <v>1</v>
      </c>
      <c r="Q187">
        <f t="shared" si="13"/>
        <v>0</v>
      </c>
      <c r="R187">
        <f t="shared" si="15"/>
        <v>-3</v>
      </c>
      <c r="S187">
        <f t="shared" si="14"/>
        <v>-2</v>
      </c>
    </row>
    <row r="188" spans="1:19">
      <c r="A188">
        <v>186</v>
      </c>
      <c r="B188" s="1" t="s">
        <v>181</v>
      </c>
      <c r="C188" s="1" t="s">
        <v>3850</v>
      </c>
      <c r="D188" s="1" t="s">
        <v>5360</v>
      </c>
      <c r="E188" s="1" t="s">
        <v>3846</v>
      </c>
      <c r="F188">
        <v>1</v>
      </c>
      <c r="G188">
        <f>IF($C188="porcelaine",IF(ISERROR(VLOOKUP($D188,'STOCK IDEAL'!$B$2:$C$1080,2,FALSE)+VLOOKUP($E188,'REGLE PRIORITE'!$K$3:$L$14,2,FALSE)),VLOOKUP($D188,'STOCK IDEAL'!$B$2:$C$1080,2,FALSE),VLOOKUP($D188,'STOCK IDEAL'!$B$2:$C$1080,2,FALSE)+VLOOKUP($E188,'REGLE PRIORITE'!$K$3:$L$14,2,FALSE)),IF(C188="Bijoux l’atelier",IF(ISERROR(VLOOKUP(D188,'STOCK IDEAL'!$B$2:$C$1108,2,FALSE)+VLOOKUP(E188,'REGLE PRIORITE'!$N$3:$O$18,2,FALSE)),VLOOKUP(D188,'STOCK IDEAL'!$B$2:$C$1108,2,FALSE),VLOOKUP(D188,'STOCK IDEAL'!$B$2:$C$1108,2,FALSE)+VLOOKUP(E188,'REGLE PRIORITE'!$N$3:$O$18,2,FALSE)),IF($C188="Bijoux argent/plaqué or",IF(ISERROR(VLOOKUP(D188,'STOCK IDEAL'!$B$2:$C$1108,2,FALSE)+VLOOKUP($E188,'REGLE PRIORITE'!$Q$3:$R$28,2,FALSE)),VLOOKUP(D188,'STOCK IDEAL'!$B$2:$C$1108,2,FALSE),VLOOKUP(D188,'STOCK IDEAL'!$B$2:$C$1108,2,FALSE)+VLOOKUP($E188,'REGLE PRIORITE'!$Q$3:$R$28,2,FALSE)),VLOOKUP(D188,'STOCK IDEAL'!$B$2:$C$1108,2,FALSE))))</f>
        <v>1</v>
      </c>
      <c r="H188">
        <v>1</v>
      </c>
      <c r="I188">
        <f>IF($C188="porcelaine",IF(ISERROR(VLOOKUP($D188,'STOCK IDEAL'!$B$2:$E$1080,3,FALSE)+VLOOKUP($E188,'REGLE PRIORITE'!$K$3:$L$14,2,FALSE)),VLOOKUP($D188,'STOCK IDEAL'!$B$2:$E$1080,3,FALSE),VLOOKUP($D188,'STOCK IDEAL'!$B$2:$E$1080,3,FALSE)+VLOOKUP($E188,'REGLE PRIORITE'!$K$3:$L$14,2,FALSE)),IF(C188="Bijoux l’atelier",IF(ISERROR(VLOOKUP(D188,'STOCK IDEAL'!$B$2:$E$1108,3,FALSE)+VLOOKUP(E188,'REGLE PRIORITE'!$N$3:$O$18,2,FALSE)),VLOOKUP(D188,'STOCK IDEAL'!$B$2:$E$1108,3,FALSE),VLOOKUP(D188,'STOCK IDEAL'!$B$2:$E$1108,3,FALSE)+VLOOKUP(E188,'REGLE PRIORITE'!$N$3:$O$18,2,FALSE)),IF($C188="Bijoux argent/plaqué or",IF(ISERROR(VLOOKUP(D188,'STOCK IDEAL'!$B$2:$E$1108,3,FALSE)+VLOOKUP($E188,'REGLE PRIORITE'!$Q$3:$R$28,2,FALSE)),VLOOKUP(D188,'STOCK IDEAL'!$B$2:$E$1108,3,FALSE),VLOOKUP(D188,'STOCK IDEAL'!$B$2:$E$1108,3,FALSE)+VLOOKUP($E188,'REGLE PRIORITE'!$Q$3:$R$28,2,FALSE)),VLOOKUP(D188,'STOCK IDEAL'!$B$2:$E$1108,3,FALSE))))</f>
        <v>1</v>
      </c>
      <c r="J188">
        <v>0</v>
      </c>
      <c r="K188">
        <f>IF($C188="porcelaine",IF(ISERROR(VLOOKUP($D188,'STOCK IDEAL'!$B$2:$E$1080,4,FALSE)+VLOOKUP($E188,'REGLE PRIORITE'!$K$3:$L$14,2,FALSE)),VLOOKUP($D188,'STOCK IDEAL'!$B$2:$E$1080,4,FALSE),VLOOKUP($D188,'STOCK IDEAL'!$B$2:$E$1080,4,FALSE)+VLOOKUP($E188,'REGLE PRIORITE'!$K$3:$L$14,2,FALSE)),IF(C188="Bijoux l’atelier",IF(ISERROR(VLOOKUP(D188,'STOCK IDEAL'!$B$2:$E$1108,4,FALSE)+VLOOKUP(E188,'REGLE PRIORITE'!$N$3:$O$18,2,FALSE)),VLOOKUP(D188,'STOCK IDEAL'!$B$2:$E$1108,4,FALSE),VLOOKUP(D188,'STOCK IDEAL'!$B$2:$E$1108,4,FALSE)+VLOOKUP(E188,'REGLE PRIORITE'!$N$3:$O$18,2,FALSE)),IF($C188="Bijoux argent/plaqué or",IF(ISERROR(VLOOKUP(D188,'STOCK IDEAL'!$B$2:$E$1108,4,FALSE)+VLOOKUP($E188,'REGLE PRIORITE'!$Q$3:$R$28,2,FALSE)),VLOOKUP(D188,'STOCK IDEAL'!$B$2:$E$1108,4,FALSE),VLOOKUP(D188,'STOCK IDEAL'!$B$2:$E$1108,4,FALSE)+VLOOKUP($E188,'REGLE PRIORITE'!$Q$3:$R$28,2,FALSE)),VLOOKUP(D188,'STOCK IDEAL'!$B$2:$E$1108,4,FALSE))))</f>
        <v>3</v>
      </c>
      <c r="L188" t="b">
        <f t="shared" si="11"/>
        <v>0</v>
      </c>
      <c r="M188">
        <f>HLOOKUP('STOCK BRUT'!$C188,'REGLE PRIORITE'!$B$4:$G$7,2,FALSE)</f>
        <v>1</v>
      </c>
      <c r="N188">
        <f>HLOOKUP('STOCK BRUT'!$C188,'REGLE PRIORITE'!$B$4:$G$7,3,FALSE)</f>
        <v>3</v>
      </c>
      <c r="O188">
        <f>HLOOKUP('STOCK BRUT'!$C188,'REGLE PRIORITE'!$B$4:$G$7,4,FALSE)</f>
        <v>2</v>
      </c>
      <c r="P188">
        <f t="shared" si="12"/>
        <v>0</v>
      </c>
      <c r="Q188">
        <f t="shared" si="13"/>
        <v>0</v>
      </c>
      <c r="R188">
        <f t="shared" si="15"/>
        <v>-3</v>
      </c>
      <c r="S188">
        <f t="shared" si="14"/>
        <v>-3</v>
      </c>
    </row>
    <row r="189" spans="1:19">
      <c r="A189">
        <v>187</v>
      </c>
      <c r="B189" s="1" t="s">
        <v>186</v>
      </c>
      <c r="C189" s="1" t="s">
        <v>3898</v>
      </c>
      <c r="D189" s="1" t="s">
        <v>3910</v>
      </c>
      <c r="E189" s="1" t="s">
        <v>3376</v>
      </c>
      <c r="F189">
        <v>0</v>
      </c>
      <c r="G189">
        <f>IF($C189="porcelaine",IF(ISERROR(VLOOKUP($D189,'STOCK IDEAL'!$B$2:$C$1080,2,FALSE)+VLOOKUP($E189,'REGLE PRIORITE'!$K$3:$L$14,2,FALSE)),VLOOKUP($D189,'STOCK IDEAL'!$B$2:$C$1080,2,FALSE),VLOOKUP($D189,'STOCK IDEAL'!$B$2:$C$1080,2,FALSE)+VLOOKUP($E189,'REGLE PRIORITE'!$K$3:$L$14,2,FALSE)),IF(C189="Bijoux l’atelier",IF(ISERROR(VLOOKUP(D189,'STOCK IDEAL'!$B$2:$C$1108,2,FALSE)+VLOOKUP(E189,'REGLE PRIORITE'!$N$3:$O$18,2,FALSE)),VLOOKUP(D189,'STOCK IDEAL'!$B$2:$C$1108,2,FALSE),VLOOKUP(D189,'STOCK IDEAL'!$B$2:$C$1108,2,FALSE)+VLOOKUP(E189,'REGLE PRIORITE'!$N$3:$O$18,2,FALSE)),IF($C189="Bijoux argent/plaqué or",IF(ISERROR(VLOOKUP(D189,'STOCK IDEAL'!$B$2:$C$1108,2,FALSE)+VLOOKUP($E189,'REGLE PRIORITE'!$Q$3:$R$28,2,FALSE)),VLOOKUP(D189,'STOCK IDEAL'!$B$2:$C$1108,2,FALSE),VLOOKUP(D189,'STOCK IDEAL'!$B$2:$C$1108,2,FALSE)+VLOOKUP($E189,'REGLE PRIORITE'!$Q$3:$R$28,2,FALSE)),VLOOKUP(D189,'STOCK IDEAL'!$B$2:$C$1108,2,FALSE))))</f>
        <v>1</v>
      </c>
      <c r="H189">
        <v>0</v>
      </c>
      <c r="I189">
        <f>IF($C189="porcelaine",IF(ISERROR(VLOOKUP($D189,'STOCK IDEAL'!$B$2:$E$1080,3,FALSE)+VLOOKUP($E189,'REGLE PRIORITE'!$K$3:$L$14,2,FALSE)),VLOOKUP($D189,'STOCK IDEAL'!$B$2:$E$1080,3,FALSE),VLOOKUP($D189,'STOCK IDEAL'!$B$2:$E$1080,3,FALSE)+VLOOKUP($E189,'REGLE PRIORITE'!$K$3:$L$14,2,FALSE)),IF(C189="Bijoux l’atelier",IF(ISERROR(VLOOKUP(D189,'STOCK IDEAL'!$B$2:$E$1108,3,FALSE)+VLOOKUP(E189,'REGLE PRIORITE'!$N$3:$O$18,2,FALSE)),VLOOKUP(D189,'STOCK IDEAL'!$B$2:$E$1108,3,FALSE),VLOOKUP(D189,'STOCK IDEAL'!$B$2:$E$1108,3,FALSE)+VLOOKUP(E189,'REGLE PRIORITE'!$N$3:$O$18,2,FALSE)),IF($C189="Bijoux argent/plaqué or",IF(ISERROR(VLOOKUP(D189,'STOCK IDEAL'!$B$2:$E$1108,3,FALSE)+VLOOKUP($E189,'REGLE PRIORITE'!$Q$3:$R$28,2,FALSE)),VLOOKUP(D189,'STOCK IDEAL'!$B$2:$E$1108,3,FALSE),VLOOKUP(D189,'STOCK IDEAL'!$B$2:$E$1108,3,FALSE)+VLOOKUP($E189,'REGLE PRIORITE'!$Q$3:$R$28,2,FALSE)),VLOOKUP(D189,'STOCK IDEAL'!$B$2:$E$1108,3,FALSE))))</f>
        <v>1</v>
      </c>
      <c r="J189">
        <v>0</v>
      </c>
      <c r="K189">
        <f>IF($C189="porcelaine",IF(ISERROR(VLOOKUP($D189,'STOCK IDEAL'!$B$2:$E$1080,4,FALSE)+VLOOKUP($E189,'REGLE PRIORITE'!$K$3:$L$14,2,FALSE)),VLOOKUP($D189,'STOCK IDEAL'!$B$2:$E$1080,4,FALSE),VLOOKUP($D189,'STOCK IDEAL'!$B$2:$E$1080,4,FALSE)+VLOOKUP($E189,'REGLE PRIORITE'!$K$3:$L$14,2,FALSE)),IF(C189="Bijoux l’atelier",IF(ISERROR(VLOOKUP(D189,'STOCK IDEAL'!$B$2:$E$1108,4,FALSE)+VLOOKUP(E189,'REGLE PRIORITE'!$N$3:$O$18,2,FALSE)),VLOOKUP(D189,'STOCK IDEAL'!$B$2:$E$1108,4,FALSE),VLOOKUP(D189,'STOCK IDEAL'!$B$2:$E$1108,4,FALSE)+VLOOKUP(E189,'REGLE PRIORITE'!$N$3:$O$18,2,FALSE)),IF($C189="Bijoux argent/plaqué or",IF(ISERROR(VLOOKUP(D189,'STOCK IDEAL'!$B$2:$E$1108,4,FALSE)+VLOOKUP($E189,'REGLE PRIORITE'!$Q$3:$R$28,2,FALSE)),VLOOKUP(D189,'STOCK IDEAL'!$B$2:$E$1108,4,FALSE),VLOOKUP(D189,'STOCK IDEAL'!$B$2:$E$1108,4,FALSE)+VLOOKUP($E189,'REGLE PRIORITE'!$Q$3:$R$28,2,FALSE)),VLOOKUP(D189,'STOCK IDEAL'!$B$2:$E$1108,4,FALSE))))</f>
        <v>3</v>
      </c>
      <c r="L189" t="b">
        <f t="shared" si="11"/>
        <v>0</v>
      </c>
      <c r="M189">
        <f>HLOOKUP('STOCK BRUT'!$C189,'REGLE PRIORITE'!$B$4:$G$7,2,FALSE)</f>
        <v>2</v>
      </c>
      <c r="N189">
        <f>HLOOKUP('STOCK BRUT'!$C189,'REGLE PRIORITE'!$B$4:$G$7,3,FALSE)</f>
        <v>1</v>
      </c>
      <c r="O189">
        <f>HLOOKUP('STOCK BRUT'!$C189,'REGLE PRIORITE'!$B$4:$G$7,4,FALSE)</f>
        <v>3</v>
      </c>
      <c r="P189">
        <f t="shared" si="12"/>
        <v>-1</v>
      </c>
      <c r="Q189">
        <f t="shared" si="13"/>
        <v>-1</v>
      </c>
      <c r="R189">
        <f t="shared" si="15"/>
        <v>-3</v>
      </c>
      <c r="S189">
        <f t="shared" si="14"/>
        <v>-5</v>
      </c>
    </row>
    <row r="190" spans="1:19">
      <c r="A190">
        <v>188</v>
      </c>
      <c r="B190" s="1" t="s">
        <v>188</v>
      </c>
      <c r="C190" s="1" t="s">
        <v>3898</v>
      </c>
      <c r="D190" s="1" t="s">
        <v>3912</v>
      </c>
      <c r="E190" s="1" t="s">
        <v>3376</v>
      </c>
      <c r="F190">
        <v>0</v>
      </c>
      <c r="G190">
        <f>IF($C190="porcelaine",IF(ISERROR(VLOOKUP($D190,'STOCK IDEAL'!$B$2:$C$1080,2,FALSE)+VLOOKUP($E190,'REGLE PRIORITE'!$K$3:$L$14,2,FALSE)),VLOOKUP($D190,'STOCK IDEAL'!$B$2:$C$1080,2,FALSE),VLOOKUP($D190,'STOCK IDEAL'!$B$2:$C$1080,2,FALSE)+VLOOKUP($E190,'REGLE PRIORITE'!$K$3:$L$14,2,FALSE)),IF(C190="Bijoux l’atelier",IF(ISERROR(VLOOKUP(D190,'STOCK IDEAL'!$B$2:$C$1108,2,FALSE)+VLOOKUP(E190,'REGLE PRIORITE'!$N$3:$O$18,2,FALSE)),VLOOKUP(D190,'STOCK IDEAL'!$B$2:$C$1108,2,FALSE),VLOOKUP(D190,'STOCK IDEAL'!$B$2:$C$1108,2,FALSE)+VLOOKUP(E190,'REGLE PRIORITE'!$N$3:$O$18,2,FALSE)),IF($C190="Bijoux argent/plaqué or",IF(ISERROR(VLOOKUP(D190,'STOCK IDEAL'!$B$2:$C$1108,2,FALSE)+VLOOKUP($E190,'REGLE PRIORITE'!$Q$3:$R$28,2,FALSE)),VLOOKUP(D190,'STOCK IDEAL'!$B$2:$C$1108,2,FALSE),VLOOKUP(D190,'STOCK IDEAL'!$B$2:$C$1108,2,FALSE)+VLOOKUP($E190,'REGLE PRIORITE'!$Q$3:$R$28,2,FALSE)),VLOOKUP(D190,'STOCK IDEAL'!$B$2:$C$1108,2,FALSE))))</f>
        <v>1</v>
      </c>
      <c r="H190">
        <v>0</v>
      </c>
      <c r="I190">
        <f>IF($C190="porcelaine",IF(ISERROR(VLOOKUP($D190,'STOCK IDEAL'!$B$2:$E$1080,3,FALSE)+VLOOKUP($E190,'REGLE PRIORITE'!$K$3:$L$14,2,FALSE)),VLOOKUP($D190,'STOCK IDEAL'!$B$2:$E$1080,3,FALSE),VLOOKUP($D190,'STOCK IDEAL'!$B$2:$E$1080,3,FALSE)+VLOOKUP($E190,'REGLE PRIORITE'!$K$3:$L$14,2,FALSE)),IF(C190="Bijoux l’atelier",IF(ISERROR(VLOOKUP(D190,'STOCK IDEAL'!$B$2:$E$1108,3,FALSE)+VLOOKUP(E190,'REGLE PRIORITE'!$N$3:$O$18,2,FALSE)),VLOOKUP(D190,'STOCK IDEAL'!$B$2:$E$1108,3,FALSE),VLOOKUP(D190,'STOCK IDEAL'!$B$2:$E$1108,3,FALSE)+VLOOKUP(E190,'REGLE PRIORITE'!$N$3:$O$18,2,FALSE)),IF($C190="Bijoux argent/plaqué or",IF(ISERROR(VLOOKUP(D190,'STOCK IDEAL'!$B$2:$E$1108,3,FALSE)+VLOOKUP($E190,'REGLE PRIORITE'!$Q$3:$R$28,2,FALSE)),VLOOKUP(D190,'STOCK IDEAL'!$B$2:$E$1108,3,FALSE),VLOOKUP(D190,'STOCK IDEAL'!$B$2:$E$1108,3,FALSE)+VLOOKUP($E190,'REGLE PRIORITE'!$Q$3:$R$28,2,FALSE)),VLOOKUP(D190,'STOCK IDEAL'!$B$2:$E$1108,3,FALSE))))</f>
        <v>1</v>
      </c>
      <c r="J190">
        <v>0</v>
      </c>
      <c r="K190">
        <f>IF($C190="porcelaine",IF(ISERROR(VLOOKUP($D190,'STOCK IDEAL'!$B$2:$E$1080,4,FALSE)+VLOOKUP($E190,'REGLE PRIORITE'!$K$3:$L$14,2,FALSE)),VLOOKUP($D190,'STOCK IDEAL'!$B$2:$E$1080,4,FALSE),VLOOKUP($D190,'STOCK IDEAL'!$B$2:$E$1080,4,FALSE)+VLOOKUP($E190,'REGLE PRIORITE'!$K$3:$L$14,2,FALSE)),IF(C190="Bijoux l’atelier",IF(ISERROR(VLOOKUP(D190,'STOCK IDEAL'!$B$2:$E$1108,4,FALSE)+VLOOKUP(E190,'REGLE PRIORITE'!$N$3:$O$18,2,FALSE)),VLOOKUP(D190,'STOCK IDEAL'!$B$2:$E$1108,4,FALSE),VLOOKUP(D190,'STOCK IDEAL'!$B$2:$E$1108,4,FALSE)+VLOOKUP(E190,'REGLE PRIORITE'!$N$3:$O$18,2,FALSE)),IF($C190="Bijoux argent/plaqué or",IF(ISERROR(VLOOKUP(D190,'STOCK IDEAL'!$B$2:$E$1108,4,FALSE)+VLOOKUP($E190,'REGLE PRIORITE'!$Q$3:$R$28,2,FALSE)),VLOOKUP(D190,'STOCK IDEAL'!$B$2:$E$1108,4,FALSE),VLOOKUP(D190,'STOCK IDEAL'!$B$2:$E$1108,4,FALSE)+VLOOKUP($E190,'REGLE PRIORITE'!$Q$3:$R$28,2,FALSE)),VLOOKUP(D190,'STOCK IDEAL'!$B$2:$E$1108,4,FALSE))))</f>
        <v>3</v>
      </c>
      <c r="L190" t="b">
        <f t="shared" si="11"/>
        <v>0</v>
      </c>
      <c r="M190">
        <f>HLOOKUP('STOCK BRUT'!$C190,'REGLE PRIORITE'!$B$4:$G$7,2,FALSE)</f>
        <v>2</v>
      </c>
      <c r="N190">
        <f>HLOOKUP('STOCK BRUT'!$C190,'REGLE PRIORITE'!$B$4:$G$7,3,FALSE)</f>
        <v>1</v>
      </c>
      <c r="O190">
        <f>HLOOKUP('STOCK BRUT'!$C190,'REGLE PRIORITE'!$B$4:$G$7,4,FALSE)</f>
        <v>3</v>
      </c>
      <c r="P190">
        <f t="shared" si="12"/>
        <v>-1</v>
      </c>
      <c r="Q190">
        <f t="shared" si="13"/>
        <v>-1</v>
      </c>
      <c r="R190">
        <f t="shared" si="15"/>
        <v>-3</v>
      </c>
      <c r="S190">
        <f t="shared" si="14"/>
        <v>-5</v>
      </c>
    </row>
    <row r="191" spans="1:19">
      <c r="A191">
        <v>189</v>
      </c>
      <c r="B191" s="1" t="s">
        <v>187</v>
      </c>
      <c r="C191" s="1" t="s">
        <v>3898</v>
      </c>
      <c r="D191" s="1" t="s">
        <v>3911</v>
      </c>
      <c r="E191" s="1" t="s">
        <v>3376</v>
      </c>
      <c r="F191">
        <v>0</v>
      </c>
      <c r="G191">
        <f>IF($C191="porcelaine",IF(ISERROR(VLOOKUP($D191,'STOCK IDEAL'!$B$2:$C$1080,2,FALSE)+VLOOKUP($E191,'REGLE PRIORITE'!$K$3:$L$14,2,FALSE)),VLOOKUP($D191,'STOCK IDEAL'!$B$2:$C$1080,2,FALSE),VLOOKUP($D191,'STOCK IDEAL'!$B$2:$C$1080,2,FALSE)+VLOOKUP($E191,'REGLE PRIORITE'!$K$3:$L$14,2,FALSE)),IF(C191="Bijoux l’atelier",IF(ISERROR(VLOOKUP(D191,'STOCK IDEAL'!$B$2:$C$1108,2,FALSE)+VLOOKUP(E191,'REGLE PRIORITE'!$N$3:$O$18,2,FALSE)),VLOOKUP(D191,'STOCK IDEAL'!$B$2:$C$1108,2,FALSE),VLOOKUP(D191,'STOCK IDEAL'!$B$2:$C$1108,2,FALSE)+VLOOKUP(E191,'REGLE PRIORITE'!$N$3:$O$18,2,FALSE)),IF($C191="Bijoux argent/plaqué or",IF(ISERROR(VLOOKUP(D191,'STOCK IDEAL'!$B$2:$C$1108,2,FALSE)+VLOOKUP($E191,'REGLE PRIORITE'!$Q$3:$R$28,2,FALSE)),VLOOKUP(D191,'STOCK IDEAL'!$B$2:$C$1108,2,FALSE),VLOOKUP(D191,'STOCK IDEAL'!$B$2:$C$1108,2,FALSE)+VLOOKUP($E191,'REGLE PRIORITE'!$Q$3:$R$28,2,FALSE)),VLOOKUP(D191,'STOCK IDEAL'!$B$2:$C$1108,2,FALSE))))</f>
        <v>1</v>
      </c>
      <c r="H191">
        <v>0</v>
      </c>
      <c r="I191">
        <f>IF($C191="porcelaine",IF(ISERROR(VLOOKUP($D191,'STOCK IDEAL'!$B$2:$E$1080,3,FALSE)+VLOOKUP($E191,'REGLE PRIORITE'!$K$3:$L$14,2,FALSE)),VLOOKUP($D191,'STOCK IDEAL'!$B$2:$E$1080,3,FALSE),VLOOKUP($D191,'STOCK IDEAL'!$B$2:$E$1080,3,FALSE)+VLOOKUP($E191,'REGLE PRIORITE'!$K$3:$L$14,2,FALSE)),IF(C191="Bijoux l’atelier",IF(ISERROR(VLOOKUP(D191,'STOCK IDEAL'!$B$2:$E$1108,3,FALSE)+VLOOKUP(E191,'REGLE PRIORITE'!$N$3:$O$18,2,FALSE)),VLOOKUP(D191,'STOCK IDEAL'!$B$2:$E$1108,3,FALSE),VLOOKUP(D191,'STOCK IDEAL'!$B$2:$E$1108,3,FALSE)+VLOOKUP(E191,'REGLE PRIORITE'!$N$3:$O$18,2,FALSE)),IF($C191="Bijoux argent/plaqué or",IF(ISERROR(VLOOKUP(D191,'STOCK IDEAL'!$B$2:$E$1108,3,FALSE)+VLOOKUP($E191,'REGLE PRIORITE'!$Q$3:$R$28,2,FALSE)),VLOOKUP(D191,'STOCK IDEAL'!$B$2:$E$1108,3,FALSE),VLOOKUP(D191,'STOCK IDEAL'!$B$2:$E$1108,3,FALSE)+VLOOKUP($E191,'REGLE PRIORITE'!$Q$3:$R$28,2,FALSE)),VLOOKUP(D191,'STOCK IDEAL'!$B$2:$E$1108,3,FALSE))))</f>
        <v>1</v>
      </c>
      <c r="J191">
        <v>0</v>
      </c>
      <c r="K191">
        <f>IF($C191="porcelaine",IF(ISERROR(VLOOKUP($D191,'STOCK IDEAL'!$B$2:$E$1080,4,FALSE)+VLOOKUP($E191,'REGLE PRIORITE'!$K$3:$L$14,2,FALSE)),VLOOKUP($D191,'STOCK IDEAL'!$B$2:$E$1080,4,FALSE),VLOOKUP($D191,'STOCK IDEAL'!$B$2:$E$1080,4,FALSE)+VLOOKUP($E191,'REGLE PRIORITE'!$K$3:$L$14,2,FALSE)),IF(C191="Bijoux l’atelier",IF(ISERROR(VLOOKUP(D191,'STOCK IDEAL'!$B$2:$E$1108,4,FALSE)+VLOOKUP(E191,'REGLE PRIORITE'!$N$3:$O$18,2,FALSE)),VLOOKUP(D191,'STOCK IDEAL'!$B$2:$E$1108,4,FALSE),VLOOKUP(D191,'STOCK IDEAL'!$B$2:$E$1108,4,FALSE)+VLOOKUP(E191,'REGLE PRIORITE'!$N$3:$O$18,2,FALSE)),IF($C191="Bijoux argent/plaqué or",IF(ISERROR(VLOOKUP(D191,'STOCK IDEAL'!$B$2:$E$1108,4,FALSE)+VLOOKUP($E191,'REGLE PRIORITE'!$Q$3:$R$28,2,FALSE)),VLOOKUP(D191,'STOCK IDEAL'!$B$2:$E$1108,4,FALSE),VLOOKUP(D191,'STOCK IDEAL'!$B$2:$E$1108,4,FALSE)+VLOOKUP($E191,'REGLE PRIORITE'!$Q$3:$R$28,2,FALSE)),VLOOKUP(D191,'STOCK IDEAL'!$B$2:$E$1108,4,FALSE))))</f>
        <v>3</v>
      </c>
      <c r="L191" t="b">
        <f t="shared" si="11"/>
        <v>0</v>
      </c>
      <c r="M191">
        <f>HLOOKUP('STOCK BRUT'!$C191,'REGLE PRIORITE'!$B$4:$G$7,2,FALSE)</f>
        <v>2</v>
      </c>
      <c r="N191">
        <f>HLOOKUP('STOCK BRUT'!$C191,'REGLE PRIORITE'!$B$4:$G$7,3,FALSE)</f>
        <v>1</v>
      </c>
      <c r="O191">
        <f>HLOOKUP('STOCK BRUT'!$C191,'REGLE PRIORITE'!$B$4:$G$7,4,FALSE)</f>
        <v>3</v>
      </c>
      <c r="P191">
        <f t="shared" si="12"/>
        <v>-1</v>
      </c>
      <c r="Q191">
        <f t="shared" si="13"/>
        <v>-1</v>
      </c>
      <c r="R191">
        <f t="shared" si="15"/>
        <v>-3</v>
      </c>
      <c r="S191">
        <f t="shared" si="14"/>
        <v>-5</v>
      </c>
    </row>
    <row r="192" spans="1:19">
      <c r="A192">
        <v>190</v>
      </c>
      <c r="B192" s="1" t="s">
        <v>190</v>
      </c>
      <c r="C192" s="1" t="s">
        <v>3898</v>
      </c>
      <c r="D192" s="1" t="s">
        <v>3914</v>
      </c>
      <c r="E192" s="1" t="s">
        <v>3376</v>
      </c>
      <c r="F192">
        <v>0</v>
      </c>
      <c r="G192">
        <f>IF($C192="porcelaine",IF(ISERROR(VLOOKUP($D192,'STOCK IDEAL'!$B$2:$C$1080,2,FALSE)+VLOOKUP($E192,'REGLE PRIORITE'!$K$3:$L$14,2,FALSE)),VLOOKUP($D192,'STOCK IDEAL'!$B$2:$C$1080,2,FALSE),VLOOKUP($D192,'STOCK IDEAL'!$B$2:$C$1080,2,FALSE)+VLOOKUP($E192,'REGLE PRIORITE'!$K$3:$L$14,2,FALSE)),IF(C192="Bijoux l’atelier",IF(ISERROR(VLOOKUP(D192,'STOCK IDEAL'!$B$2:$C$1108,2,FALSE)+VLOOKUP(E192,'REGLE PRIORITE'!$N$3:$O$18,2,FALSE)),VLOOKUP(D192,'STOCK IDEAL'!$B$2:$C$1108,2,FALSE),VLOOKUP(D192,'STOCK IDEAL'!$B$2:$C$1108,2,FALSE)+VLOOKUP(E192,'REGLE PRIORITE'!$N$3:$O$18,2,FALSE)),IF($C192="Bijoux argent/plaqué or",IF(ISERROR(VLOOKUP(D192,'STOCK IDEAL'!$B$2:$C$1108,2,FALSE)+VLOOKUP($E192,'REGLE PRIORITE'!$Q$3:$R$28,2,FALSE)),VLOOKUP(D192,'STOCK IDEAL'!$B$2:$C$1108,2,FALSE),VLOOKUP(D192,'STOCK IDEAL'!$B$2:$C$1108,2,FALSE)+VLOOKUP($E192,'REGLE PRIORITE'!$Q$3:$R$28,2,FALSE)),VLOOKUP(D192,'STOCK IDEAL'!$B$2:$C$1108,2,FALSE))))</f>
        <v>1</v>
      </c>
      <c r="H192">
        <v>1</v>
      </c>
      <c r="I192">
        <f>IF($C192="porcelaine",IF(ISERROR(VLOOKUP($D192,'STOCK IDEAL'!$B$2:$E$1080,3,FALSE)+VLOOKUP($E192,'REGLE PRIORITE'!$K$3:$L$14,2,FALSE)),VLOOKUP($D192,'STOCK IDEAL'!$B$2:$E$1080,3,FALSE),VLOOKUP($D192,'STOCK IDEAL'!$B$2:$E$1080,3,FALSE)+VLOOKUP($E192,'REGLE PRIORITE'!$K$3:$L$14,2,FALSE)),IF(C192="Bijoux l’atelier",IF(ISERROR(VLOOKUP(D192,'STOCK IDEAL'!$B$2:$E$1108,3,FALSE)+VLOOKUP(E192,'REGLE PRIORITE'!$N$3:$O$18,2,FALSE)),VLOOKUP(D192,'STOCK IDEAL'!$B$2:$E$1108,3,FALSE),VLOOKUP(D192,'STOCK IDEAL'!$B$2:$E$1108,3,FALSE)+VLOOKUP(E192,'REGLE PRIORITE'!$N$3:$O$18,2,FALSE)),IF($C192="Bijoux argent/plaqué or",IF(ISERROR(VLOOKUP(D192,'STOCK IDEAL'!$B$2:$E$1108,3,FALSE)+VLOOKUP($E192,'REGLE PRIORITE'!$Q$3:$R$28,2,FALSE)),VLOOKUP(D192,'STOCK IDEAL'!$B$2:$E$1108,3,FALSE),VLOOKUP(D192,'STOCK IDEAL'!$B$2:$E$1108,3,FALSE)+VLOOKUP($E192,'REGLE PRIORITE'!$Q$3:$R$28,2,FALSE)),VLOOKUP(D192,'STOCK IDEAL'!$B$2:$E$1108,3,FALSE))))</f>
        <v>1</v>
      </c>
      <c r="J192">
        <v>0</v>
      </c>
      <c r="K192">
        <f>IF($C192="porcelaine",IF(ISERROR(VLOOKUP($D192,'STOCK IDEAL'!$B$2:$E$1080,4,FALSE)+VLOOKUP($E192,'REGLE PRIORITE'!$K$3:$L$14,2,FALSE)),VLOOKUP($D192,'STOCK IDEAL'!$B$2:$E$1080,4,FALSE),VLOOKUP($D192,'STOCK IDEAL'!$B$2:$E$1080,4,FALSE)+VLOOKUP($E192,'REGLE PRIORITE'!$K$3:$L$14,2,FALSE)),IF(C192="Bijoux l’atelier",IF(ISERROR(VLOOKUP(D192,'STOCK IDEAL'!$B$2:$E$1108,4,FALSE)+VLOOKUP(E192,'REGLE PRIORITE'!$N$3:$O$18,2,FALSE)),VLOOKUP(D192,'STOCK IDEAL'!$B$2:$E$1108,4,FALSE),VLOOKUP(D192,'STOCK IDEAL'!$B$2:$E$1108,4,FALSE)+VLOOKUP(E192,'REGLE PRIORITE'!$N$3:$O$18,2,FALSE)),IF($C192="Bijoux argent/plaqué or",IF(ISERROR(VLOOKUP(D192,'STOCK IDEAL'!$B$2:$E$1108,4,FALSE)+VLOOKUP($E192,'REGLE PRIORITE'!$Q$3:$R$28,2,FALSE)),VLOOKUP(D192,'STOCK IDEAL'!$B$2:$E$1108,4,FALSE),VLOOKUP(D192,'STOCK IDEAL'!$B$2:$E$1108,4,FALSE)+VLOOKUP($E192,'REGLE PRIORITE'!$Q$3:$R$28,2,FALSE)),VLOOKUP(D192,'STOCK IDEAL'!$B$2:$E$1108,4,FALSE))))</f>
        <v>3</v>
      </c>
      <c r="L192" t="b">
        <f t="shared" si="11"/>
        <v>0</v>
      </c>
      <c r="M192">
        <f>HLOOKUP('STOCK BRUT'!$C192,'REGLE PRIORITE'!$B$4:$G$7,2,FALSE)</f>
        <v>2</v>
      </c>
      <c r="N192">
        <f>HLOOKUP('STOCK BRUT'!$C192,'REGLE PRIORITE'!$B$4:$G$7,3,FALSE)</f>
        <v>1</v>
      </c>
      <c r="O192">
        <f>HLOOKUP('STOCK BRUT'!$C192,'REGLE PRIORITE'!$B$4:$G$7,4,FALSE)</f>
        <v>3</v>
      </c>
      <c r="P192">
        <f t="shared" si="12"/>
        <v>-1</v>
      </c>
      <c r="Q192">
        <f t="shared" si="13"/>
        <v>0</v>
      </c>
      <c r="R192">
        <f t="shared" si="15"/>
        <v>-3</v>
      </c>
      <c r="S192">
        <f t="shared" si="14"/>
        <v>-4</v>
      </c>
    </row>
    <row r="193" spans="1:19">
      <c r="A193">
        <v>191</v>
      </c>
      <c r="B193" s="1" t="s">
        <v>191</v>
      </c>
      <c r="C193" s="1" t="s">
        <v>3898</v>
      </c>
      <c r="D193" s="1" t="s">
        <v>3915</v>
      </c>
      <c r="E193" s="1" t="s">
        <v>3376</v>
      </c>
      <c r="F193">
        <v>0</v>
      </c>
      <c r="G193">
        <f>IF($C193="porcelaine",IF(ISERROR(VLOOKUP($D193,'STOCK IDEAL'!$B$2:$C$1080,2,FALSE)+VLOOKUP($E193,'REGLE PRIORITE'!$K$3:$L$14,2,FALSE)),VLOOKUP($D193,'STOCK IDEAL'!$B$2:$C$1080,2,FALSE),VLOOKUP($D193,'STOCK IDEAL'!$B$2:$C$1080,2,FALSE)+VLOOKUP($E193,'REGLE PRIORITE'!$K$3:$L$14,2,FALSE)),IF(C193="Bijoux l’atelier",IF(ISERROR(VLOOKUP(D193,'STOCK IDEAL'!$B$2:$C$1108,2,FALSE)+VLOOKUP(E193,'REGLE PRIORITE'!$N$3:$O$18,2,FALSE)),VLOOKUP(D193,'STOCK IDEAL'!$B$2:$C$1108,2,FALSE),VLOOKUP(D193,'STOCK IDEAL'!$B$2:$C$1108,2,FALSE)+VLOOKUP(E193,'REGLE PRIORITE'!$N$3:$O$18,2,FALSE)),IF($C193="Bijoux argent/plaqué or",IF(ISERROR(VLOOKUP(D193,'STOCK IDEAL'!$B$2:$C$1108,2,FALSE)+VLOOKUP($E193,'REGLE PRIORITE'!$Q$3:$R$28,2,FALSE)),VLOOKUP(D193,'STOCK IDEAL'!$B$2:$C$1108,2,FALSE),VLOOKUP(D193,'STOCK IDEAL'!$B$2:$C$1108,2,FALSE)+VLOOKUP($E193,'REGLE PRIORITE'!$Q$3:$R$28,2,FALSE)),VLOOKUP(D193,'STOCK IDEAL'!$B$2:$C$1108,2,FALSE))))</f>
        <v>1</v>
      </c>
      <c r="H193">
        <v>0</v>
      </c>
      <c r="I193">
        <f>IF($C193="porcelaine",IF(ISERROR(VLOOKUP($D193,'STOCK IDEAL'!$B$2:$E$1080,3,FALSE)+VLOOKUP($E193,'REGLE PRIORITE'!$K$3:$L$14,2,FALSE)),VLOOKUP($D193,'STOCK IDEAL'!$B$2:$E$1080,3,FALSE),VLOOKUP($D193,'STOCK IDEAL'!$B$2:$E$1080,3,FALSE)+VLOOKUP($E193,'REGLE PRIORITE'!$K$3:$L$14,2,FALSE)),IF(C193="Bijoux l’atelier",IF(ISERROR(VLOOKUP(D193,'STOCK IDEAL'!$B$2:$E$1108,3,FALSE)+VLOOKUP(E193,'REGLE PRIORITE'!$N$3:$O$18,2,FALSE)),VLOOKUP(D193,'STOCK IDEAL'!$B$2:$E$1108,3,FALSE),VLOOKUP(D193,'STOCK IDEAL'!$B$2:$E$1108,3,FALSE)+VLOOKUP(E193,'REGLE PRIORITE'!$N$3:$O$18,2,FALSE)),IF($C193="Bijoux argent/plaqué or",IF(ISERROR(VLOOKUP(D193,'STOCK IDEAL'!$B$2:$E$1108,3,FALSE)+VLOOKUP($E193,'REGLE PRIORITE'!$Q$3:$R$28,2,FALSE)),VLOOKUP(D193,'STOCK IDEAL'!$B$2:$E$1108,3,FALSE),VLOOKUP(D193,'STOCK IDEAL'!$B$2:$E$1108,3,FALSE)+VLOOKUP($E193,'REGLE PRIORITE'!$Q$3:$R$28,2,FALSE)),VLOOKUP(D193,'STOCK IDEAL'!$B$2:$E$1108,3,FALSE))))</f>
        <v>1</v>
      </c>
      <c r="J193">
        <v>0</v>
      </c>
      <c r="K193">
        <f>IF($C193="porcelaine",IF(ISERROR(VLOOKUP($D193,'STOCK IDEAL'!$B$2:$E$1080,4,FALSE)+VLOOKUP($E193,'REGLE PRIORITE'!$K$3:$L$14,2,FALSE)),VLOOKUP($D193,'STOCK IDEAL'!$B$2:$E$1080,4,FALSE),VLOOKUP($D193,'STOCK IDEAL'!$B$2:$E$1080,4,FALSE)+VLOOKUP($E193,'REGLE PRIORITE'!$K$3:$L$14,2,FALSE)),IF(C193="Bijoux l’atelier",IF(ISERROR(VLOOKUP(D193,'STOCK IDEAL'!$B$2:$E$1108,4,FALSE)+VLOOKUP(E193,'REGLE PRIORITE'!$N$3:$O$18,2,FALSE)),VLOOKUP(D193,'STOCK IDEAL'!$B$2:$E$1108,4,FALSE),VLOOKUP(D193,'STOCK IDEAL'!$B$2:$E$1108,4,FALSE)+VLOOKUP(E193,'REGLE PRIORITE'!$N$3:$O$18,2,FALSE)),IF($C193="Bijoux argent/plaqué or",IF(ISERROR(VLOOKUP(D193,'STOCK IDEAL'!$B$2:$E$1108,4,FALSE)+VLOOKUP($E193,'REGLE PRIORITE'!$Q$3:$R$28,2,FALSE)),VLOOKUP(D193,'STOCK IDEAL'!$B$2:$E$1108,4,FALSE),VLOOKUP(D193,'STOCK IDEAL'!$B$2:$E$1108,4,FALSE)+VLOOKUP($E193,'REGLE PRIORITE'!$Q$3:$R$28,2,FALSE)),VLOOKUP(D193,'STOCK IDEAL'!$B$2:$E$1108,4,FALSE))))</f>
        <v>3</v>
      </c>
      <c r="L193" t="b">
        <f t="shared" si="11"/>
        <v>0</v>
      </c>
      <c r="M193">
        <f>HLOOKUP('STOCK BRUT'!$C193,'REGLE PRIORITE'!$B$4:$G$7,2,FALSE)</f>
        <v>2</v>
      </c>
      <c r="N193">
        <f>HLOOKUP('STOCK BRUT'!$C193,'REGLE PRIORITE'!$B$4:$G$7,3,FALSE)</f>
        <v>1</v>
      </c>
      <c r="O193">
        <f>HLOOKUP('STOCK BRUT'!$C193,'REGLE PRIORITE'!$B$4:$G$7,4,FALSE)</f>
        <v>3</v>
      </c>
      <c r="P193">
        <f t="shared" si="12"/>
        <v>-1</v>
      </c>
      <c r="Q193">
        <f t="shared" si="13"/>
        <v>-1</v>
      </c>
      <c r="R193">
        <f t="shared" si="15"/>
        <v>-3</v>
      </c>
      <c r="S193">
        <f t="shared" si="14"/>
        <v>-5</v>
      </c>
    </row>
    <row r="194" spans="1:19">
      <c r="A194">
        <v>192</v>
      </c>
      <c r="B194" s="1" t="s">
        <v>192</v>
      </c>
      <c r="C194" s="1" t="s">
        <v>3898</v>
      </c>
      <c r="D194" s="1" t="s">
        <v>3916</v>
      </c>
      <c r="E194" s="1" t="s">
        <v>3376</v>
      </c>
      <c r="F194">
        <v>0</v>
      </c>
      <c r="G194">
        <f>IF($C194="porcelaine",IF(ISERROR(VLOOKUP($D194,'STOCK IDEAL'!$B$2:$C$1080,2,FALSE)+VLOOKUP($E194,'REGLE PRIORITE'!$K$3:$L$14,2,FALSE)),VLOOKUP($D194,'STOCK IDEAL'!$B$2:$C$1080,2,FALSE),VLOOKUP($D194,'STOCK IDEAL'!$B$2:$C$1080,2,FALSE)+VLOOKUP($E194,'REGLE PRIORITE'!$K$3:$L$14,2,FALSE)),IF(C194="Bijoux l’atelier",IF(ISERROR(VLOOKUP(D194,'STOCK IDEAL'!$B$2:$C$1108,2,FALSE)+VLOOKUP(E194,'REGLE PRIORITE'!$N$3:$O$18,2,FALSE)),VLOOKUP(D194,'STOCK IDEAL'!$B$2:$C$1108,2,FALSE),VLOOKUP(D194,'STOCK IDEAL'!$B$2:$C$1108,2,FALSE)+VLOOKUP(E194,'REGLE PRIORITE'!$N$3:$O$18,2,FALSE)),IF($C194="Bijoux argent/plaqué or",IF(ISERROR(VLOOKUP(D194,'STOCK IDEAL'!$B$2:$C$1108,2,FALSE)+VLOOKUP($E194,'REGLE PRIORITE'!$Q$3:$R$28,2,FALSE)),VLOOKUP(D194,'STOCK IDEAL'!$B$2:$C$1108,2,FALSE),VLOOKUP(D194,'STOCK IDEAL'!$B$2:$C$1108,2,FALSE)+VLOOKUP($E194,'REGLE PRIORITE'!$Q$3:$R$28,2,FALSE)),VLOOKUP(D194,'STOCK IDEAL'!$B$2:$C$1108,2,FALSE))))</f>
        <v>1</v>
      </c>
      <c r="H194">
        <v>0</v>
      </c>
      <c r="I194">
        <f>IF($C194="porcelaine",IF(ISERROR(VLOOKUP($D194,'STOCK IDEAL'!$B$2:$E$1080,3,FALSE)+VLOOKUP($E194,'REGLE PRIORITE'!$K$3:$L$14,2,FALSE)),VLOOKUP($D194,'STOCK IDEAL'!$B$2:$E$1080,3,FALSE),VLOOKUP($D194,'STOCK IDEAL'!$B$2:$E$1080,3,FALSE)+VLOOKUP($E194,'REGLE PRIORITE'!$K$3:$L$14,2,FALSE)),IF(C194="Bijoux l’atelier",IF(ISERROR(VLOOKUP(D194,'STOCK IDEAL'!$B$2:$E$1108,3,FALSE)+VLOOKUP(E194,'REGLE PRIORITE'!$N$3:$O$18,2,FALSE)),VLOOKUP(D194,'STOCK IDEAL'!$B$2:$E$1108,3,FALSE),VLOOKUP(D194,'STOCK IDEAL'!$B$2:$E$1108,3,FALSE)+VLOOKUP(E194,'REGLE PRIORITE'!$N$3:$O$18,2,FALSE)),IF($C194="Bijoux argent/plaqué or",IF(ISERROR(VLOOKUP(D194,'STOCK IDEAL'!$B$2:$E$1108,3,FALSE)+VLOOKUP($E194,'REGLE PRIORITE'!$Q$3:$R$28,2,FALSE)),VLOOKUP(D194,'STOCK IDEAL'!$B$2:$E$1108,3,FALSE),VLOOKUP(D194,'STOCK IDEAL'!$B$2:$E$1108,3,FALSE)+VLOOKUP($E194,'REGLE PRIORITE'!$Q$3:$R$28,2,FALSE)),VLOOKUP(D194,'STOCK IDEAL'!$B$2:$E$1108,3,FALSE))))</f>
        <v>1</v>
      </c>
      <c r="J194">
        <v>0</v>
      </c>
      <c r="K194">
        <f>IF($C194="porcelaine",IF(ISERROR(VLOOKUP($D194,'STOCK IDEAL'!$B$2:$E$1080,4,FALSE)+VLOOKUP($E194,'REGLE PRIORITE'!$K$3:$L$14,2,FALSE)),VLOOKUP($D194,'STOCK IDEAL'!$B$2:$E$1080,4,FALSE),VLOOKUP($D194,'STOCK IDEAL'!$B$2:$E$1080,4,FALSE)+VLOOKUP($E194,'REGLE PRIORITE'!$K$3:$L$14,2,FALSE)),IF(C194="Bijoux l’atelier",IF(ISERROR(VLOOKUP(D194,'STOCK IDEAL'!$B$2:$E$1108,4,FALSE)+VLOOKUP(E194,'REGLE PRIORITE'!$N$3:$O$18,2,FALSE)),VLOOKUP(D194,'STOCK IDEAL'!$B$2:$E$1108,4,FALSE),VLOOKUP(D194,'STOCK IDEAL'!$B$2:$E$1108,4,FALSE)+VLOOKUP(E194,'REGLE PRIORITE'!$N$3:$O$18,2,FALSE)),IF($C194="Bijoux argent/plaqué or",IF(ISERROR(VLOOKUP(D194,'STOCK IDEAL'!$B$2:$E$1108,4,FALSE)+VLOOKUP($E194,'REGLE PRIORITE'!$Q$3:$R$28,2,FALSE)),VLOOKUP(D194,'STOCK IDEAL'!$B$2:$E$1108,4,FALSE),VLOOKUP(D194,'STOCK IDEAL'!$B$2:$E$1108,4,FALSE)+VLOOKUP($E194,'REGLE PRIORITE'!$Q$3:$R$28,2,FALSE)),VLOOKUP(D194,'STOCK IDEAL'!$B$2:$E$1108,4,FALSE))))</f>
        <v>3</v>
      </c>
      <c r="L194" t="b">
        <f t="shared" si="11"/>
        <v>0</v>
      </c>
      <c r="M194">
        <f>HLOOKUP('STOCK BRUT'!$C194,'REGLE PRIORITE'!$B$4:$G$7,2,FALSE)</f>
        <v>2</v>
      </c>
      <c r="N194">
        <f>HLOOKUP('STOCK BRUT'!$C194,'REGLE PRIORITE'!$B$4:$G$7,3,FALSE)</f>
        <v>1</v>
      </c>
      <c r="O194">
        <f>HLOOKUP('STOCK BRUT'!$C194,'REGLE PRIORITE'!$B$4:$G$7,4,FALSE)</f>
        <v>3</v>
      </c>
      <c r="P194">
        <f t="shared" si="12"/>
        <v>-1</v>
      </c>
      <c r="Q194">
        <f t="shared" si="13"/>
        <v>-1</v>
      </c>
      <c r="R194">
        <f t="shared" si="15"/>
        <v>-3</v>
      </c>
      <c r="S194">
        <f t="shared" si="14"/>
        <v>-5</v>
      </c>
    </row>
    <row r="195" spans="1:19">
      <c r="A195">
        <v>193</v>
      </c>
      <c r="B195" s="1" t="s">
        <v>193</v>
      </c>
      <c r="C195" s="1" t="s">
        <v>3898</v>
      </c>
      <c r="D195" s="1" t="s">
        <v>3917</v>
      </c>
      <c r="E195" s="1" t="s">
        <v>3376</v>
      </c>
      <c r="F195">
        <v>0</v>
      </c>
      <c r="G195">
        <f>IF($C195="porcelaine",IF(ISERROR(VLOOKUP($D195,'STOCK IDEAL'!$B$2:$C$1080,2,FALSE)+VLOOKUP($E195,'REGLE PRIORITE'!$K$3:$L$14,2,FALSE)),VLOOKUP($D195,'STOCK IDEAL'!$B$2:$C$1080,2,FALSE),VLOOKUP($D195,'STOCK IDEAL'!$B$2:$C$1080,2,FALSE)+VLOOKUP($E195,'REGLE PRIORITE'!$K$3:$L$14,2,FALSE)),IF(C195="Bijoux l’atelier",IF(ISERROR(VLOOKUP(D195,'STOCK IDEAL'!$B$2:$C$1108,2,FALSE)+VLOOKUP(E195,'REGLE PRIORITE'!$N$3:$O$18,2,FALSE)),VLOOKUP(D195,'STOCK IDEAL'!$B$2:$C$1108,2,FALSE),VLOOKUP(D195,'STOCK IDEAL'!$B$2:$C$1108,2,FALSE)+VLOOKUP(E195,'REGLE PRIORITE'!$N$3:$O$18,2,FALSE)),IF($C195="Bijoux argent/plaqué or",IF(ISERROR(VLOOKUP(D195,'STOCK IDEAL'!$B$2:$C$1108,2,FALSE)+VLOOKUP($E195,'REGLE PRIORITE'!$Q$3:$R$28,2,FALSE)),VLOOKUP(D195,'STOCK IDEAL'!$B$2:$C$1108,2,FALSE),VLOOKUP(D195,'STOCK IDEAL'!$B$2:$C$1108,2,FALSE)+VLOOKUP($E195,'REGLE PRIORITE'!$Q$3:$R$28,2,FALSE)),VLOOKUP(D195,'STOCK IDEAL'!$B$2:$C$1108,2,FALSE))))</f>
        <v>1</v>
      </c>
      <c r="H195">
        <v>0</v>
      </c>
      <c r="I195">
        <f>IF($C195="porcelaine",IF(ISERROR(VLOOKUP($D195,'STOCK IDEAL'!$B$2:$E$1080,3,FALSE)+VLOOKUP($E195,'REGLE PRIORITE'!$K$3:$L$14,2,FALSE)),VLOOKUP($D195,'STOCK IDEAL'!$B$2:$E$1080,3,FALSE),VLOOKUP($D195,'STOCK IDEAL'!$B$2:$E$1080,3,FALSE)+VLOOKUP($E195,'REGLE PRIORITE'!$K$3:$L$14,2,FALSE)),IF(C195="Bijoux l’atelier",IF(ISERROR(VLOOKUP(D195,'STOCK IDEAL'!$B$2:$E$1108,3,FALSE)+VLOOKUP(E195,'REGLE PRIORITE'!$N$3:$O$18,2,FALSE)),VLOOKUP(D195,'STOCK IDEAL'!$B$2:$E$1108,3,FALSE),VLOOKUP(D195,'STOCK IDEAL'!$B$2:$E$1108,3,FALSE)+VLOOKUP(E195,'REGLE PRIORITE'!$N$3:$O$18,2,FALSE)),IF($C195="Bijoux argent/plaqué or",IF(ISERROR(VLOOKUP(D195,'STOCK IDEAL'!$B$2:$E$1108,3,FALSE)+VLOOKUP($E195,'REGLE PRIORITE'!$Q$3:$R$28,2,FALSE)),VLOOKUP(D195,'STOCK IDEAL'!$B$2:$E$1108,3,FALSE),VLOOKUP(D195,'STOCK IDEAL'!$B$2:$E$1108,3,FALSE)+VLOOKUP($E195,'REGLE PRIORITE'!$Q$3:$R$28,2,FALSE)),VLOOKUP(D195,'STOCK IDEAL'!$B$2:$E$1108,3,FALSE))))</f>
        <v>1</v>
      </c>
      <c r="J195">
        <v>0</v>
      </c>
      <c r="K195">
        <f>IF($C195="porcelaine",IF(ISERROR(VLOOKUP($D195,'STOCK IDEAL'!$B$2:$E$1080,4,FALSE)+VLOOKUP($E195,'REGLE PRIORITE'!$K$3:$L$14,2,FALSE)),VLOOKUP($D195,'STOCK IDEAL'!$B$2:$E$1080,4,FALSE),VLOOKUP($D195,'STOCK IDEAL'!$B$2:$E$1080,4,FALSE)+VLOOKUP($E195,'REGLE PRIORITE'!$K$3:$L$14,2,FALSE)),IF(C195="Bijoux l’atelier",IF(ISERROR(VLOOKUP(D195,'STOCK IDEAL'!$B$2:$E$1108,4,FALSE)+VLOOKUP(E195,'REGLE PRIORITE'!$N$3:$O$18,2,FALSE)),VLOOKUP(D195,'STOCK IDEAL'!$B$2:$E$1108,4,FALSE),VLOOKUP(D195,'STOCK IDEAL'!$B$2:$E$1108,4,FALSE)+VLOOKUP(E195,'REGLE PRIORITE'!$N$3:$O$18,2,FALSE)),IF($C195="Bijoux argent/plaqué or",IF(ISERROR(VLOOKUP(D195,'STOCK IDEAL'!$B$2:$E$1108,4,FALSE)+VLOOKUP($E195,'REGLE PRIORITE'!$Q$3:$R$28,2,FALSE)),VLOOKUP(D195,'STOCK IDEAL'!$B$2:$E$1108,4,FALSE),VLOOKUP(D195,'STOCK IDEAL'!$B$2:$E$1108,4,FALSE)+VLOOKUP($E195,'REGLE PRIORITE'!$Q$3:$R$28,2,FALSE)),VLOOKUP(D195,'STOCK IDEAL'!$B$2:$E$1108,4,FALSE))))</f>
        <v>3</v>
      </c>
      <c r="L195" t="b">
        <f t="shared" si="11"/>
        <v>0</v>
      </c>
      <c r="M195">
        <f>HLOOKUP('STOCK BRUT'!$C195,'REGLE PRIORITE'!$B$4:$G$7,2,FALSE)</f>
        <v>2</v>
      </c>
      <c r="N195">
        <f>HLOOKUP('STOCK BRUT'!$C195,'REGLE PRIORITE'!$B$4:$G$7,3,FALSE)</f>
        <v>1</v>
      </c>
      <c r="O195">
        <f>HLOOKUP('STOCK BRUT'!$C195,'REGLE PRIORITE'!$B$4:$G$7,4,FALSE)</f>
        <v>3</v>
      </c>
      <c r="P195">
        <f t="shared" si="12"/>
        <v>-1</v>
      </c>
      <c r="Q195">
        <f t="shared" si="13"/>
        <v>-1</v>
      </c>
      <c r="R195">
        <f t="shared" si="15"/>
        <v>-3</v>
      </c>
      <c r="S195">
        <f t="shared" si="14"/>
        <v>-5</v>
      </c>
    </row>
    <row r="196" spans="1:19">
      <c r="A196">
        <v>194</v>
      </c>
      <c r="B196" s="1" t="s">
        <v>194</v>
      </c>
      <c r="C196" s="1" t="s">
        <v>3898</v>
      </c>
      <c r="D196" s="1" t="s">
        <v>3918</v>
      </c>
      <c r="E196" s="1" t="s">
        <v>3376</v>
      </c>
      <c r="F196">
        <v>0</v>
      </c>
      <c r="G196">
        <f>IF($C196="porcelaine",IF(ISERROR(VLOOKUP($D196,'STOCK IDEAL'!$B$2:$C$1080,2,FALSE)+VLOOKUP($E196,'REGLE PRIORITE'!$K$3:$L$14,2,FALSE)),VLOOKUP($D196,'STOCK IDEAL'!$B$2:$C$1080,2,FALSE),VLOOKUP($D196,'STOCK IDEAL'!$B$2:$C$1080,2,FALSE)+VLOOKUP($E196,'REGLE PRIORITE'!$K$3:$L$14,2,FALSE)),IF(C196="Bijoux l’atelier",IF(ISERROR(VLOOKUP(D196,'STOCK IDEAL'!$B$2:$C$1108,2,FALSE)+VLOOKUP(E196,'REGLE PRIORITE'!$N$3:$O$18,2,FALSE)),VLOOKUP(D196,'STOCK IDEAL'!$B$2:$C$1108,2,FALSE),VLOOKUP(D196,'STOCK IDEAL'!$B$2:$C$1108,2,FALSE)+VLOOKUP(E196,'REGLE PRIORITE'!$N$3:$O$18,2,FALSE)),IF($C196="Bijoux argent/plaqué or",IF(ISERROR(VLOOKUP(D196,'STOCK IDEAL'!$B$2:$C$1108,2,FALSE)+VLOOKUP($E196,'REGLE PRIORITE'!$Q$3:$R$28,2,FALSE)),VLOOKUP(D196,'STOCK IDEAL'!$B$2:$C$1108,2,FALSE),VLOOKUP(D196,'STOCK IDEAL'!$B$2:$C$1108,2,FALSE)+VLOOKUP($E196,'REGLE PRIORITE'!$Q$3:$R$28,2,FALSE)),VLOOKUP(D196,'STOCK IDEAL'!$B$2:$C$1108,2,FALSE))))</f>
        <v>1</v>
      </c>
      <c r="H196">
        <v>0</v>
      </c>
      <c r="I196">
        <f>IF($C196="porcelaine",IF(ISERROR(VLOOKUP($D196,'STOCK IDEAL'!$B$2:$E$1080,3,FALSE)+VLOOKUP($E196,'REGLE PRIORITE'!$K$3:$L$14,2,FALSE)),VLOOKUP($D196,'STOCK IDEAL'!$B$2:$E$1080,3,FALSE),VLOOKUP($D196,'STOCK IDEAL'!$B$2:$E$1080,3,FALSE)+VLOOKUP($E196,'REGLE PRIORITE'!$K$3:$L$14,2,FALSE)),IF(C196="Bijoux l’atelier",IF(ISERROR(VLOOKUP(D196,'STOCK IDEAL'!$B$2:$E$1108,3,FALSE)+VLOOKUP(E196,'REGLE PRIORITE'!$N$3:$O$18,2,FALSE)),VLOOKUP(D196,'STOCK IDEAL'!$B$2:$E$1108,3,FALSE),VLOOKUP(D196,'STOCK IDEAL'!$B$2:$E$1108,3,FALSE)+VLOOKUP(E196,'REGLE PRIORITE'!$N$3:$O$18,2,FALSE)),IF($C196="Bijoux argent/plaqué or",IF(ISERROR(VLOOKUP(D196,'STOCK IDEAL'!$B$2:$E$1108,3,FALSE)+VLOOKUP($E196,'REGLE PRIORITE'!$Q$3:$R$28,2,FALSE)),VLOOKUP(D196,'STOCK IDEAL'!$B$2:$E$1108,3,FALSE),VLOOKUP(D196,'STOCK IDEAL'!$B$2:$E$1108,3,FALSE)+VLOOKUP($E196,'REGLE PRIORITE'!$Q$3:$R$28,2,FALSE)),VLOOKUP(D196,'STOCK IDEAL'!$B$2:$E$1108,3,FALSE))))</f>
        <v>1</v>
      </c>
      <c r="J196">
        <v>0</v>
      </c>
      <c r="K196">
        <f>IF($C196="porcelaine",IF(ISERROR(VLOOKUP($D196,'STOCK IDEAL'!$B$2:$E$1080,4,FALSE)+VLOOKUP($E196,'REGLE PRIORITE'!$K$3:$L$14,2,FALSE)),VLOOKUP($D196,'STOCK IDEAL'!$B$2:$E$1080,4,FALSE),VLOOKUP($D196,'STOCK IDEAL'!$B$2:$E$1080,4,FALSE)+VLOOKUP($E196,'REGLE PRIORITE'!$K$3:$L$14,2,FALSE)),IF(C196="Bijoux l’atelier",IF(ISERROR(VLOOKUP(D196,'STOCK IDEAL'!$B$2:$E$1108,4,FALSE)+VLOOKUP(E196,'REGLE PRIORITE'!$N$3:$O$18,2,FALSE)),VLOOKUP(D196,'STOCK IDEAL'!$B$2:$E$1108,4,FALSE),VLOOKUP(D196,'STOCK IDEAL'!$B$2:$E$1108,4,FALSE)+VLOOKUP(E196,'REGLE PRIORITE'!$N$3:$O$18,2,FALSE)),IF($C196="Bijoux argent/plaqué or",IF(ISERROR(VLOOKUP(D196,'STOCK IDEAL'!$B$2:$E$1108,4,FALSE)+VLOOKUP($E196,'REGLE PRIORITE'!$Q$3:$R$28,2,FALSE)),VLOOKUP(D196,'STOCK IDEAL'!$B$2:$E$1108,4,FALSE),VLOOKUP(D196,'STOCK IDEAL'!$B$2:$E$1108,4,FALSE)+VLOOKUP($E196,'REGLE PRIORITE'!$Q$3:$R$28,2,FALSE)),VLOOKUP(D196,'STOCK IDEAL'!$B$2:$E$1108,4,FALSE))))</f>
        <v>3</v>
      </c>
      <c r="L196" t="b">
        <f t="shared" ref="L196:L259" si="16">IF(F196&gt;G196,"OK")</f>
        <v>0</v>
      </c>
      <c r="M196">
        <f>HLOOKUP('STOCK BRUT'!$C196,'REGLE PRIORITE'!$B$4:$G$7,2,FALSE)</f>
        <v>2</v>
      </c>
      <c r="N196">
        <f>HLOOKUP('STOCK BRUT'!$C196,'REGLE PRIORITE'!$B$4:$G$7,3,FALSE)</f>
        <v>1</v>
      </c>
      <c r="O196">
        <f>HLOOKUP('STOCK BRUT'!$C196,'REGLE PRIORITE'!$B$4:$G$7,4,FALSE)</f>
        <v>3</v>
      </c>
      <c r="P196">
        <f t="shared" ref="P196:P259" si="17">F196-G196</f>
        <v>-1</v>
      </c>
      <c r="Q196">
        <f t="shared" ref="Q196:Q259" si="18">H196-I196</f>
        <v>-1</v>
      </c>
      <c r="R196">
        <f t="shared" si="15"/>
        <v>-3</v>
      </c>
      <c r="S196">
        <f t="shared" ref="S196:S259" si="19">P196+Q196+R196</f>
        <v>-5</v>
      </c>
    </row>
    <row r="197" spans="1:19">
      <c r="A197">
        <v>195</v>
      </c>
      <c r="B197" s="1" t="s">
        <v>195</v>
      </c>
      <c r="C197" s="1" t="s">
        <v>3898</v>
      </c>
      <c r="D197" s="1" t="s">
        <v>3919</v>
      </c>
      <c r="E197" s="1" t="s">
        <v>3376</v>
      </c>
      <c r="F197">
        <v>0</v>
      </c>
      <c r="G197">
        <f>IF($C197="porcelaine",IF(ISERROR(VLOOKUP($D197,'STOCK IDEAL'!$B$2:$C$1080,2,FALSE)+VLOOKUP($E197,'REGLE PRIORITE'!$K$3:$L$14,2,FALSE)),VLOOKUP($D197,'STOCK IDEAL'!$B$2:$C$1080,2,FALSE),VLOOKUP($D197,'STOCK IDEAL'!$B$2:$C$1080,2,FALSE)+VLOOKUP($E197,'REGLE PRIORITE'!$K$3:$L$14,2,FALSE)),IF(C197="Bijoux l’atelier",IF(ISERROR(VLOOKUP(D197,'STOCK IDEAL'!$B$2:$C$1108,2,FALSE)+VLOOKUP(E197,'REGLE PRIORITE'!$N$3:$O$18,2,FALSE)),VLOOKUP(D197,'STOCK IDEAL'!$B$2:$C$1108,2,FALSE),VLOOKUP(D197,'STOCK IDEAL'!$B$2:$C$1108,2,FALSE)+VLOOKUP(E197,'REGLE PRIORITE'!$N$3:$O$18,2,FALSE)),IF($C197="Bijoux argent/plaqué or",IF(ISERROR(VLOOKUP(D197,'STOCK IDEAL'!$B$2:$C$1108,2,FALSE)+VLOOKUP($E197,'REGLE PRIORITE'!$Q$3:$R$28,2,FALSE)),VLOOKUP(D197,'STOCK IDEAL'!$B$2:$C$1108,2,FALSE),VLOOKUP(D197,'STOCK IDEAL'!$B$2:$C$1108,2,FALSE)+VLOOKUP($E197,'REGLE PRIORITE'!$Q$3:$R$28,2,FALSE)),VLOOKUP(D197,'STOCK IDEAL'!$B$2:$C$1108,2,FALSE))))</f>
        <v>1</v>
      </c>
      <c r="H197">
        <v>1</v>
      </c>
      <c r="I197">
        <f>IF($C197="porcelaine",IF(ISERROR(VLOOKUP($D197,'STOCK IDEAL'!$B$2:$E$1080,3,FALSE)+VLOOKUP($E197,'REGLE PRIORITE'!$K$3:$L$14,2,FALSE)),VLOOKUP($D197,'STOCK IDEAL'!$B$2:$E$1080,3,FALSE),VLOOKUP($D197,'STOCK IDEAL'!$B$2:$E$1080,3,FALSE)+VLOOKUP($E197,'REGLE PRIORITE'!$K$3:$L$14,2,FALSE)),IF(C197="Bijoux l’atelier",IF(ISERROR(VLOOKUP(D197,'STOCK IDEAL'!$B$2:$E$1108,3,FALSE)+VLOOKUP(E197,'REGLE PRIORITE'!$N$3:$O$18,2,FALSE)),VLOOKUP(D197,'STOCK IDEAL'!$B$2:$E$1108,3,FALSE),VLOOKUP(D197,'STOCK IDEAL'!$B$2:$E$1108,3,FALSE)+VLOOKUP(E197,'REGLE PRIORITE'!$N$3:$O$18,2,FALSE)),IF($C197="Bijoux argent/plaqué or",IF(ISERROR(VLOOKUP(D197,'STOCK IDEAL'!$B$2:$E$1108,3,FALSE)+VLOOKUP($E197,'REGLE PRIORITE'!$Q$3:$R$28,2,FALSE)),VLOOKUP(D197,'STOCK IDEAL'!$B$2:$E$1108,3,FALSE),VLOOKUP(D197,'STOCK IDEAL'!$B$2:$E$1108,3,FALSE)+VLOOKUP($E197,'REGLE PRIORITE'!$Q$3:$R$28,2,FALSE)),VLOOKUP(D197,'STOCK IDEAL'!$B$2:$E$1108,3,FALSE))))</f>
        <v>1</v>
      </c>
      <c r="J197">
        <v>0</v>
      </c>
      <c r="K197">
        <f>IF($C197="porcelaine",IF(ISERROR(VLOOKUP($D197,'STOCK IDEAL'!$B$2:$E$1080,4,FALSE)+VLOOKUP($E197,'REGLE PRIORITE'!$K$3:$L$14,2,FALSE)),VLOOKUP($D197,'STOCK IDEAL'!$B$2:$E$1080,4,FALSE),VLOOKUP($D197,'STOCK IDEAL'!$B$2:$E$1080,4,FALSE)+VLOOKUP($E197,'REGLE PRIORITE'!$K$3:$L$14,2,FALSE)),IF(C197="Bijoux l’atelier",IF(ISERROR(VLOOKUP(D197,'STOCK IDEAL'!$B$2:$E$1108,4,FALSE)+VLOOKUP(E197,'REGLE PRIORITE'!$N$3:$O$18,2,FALSE)),VLOOKUP(D197,'STOCK IDEAL'!$B$2:$E$1108,4,FALSE),VLOOKUP(D197,'STOCK IDEAL'!$B$2:$E$1108,4,FALSE)+VLOOKUP(E197,'REGLE PRIORITE'!$N$3:$O$18,2,FALSE)),IF($C197="Bijoux argent/plaqué or",IF(ISERROR(VLOOKUP(D197,'STOCK IDEAL'!$B$2:$E$1108,4,FALSE)+VLOOKUP($E197,'REGLE PRIORITE'!$Q$3:$R$28,2,FALSE)),VLOOKUP(D197,'STOCK IDEAL'!$B$2:$E$1108,4,FALSE),VLOOKUP(D197,'STOCK IDEAL'!$B$2:$E$1108,4,FALSE)+VLOOKUP($E197,'REGLE PRIORITE'!$Q$3:$R$28,2,FALSE)),VLOOKUP(D197,'STOCK IDEAL'!$B$2:$E$1108,4,FALSE))))</f>
        <v>3</v>
      </c>
      <c r="L197" t="b">
        <f t="shared" si="16"/>
        <v>0</v>
      </c>
      <c r="M197">
        <f>HLOOKUP('STOCK BRUT'!$C197,'REGLE PRIORITE'!$B$4:$G$7,2,FALSE)</f>
        <v>2</v>
      </c>
      <c r="N197">
        <f>HLOOKUP('STOCK BRUT'!$C197,'REGLE PRIORITE'!$B$4:$G$7,3,FALSE)</f>
        <v>1</v>
      </c>
      <c r="O197">
        <f>HLOOKUP('STOCK BRUT'!$C197,'REGLE PRIORITE'!$B$4:$G$7,4,FALSE)</f>
        <v>3</v>
      </c>
      <c r="P197">
        <f t="shared" si="17"/>
        <v>-1</v>
      </c>
      <c r="Q197">
        <f t="shared" si="18"/>
        <v>0</v>
      </c>
      <c r="R197">
        <f t="shared" si="15"/>
        <v>-3</v>
      </c>
      <c r="S197">
        <f t="shared" si="19"/>
        <v>-4</v>
      </c>
    </row>
    <row r="198" spans="1:19">
      <c r="A198">
        <v>196</v>
      </c>
      <c r="B198" s="1" t="s">
        <v>196</v>
      </c>
      <c r="C198" s="1" t="s">
        <v>3898</v>
      </c>
      <c r="D198" s="1" t="s">
        <v>3920</v>
      </c>
      <c r="E198" s="1" t="s">
        <v>3376</v>
      </c>
      <c r="F198">
        <v>0</v>
      </c>
      <c r="G198">
        <f>IF($C198="porcelaine",IF(ISERROR(VLOOKUP($D198,'STOCK IDEAL'!$B$2:$C$1080,2,FALSE)+VLOOKUP($E198,'REGLE PRIORITE'!$K$3:$L$14,2,FALSE)),VLOOKUP($D198,'STOCK IDEAL'!$B$2:$C$1080,2,FALSE),VLOOKUP($D198,'STOCK IDEAL'!$B$2:$C$1080,2,FALSE)+VLOOKUP($E198,'REGLE PRIORITE'!$K$3:$L$14,2,FALSE)),IF(C198="Bijoux l’atelier",IF(ISERROR(VLOOKUP(D198,'STOCK IDEAL'!$B$2:$C$1108,2,FALSE)+VLOOKUP(E198,'REGLE PRIORITE'!$N$3:$O$18,2,FALSE)),VLOOKUP(D198,'STOCK IDEAL'!$B$2:$C$1108,2,FALSE),VLOOKUP(D198,'STOCK IDEAL'!$B$2:$C$1108,2,FALSE)+VLOOKUP(E198,'REGLE PRIORITE'!$N$3:$O$18,2,FALSE)),IF($C198="Bijoux argent/plaqué or",IF(ISERROR(VLOOKUP(D198,'STOCK IDEAL'!$B$2:$C$1108,2,FALSE)+VLOOKUP($E198,'REGLE PRIORITE'!$Q$3:$R$28,2,FALSE)),VLOOKUP(D198,'STOCK IDEAL'!$B$2:$C$1108,2,FALSE),VLOOKUP(D198,'STOCK IDEAL'!$B$2:$C$1108,2,FALSE)+VLOOKUP($E198,'REGLE PRIORITE'!$Q$3:$R$28,2,FALSE)),VLOOKUP(D198,'STOCK IDEAL'!$B$2:$C$1108,2,FALSE))))</f>
        <v>1</v>
      </c>
      <c r="H198">
        <v>0</v>
      </c>
      <c r="I198">
        <f>IF($C198="porcelaine",IF(ISERROR(VLOOKUP($D198,'STOCK IDEAL'!$B$2:$E$1080,3,FALSE)+VLOOKUP($E198,'REGLE PRIORITE'!$K$3:$L$14,2,FALSE)),VLOOKUP($D198,'STOCK IDEAL'!$B$2:$E$1080,3,FALSE),VLOOKUP($D198,'STOCK IDEAL'!$B$2:$E$1080,3,FALSE)+VLOOKUP($E198,'REGLE PRIORITE'!$K$3:$L$14,2,FALSE)),IF(C198="Bijoux l’atelier",IF(ISERROR(VLOOKUP(D198,'STOCK IDEAL'!$B$2:$E$1108,3,FALSE)+VLOOKUP(E198,'REGLE PRIORITE'!$N$3:$O$18,2,FALSE)),VLOOKUP(D198,'STOCK IDEAL'!$B$2:$E$1108,3,FALSE),VLOOKUP(D198,'STOCK IDEAL'!$B$2:$E$1108,3,FALSE)+VLOOKUP(E198,'REGLE PRIORITE'!$N$3:$O$18,2,FALSE)),IF($C198="Bijoux argent/plaqué or",IF(ISERROR(VLOOKUP(D198,'STOCK IDEAL'!$B$2:$E$1108,3,FALSE)+VLOOKUP($E198,'REGLE PRIORITE'!$Q$3:$R$28,2,FALSE)),VLOOKUP(D198,'STOCK IDEAL'!$B$2:$E$1108,3,FALSE),VLOOKUP(D198,'STOCK IDEAL'!$B$2:$E$1108,3,FALSE)+VLOOKUP($E198,'REGLE PRIORITE'!$Q$3:$R$28,2,FALSE)),VLOOKUP(D198,'STOCK IDEAL'!$B$2:$E$1108,3,FALSE))))</f>
        <v>1</v>
      </c>
      <c r="J198">
        <v>0</v>
      </c>
      <c r="K198">
        <f>IF($C198="porcelaine",IF(ISERROR(VLOOKUP($D198,'STOCK IDEAL'!$B$2:$E$1080,4,FALSE)+VLOOKUP($E198,'REGLE PRIORITE'!$K$3:$L$14,2,FALSE)),VLOOKUP($D198,'STOCK IDEAL'!$B$2:$E$1080,4,FALSE),VLOOKUP($D198,'STOCK IDEAL'!$B$2:$E$1080,4,FALSE)+VLOOKUP($E198,'REGLE PRIORITE'!$K$3:$L$14,2,FALSE)),IF(C198="Bijoux l’atelier",IF(ISERROR(VLOOKUP(D198,'STOCK IDEAL'!$B$2:$E$1108,4,FALSE)+VLOOKUP(E198,'REGLE PRIORITE'!$N$3:$O$18,2,FALSE)),VLOOKUP(D198,'STOCK IDEAL'!$B$2:$E$1108,4,FALSE),VLOOKUP(D198,'STOCK IDEAL'!$B$2:$E$1108,4,FALSE)+VLOOKUP(E198,'REGLE PRIORITE'!$N$3:$O$18,2,FALSE)),IF($C198="Bijoux argent/plaqué or",IF(ISERROR(VLOOKUP(D198,'STOCK IDEAL'!$B$2:$E$1108,4,FALSE)+VLOOKUP($E198,'REGLE PRIORITE'!$Q$3:$R$28,2,FALSE)),VLOOKUP(D198,'STOCK IDEAL'!$B$2:$E$1108,4,FALSE),VLOOKUP(D198,'STOCK IDEAL'!$B$2:$E$1108,4,FALSE)+VLOOKUP($E198,'REGLE PRIORITE'!$Q$3:$R$28,2,FALSE)),VLOOKUP(D198,'STOCK IDEAL'!$B$2:$E$1108,4,FALSE))))</f>
        <v>3</v>
      </c>
      <c r="L198" t="b">
        <f t="shared" si="16"/>
        <v>0</v>
      </c>
      <c r="M198">
        <f>HLOOKUP('STOCK BRUT'!$C198,'REGLE PRIORITE'!$B$4:$G$7,2,FALSE)</f>
        <v>2</v>
      </c>
      <c r="N198">
        <f>HLOOKUP('STOCK BRUT'!$C198,'REGLE PRIORITE'!$B$4:$G$7,3,FALSE)</f>
        <v>1</v>
      </c>
      <c r="O198">
        <f>HLOOKUP('STOCK BRUT'!$C198,'REGLE PRIORITE'!$B$4:$G$7,4,FALSE)</f>
        <v>3</v>
      </c>
      <c r="P198">
        <f t="shared" si="17"/>
        <v>-1</v>
      </c>
      <c r="Q198">
        <f t="shared" si="18"/>
        <v>-1</v>
      </c>
      <c r="R198">
        <f t="shared" si="15"/>
        <v>-3</v>
      </c>
      <c r="S198">
        <f t="shared" si="19"/>
        <v>-5</v>
      </c>
    </row>
    <row r="199" spans="1:19">
      <c r="A199">
        <v>197</v>
      </c>
      <c r="B199" s="1" t="s">
        <v>197</v>
      </c>
      <c r="C199" s="1" t="s">
        <v>3898</v>
      </c>
      <c r="D199" s="1" t="s">
        <v>3921</v>
      </c>
      <c r="E199" s="1" t="s">
        <v>3376</v>
      </c>
      <c r="F199">
        <v>0</v>
      </c>
      <c r="G199">
        <f>IF($C199="porcelaine",IF(ISERROR(VLOOKUP($D199,'STOCK IDEAL'!$B$2:$C$1080,2,FALSE)+VLOOKUP($E199,'REGLE PRIORITE'!$K$3:$L$14,2,FALSE)),VLOOKUP($D199,'STOCK IDEAL'!$B$2:$C$1080,2,FALSE),VLOOKUP($D199,'STOCK IDEAL'!$B$2:$C$1080,2,FALSE)+VLOOKUP($E199,'REGLE PRIORITE'!$K$3:$L$14,2,FALSE)),IF(C199="Bijoux l’atelier",IF(ISERROR(VLOOKUP(D199,'STOCK IDEAL'!$B$2:$C$1108,2,FALSE)+VLOOKUP(E199,'REGLE PRIORITE'!$N$3:$O$18,2,FALSE)),VLOOKUP(D199,'STOCK IDEAL'!$B$2:$C$1108,2,FALSE),VLOOKUP(D199,'STOCK IDEAL'!$B$2:$C$1108,2,FALSE)+VLOOKUP(E199,'REGLE PRIORITE'!$N$3:$O$18,2,FALSE)),IF($C199="Bijoux argent/plaqué or",IF(ISERROR(VLOOKUP(D199,'STOCK IDEAL'!$B$2:$C$1108,2,FALSE)+VLOOKUP($E199,'REGLE PRIORITE'!$Q$3:$R$28,2,FALSE)),VLOOKUP(D199,'STOCK IDEAL'!$B$2:$C$1108,2,FALSE),VLOOKUP(D199,'STOCK IDEAL'!$B$2:$C$1108,2,FALSE)+VLOOKUP($E199,'REGLE PRIORITE'!$Q$3:$R$28,2,FALSE)),VLOOKUP(D199,'STOCK IDEAL'!$B$2:$C$1108,2,FALSE))))</f>
        <v>1</v>
      </c>
      <c r="H199">
        <v>0</v>
      </c>
      <c r="I199">
        <f>IF($C199="porcelaine",IF(ISERROR(VLOOKUP($D199,'STOCK IDEAL'!$B$2:$E$1080,3,FALSE)+VLOOKUP($E199,'REGLE PRIORITE'!$K$3:$L$14,2,FALSE)),VLOOKUP($D199,'STOCK IDEAL'!$B$2:$E$1080,3,FALSE),VLOOKUP($D199,'STOCK IDEAL'!$B$2:$E$1080,3,FALSE)+VLOOKUP($E199,'REGLE PRIORITE'!$K$3:$L$14,2,FALSE)),IF(C199="Bijoux l’atelier",IF(ISERROR(VLOOKUP(D199,'STOCK IDEAL'!$B$2:$E$1108,3,FALSE)+VLOOKUP(E199,'REGLE PRIORITE'!$N$3:$O$18,2,FALSE)),VLOOKUP(D199,'STOCK IDEAL'!$B$2:$E$1108,3,FALSE),VLOOKUP(D199,'STOCK IDEAL'!$B$2:$E$1108,3,FALSE)+VLOOKUP(E199,'REGLE PRIORITE'!$N$3:$O$18,2,FALSE)),IF($C199="Bijoux argent/plaqué or",IF(ISERROR(VLOOKUP(D199,'STOCK IDEAL'!$B$2:$E$1108,3,FALSE)+VLOOKUP($E199,'REGLE PRIORITE'!$Q$3:$R$28,2,FALSE)),VLOOKUP(D199,'STOCK IDEAL'!$B$2:$E$1108,3,FALSE),VLOOKUP(D199,'STOCK IDEAL'!$B$2:$E$1108,3,FALSE)+VLOOKUP($E199,'REGLE PRIORITE'!$Q$3:$R$28,2,FALSE)),VLOOKUP(D199,'STOCK IDEAL'!$B$2:$E$1108,3,FALSE))))</f>
        <v>1</v>
      </c>
      <c r="J199">
        <v>0</v>
      </c>
      <c r="K199">
        <f>IF($C199="porcelaine",IF(ISERROR(VLOOKUP($D199,'STOCK IDEAL'!$B$2:$E$1080,4,FALSE)+VLOOKUP($E199,'REGLE PRIORITE'!$K$3:$L$14,2,FALSE)),VLOOKUP($D199,'STOCK IDEAL'!$B$2:$E$1080,4,FALSE),VLOOKUP($D199,'STOCK IDEAL'!$B$2:$E$1080,4,FALSE)+VLOOKUP($E199,'REGLE PRIORITE'!$K$3:$L$14,2,FALSE)),IF(C199="Bijoux l’atelier",IF(ISERROR(VLOOKUP(D199,'STOCK IDEAL'!$B$2:$E$1108,4,FALSE)+VLOOKUP(E199,'REGLE PRIORITE'!$N$3:$O$18,2,FALSE)),VLOOKUP(D199,'STOCK IDEAL'!$B$2:$E$1108,4,FALSE),VLOOKUP(D199,'STOCK IDEAL'!$B$2:$E$1108,4,FALSE)+VLOOKUP(E199,'REGLE PRIORITE'!$N$3:$O$18,2,FALSE)),IF($C199="Bijoux argent/plaqué or",IF(ISERROR(VLOOKUP(D199,'STOCK IDEAL'!$B$2:$E$1108,4,FALSE)+VLOOKUP($E199,'REGLE PRIORITE'!$Q$3:$R$28,2,FALSE)),VLOOKUP(D199,'STOCK IDEAL'!$B$2:$E$1108,4,FALSE),VLOOKUP(D199,'STOCK IDEAL'!$B$2:$E$1108,4,FALSE)+VLOOKUP($E199,'REGLE PRIORITE'!$Q$3:$R$28,2,FALSE)),VLOOKUP(D199,'STOCK IDEAL'!$B$2:$E$1108,4,FALSE))))</f>
        <v>3</v>
      </c>
      <c r="L199" t="b">
        <f t="shared" si="16"/>
        <v>0</v>
      </c>
      <c r="M199">
        <f>HLOOKUP('STOCK BRUT'!$C199,'REGLE PRIORITE'!$B$4:$G$7,2,FALSE)</f>
        <v>2</v>
      </c>
      <c r="N199">
        <f>HLOOKUP('STOCK BRUT'!$C199,'REGLE PRIORITE'!$B$4:$G$7,3,FALSE)</f>
        <v>1</v>
      </c>
      <c r="O199">
        <f>HLOOKUP('STOCK BRUT'!$C199,'REGLE PRIORITE'!$B$4:$G$7,4,FALSE)</f>
        <v>3</v>
      </c>
      <c r="P199">
        <f t="shared" si="17"/>
        <v>-1</v>
      </c>
      <c r="Q199">
        <f t="shared" si="18"/>
        <v>-1</v>
      </c>
      <c r="R199">
        <f t="shared" si="15"/>
        <v>-3</v>
      </c>
      <c r="S199">
        <f t="shared" si="19"/>
        <v>-5</v>
      </c>
    </row>
    <row r="200" spans="1:19">
      <c r="A200">
        <v>198</v>
      </c>
      <c r="B200" s="1" t="s">
        <v>198</v>
      </c>
      <c r="C200" s="1" t="s">
        <v>3898</v>
      </c>
      <c r="D200" s="1" t="s">
        <v>3922</v>
      </c>
      <c r="E200" s="1" t="s">
        <v>3376</v>
      </c>
      <c r="F200">
        <v>0</v>
      </c>
      <c r="G200">
        <f>IF($C200="porcelaine",IF(ISERROR(VLOOKUP($D200,'STOCK IDEAL'!$B$2:$C$1080,2,FALSE)+VLOOKUP($E200,'REGLE PRIORITE'!$K$3:$L$14,2,FALSE)),VLOOKUP($D200,'STOCK IDEAL'!$B$2:$C$1080,2,FALSE),VLOOKUP($D200,'STOCK IDEAL'!$B$2:$C$1080,2,FALSE)+VLOOKUP($E200,'REGLE PRIORITE'!$K$3:$L$14,2,FALSE)),IF(C200="Bijoux l’atelier",IF(ISERROR(VLOOKUP(D200,'STOCK IDEAL'!$B$2:$C$1108,2,FALSE)+VLOOKUP(E200,'REGLE PRIORITE'!$N$3:$O$18,2,FALSE)),VLOOKUP(D200,'STOCK IDEAL'!$B$2:$C$1108,2,FALSE),VLOOKUP(D200,'STOCK IDEAL'!$B$2:$C$1108,2,FALSE)+VLOOKUP(E200,'REGLE PRIORITE'!$N$3:$O$18,2,FALSE)),IF($C200="Bijoux argent/plaqué or",IF(ISERROR(VLOOKUP(D200,'STOCK IDEAL'!$B$2:$C$1108,2,FALSE)+VLOOKUP($E200,'REGLE PRIORITE'!$Q$3:$R$28,2,FALSE)),VLOOKUP(D200,'STOCK IDEAL'!$B$2:$C$1108,2,FALSE),VLOOKUP(D200,'STOCK IDEAL'!$B$2:$C$1108,2,FALSE)+VLOOKUP($E200,'REGLE PRIORITE'!$Q$3:$R$28,2,FALSE)),VLOOKUP(D200,'STOCK IDEAL'!$B$2:$C$1108,2,FALSE))))</f>
        <v>1</v>
      </c>
      <c r="H200">
        <v>0</v>
      </c>
      <c r="I200">
        <f>IF($C200="porcelaine",IF(ISERROR(VLOOKUP($D200,'STOCK IDEAL'!$B$2:$E$1080,3,FALSE)+VLOOKUP($E200,'REGLE PRIORITE'!$K$3:$L$14,2,FALSE)),VLOOKUP($D200,'STOCK IDEAL'!$B$2:$E$1080,3,FALSE),VLOOKUP($D200,'STOCK IDEAL'!$B$2:$E$1080,3,FALSE)+VLOOKUP($E200,'REGLE PRIORITE'!$K$3:$L$14,2,FALSE)),IF(C200="Bijoux l’atelier",IF(ISERROR(VLOOKUP(D200,'STOCK IDEAL'!$B$2:$E$1108,3,FALSE)+VLOOKUP(E200,'REGLE PRIORITE'!$N$3:$O$18,2,FALSE)),VLOOKUP(D200,'STOCK IDEAL'!$B$2:$E$1108,3,FALSE),VLOOKUP(D200,'STOCK IDEAL'!$B$2:$E$1108,3,FALSE)+VLOOKUP(E200,'REGLE PRIORITE'!$N$3:$O$18,2,FALSE)),IF($C200="Bijoux argent/plaqué or",IF(ISERROR(VLOOKUP(D200,'STOCK IDEAL'!$B$2:$E$1108,3,FALSE)+VLOOKUP($E200,'REGLE PRIORITE'!$Q$3:$R$28,2,FALSE)),VLOOKUP(D200,'STOCK IDEAL'!$B$2:$E$1108,3,FALSE),VLOOKUP(D200,'STOCK IDEAL'!$B$2:$E$1108,3,FALSE)+VLOOKUP($E200,'REGLE PRIORITE'!$Q$3:$R$28,2,FALSE)),VLOOKUP(D200,'STOCK IDEAL'!$B$2:$E$1108,3,FALSE))))</f>
        <v>1</v>
      </c>
      <c r="J200">
        <v>0</v>
      </c>
      <c r="K200">
        <f>IF($C200="porcelaine",IF(ISERROR(VLOOKUP($D200,'STOCK IDEAL'!$B$2:$E$1080,4,FALSE)+VLOOKUP($E200,'REGLE PRIORITE'!$K$3:$L$14,2,FALSE)),VLOOKUP($D200,'STOCK IDEAL'!$B$2:$E$1080,4,FALSE),VLOOKUP($D200,'STOCK IDEAL'!$B$2:$E$1080,4,FALSE)+VLOOKUP($E200,'REGLE PRIORITE'!$K$3:$L$14,2,FALSE)),IF(C200="Bijoux l’atelier",IF(ISERROR(VLOOKUP(D200,'STOCK IDEAL'!$B$2:$E$1108,4,FALSE)+VLOOKUP(E200,'REGLE PRIORITE'!$N$3:$O$18,2,FALSE)),VLOOKUP(D200,'STOCK IDEAL'!$B$2:$E$1108,4,FALSE),VLOOKUP(D200,'STOCK IDEAL'!$B$2:$E$1108,4,FALSE)+VLOOKUP(E200,'REGLE PRIORITE'!$N$3:$O$18,2,FALSE)),IF($C200="Bijoux argent/plaqué or",IF(ISERROR(VLOOKUP(D200,'STOCK IDEAL'!$B$2:$E$1108,4,FALSE)+VLOOKUP($E200,'REGLE PRIORITE'!$Q$3:$R$28,2,FALSE)),VLOOKUP(D200,'STOCK IDEAL'!$B$2:$E$1108,4,FALSE),VLOOKUP(D200,'STOCK IDEAL'!$B$2:$E$1108,4,FALSE)+VLOOKUP($E200,'REGLE PRIORITE'!$Q$3:$R$28,2,FALSE)),VLOOKUP(D200,'STOCK IDEAL'!$B$2:$E$1108,4,FALSE))))</f>
        <v>3</v>
      </c>
      <c r="L200" t="b">
        <f t="shared" si="16"/>
        <v>0</v>
      </c>
      <c r="M200">
        <f>HLOOKUP('STOCK BRUT'!$C200,'REGLE PRIORITE'!$B$4:$G$7,2,FALSE)</f>
        <v>2</v>
      </c>
      <c r="N200">
        <f>HLOOKUP('STOCK BRUT'!$C200,'REGLE PRIORITE'!$B$4:$G$7,3,FALSE)</f>
        <v>1</v>
      </c>
      <c r="O200">
        <f>HLOOKUP('STOCK BRUT'!$C200,'REGLE PRIORITE'!$B$4:$G$7,4,FALSE)</f>
        <v>3</v>
      </c>
      <c r="P200">
        <f t="shared" si="17"/>
        <v>-1</v>
      </c>
      <c r="Q200">
        <f t="shared" si="18"/>
        <v>-1</v>
      </c>
      <c r="R200">
        <f t="shared" si="15"/>
        <v>-3</v>
      </c>
      <c r="S200">
        <f t="shared" si="19"/>
        <v>-5</v>
      </c>
    </row>
    <row r="201" spans="1:19">
      <c r="A201">
        <v>199</v>
      </c>
      <c r="B201" s="1" t="s">
        <v>199</v>
      </c>
      <c r="C201" s="1" t="s">
        <v>3898</v>
      </c>
      <c r="D201" s="1" t="s">
        <v>3923</v>
      </c>
      <c r="E201" s="1" t="s">
        <v>3376</v>
      </c>
      <c r="F201">
        <v>0</v>
      </c>
      <c r="G201">
        <f>IF($C201="porcelaine",IF(ISERROR(VLOOKUP($D201,'STOCK IDEAL'!$B$2:$C$1080,2,FALSE)+VLOOKUP($E201,'REGLE PRIORITE'!$K$3:$L$14,2,FALSE)),VLOOKUP($D201,'STOCK IDEAL'!$B$2:$C$1080,2,FALSE),VLOOKUP($D201,'STOCK IDEAL'!$B$2:$C$1080,2,FALSE)+VLOOKUP($E201,'REGLE PRIORITE'!$K$3:$L$14,2,FALSE)),IF(C201="Bijoux l’atelier",IF(ISERROR(VLOOKUP(D201,'STOCK IDEAL'!$B$2:$C$1108,2,FALSE)+VLOOKUP(E201,'REGLE PRIORITE'!$N$3:$O$18,2,FALSE)),VLOOKUP(D201,'STOCK IDEAL'!$B$2:$C$1108,2,FALSE),VLOOKUP(D201,'STOCK IDEAL'!$B$2:$C$1108,2,FALSE)+VLOOKUP(E201,'REGLE PRIORITE'!$N$3:$O$18,2,FALSE)),IF($C201="Bijoux argent/plaqué or",IF(ISERROR(VLOOKUP(D201,'STOCK IDEAL'!$B$2:$C$1108,2,FALSE)+VLOOKUP($E201,'REGLE PRIORITE'!$Q$3:$R$28,2,FALSE)),VLOOKUP(D201,'STOCK IDEAL'!$B$2:$C$1108,2,FALSE),VLOOKUP(D201,'STOCK IDEAL'!$B$2:$C$1108,2,FALSE)+VLOOKUP($E201,'REGLE PRIORITE'!$Q$3:$R$28,2,FALSE)),VLOOKUP(D201,'STOCK IDEAL'!$B$2:$C$1108,2,FALSE))))</f>
        <v>1</v>
      </c>
      <c r="H201">
        <v>1</v>
      </c>
      <c r="I201">
        <f>IF($C201="porcelaine",IF(ISERROR(VLOOKUP($D201,'STOCK IDEAL'!$B$2:$E$1080,3,FALSE)+VLOOKUP($E201,'REGLE PRIORITE'!$K$3:$L$14,2,FALSE)),VLOOKUP($D201,'STOCK IDEAL'!$B$2:$E$1080,3,FALSE),VLOOKUP($D201,'STOCK IDEAL'!$B$2:$E$1080,3,FALSE)+VLOOKUP($E201,'REGLE PRIORITE'!$K$3:$L$14,2,FALSE)),IF(C201="Bijoux l’atelier",IF(ISERROR(VLOOKUP(D201,'STOCK IDEAL'!$B$2:$E$1108,3,FALSE)+VLOOKUP(E201,'REGLE PRIORITE'!$N$3:$O$18,2,FALSE)),VLOOKUP(D201,'STOCK IDEAL'!$B$2:$E$1108,3,FALSE),VLOOKUP(D201,'STOCK IDEAL'!$B$2:$E$1108,3,FALSE)+VLOOKUP(E201,'REGLE PRIORITE'!$N$3:$O$18,2,FALSE)),IF($C201="Bijoux argent/plaqué or",IF(ISERROR(VLOOKUP(D201,'STOCK IDEAL'!$B$2:$E$1108,3,FALSE)+VLOOKUP($E201,'REGLE PRIORITE'!$Q$3:$R$28,2,FALSE)),VLOOKUP(D201,'STOCK IDEAL'!$B$2:$E$1108,3,FALSE),VLOOKUP(D201,'STOCK IDEAL'!$B$2:$E$1108,3,FALSE)+VLOOKUP($E201,'REGLE PRIORITE'!$Q$3:$R$28,2,FALSE)),VLOOKUP(D201,'STOCK IDEAL'!$B$2:$E$1108,3,FALSE))))</f>
        <v>1</v>
      </c>
      <c r="J201">
        <v>0</v>
      </c>
      <c r="K201">
        <f>IF($C201="porcelaine",IF(ISERROR(VLOOKUP($D201,'STOCK IDEAL'!$B$2:$E$1080,4,FALSE)+VLOOKUP($E201,'REGLE PRIORITE'!$K$3:$L$14,2,FALSE)),VLOOKUP($D201,'STOCK IDEAL'!$B$2:$E$1080,4,FALSE),VLOOKUP($D201,'STOCK IDEAL'!$B$2:$E$1080,4,FALSE)+VLOOKUP($E201,'REGLE PRIORITE'!$K$3:$L$14,2,FALSE)),IF(C201="Bijoux l’atelier",IF(ISERROR(VLOOKUP(D201,'STOCK IDEAL'!$B$2:$E$1108,4,FALSE)+VLOOKUP(E201,'REGLE PRIORITE'!$N$3:$O$18,2,FALSE)),VLOOKUP(D201,'STOCK IDEAL'!$B$2:$E$1108,4,FALSE),VLOOKUP(D201,'STOCK IDEAL'!$B$2:$E$1108,4,FALSE)+VLOOKUP(E201,'REGLE PRIORITE'!$N$3:$O$18,2,FALSE)),IF($C201="Bijoux argent/plaqué or",IF(ISERROR(VLOOKUP(D201,'STOCK IDEAL'!$B$2:$E$1108,4,FALSE)+VLOOKUP($E201,'REGLE PRIORITE'!$Q$3:$R$28,2,FALSE)),VLOOKUP(D201,'STOCK IDEAL'!$B$2:$E$1108,4,FALSE),VLOOKUP(D201,'STOCK IDEAL'!$B$2:$E$1108,4,FALSE)+VLOOKUP($E201,'REGLE PRIORITE'!$Q$3:$R$28,2,FALSE)),VLOOKUP(D201,'STOCK IDEAL'!$B$2:$E$1108,4,FALSE))))</f>
        <v>3</v>
      </c>
      <c r="L201" t="b">
        <f t="shared" si="16"/>
        <v>0</v>
      </c>
      <c r="M201">
        <f>HLOOKUP('STOCK BRUT'!$C201,'REGLE PRIORITE'!$B$4:$G$7,2,FALSE)</f>
        <v>2</v>
      </c>
      <c r="N201">
        <f>HLOOKUP('STOCK BRUT'!$C201,'REGLE PRIORITE'!$B$4:$G$7,3,FALSE)</f>
        <v>1</v>
      </c>
      <c r="O201">
        <f>HLOOKUP('STOCK BRUT'!$C201,'REGLE PRIORITE'!$B$4:$G$7,4,FALSE)</f>
        <v>3</v>
      </c>
      <c r="P201">
        <f t="shared" si="17"/>
        <v>-1</v>
      </c>
      <c r="Q201">
        <f t="shared" si="18"/>
        <v>0</v>
      </c>
      <c r="R201">
        <f t="shared" si="15"/>
        <v>-3</v>
      </c>
      <c r="S201">
        <f t="shared" si="19"/>
        <v>-4</v>
      </c>
    </row>
    <row r="202" spans="1:19">
      <c r="A202">
        <v>200</v>
      </c>
      <c r="B202" s="1" t="s">
        <v>200</v>
      </c>
      <c r="C202" s="1" t="s">
        <v>3898</v>
      </c>
      <c r="D202" s="1" t="s">
        <v>3924</v>
      </c>
      <c r="E202" s="1" t="s">
        <v>3376</v>
      </c>
      <c r="F202">
        <v>0</v>
      </c>
      <c r="G202">
        <f>IF($C202="porcelaine",IF(ISERROR(VLOOKUP($D202,'STOCK IDEAL'!$B$2:$C$1080,2,FALSE)+VLOOKUP($E202,'REGLE PRIORITE'!$K$3:$L$14,2,FALSE)),VLOOKUP($D202,'STOCK IDEAL'!$B$2:$C$1080,2,FALSE),VLOOKUP($D202,'STOCK IDEAL'!$B$2:$C$1080,2,FALSE)+VLOOKUP($E202,'REGLE PRIORITE'!$K$3:$L$14,2,FALSE)),IF(C202="Bijoux l’atelier",IF(ISERROR(VLOOKUP(D202,'STOCK IDEAL'!$B$2:$C$1108,2,FALSE)+VLOOKUP(E202,'REGLE PRIORITE'!$N$3:$O$18,2,FALSE)),VLOOKUP(D202,'STOCK IDEAL'!$B$2:$C$1108,2,FALSE),VLOOKUP(D202,'STOCK IDEAL'!$B$2:$C$1108,2,FALSE)+VLOOKUP(E202,'REGLE PRIORITE'!$N$3:$O$18,2,FALSE)),IF($C202="Bijoux argent/plaqué or",IF(ISERROR(VLOOKUP(D202,'STOCK IDEAL'!$B$2:$C$1108,2,FALSE)+VLOOKUP($E202,'REGLE PRIORITE'!$Q$3:$R$28,2,FALSE)),VLOOKUP(D202,'STOCK IDEAL'!$B$2:$C$1108,2,FALSE),VLOOKUP(D202,'STOCK IDEAL'!$B$2:$C$1108,2,FALSE)+VLOOKUP($E202,'REGLE PRIORITE'!$Q$3:$R$28,2,FALSE)),VLOOKUP(D202,'STOCK IDEAL'!$B$2:$C$1108,2,FALSE))))</f>
        <v>1</v>
      </c>
      <c r="H202">
        <v>0</v>
      </c>
      <c r="I202">
        <f>IF($C202="porcelaine",IF(ISERROR(VLOOKUP($D202,'STOCK IDEAL'!$B$2:$E$1080,3,FALSE)+VLOOKUP($E202,'REGLE PRIORITE'!$K$3:$L$14,2,FALSE)),VLOOKUP($D202,'STOCK IDEAL'!$B$2:$E$1080,3,FALSE),VLOOKUP($D202,'STOCK IDEAL'!$B$2:$E$1080,3,FALSE)+VLOOKUP($E202,'REGLE PRIORITE'!$K$3:$L$14,2,FALSE)),IF(C202="Bijoux l’atelier",IF(ISERROR(VLOOKUP(D202,'STOCK IDEAL'!$B$2:$E$1108,3,FALSE)+VLOOKUP(E202,'REGLE PRIORITE'!$N$3:$O$18,2,FALSE)),VLOOKUP(D202,'STOCK IDEAL'!$B$2:$E$1108,3,FALSE),VLOOKUP(D202,'STOCK IDEAL'!$B$2:$E$1108,3,FALSE)+VLOOKUP(E202,'REGLE PRIORITE'!$N$3:$O$18,2,FALSE)),IF($C202="Bijoux argent/plaqué or",IF(ISERROR(VLOOKUP(D202,'STOCK IDEAL'!$B$2:$E$1108,3,FALSE)+VLOOKUP($E202,'REGLE PRIORITE'!$Q$3:$R$28,2,FALSE)),VLOOKUP(D202,'STOCK IDEAL'!$B$2:$E$1108,3,FALSE),VLOOKUP(D202,'STOCK IDEAL'!$B$2:$E$1108,3,FALSE)+VLOOKUP($E202,'REGLE PRIORITE'!$Q$3:$R$28,2,FALSE)),VLOOKUP(D202,'STOCK IDEAL'!$B$2:$E$1108,3,FALSE))))</f>
        <v>1</v>
      </c>
      <c r="J202">
        <v>0</v>
      </c>
      <c r="K202">
        <f>IF($C202="porcelaine",IF(ISERROR(VLOOKUP($D202,'STOCK IDEAL'!$B$2:$E$1080,4,FALSE)+VLOOKUP($E202,'REGLE PRIORITE'!$K$3:$L$14,2,FALSE)),VLOOKUP($D202,'STOCK IDEAL'!$B$2:$E$1080,4,FALSE),VLOOKUP($D202,'STOCK IDEAL'!$B$2:$E$1080,4,FALSE)+VLOOKUP($E202,'REGLE PRIORITE'!$K$3:$L$14,2,FALSE)),IF(C202="Bijoux l’atelier",IF(ISERROR(VLOOKUP(D202,'STOCK IDEAL'!$B$2:$E$1108,4,FALSE)+VLOOKUP(E202,'REGLE PRIORITE'!$N$3:$O$18,2,FALSE)),VLOOKUP(D202,'STOCK IDEAL'!$B$2:$E$1108,4,FALSE),VLOOKUP(D202,'STOCK IDEAL'!$B$2:$E$1108,4,FALSE)+VLOOKUP(E202,'REGLE PRIORITE'!$N$3:$O$18,2,FALSE)),IF($C202="Bijoux argent/plaqué or",IF(ISERROR(VLOOKUP(D202,'STOCK IDEAL'!$B$2:$E$1108,4,FALSE)+VLOOKUP($E202,'REGLE PRIORITE'!$Q$3:$R$28,2,FALSE)),VLOOKUP(D202,'STOCK IDEAL'!$B$2:$E$1108,4,FALSE),VLOOKUP(D202,'STOCK IDEAL'!$B$2:$E$1108,4,FALSE)+VLOOKUP($E202,'REGLE PRIORITE'!$Q$3:$R$28,2,FALSE)),VLOOKUP(D202,'STOCK IDEAL'!$B$2:$E$1108,4,FALSE))))</f>
        <v>3</v>
      </c>
      <c r="L202" t="b">
        <f t="shared" si="16"/>
        <v>0</v>
      </c>
      <c r="M202">
        <f>HLOOKUP('STOCK BRUT'!$C202,'REGLE PRIORITE'!$B$4:$G$7,2,FALSE)</f>
        <v>2</v>
      </c>
      <c r="N202">
        <f>HLOOKUP('STOCK BRUT'!$C202,'REGLE PRIORITE'!$B$4:$G$7,3,FALSE)</f>
        <v>1</v>
      </c>
      <c r="O202">
        <f>HLOOKUP('STOCK BRUT'!$C202,'REGLE PRIORITE'!$B$4:$G$7,4,FALSE)</f>
        <v>3</v>
      </c>
      <c r="P202">
        <f t="shared" si="17"/>
        <v>-1</v>
      </c>
      <c r="Q202">
        <f t="shared" si="18"/>
        <v>-1</v>
      </c>
      <c r="R202">
        <f t="shared" si="15"/>
        <v>-3</v>
      </c>
      <c r="S202">
        <f t="shared" si="19"/>
        <v>-5</v>
      </c>
    </row>
    <row r="203" spans="1:19">
      <c r="A203">
        <v>201</v>
      </c>
      <c r="B203" s="1" t="s">
        <v>201</v>
      </c>
      <c r="C203" s="1" t="s">
        <v>3898</v>
      </c>
      <c r="D203" s="1" t="s">
        <v>3925</v>
      </c>
      <c r="E203" s="1" t="s">
        <v>3376</v>
      </c>
      <c r="F203">
        <v>0</v>
      </c>
      <c r="G203">
        <f>IF($C203="porcelaine",IF(ISERROR(VLOOKUP($D203,'STOCK IDEAL'!$B$2:$C$1080,2,FALSE)+VLOOKUP($E203,'REGLE PRIORITE'!$K$3:$L$14,2,FALSE)),VLOOKUP($D203,'STOCK IDEAL'!$B$2:$C$1080,2,FALSE),VLOOKUP($D203,'STOCK IDEAL'!$B$2:$C$1080,2,FALSE)+VLOOKUP($E203,'REGLE PRIORITE'!$K$3:$L$14,2,FALSE)),IF(C203="Bijoux l’atelier",IF(ISERROR(VLOOKUP(D203,'STOCK IDEAL'!$B$2:$C$1108,2,FALSE)+VLOOKUP(E203,'REGLE PRIORITE'!$N$3:$O$18,2,FALSE)),VLOOKUP(D203,'STOCK IDEAL'!$B$2:$C$1108,2,FALSE),VLOOKUP(D203,'STOCK IDEAL'!$B$2:$C$1108,2,FALSE)+VLOOKUP(E203,'REGLE PRIORITE'!$N$3:$O$18,2,FALSE)),IF($C203="Bijoux argent/plaqué or",IF(ISERROR(VLOOKUP(D203,'STOCK IDEAL'!$B$2:$C$1108,2,FALSE)+VLOOKUP($E203,'REGLE PRIORITE'!$Q$3:$R$28,2,FALSE)),VLOOKUP(D203,'STOCK IDEAL'!$B$2:$C$1108,2,FALSE),VLOOKUP(D203,'STOCK IDEAL'!$B$2:$C$1108,2,FALSE)+VLOOKUP($E203,'REGLE PRIORITE'!$Q$3:$R$28,2,FALSE)),VLOOKUP(D203,'STOCK IDEAL'!$B$2:$C$1108,2,FALSE))))</f>
        <v>1</v>
      </c>
      <c r="H203">
        <v>0</v>
      </c>
      <c r="I203">
        <f>IF($C203="porcelaine",IF(ISERROR(VLOOKUP($D203,'STOCK IDEAL'!$B$2:$E$1080,3,FALSE)+VLOOKUP($E203,'REGLE PRIORITE'!$K$3:$L$14,2,FALSE)),VLOOKUP($D203,'STOCK IDEAL'!$B$2:$E$1080,3,FALSE),VLOOKUP($D203,'STOCK IDEAL'!$B$2:$E$1080,3,FALSE)+VLOOKUP($E203,'REGLE PRIORITE'!$K$3:$L$14,2,FALSE)),IF(C203="Bijoux l’atelier",IF(ISERROR(VLOOKUP(D203,'STOCK IDEAL'!$B$2:$E$1108,3,FALSE)+VLOOKUP(E203,'REGLE PRIORITE'!$N$3:$O$18,2,FALSE)),VLOOKUP(D203,'STOCK IDEAL'!$B$2:$E$1108,3,FALSE),VLOOKUP(D203,'STOCK IDEAL'!$B$2:$E$1108,3,FALSE)+VLOOKUP(E203,'REGLE PRIORITE'!$N$3:$O$18,2,FALSE)),IF($C203="Bijoux argent/plaqué or",IF(ISERROR(VLOOKUP(D203,'STOCK IDEAL'!$B$2:$E$1108,3,FALSE)+VLOOKUP($E203,'REGLE PRIORITE'!$Q$3:$R$28,2,FALSE)),VLOOKUP(D203,'STOCK IDEAL'!$B$2:$E$1108,3,FALSE),VLOOKUP(D203,'STOCK IDEAL'!$B$2:$E$1108,3,FALSE)+VLOOKUP($E203,'REGLE PRIORITE'!$Q$3:$R$28,2,FALSE)),VLOOKUP(D203,'STOCK IDEAL'!$B$2:$E$1108,3,FALSE))))</f>
        <v>1</v>
      </c>
      <c r="J203">
        <v>0</v>
      </c>
      <c r="K203">
        <f>IF($C203="porcelaine",IF(ISERROR(VLOOKUP($D203,'STOCK IDEAL'!$B$2:$E$1080,4,FALSE)+VLOOKUP($E203,'REGLE PRIORITE'!$K$3:$L$14,2,FALSE)),VLOOKUP($D203,'STOCK IDEAL'!$B$2:$E$1080,4,FALSE),VLOOKUP($D203,'STOCK IDEAL'!$B$2:$E$1080,4,FALSE)+VLOOKUP($E203,'REGLE PRIORITE'!$K$3:$L$14,2,FALSE)),IF(C203="Bijoux l’atelier",IF(ISERROR(VLOOKUP(D203,'STOCK IDEAL'!$B$2:$E$1108,4,FALSE)+VLOOKUP(E203,'REGLE PRIORITE'!$N$3:$O$18,2,FALSE)),VLOOKUP(D203,'STOCK IDEAL'!$B$2:$E$1108,4,FALSE),VLOOKUP(D203,'STOCK IDEAL'!$B$2:$E$1108,4,FALSE)+VLOOKUP(E203,'REGLE PRIORITE'!$N$3:$O$18,2,FALSE)),IF($C203="Bijoux argent/plaqué or",IF(ISERROR(VLOOKUP(D203,'STOCK IDEAL'!$B$2:$E$1108,4,FALSE)+VLOOKUP($E203,'REGLE PRIORITE'!$Q$3:$R$28,2,FALSE)),VLOOKUP(D203,'STOCK IDEAL'!$B$2:$E$1108,4,FALSE),VLOOKUP(D203,'STOCK IDEAL'!$B$2:$E$1108,4,FALSE)+VLOOKUP($E203,'REGLE PRIORITE'!$Q$3:$R$28,2,FALSE)),VLOOKUP(D203,'STOCK IDEAL'!$B$2:$E$1108,4,FALSE))))</f>
        <v>3</v>
      </c>
      <c r="L203" t="b">
        <f t="shared" si="16"/>
        <v>0</v>
      </c>
      <c r="M203">
        <f>HLOOKUP('STOCK BRUT'!$C203,'REGLE PRIORITE'!$B$4:$G$7,2,FALSE)</f>
        <v>2</v>
      </c>
      <c r="N203">
        <f>HLOOKUP('STOCK BRUT'!$C203,'REGLE PRIORITE'!$B$4:$G$7,3,FALSE)</f>
        <v>1</v>
      </c>
      <c r="O203">
        <f>HLOOKUP('STOCK BRUT'!$C203,'REGLE PRIORITE'!$B$4:$G$7,4,FALSE)</f>
        <v>3</v>
      </c>
      <c r="P203">
        <f t="shared" si="17"/>
        <v>-1</v>
      </c>
      <c r="Q203">
        <f t="shared" si="18"/>
        <v>-1</v>
      </c>
      <c r="R203">
        <f t="shared" si="15"/>
        <v>-3</v>
      </c>
      <c r="S203">
        <f t="shared" si="19"/>
        <v>-5</v>
      </c>
    </row>
    <row r="204" spans="1:19">
      <c r="A204">
        <v>202</v>
      </c>
      <c r="B204" s="1" t="s">
        <v>202</v>
      </c>
      <c r="C204" s="1" t="s">
        <v>3898</v>
      </c>
      <c r="D204" s="1" t="s">
        <v>3926</v>
      </c>
      <c r="E204" s="1" t="s">
        <v>3376</v>
      </c>
      <c r="F204">
        <v>0</v>
      </c>
      <c r="G204">
        <f>IF($C204="porcelaine",IF(ISERROR(VLOOKUP($D204,'STOCK IDEAL'!$B$2:$C$1080,2,FALSE)+VLOOKUP($E204,'REGLE PRIORITE'!$K$3:$L$14,2,FALSE)),VLOOKUP($D204,'STOCK IDEAL'!$B$2:$C$1080,2,FALSE),VLOOKUP($D204,'STOCK IDEAL'!$B$2:$C$1080,2,FALSE)+VLOOKUP($E204,'REGLE PRIORITE'!$K$3:$L$14,2,FALSE)),IF(C204="Bijoux l’atelier",IF(ISERROR(VLOOKUP(D204,'STOCK IDEAL'!$B$2:$C$1108,2,FALSE)+VLOOKUP(E204,'REGLE PRIORITE'!$N$3:$O$18,2,FALSE)),VLOOKUP(D204,'STOCK IDEAL'!$B$2:$C$1108,2,FALSE),VLOOKUP(D204,'STOCK IDEAL'!$B$2:$C$1108,2,FALSE)+VLOOKUP(E204,'REGLE PRIORITE'!$N$3:$O$18,2,FALSE)),IF($C204="Bijoux argent/plaqué or",IF(ISERROR(VLOOKUP(D204,'STOCK IDEAL'!$B$2:$C$1108,2,FALSE)+VLOOKUP($E204,'REGLE PRIORITE'!$Q$3:$R$28,2,FALSE)),VLOOKUP(D204,'STOCK IDEAL'!$B$2:$C$1108,2,FALSE),VLOOKUP(D204,'STOCK IDEAL'!$B$2:$C$1108,2,FALSE)+VLOOKUP($E204,'REGLE PRIORITE'!$Q$3:$R$28,2,FALSE)),VLOOKUP(D204,'STOCK IDEAL'!$B$2:$C$1108,2,FALSE))))</f>
        <v>1</v>
      </c>
      <c r="H204">
        <v>0</v>
      </c>
      <c r="I204">
        <f>IF($C204="porcelaine",IF(ISERROR(VLOOKUP($D204,'STOCK IDEAL'!$B$2:$E$1080,3,FALSE)+VLOOKUP($E204,'REGLE PRIORITE'!$K$3:$L$14,2,FALSE)),VLOOKUP($D204,'STOCK IDEAL'!$B$2:$E$1080,3,FALSE),VLOOKUP($D204,'STOCK IDEAL'!$B$2:$E$1080,3,FALSE)+VLOOKUP($E204,'REGLE PRIORITE'!$K$3:$L$14,2,FALSE)),IF(C204="Bijoux l’atelier",IF(ISERROR(VLOOKUP(D204,'STOCK IDEAL'!$B$2:$E$1108,3,FALSE)+VLOOKUP(E204,'REGLE PRIORITE'!$N$3:$O$18,2,FALSE)),VLOOKUP(D204,'STOCK IDEAL'!$B$2:$E$1108,3,FALSE),VLOOKUP(D204,'STOCK IDEAL'!$B$2:$E$1108,3,FALSE)+VLOOKUP(E204,'REGLE PRIORITE'!$N$3:$O$18,2,FALSE)),IF($C204="Bijoux argent/plaqué or",IF(ISERROR(VLOOKUP(D204,'STOCK IDEAL'!$B$2:$E$1108,3,FALSE)+VLOOKUP($E204,'REGLE PRIORITE'!$Q$3:$R$28,2,FALSE)),VLOOKUP(D204,'STOCK IDEAL'!$B$2:$E$1108,3,FALSE),VLOOKUP(D204,'STOCK IDEAL'!$B$2:$E$1108,3,FALSE)+VLOOKUP($E204,'REGLE PRIORITE'!$Q$3:$R$28,2,FALSE)),VLOOKUP(D204,'STOCK IDEAL'!$B$2:$E$1108,3,FALSE))))</f>
        <v>1</v>
      </c>
      <c r="J204">
        <v>0</v>
      </c>
      <c r="K204">
        <f>IF($C204="porcelaine",IF(ISERROR(VLOOKUP($D204,'STOCK IDEAL'!$B$2:$E$1080,4,FALSE)+VLOOKUP($E204,'REGLE PRIORITE'!$K$3:$L$14,2,FALSE)),VLOOKUP($D204,'STOCK IDEAL'!$B$2:$E$1080,4,FALSE),VLOOKUP($D204,'STOCK IDEAL'!$B$2:$E$1080,4,FALSE)+VLOOKUP($E204,'REGLE PRIORITE'!$K$3:$L$14,2,FALSE)),IF(C204="Bijoux l’atelier",IF(ISERROR(VLOOKUP(D204,'STOCK IDEAL'!$B$2:$E$1108,4,FALSE)+VLOOKUP(E204,'REGLE PRIORITE'!$N$3:$O$18,2,FALSE)),VLOOKUP(D204,'STOCK IDEAL'!$B$2:$E$1108,4,FALSE),VLOOKUP(D204,'STOCK IDEAL'!$B$2:$E$1108,4,FALSE)+VLOOKUP(E204,'REGLE PRIORITE'!$N$3:$O$18,2,FALSE)),IF($C204="Bijoux argent/plaqué or",IF(ISERROR(VLOOKUP(D204,'STOCK IDEAL'!$B$2:$E$1108,4,FALSE)+VLOOKUP($E204,'REGLE PRIORITE'!$Q$3:$R$28,2,FALSE)),VLOOKUP(D204,'STOCK IDEAL'!$B$2:$E$1108,4,FALSE),VLOOKUP(D204,'STOCK IDEAL'!$B$2:$E$1108,4,FALSE)+VLOOKUP($E204,'REGLE PRIORITE'!$Q$3:$R$28,2,FALSE)),VLOOKUP(D204,'STOCK IDEAL'!$B$2:$E$1108,4,FALSE))))</f>
        <v>3</v>
      </c>
      <c r="L204" t="b">
        <f t="shared" si="16"/>
        <v>0</v>
      </c>
      <c r="M204">
        <f>HLOOKUP('STOCK BRUT'!$C204,'REGLE PRIORITE'!$B$4:$G$7,2,FALSE)</f>
        <v>2</v>
      </c>
      <c r="N204">
        <f>HLOOKUP('STOCK BRUT'!$C204,'REGLE PRIORITE'!$B$4:$G$7,3,FALSE)</f>
        <v>1</v>
      </c>
      <c r="O204">
        <f>HLOOKUP('STOCK BRUT'!$C204,'REGLE PRIORITE'!$B$4:$G$7,4,FALSE)</f>
        <v>3</v>
      </c>
      <c r="P204">
        <f t="shared" si="17"/>
        <v>-1</v>
      </c>
      <c r="Q204">
        <f t="shared" si="18"/>
        <v>-1</v>
      </c>
      <c r="R204">
        <f t="shared" si="15"/>
        <v>-3</v>
      </c>
      <c r="S204">
        <f t="shared" si="19"/>
        <v>-5</v>
      </c>
    </row>
    <row r="205" spans="1:19">
      <c r="A205">
        <v>203</v>
      </c>
      <c r="B205" s="1" t="s">
        <v>203</v>
      </c>
      <c r="C205" s="1" t="s">
        <v>3898</v>
      </c>
      <c r="D205" s="1" t="s">
        <v>3927</v>
      </c>
      <c r="E205" s="1" t="s">
        <v>3376</v>
      </c>
      <c r="F205">
        <v>0</v>
      </c>
      <c r="G205">
        <f>IF($C205="porcelaine",IF(ISERROR(VLOOKUP($D205,'STOCK IDEAL'!$B$2:$C$1080,2,FALSE)+VLOOKUP($E205,'REGLE PRIORITE'!$K$3:$L$14,2,FALSE)),VLOOKUP($D205,'STOCK IDEAL'!$B$2:$C$1080,2,FALSE),VLOOKUP($D205,'STOCK IDEAL'!$B$2:$C$1080,2,FALSE)+VLOOKUP($E205,'REGLE PRIORITE'!$K$3:$L$14,2,FALSE)),IF(C205="Bijoux l’atelier",IF(ISERROR(VLOOKUP(D205,'STOCK IDEAL'!$B$2:$C$1108,2,FALSE)+VLOOKUP(E205,'REGLE PRIORITE'!$N$3:$O$18,2,FALSE)),VLOOKUP(D205,'STOCK IDEAL'!$B$2:$C$1108,2,FALSE),VLOOKUP(D205,'STOCK IDEAL'!$B$2:$C$1108,2,FALSE)+VLOOKUP(E205,'REGLE PRIORITE'!$N$3:$O$18,2,FALSE)),IF($C205="Bijoux argent/plaqué or",IF(ISERROR(VLOOKUP(D205,'STOCK IDEAL'!$B$2:$C$1108,2,FALSE)+VLOOKUP($E205,'REGLE PRIORITE'!$Q$3:$R$28,2,FALSE)),VLOOKUP(D205,'STOCK IDEAL'!$B$2:$C$1108,2,FALSE),VLOOKUP(D205,'STOCK IDEAL'!$B$2:$C$1108,2,FALSE)+VLOOKUP($E205,'REGLE PRIORITE'!$Q$3:$R$28,2,FALSE)),VLOOKUP(D205,'STOCK IDEAL'!$B$2:$C$1108,2,FALSE))))</f>
        <v>1</v>
      </c>
      <c r="H205">
        <v>0</v>
      </c>
      <c r="I205">
        <f>IF($C205="porcelaine",IF(ISERROR(VLOOKUP($D205,'STOCK IDEAL'!$B$2:$E$1080,3,FALSE)+VLOOKUP($E205,'REGLE PRIORITE'!$K$3:$L$14,2,FALSE)),VLOOKUP($D205,'STOCK IDEAL'!$B$2:$E$1080,3,FALSE),VLOOKUP($D205,'STOCK IDEAL'!$B$2:$E$1080,3,FALSE)+VLOOKUP($E205,'REGLE PRIORITE'!$K$3:$L$14,2,FALSE)),IF(C205="Bijoux l’atelier",IF(ISERROR(VLOOKUP(D205,'STOCK IDEAL'!$B$2:$E$1108,3,FALSE)+VLOOKUP(E205,'REGLE PRIORITE'!$N$3:$O$18,2,FALSE)),VLOOKUP(D205,'STOCK IDEAL'!$B$2:$E$1108,3,FALSE),VLOOKUP(D205,'STOCK IDEAL'!$B$2:$E$1108,3,FALSE)+VLOOKUP(E205,'REGLE PRIORITE'!$N$3:$O$18,2,FALSE)),IF($C205="Bijoux argent/plaqué or",IF(ISERROR(VLOOKUP(D205,'STOCK IDEAL'!$B$2:$E$1108,3,FALSE)+VLOOKUP($E205,'REGLE PRIORITE'!$Q$3:$R$28,2,FALSE)),VLOOKUP(D205,'STOCK IDEAL'!$B$2:$E$1108,3,FALSE),VLOOKUP(D205,'STOCK IDEAL'!$B$2:$E$1108,3,FALSE)+VLOOKUP($E205,'REGLE PRIORITE'!$Q$3:$R$28,2,FALSE)),VLOOKUP(D205,'STOCK IDEAL'!$B$2:$E$1108,3,FALSE))))</f>
        <v>1</v>
      </c>
      <c r="J205">
        <v>0</v>
      </c>
      <c r="K205">
        <f>IF($C205="porcelaine",IF(ISERROR(VLOOKUP($D205,'STOCK IDEAL'!$B$2:$E$1080,4,FALSE)+VLOOKUP($E205,'REGLE PRIORITE'!$K$3:$L$14,2,FALSE)),VLOOKUP($D205,'STOCK IDEAL'!$B$2:$E$1080,4,FALSE),VLOOKUP($D205,'STOCK IDEAL'!$B$2:$E$1080,4,FALSE)+VLOOKUP($E205,'REGLE PRIORITE'!$K$3:$L$14,2,FALSE)),IF(C205="Bijoux l’atelier",IF(ISERROR(VLOOKUP(D205,'STOCK IDEAL'!$B$2:$E$1108,4,FALSE)+VLOOKUP(E205,'REGLE PRIORITE'!$N$3:$O$18,2,FALSE)),VLOOKUP(D205,'STOCK IDEAL'!$B$2:$E$1108,4,FALSE),VLOOKUP(D205,'STOCK IDEAL'!$B$2:$E$1108,4,FALSE)+VLOOKUP(E205,'REGLE PRIORITE'!$N$3:$O$18,2,FALSE)),IF($C205="Bijoux argent/plaqué or",IF(ISERROR(VLOOKUP(D205,'STOCK IDEAL'!$B$2:$E$1108,4,FALSE)+VLOOKUP($E205,'REGLE PRIORITE'!$Q$3:$R$28,2,FALSE)),VLOOKUP(D205,'STOCK IDEAL'!$B$2:$E$1108,4,FALSE),VLOOKUP(D205,'STOCK IDEAL'!$B$2:$E$1108,4,FALSE)+VLOOKUP($E205,'REGLE PRIORITE'!$Q$3:$R$28,2,FALSE)),VLOOKUP(D205,'STOCK IDEAL'!$B$2:$E$1108,4,FALSE))))</f>
        <v>3</v>
      </c>
      <c r="L205" t="b">
        <f t="shared" si="16"/>
        <v>0</v>
      </c>
      <c r="M205">
        <f>HLOOKUP('STOCK BRUT'!$C205,'REGLE PRIORITE'!$B$4:$G$7,2,FALSE)</f>
        <v>2</v>
      </c>
      <c r="N205">
        <f>HLOOKUP('STOCK BRUT'!$C205,'REGLE PRIORITE'!$B$4:$G$7,3,FALSE)</f>
        <v>1</v>
      </c>
      <c r="O205">
        <f>HLOOKUP('STOCK BRUT'!$C205,'REGLE PRIORITE'!$B$4:$G$7,4,FALSE)</f>
        <v>3</v>
      </c>
      <c r="P205">
        <f t="shared" si="17"/>
        <v>-1</v>
      </c>
      <c r="Q205">
        <f t="shared" si="18"/>
        <v>-1</v>
      </c>
      <c r="R205">
        <f t="shared" si="15"/>
        <v>-3</v>
      </c>
      <c r="S205">
        <f t="shared" si="19"/>
        <v>-5</v>
      </c>
    </row>
    <row r="206" spans="1:19">
      <c r="A206">
        <v>204</v>
      </c>
      <c r="B206" s="1" t="s">
        <v>204</v>
      </c>
      <c r="C206" s="1" t="s">
        <v>3898</v>
      </c>
      <c r="D206" s="1" t="s">
        <v>3928</v>
      </c>
      <c r="E206" s="1" t="s">
        <v>3376</v>
      </c>
      <c r="F206">
        <v>0</v>
      </c>
      <c r="G206">
        <f>IF($C206="porcelaine",IF(ISERROR(VLOOKUP($D206,'STOCK IDEAL'!$B$2:$C$1080,2,FALSE)+VLOOKUP($E206,'REGLE PRIORITE'!$K$3:$L$14,2,FALSE)),VLOOKUP($D206,'STOCK IDEAL'!$B$2:$C$1080,2,FALSE),VLOOKUP($D206,'STOCK IDEAL'!$B$2:$C$1080,2,FALSE)+VLOOKUP($E206,'REGLE PRIORITE'!$K$3:$L$14,2,FALSE)),IF(C206="Bijoux l’atelier",IF(ISERROR(VLOOKUP(D206,'STOCK IDEAL'!$B$2:$C$1108,2,FALSE)+VLOOKUP(E206,'REGLE PRIORITE'!$N$3:$O$18,2,FALSE)),VLOOKUP(D206,'STOCK IDEAL'!$B$2:$C$1108,2,FALSE),VLOOKUP(D206,'STOCK IDEAL'!$B$2:$C$1108,2,FALSE)+VLOOKUP(E206,'REGLE PRIORITE'!$N$3:$O$18,2,FALSE)),IF($C206="Bijoux argent/plaqué or",IF(ISERROR(VLOOKUP(D206,'STOCK IDEAL'!$B$2:$C$1108,2,FALSE)+VLOOKUP($E206,'REGLE PRIORITE'!$Q$3:$R$28,2,FALSE)),VLOOKUP(D206,'STOCK IDEAL'!$B$2:$C$1108,2,FALSE),VLOOKUP(D206,'STOCK IDEAL'!$B$2:$C$1108,2,FALSE)+VLOOKUP($E206,'REGLE PRIORITE'!$Q$3:$R$28,2,FALSE)),VLOOKUP(D206,'STOCK IDEAL'!$B$2:$C$1108,2,FALSE))))</f>
        <v>1</v>
      </c>
      <c r="H206">
        <v>0</v>
      </c>
      <c r="I206">
        <f>IF($C206="porcelaine",IF(ISERROR(VLOOKUP($D206,'STOCK IDEAL'!$B$2:$E$1080,3,FALSE)+VLOOKUP($E206,'REGLE PRIORITE'!$K$3:$L$14,2,FALSE)),VLOOKUP($D206,'STOCK IDEAL'!$B$2:$E$1080,3,FALSE),VLOOKUP($D206,'STOCK IDEAL'!$B$2:$E$1080,3,FALSE)+VLOOKUP($E206,'REGLE PRIORITE'!$K$3:$L$14,2,FALSE)),IF(C206="Bijoux l’atelier",IF(ISERROR(VLOOKUP(D206,'STOCK IDEAL'!$B$2:$E$1108,3,FALSE)+VLOOKUP(E206,'REGLE PRIORITE'!$N$3:$O$18,2,FALSE)),VLOOKUP(D206,'STOCK IDEAL'!$B$2:$E$1108,3,FALSE),VLOOKUP(D206,'STOCK IDEAL'!$B$2:$E$1108,3,FALSE)+VLOOKUP(E206,'REGLE PRIORITE'!$N$3:$O$18,2,FALSE)),IF($C206="Bijoux argent/plaqué or",IF(ISERROR(VLOOKUP(D206,'STOCK IDEAL'!$B$2:$E$1108,3,FALSE)+VLOOKUP($E206,'REGLE PRIORITE'!$Q$3:$R$28,2,FALSE)),VLOOKUP(D206,'STOCK IDEAL'!$B$2:$E$1108,3,FALSE),VLOOKUP(D206,'STOCK IDEAL'!$B$2:$E$1108,3,FALSE)+VLOOKUP($E206,'REGLE PRIORITE'!$Q$3:$R$28,2,FALSE)),VLOOKUP(D206,'STOCK IDEAL'!$B$2:$E$1108,3,FALSE))))</f>
        <v>1</v>
      </c>
      <c r="J206">
        <v>0</v>
      </c>
      <c r="K206">
        <f>IF($C206="porcelaine",IF(ISERROR(VLOOKUP($D206,'STOCK IDEAL'!$B$2:$E$1080,4,FALSE)+VLOOKUP($E206,'REGLE PRIORITE'!$K$3:$L$14,2,FALSE)),VLOOKUP($D206,'STOCK IDEAL'!$B$2:$E$1080,4,FALSE),VLOOKUP($D206,'STOCK IDEAL'!$B$2:$E$1080,4,FALSE)+VLOOKUP($E206,'REGLE PRIORITE'!$K$3:$L$14,2,FALSE)),IF(C206="Bijoux l’atelier",IF(ISERROR(VLOOKUP(D206,'STOCK IDEAL'!$B$2:$E$1108,4,FALSE)+VLOOKUP(E206,'REGLE PRIORITE'!$N$3:$O$18,2,FALSE)),VLOOKUP(D206,'STOCK IDEAL'!$B$2:$E$1108,4,FALSE),VLOOKUP(D206,'STOCK IDEAL'!$B$2:$E$1108,4,FALSE)+VLOOKUP(E206,'REGLE PRIORITE'!$N$3:$O$18,2,FALSE)),IF($C206="Bijoux argent/plaqué or",IF(ISERROR(VLOOKUP(D206,'STOCK IDEAL'!$B$2:$E$1108,4,FALSE)+VLOOKUP($E206,'REGLE PRIORITE'!$Q$3:$R$28,2,FALSE)),VLOOKUP(D206,'STOCK IDEAL'!$B$2:$E$1108,4,FALSE),VLOOKUP(D206,'STOCK IDEAL'!$B$2:$E$1108,4,FALSE)+VLOOKUP($E206,'REGLE PRIORITE'!$Q$3:$R$28,2,FALSE)),VLOOKUP(D206,'STOCK IDEAL'!$B$2:$E$1108,4,FALSE))))</f>
        <v>3</v>
      </c>
      <c r="L206" t="b">
        <f t="shared" si="16"/>
        <v>0</v>
      </c>
      <c r="M206">
        <f>HLOOKUP('STOCK BRUT'!$C206,'REGLE PRIORITE'!$B$4:$G$7,2,FALSE)</f>
        <v>2</v>
      </c>
      <c r="N206">
        <f>HLOOKUP('STOCK BRUT'!$C206,'REGLE PRIORITE'!$B$4:$G$7,3,FALSE)</f>
        <v>1</v>
      </c>
      <c r="O206">
        <f>HLOOKUP('STOCK BRUT'!$C206,'REGLE PRIORITE'!$B$4:$G$7,4,FALSE)</f>
        <v>3</v>
      </c>
      <c r="P206">
        <f t="shared" si="17"/>
        <v>-1</v>
      </c>
      <c r="Q206">
        <f t="shared" si="18"/>
        <v>-1</v>
      </c>
      <c r="R206">
        <f t="shared" si="15"/>
        <v>-3</v>
      </c>
      <c r="S206">
        <f t="shared" si="19"/>
        <v>-5</v>
      </c>
    </row>
    <row r="207" spans="1:19">
      <c r="A207">
        <v>205</v>
      </c>
      <c r="B207" s="1" t="s">
        <v>205</v>
      </c>
      <c r="C207" s="1" t="s">
        <v>3898</v>
      </c>
      <c r="D207" s="1" t="s">
        <v>3929</v>
      </c>
      <c r="E207" s="1" t="s">
        <v>3376</v>
      </c>
      <c r="F207">
        <v>1</v>
      </c>
      <c r="G207">
        <f>IF($C207="porcelaine",IF(ISERROR(VLOOKUP($D207,'STOCK IDEAL'!$B$2:$C$1080,2,FALSE)+VLOOKUP($E207,'REGLE PRIORITE'!$K$3:$L$14,2,FALSE)),VLOOKUP($D207,'STOCK IDEAL'!$B$2:$C$1080,2,FALSE),VLOOKUP($D207,'STOCK IDEAL'!$B$2:$C$1080,2,FALSE)+VLOOKUP($E207,'REGLE PRIORITE'!$K$3:$L$14,2,FALSE)),IF(C207="Bijoux l’atelier",IF(ISERROR(VLOOKUP(D207,'STOCK IDEAL'!$B$2:$C$1108,2,FALSE)+VLOOKUP(E207,'REGLE PRIORITE'!$N$3:$O$18,2,FALSE)),VLOOKUP(D207,'STOCK IDEAL'!$B$2:$C$1108,2,FALSE),VLOOKUP(D207,'STOCK IDEAL'!$B$2:$C$1108,2,FALSE)+VLOOKUP(E207,'REGLE PRIORITE'!$N$3:$O$18,2,FALSE)),IF($C207="Bijoux argent/plaqué or",IF(ISERROR(VLOOKUP(D207,'STOCK IDEAL'!$B$2:$C$1108,2,FALSE)+VLOOKUP($E207,'REGLE PRIORITE'!$Q$3:$R$28,2,FALSE)),VLOOKUP(D207,'STOCK IDEAL'!$B$2:$C$1108,2,FALSE),VLOOKUP(D207,'STOCK IDEAL'!$B$2:$C$1108,2,FALSE)+VLOOKUP($E207,'REGLE PRIORITE'!$Q$3:$R$28,2,FALSE)),VLOOKUP(D207,'STOCK IDEAL'!$B$2:$C$1108,2,FALSE))))</f>
        <v>1</v>
      </c>
      <c r="H207">
        <v>0</v>
      </c>
      <c r="I207">
        <f>IF($C207="porcelaine",IF(ISERROR(VLOOKUP($D207,'STOCK IDEAL'!$B$2:$E$1080,3,FALSE)+VLOOKUP($E207,'REGLE PRIORITE'!$K$3:$L$14,2,FALSE)),VLOOKUP($D207,'STOCK IDEAL'!$B$2:$E$1080,3,FALSE),VLOOKUP($D207,'STOCK IDEAL'!$B$2:$E$1080,3,FALSE)+VLOOKUP($E207,'REGLE PRIORITE'!$K$3:$L$14,2,FALSE)),IF(C207="Bijoux l’atelier",IF(ISERROR(VLOOKUP(D207,'STOCK IDEAL'!$B$2:$E$1108,3,FALSE)+VLOOKUP(E207,'REGLE PRIORITE'!$N$3:$O$18,2,FALSE)),VLOOKUP(D207,'STOCK IDEAL'!$B$2:$E$1108,3,FALSE),VLOOKUP(D207,'STOCK IDEAL'!$B$2:$E$1108,3,FALSE)+VLOOKUP(E207,'REGLE PRIORITE'!$N$3:$O$18,2,FALSE)),IF($C207="Bijoux argent/plaqué or",IF(ISERROR(VLOOKUP(D207,'STOCK IDEAL'!$B$2:$E$1108,3,FALSE)+VLOOKUP($E207,'REGLE PRIORITE'!$Q$3:$R$28,2,FALSE)),VLOOKUP(D207,'STOCK IDEAL'!$B$2:$E$1108,3,FALSE),VLOOKUP(D207,'STOCK IDEAL'!$B$2:$E$1108,3,FALSE)+VLOOKUP($E207,'REGLE PRIORITE'!$Q$3:$R$28,2,FALSE)),VLOOKUP(D207,'STOCK IDEAL'!$B$2:$E$1108,3,FALSE))))</f>
        <v>1</v>
      </c>
      <c r="J207">
        <v>0</v>
      </c>
      <c r="K207">
        <f>IF($C207="porcelaine",IF(ISERROR(VLOOKUP($D207,'STOCK IDEAL'!$B$2:$E$1080,4,FALSE)+VLOOKUP($E207,'REGLE PRIORITE'!$K$3:$L$14,2,FALSE)),VLOOKUP($D207,'STOCK IDEAL'!$B$2:$E$1080,4,FALSE),VLOOKUP($D207,'STOCK IDEAL'!$B$2:$E$1080,4,FALSE)+VLOOKUP($E207,'REGLE PRIORITE'!$K$3:$L$14,2,FALSE)),IF(C207="Bijoux l’atelier",IF(ISERROR(VLOOKUP(D207,'STOCK IDEAL'!$B$2:$E$1108,4,FALSE)+VLOOKUP(E207,'REGLE PRIORITE'!$N$3:$O$18,2,FALSE)),VLOOKUP(D207,'STOCK IDEAL'!$B$2:$E$1108,4,FALSE),VLOOKUP(D207,'STOCK IDEAL'!$B$2:$E$1108,4,FALSE)+VLOOKUP(E207,'REGLE PRIORITE'!$N$3:$O$18,2,FALSE)),IF($C207="Bijoux argent/plaqué or",IF(ISERROR(VLOOKUP(D207,'STOCK IDEAL'!$B$2:$E$1108,4,FALSE)+VLOOKUP($E207,'REGLE PRIORITE'!$Q$3:$R$28,2,FALSE)),VLOOKUP(D207,'STOCK IDEAL'!$B$2:$E$1108,4,FALSE),VLOOKUP(D207,'STOCK IDEAL'!$B$2:$E$1108,4,FALSE)+VLOOKUP($E207,'REGLE PRIORITE'!$Q$3:$R$28,2,FALSE)),VLOOKUP(D207,'STOCK IDEAL'!$B$2:$E$1108,4,FALSE))))</f>
        <v>3</v>
      </c>
      <c r="L207" t="b">
        <f t="shared" si="16"/>
        <v>0</v>
      </c>
      <c r="M207">
        <f>HLOOKUP('STOCK BRUT'!$C207,'REGLE PRIORITE'!$B$4:$G$7,2,FALSE)</f>
        <v>2</v>
      </c>
      <c r="N207">
        <f>HLOOKUP('STOCK BRUT'!$C207,'REGLE PRIORITE'!$B$4:$G$7,3,FALSE)</f>
        <v>1</v>
      </c>
      <c r="O207">
        <f>HLOOKUP('STOCK BRUT'!$C207,'REGLE PRIORITE'!$B$4:$G$7,4,FALSE)</f>
        <v>3</v>
      </c>
      <c r="P207">
        <f t="shared" si="17"/>
        <v>0</v>
      </c>
      <c r="Q207">
        <f t="shared" si="18"/>
        <v>-1</v>
      </c>
      <c r="R207">
        <f t="shared" si="15"/>
        <v>-3</v>
      </c>
      <c r="S207">
        <f t="shared" si="19"/>
        <v>-4</v>
      </c>
    </row>
    <row r="208" spans="1:19">
      <c r="A208">
        <v>206</v>
      </c>
      <c r="B208" s="1" t="s">
        <v>206</v>
      </c>
      <c r="C208" s="1" t="s">
        <v>3898</v>
      </c>
      <c r="D208" s="1" t="s">
        <v>3930</v>
      </c>
      <c r="E208" s="1" t="s">
        <v>3376</v>
      </c>
      <c r="F208">
        <v>0</v>
      </c>
      <c r="G208">
        <f>IF($C208="porcelaine",IF(ISERROR(VLOOKUP($D208,'STOCK IDEAL'!$B$2:$C$1080,2,FALSE)+VLOOKUP($E208,'REGLE PRIORITE'!$K$3:$L$14,2,FALSE)),VLOOKUP($D208,'STOCK IDEAL'!$B$2:$C$1080,2,FALSE),VLOOKUP($D208,'STOCK IDEAL'!$B$2:$C$1080,2,FALSE)+VLOOKUP($E208,'REGLE PRIORITE'!$K$3:$L$14,2,FALSE)),IF(C208="Bijoux l’atelier",IF(ISERROR(VLOOKUP(D208,'STOCK IDEAL'!$B$2:$C$1108,2,FALSE)+VLOOKUP(E208,'REGLE PRIORITE'!$N$3:$O$18,2,FALSE)),VLOOKUP(D208,'STOCK IDEAL'!$B$2:$C$1108,2,FALSE),VLOOKUP(D208,'STOCK IDEAL'!$B$2:$C$1108,2,FALSE)+VLOOKUP(E208,'REGLE PRIORITE'!$N$3:$O$18,2,FALSE)),IF($C208="Bijoux argent/plaqué or",IF(ISERROR(VLOOKUP(D208,'STOCK IDEAL'!$B$2:$C$1108,2,FALSE)+VLOOKUP($E208,'REGLE PRIORITE'!$Q$3:$R$28,2,FALSE)),VLOOKUP(D208,'STOCK IDEAL'!$B$2:$C$1108,2,FALSE),VLOOKUP(D208,'STOCK IDEAL'!$B$2:$C$1108,2,FALSE)+VLOOKUP($E208,'REGLE PRIORITE'!$Q$3:$R$28,2,FALSE)),VLOOKUP(D208,'STOCK IDEAL'!$B$2:$C$1108,2,FALSE))))</f>
        <v>1</v>
      </c>
      <c r="H208">
        <v>0</v>
      </c>
      <c r="I208">
        <f>IF($C208="porcelaine",IF(ISERROR(VLOOKUP($D208,'STOCK IDEAL'!$B$2:$E$1080,3,FALSE)+VLOOKUP($E208,'REGLE PRIORITE'!$K$3:$L$14,2,FALSE)),VLOOKUP($D208,'STOCK IDEAL'!$B$2:$E$1080,3,FALSE),VLOOKUP($D208,'STOCK IDEAL'!$B$2:$E$1080,3,FALSE)+VLOOKUP($E208,'REGLE PRIORITE'!$K$3:$L$14,2,FALSE)),IF(C208="Bijoux l’atelier",IF(ISERROR(VLOOKUP(D208,'STOCK IDEAL'!$B$2:$E$1108,3,FALSE)+VLOOKUP(E208,'REGLE PRIORITE'!$N$3:$O$18,2,FALSE)),VLOOKUP(D208,'STOCK IDEAL'!$B$2:$E$1108,3,FALSE),VLOOKUP(D208,'STOCK IDEAL'!$B$2:$E$1108,3,FALSE)+VLOOKUP(E208,'REGLE PRIORITE'!$N$3:$O$18,2,FALSE)),IF($C208="Bijoux argent/plaqué or",IF(ISERROR(VLOOKUP(D208,'STOCK IDEAL'!$B$2:$E$1108,3,FALSE)+VLOOKUP($E208,'REGLE PRIORITE'!$Q$3:$R$28,2,FALSE)),VLOOKUP(D208,'STOCK IDEAL'!$B$2:$E$1108,3,FALSE),VLOOKUP(D208,'STOCK IDEAL'!$B$2:$E$1108,3,FALSE)+VLOOKUP($E208,'REGLE PRIORITE'!$Q$3:$R$28,2,FALSE)),VLOOKUP(D208,'STOCK IDEAL'!$B$2:$E$1108,3,FALSE))))</f>
        <v>1</v>
      </c>
      <c r="J208">
        <v>0</v>
      </c>
      <c r="K208">
        <f>IF($C208="porcelaine",IF(ISERROR(VLOOKUP($D208,'STOCK IDEAL'!$B$2:$E$1080,4,FALSE)+VLOOKUP($E208,'REGLE PRIORITE'!$K$3:$L$14,2,FALSE)),VLOOKUP($D208,'STOCK IDEAL'!$B$2:$E$1080,4,FALSE),VLOOKUP($D208,'STOCK IDEAL'!$B$2:$E$1080,4,FALSE)+VLOOKUP($E208,'REGLE PRIORITE'!$K$3:$L$14,2,FALSE)),IF(C208="Bijoux l’atelier",IF(ISERROR(VLOOKUP(D208,'STOCK IDEAL'!$B$2:$E$1108,4,FALSE)+VLOOKUP(E208,'REGLE PRIORITE'!$N$3:$O$18,2,FALSE)),VLOOKUP(D208,'STOCK IDEAL'!$B$2:$E$1108,4,FALSE),VLOOKUP(D208,'STOCK IDEAL'!$B$2:$E$1108,4,FALSE)+VLOOKUP(E208,'REGLE PRIORITE'!$N$3:$O$18,2,FALSE)),IF($C208="Bijoux argent/plaqué or",IF(ISERROR(VLOOKUP(D208,'STOCK IDEAL'!$B$2:$E$1108,4,FALSE)+VLOOKUP($E208,'REGLE PRIORITE'!$Q$3:$R$28,2,FALSE)),VLOOKUP(D208,'STOCK IDEAL'!$B$2:$E$1108,4,FALSE),VLOOKUP(D208,'STOCK IDEAL'!$B$2:$E$1108,4,FALSE)+VLOOKUP($E208,'REGLE PRIORITE'!$Q$3:$R$28,2,FALSE)),VLOOKUP(D208,'STOCK IDEAL'!$B$2:$E$1108,4,FALSE))))</f>
        <v>3</v>
      </c>
      <c r="L208" t="b">
        <f t="shared" si="16"/>
        <v>0</v>
      </c>
      <c r="M208">
        <f>HLOOKUP('STOCK BRUT'!$C208,'REGLE PRIORITE'!$B$4:$G$7,2,FALSE)</f>
        <v>2</v>
      </c>
      <c r="N208">
        <f>HLOOKUP('STOCK BRUT'!$C208,'REGLE PRIORITE'!$B$4:$G$7,3,FALSE)</f>
        <v>1</v>
      </c>
      <c r="O208">
        <f>HLOOKUP('STOCK BRUT'!$C208,'REGLE PRIORITE'!$B$4:$G$7,4,FALSE)</f>
        <v>3</v>
      </c>
      <c r="P208">
        <f t="shared" si="17"/>
        <v>-1</v>
      </c>
      <c r="Q208">
        <f t="shared" si="18"/>
        <v>-1</v>
      </c>
      <c r="R208">
        <f t="shared" si="15"/>
        <v>-3</v>
      </c>
      <c r="S208">
        <f t="shared" si="19"/>
        <v>-5</v>
      </c>
    </row>
    <row r="209" spans="1:19">
      <c r="A209">
        <v>207</v>
      </c>
      <c r="B209" s="1" t="s">
        <v>207</v>
      </c>
      <c r="C209" s="1" t="s">
        <v>3898</v>
      </c>
      <c r="D209" s="1" t="s">
        <v>3931</v>
      </c>
      <c r="E209" s="1" t="s">
        <v>3376</v>
      </c>
      <c r="F209">
        <v>1</v>
      </c>
      <c r="G209">
        <f>IF($C209="porcelaine",IF(ISERROR(VLOOKUP($D209,'STOCK IDEAL'!$B$2:$C$1080,2,FALSE)+VLOOKUP($E209,'REGLE PRIORITE'!$K$3:$L$14,2,FALSE)),VLOOKUP($D209,'STOCK IDEAL'!$B$2:$C$1080,2,FALSE),VLOOKUP($D209,'STOCK IDEAL'!$B$2:$C$1080,2,FALSE)+VLOOKUP($E209,'REGLE PRIORITE'!$K$3:$L$14,2,FALSE)),IF(C209="Bijoux l’atelier",IF(ISERROR(VLOOKUP(D209,'STOCK IDEAL'!$B$2:$C$1108,2,FALSE)+VLOOKUP(E209,'REGLE PRIORITE'!$N$3:$O$18,2,FALSE)),VLOOKUP(D209,'STOCK IDEAL'!$B$2:$C$1108,2,FALSE),VLOOKUP(D209,'STOCK IDEAL'!$B$2:$C$1108,2,FALSE)+VLOOKUP(E209,'REGLE PRIORITE'!$N$3:$O$18,2,FALSE)),IF($C209="Bijoux argent/plaqué or",IF(ISERROR(VLOOKUP(D209,'STOCK IDEAL'!$B$2:$C$1108,2,FALSE)+VLOOKUP($E209,'REGLE PRIORITE'!$Q$3:$R$28,2,FALSE)),VLOOKUP(D209,'STOCK IDEAL'!$B$2:$C$1108,2,FALSE),VLOOKUP(D209,'STOCK IDEAL'!$B$2:$C$1108,2,FALSE)+VLOOKUP($E209,'REGLE PRIORITE'!$Q$3:$R$28,2,FALSE)),VLOOKUP(D209,'STOCK IDEAL'!$B$2:$C$1108,2,FALSE))))</f>
        <v>1</v>
      </c>
      <c r="H209">
        <v>0</v>
      </c>
      <c r="I209">
        <f>IF($C209="porcelaine",IF(ISERROR(VLOOKUP($D209,'STOCK IDEAL'!$B$2:$E$1080,3,FALSE)+VLOOKUP($E209,'REGLE PRIORITE'!$K$3:$L$14,2,FALSE)),VLOOKUP($D209,'STOCK IDEAL'!$B$2:$E$1080,3,FALSE),VLOOKUP($D209,'STOCK IDEAL'!$B$2:$E$1080,3,FALSE)+VLOOKUP($E209,'REGLE PRIORITE'!$K$3:$L$14,2,FALSE)),IF(C209="Bijoux l’atelier",IF(ISERROR(VLOOKUP(D209,'STOCK IDEAL'!$B$2:$E$1108,3,FALSE)+VLOOKUP(E209,'REGLE PRIORITE'!$N$3:$O$18,2,FALSE)),VLOOKUP(D209,'STOCK IDEAL'!$B$2:$E$1108,3,FALSE),VLOOKUP(D209,'STOCK IDEAL'!$B$2:$E$1108,3,FALSE)+VLOOKUP(E209,'REGLE PRIORITE'!$N$3:$O$18,2,FALSE)),IF($C209="Bijoux argent/plaqué or",IF(ISERROR(VLOOKUP(D209,'STOCK IDEAL'!$B$2:$E$1108,3,FALSE)+VLOOKUP($E209,'REGLE PRIORITE'!$Q$3:$R$28,2,FALSE)),VLOOKUP(D209,'STOCK IDEAL'!$B$2:$E$1108,3,FALSE),VLOOKUP(D209,'STOCK IDEAL'!$B$2:$E$1108,3,FALSE)+VLOOKUP($E209,'REGLE PRIORITE'!$Q$3:$R$28,2,FALSE)),VLOOKUP(D209,'STOCK IDEAL'!$B$2:$E$1108,3,FALSE))))</f>
        <v>1</v>
      </c>
      <c r="J209">
        <v>0</v>
      </c>
      <c r="K209">
        <f>IF($C209="porcelaine",IF(ISERROR(VLOOKUP($D209,'STOCK IDEAL'!$B$2:$E$1080,4,FALSE)+VLOOKUP($E209,'REGLE PRIORITE'!$K$3:$L$14,2,FALSE)),VLOOKUP($D209,'STOCK IDEAL'!$B$2:$E$1080,4,FALSE),VLOOKUP($D209,'STOCK IDEAL'!$B$2:$E$1080,4,FALSE)+VLOOKUP($E209,'REGLE PRIORITE'!$K$3:$L$14,2,FALSE)),IF(C209="Bijoux l’atelier",IF(ISERROR(VLOOKUP(D209,'STOCK IDEAL'!$B$2:$E$1108,4,FALSE)+VLOOKUP(E209,'REGLE PRIORITE'!$N$3:$O$18,2,FALSE)),VLOOKUP(D209,'STOCK IDEAL'!$B$2:$E$1108,4,FALSE),VLOOKUP(D209,'STOCK IDEAL'!$B$2:$E$1108,4,FALSE)+VLOOKUP(E209,'REGLE PRIORITE'!$N$3:$O$18,2,FALSE)),IF($C209="Bijoux argent/plaqué or",IF(ISERROR(VLOOKUP(D209,'STOCK IDEAL'!$B$2:$E$1108,4,FALSE)+VLOOKUP($E209,'REGLE PRIORITE'!$Q$3:$R$28,2,FALSE)),VLOOKUP(D209,'STOCK IDEAL'!$B$2:$E$1108,4,FALSE),VLOOKUP(D209,'STOCK IDEAL'!$B$2:$E$1108,4,FALSE)+VLOOKUP($E209,'REGLE PRIORITE'!$Q$3:$R$28,2,FALSE)),VLOOKUP(D209,'STOCK IDEAL'!$B$2:$E$1108,4,FALSE))))</f>
        <v>3</v>
      </c>
      <c r="L209" t="b">
        <f t="shared" si="16"/>
        <v>0</v>
      </c>
      <c r="M209">
        <f>HLOOKUP('STOCK BRUT'!$C209,'REGLE PRIORITE'!$B$4:$G$7,2,FALSE)</f>
        <v>2</v>
      </c>
      <c r="N209">
        <f>HLOOKUP('STOCK BRUT'!$C209,'REGLE PRIORITE'!$B$4:$G$7,3,FALSE)</f>
        <v>1</v>
      </c>
      <c r="O209">
        <f>HLOOKUP('STOCK BRUT'!$C209,'REGLE PRIORITE'!$B$4:$G$7,4,FALSE)</f>
        <v>3</v>
      </c>
      <c r="P209">
        <f t="shared" si="17"/>
        <v>0</v>
      </c>
      <c r="Q209">
        <f t="shared" si="18"/>
        <v>-1</v>
      </c>
      <c r="R209">
        <f t="shared" si="15"/>
        <v>-3</v>
      </c>
      <c r="S209">
        <f t="shared" si="19"/>
        <v>-4</v>
      </c>
    </row>
    <row r="210" spans="1:19">
      <c r="A210">
        <v>208</v>
      </c>
      <c r="B210" s="1" t="s">
        <v>208</v>
      </c>
      <c r="C210" s="1" t="s">
        <v>3898</v>
      </c>
      <c r="D210" s="1" t="s">
        <v>3932</v>
      </c>
      <c r="E210" s="1" t="s">
        <v>3376</v>
      </c>
      <c r="F210">
        <v>0</v>
      </c>
      <c r="G210">
        <f>IF($C210="porcelaine",IF(ISERROR(VLOOKUP($D210,'STOCK IDEAL'!$B$2:$C$1080,2,FALSE)+VLOOKUP($E210,'REGLE PRIORITE'!$K$3:$L$14,2,FALSE)),VLOOKUP($D210,'STOCK IDEAL'!$B$2:$C$1080,2,FALSE),VLOOKUP($D210,'STOCK IDEAL'!$B$2:$C$1080,2,FALSE)+VLOOKUP($E210,'REGLE PRIORITE'!$K$3:$L$14,2,FALSE)),IF(C210="Bijoux l’atelier",IF(ISERROR(VLOOKUP(D210,'STOCK IDEAL'!$B$2:$C$1108,2,FALSE)+VLOOKUP(E210,'REGLE PRIORITE'!$N$3:$O$18,2,FALSE)),VLOOKUP(D210,'STOCK IDEAL'!$B$2:$C$1108,2,FALSE),VLOOKUP(D210,'STOCK IDEAL'!$B$2:$C$1108,2,FALSE)+VLOOKUP(E210,'REGLE PRIORITE'!$N$3:$O$18,2,FALSE)),IF($C210="Bijoux argent/plaqué or",IF(ISERROR(VLOOKUP(D210,'STOCK IDEAL'!$B$2:$C$1108,2,FALSE)+VLOOKUP($E210,'REGLE PRIORITE'!$Q$3:$R$28,2,FALSE)),VLOOKUP(D210,'STOCK IDEAL'!$B$2:$C$1108,2,FALSE),VLOOKUP(D210,'STOCK IDEAL'!$B$2:$C$1108,2,FALSE)+VLOOKUP($E210,'REGLE PRIORITE'!$Q$3:$R$28,2,FALSE)),VLOOKUP(D210,'STOCK IDEAL'!$B$2:$C$1108,2,FALSE))))</f>
        <v>1</v>
      </c>
      <c r="H210">
        <v>2</v>
      </c>
      <c r="I210">
        <f>IF($C210="porcelaine",IF(ISERROR(VLOOKUP($D210,'STOCK IDEAL'!$B$2:$E$1080,3,FALSE)+VLOOKUP($E210,'REGLE PRIORITE'!$K$3:$L$14,2,FALSE)),VLOOKUP($D210,'STOCK IDEAL'!$B$2:$E$1080,3,FALSE),VLOOKUP($D210,'STOCK IDEAL'!$B$2:$E$1080,3,FALSE)+VLOOKUP($E210,'REGLE PRIORITE'!$K$3:$L$14,2,FALSE)),IF(C210="Bijoux l’atelier",IF(ISERROR(VLOOKUP(D210,'STOCK IDEAL'!$B$2:$E$1108,3,FALSE)+VLOOKUP(E210,'REGLE PRIORITE'!$N$3:$O$18,2,FALSE)),VLOOKUP(D210,'STOCK IDEAL'!$B$2:$E$1108,3,FALSE),VLOOKUP(D210,'STOCK IDEAL'!$B$2:$E$1108,3,FALSE)+VLOOKUP(E210,'REGLE PRIORITE'!$N$3:$O$18,2,FALSE)),IF($C210="Bijoux argent/plaqué or",IF(ISERROR(VLOOKUP(D210,'STOCK IDEAL'!$B$2:$E$1108,3,FALSE)+VLOOKUP($E210,'REGLE PRIORITE'!$Q$3:$R$28,2,FALSE)),VLOOKUP(D210,'STOCK IDEAL'!$B$2:$E$1108,3,FALSE),VLOOKUP(D210,'STOCK IDEAL'!$B$2:$E$1108,3,FALSE)+VLOOKUP($E210,'REGLE PRIORITE'!$Q$3:$R$28,2,FALSE)),VLOOKUP(D210,'STOCK IDEAL'!$B$2:$E$1108,3,FALSE))))</f>
        <v>1</v>
      </c>
      <c r="J210">
        <v>0</v>
      </c>
      <c r="K210">
        <f>IF($C210="porcelaine",IF(ISERROR(VLOOKUP($D210,'STOCK IDEAL'!$B$2:$E$1080,4,FALSE)+VLOOKUP($E210,'REGLE PRIORITE'!$K$3:$L$14,2,FALSE)),VLOOKUP($D210,'STOCK IDEAL'!$B$2:$E$1080,4,FALSE),VLOOKUP($D210,'STOCK IDEAL'!$B$2:$E$1080,4,FALSE)+VLOOKUP($E210,'REGLE PRIORITE'!$K$3:$L$14,2,FALSE)),IF(C210="Bijoux l’atelier",IF(ISERROR(VLOOKUP(D210,'STOCK IDEAL'!$B$2:$E$1108,4,FALSE)+VLOOKUP(E210,'REGLE PRIORITE'!$N$3:$O$18,2,FALSE)),VLOOKUP(D210,'STOCK IDEAL'!$B$2:$E$1108,4,FALSE),VLOOKUP(D210,'STOCK IDEAL'!$B$2:$E$1108,4,FALSE)+VLOOKUP(E210,'REGLE PRIORITE'!$N$3:$O$18,2,FALSE)),IF($C210="Bijoux argent/plaqué or",IF(ISERROR(VLOOKUP(D210,'STOCK IDEAL'!$B$2:$E$1108,4,FALSE)+VLOOKUP($E210,'REGLE PRIORITE'!$Q$3:$R$28,2,FALSE)),VLOOKUP(D210,'STOCK IDEAL'!$B$2:$E$1108,4,FALSE),VLOOKUP(D210,'STOCK IDEAL'!$B$2:$E$1108,4,FALSE)+VLOOKUP($E210,'REGLE PRIORITE'!$Q$3:$R$28,2,FALSE)),VLOOKUP(D210,'STOCK IDEAL'!$B$2:$E$1108,4,FALSE))))</f>
        <v>3</v>
      </c>
      <c r="L210" t="b">
        <f t="shared" si="16"/>
        <v>0</v>
      </c>
      <c r="M210">
        <f>HLOOKUP('STOCK BRUT'!$C210,'REGLE PRIORITE'!$B$4:$G$7,2,FALSE)</f>
        <v>2</v>
      </c>
      <c r="N210">
        <f>HLOOKUP('STOCK BRUT'!$C210,'REGLE PRIORITE'!$B$4:$G$7,3,FALSE)</f>
        <v>1</v>
      </c>
      <c r="O210">
        <f>HLOOKUP('STOCK BRUT'!$C210,'REGLE PRIORITE'!$B$4:$G$7,4,FALSE)</f>
        <v>3</v>
      </c>
      <c r="P210">
        <f t="shared" si="17"/>
        <v>-1</v>
      </c>
      <c r="Q210">
        <f t="shared" si="18"/>
        <v>1</v>
      </c>
      <c r="R210">
        <f t="shared" si="15"/>
        <v>-3</v>
      </c>
      <c r="S210">
        <f t="shared" si="19"/>
        <v>-3</v>
      </c>
    </row>
    <row r="211" spans="1:19">
      <c r="A211">
        <v>209</v>
      </c>
      <c r="B211" s="1" t="s">
        <v>210</v>
      </c>
      <c r="C211" s="1" t="s">
        <v>3898</v>
      </c>
      <c r="D211" s="1" t="s">
        <v>3934</v>
      </c>
      <c r="E211" s="1" t="s">
        <v>3376</v>
      </c>
      <c r="F211">
        <v>0</v>
      </c>
      <c r="G211">
        <f>IF($C211="porcelaine",IF(ISERROR(VLOOKUP($D211,'STOCK IDEAL'!$B$2:$C$1080,2,FALSE)+VLOOKUP($E211,'REGLE PRIORITE'!$K$3:$L$14,2,FALSE)),VLOOKUP($D211,'STOCK IDEAL'!$B$2:$C$1080,2,FALSE),VLOOKUP($D211,'STOCK IDEAL'!$B$2:$C$1080,2,FALSE)+VLOOKUP($E211,'REGLE PRIORITE'!$K$3:$L$14,2,FALSE)),IF(C211="Bijoux l’atelier",IF(ISERROR(VLOOKUP(D211,'STOCK IDEAL'!$B$2:$C$1108,2,FALSE)+VLOOKUP(E211,'REGLE PRIORITE'!$N$3:$O$18,2,FALSE)),VLOOKUP(D211,'STOCK IDEAL'!$B$2:$C$1108,2,FALSE),VLOOKUP(D211,'STOCK IDEAL'!$B$2:$C$1108,2,FALSE)+VLOOKUP(E211,'REGLE PRIORITE'!$N$3:$O$18,2,FALSE)),IF($C211="Bijoux argent/plaqué or",IF(ISERROR(VLOOKUP(D211,'STOCK IDEAL'!$B$2:$C$1108,2,FALSE)+VLOOKUP($E211,'REGLE PRIORITE'!$Q$3:$R$28,2,FALSE)),VLOOKUP(D211,'STOCK IDEAL'!$B$2:$C$1108,2,FALSE),VLOOKUP(D211,'STOCK IDEAL'!$B$2:$C$1108,2,FALSE)+VLOOKUP($E211,'REGLE PRIORITE'!$Q$3:$R$28,2,FALSE)),VLOOKUP(D211,'STOCK IDEAL'!$B$2:$C$1108,2,FALSE))))</f>
        <v>1</v>
      </c>
      <c r="H211">
        <v>0</v>
      </c>
      <c r="I211">
        <f>IF($C211="porcelaine",IF(ISERROR(VLOOKUP($D211,'STOCK IDEAL'!$B$2:$E$1080,3,FALSE)+VLOOKUP($E211,'REGLE PRIORITE'!$K$3:$L$14,2,FALSE)),VLOOKUP($D211,'STOCK IDEAL'!$B$2:$E$1080,3,FALSE),VLOOKUP($D211,'STOCK IDEAL'!$B$2:$E$1080,3,FALSE)+VLOOKUP($E211,'REGLE PRIORITE'!$K$3:$L$14,2,FALSE)),IF(C211="Bijoux l’atelier",IF(ISERROR(VLOOKUP(D211,'STOCK IDEAL'!$B$2:$E$1108,3,FALSE)+VLOOKUP(E211,'REGLE PRIORITE'!$N$3:$O$18,2,FALSE)),VLOOKUP(D211,'STOCK IDEAL'!$B$2:$E$1108,3,FALSE),VLOOKUP(D211,'STOCK IDEAL'!$B$2:$E$1108,3,FALSE)+VLOOKUP(E211,'REGLE PRIORITE'!$N$3:$O$18,2,FALSE)),IF($C211="Bijoux argent/plaqué or",IF(ISERROR(VLOOKUP(D211,'STOCK IDEAL'!$B$2:$E$1108,3,FALSE)+VLOOKUP($E211,'REGLE PRIORITE'!$Q$3:$R$28,2,FALSE)),VLOOKUP(D211,'STOCK IDEAL'!$B$2:$E$1108,3,FALSE),VLOOKUP(D211,'STOCK IDEAL'!$B$2:$E$1108,3,FALSE)+VLOOKUP($E211,'REGLE PRIORITE'!$Q$3:$R$28,2,FALSE)),VLOOKUP(D211,'STOCK IDEAL'!$B$2:$E$1108,3,FALSE))))</f>
        <v>1</v>
      </c>
      <c r="J211">
        <v>0</v>
      </c>
      <c r="K211">
        <f>IF($C211="porcelaine",IF(ISERROR(VLOOKUP($D211,'STOCK IDEAL'!$B$2:$E$1080,4,FALSE)+VLOOKUP($E211,'REGLE PRIORITE'!$K$3:$L$14,2,FALSE)),VLOOKUP($D211,'STOCK IDEAL'!$B$2:$E$1080,4,FALSE),VLOOKUP($D211,'STOCK IDEAL'!$B$2:$E$1080,4,FALSE)+VLOOKUP($E211,'REGLE PRIORITE'!$K$3:$L$14,2,FALSE)),IF(C211="Bijoux l’atelier",IF(ISERROR(VLOOKUP(D211,'STOCK IDEAL'!$B$2:$E$1108,4,FALSE)+VLOOKUP(E211,'REGLE PRIORITE'!$N$3:$O$18,2,FALSE)),VLOOKUP(D211,'STOCK IDEAL'!$B$2:$E$1108,4,FALSE),VLOOKUP(D211,'STOCK IDEAL'!$B$2:$E$1108,4,FALSE)+VLOOKUP(E211,'REGLE PRIORITE'!$N$3:$O$18,2,FALSE)),IF($C211="Bijoux argent/plaqué or",IF(ISERROR(VLOOKUP(D211,'STOCK IDEAL'!$B$2:$E$1108,4,FALSE)+VLOOKUP($E211,'REGLE PRIORITE'!$Q$3:$R$28,2,FALSE)),VLOOKUP(D211,'STOCK IDEAL'!$B$2:$E$1108,4,FALSE),VLOOKUP(D211,'STOCK IDEAL'!$B$2:$E$1108,4,FALSE)+VLOOKUP($E211,'REGLE PRIORITE'!$Q$3:$R$28,2,FALSE)),VLOOKUP(D211,'STOCK IDEAL'!$B$2:$E$1108,4,FALSE))))</f>
        <v>3</v>
      </c>
      <c r="L211" t="b">
        <f t="shared" si="16"/>
        <v>0</v>
      </c>
      <c r="M211">
        <f>HLOOKUP('STOCK BRUT'!$C211,'REGLE PRIORITE'!$B$4:$G$7,2,FALSE)</f>
        <v>2</v>
      </c>
      <c r="N211">
        <f>HLOOKUP('STOCK BRUT'!$C211,'REGLE PRIORITE'!$B$4:$G$7,3,FALSE)</f>
        <v>1</v>
      </c>
      <c r="O211">
        <f>HLOOKUP('STOCK BRUT'!$C211,'REGLE PRIORITE'!$B$4:$G$7,4,FALSE)</f>
        <v>3</v>
      </c>
      <c r="P211">
        <f t="shared" si="17"/>
        <v>-1</v>
      </c>
      <c r="Q211">
        <f t="shared" si="18"/>
        <v>-1</v>
      </c>
      <c r="R211">
        <f t="shared" si="15"/>
        <v>-3</v>
      </c>
      <c r="S211">
        <f t="shared" si="19"/>
        <v>-5</v>
      </c>
    </row>
    <row r="212" spans="1:19">
      <c r="A212">
        <v>210</v>
      </c>
      <c r="B212" s="1" t="s">
        <v>209</v>
      </c>
      <c r="C212" s="1" t="s">
        <v>3898</v>
      </c>
      <c r="D212" s="1" t="s">
        <v>3933</v>
      </c>
      <c r="E212" s="1" t="s">
        <v>3376</v>
      </c>
      <c r="F212">
        <v>0</v>
      </c>
      <c r="G212">
        <f>IF($C212="porcelaine",IF(ISERROR(VLOOKUP($D212,'STOCK IDEAL'!$B$2:$C$1080,2,FALSE)+VLOOKUP($E212,'REGLE PRIORITE'!$K$3:$L$14,2,FALSE)),VLOOKUP($D212,'STOCK IDEAL'!$B$2:$C$1080,2,FALSE),VLOOKUP($D212,'STOCK IDEAL'!$B$2:$C$1080,2,FALSE)+VLOOKUP($E212,'REGLE PRIORITE'!$K$3:$L$14,2,FALSE)),IF(C212="Bijoux l’atelier",IF(ISERROR(VLOOKUP(D212,'STOCK IDEAL'!$B$2:$C$1108,2,FALSE)+VLOOKUP(E212,'REGLE PRIORITE'!$N$3:$O$18,2,FALSE)),VLOOKUP(D212,'STOCK IDEAL'!$B$2:$C$1108,2,FALSE),VLOOKUP(D212,'STOCK IDEAL'!$B$2:$C$1108,2,FALSE)+VLOOKUP(E212,'REGLE PRIORITE'!$N$3:$O$18,2,FALSE)),IF($C212="Bijoux argent/plaqué or",IF(ISERROR(VLOOKUP(D212,'STOCK IDEAL'!$B$2:$C$1108,2,FALSE)+VLOOKUP($E212,'REGLE PRIORITE'!$Q$3:$R$28,2,FALSE)),VLOOKUP(D212,'STOCK IDEAL'!$B$2:$C$1108,2,FALSE),VLOOKUP(D212,'STOCK IDEAL'!$B$2:$C$1108,2,FALSE)+VLOOKUP($E212,'REGLE PRIORITE'!$Q$3:$R$28,2,FALSE)),VLOOKUP(D212,'STOCK IDEAL'!$B$2:$C$1108,2,FALSE))))</f>
        <v>1</v>
      </c>
      <c r="H212">
        <v>0</v>
      </c>
      <c r="I212">
        <f>IF($C212="porcelaine",IF(ISERROR(VLOOKUP($D212,'STOCK IDEAL'!$B$2:$E$1080,3,FALSE)+VLOOKUP($E212,'REGLE PRIORITE'!$K$3:$L$14,2,FALSE)),VLOOKUP($D212,'STOCK IDEAL'!$B$2:$E$1080,3,FALSE),VLOOKUP($D212,'STOCK IDEAL'!$B$2:$E$1080,3,FALSE)+VLOOKUP($E212,'REGLE PRIORITE'!$K$3:$L$14,2,FALSE)),IF(C212="Bijoux l’atelier",IF(ISERROR(VLOOKUP(D212,'STOCK IDEAL'!$B$2:$E$1108,3,FALSE)+VLOOKUP(E212,'REGLE PRIORITE'!$N$3:$O$18,2,FALSE)),VLOOKUP(D212,'STOCK IDEAL'!$B$2:$E$1108,3,FALSE),VLOOKUP(D212,'STOCK IDEAL'!$B$2:$E$1108,3,FALSE)+VLOOKUP(E212,'REGLE PRIORITE'!$N$3:$O$18,2,FALSE)),IF($C212="Bijoux argent/plaqué or",IF(ISERROR(VLOOKUP(D212,'STOCK IDEAL'!$B$2:$E$1108,3,FALSE)+VLOOKUP($E212,'REGLE PRIORITE'!$Q$3:$R$28,2,FALSE)),VLOOKUP(D212,'STOCK IDEAL'!$B$2:$E$1108,3,FALSE),VLOOKUP(D212,'STOCK IDEAL'!$B$2:$E$1108,3,FALSE)+VLOOKUP($E212,'REGLE PRIORITE'!$Q$3:$R$28,2,FALSE)),VLOOKUP(D212,'STOCK IDEAL'!$B$2:$E$1108,3,FALSE))))</f>
        <v>1</v>
      </c>
      <c r="J212">
        <v>0</v>
      </c>
      <c r="K212">
        <f>IF($C212="porcelaine",IF(ISERROR(VLOOKUP($D212,'STOCK IDEAL'!$B$2:$E$1080,4,FALSE)+VLOOKUP($E212,'REGLE PRIORITE'!$K$3:$L$14,2,FALSE)),VLOOKUP($D212,'STOCK IDEAL'!$B$2:$E$1080,4,FALSE),VLOOKUP($D212,'STOCK IDEAL'!$B$2:$E$1080,4,FALSE)+VLOOKUP($E212,'REGLE PRIORITE'!$K$3:$L$14,2,FALSE)),IF(C212="Bijoux l’atelier",IF(ISERROR(VLOOKUP(D212,'STOCK IDEAL'!$B$2:$E$1108,4,FALSE)+VLOOKUP(E212,'REGLE PRIORITE'!$N$3:$O$18,2,FALSE)),VLOOKUP(D212,'STOCK IDEAL'!$B$2:$E$1108,4,FALSE),VLOOKUP(D212,'STOCK IDEAL'!$B$2:$E$1108,4,FALSE)+VLOOKUP(E212,'REGLE PRIORITE'!$N$3:$O$18,2,FALSE)),IF($C212="Bijoux argent/plaqué or",IF(ISERROR(VLOOKUP(D212,'STOCK IDEAL'!$B$2:$E$1108,4,FALSE)+VLOOKUP($E212,'REGLE PRIORITE'!$Q$3:$R$28,2,FALSE)),VLOOKUP(D212,'STOCK IDEAL'!$B$2:$E$1108,4,FALSE),VLOOKUP(D212,'STOCK IDEAL'!$B$2:$E$1108,4,FALSE)+VLOOKUP($E212,'REGLE PRIORITE'!$Q$3:$R$28,2,FALSE)),VLOOKUP(D212,'STOCK IDEAL'!$B$2:$E$1108,4,FALSE))))</f>
        <v>3</v>
      </c>
      <c r="L212" t="b">
        <f t="shared" si="16"/>
        <v>0</v>
      </c>
      <c r="M212">
        <f>HLOOKUP('STOCK BRUT'!$C212,'REGLE PRIORITE'!$B$4:$G$7,2,FALSE)</f>
        <v>2</v>
      </c>
      <c r="N212">
        <f>HLOOKUP('STOCK BRUT'!$C212,'REGLE PRIORITE'!$B$4:$G$7,3,FALSE)</f>
        <v>1</v>
      </c>
      <c r="O212">
        <f>HLOOKUP('STOCK BRUT'!$C212,'REGLE PRIORITE'!$B$4:$G$7,4,FALSE)</f>
        <v>3</v>
      </c>
      <c r="P212">
        <f t="shared" si="17"/>
        <v>-1</v>
      </c>
      <c r="Q212">
        <f t="shared" si="18"/>
        <v>-1</v>
      </c>
      <c r="R212">
        <f t="shared" si="15"/>
        <v>-3</v>
      </c>
      <c r="S212">
        <f t="shared" si="19"/>
        <v>-5</v>
      </c>
    </row>
    <row r="213" spans="1:19">
      <c r="A213">
        <v>211</v>
      </c>
      <c r="B213" s="1" t="s">
        <v>211</v>
      </c>
      <c r="C213" s="1" t="s">
        <v>3898</v>
      </c>
      <c r="D213" s="1" t="s">
        <v>3935</v>
      </c>
      <c r="E213" s="1" t="s">
        <v>3376</v>
      </c>
      <c r="F213">
        <v>0</v>
      </c>
      <c r="G213">
        <f>IF($C213="porcelaine",IF(ISERROR(VLOOKUP($D213,'STOCK IDEAL'!$B$2:$C$1080,2,FALSE)+VLOOKUP($E213,'REGLE PRIORITE'!$K$3:$L$14,2,FALSE)),VLOOKUP($D213,'STOCK IDEAL'!$B$2:$C$1080,2,FALSE),VLOOKUP($D213,'STOCK IDEAL'!$B$2:$C$1080,2,FALSE)+VLOOKUP($E213,'REGLE PRIORITE'!$K$3:$L$14,2,FALSE)),IF(C213="Bijoux l’atelier",IF(ISERROR(VLOOKUP(D213,'STOCK IDEAL'!$B$2:$C$1108,2,FALSE)+VLOOKUP(E213,'REGLE PRIORITE'!$N$3:$O$18,2,FALSE)),VLOOKUP(D213,'STOCK IDEAL'!$B$2:$C$1108,2,FALSE),VLOOKUP(D213,'STOCK IDEAL'!$B$2:$C$1108,2,FALSE)+VLOOKUP(E213,'REGLE PRIORITE'!$N$3:$O$18,2,FALSE)),IF($C213="Bijoux argent/plaqué or",IF(ISERROR(VLOOKUP(D213,'STOCK IDEAL'!$B$2:$C$1108,2,FALSE)+VLOOKUP($E213,'REGLE PRIORITE'!$Q$3:$R$28,2,FALSE)),VLOOKUP(D213,'STOCK IDEAL'!$B$2:$C$1108,2,FALSE),VLOOKUP(D213,'STOCK IDEAL'!$B$2:$C$1108,2,FALSE)+VLOOKUP($E213,'REGLE PRIORITE'!$Q$3:$R$28,2,FALSE)),VLOOKUP(D213,'STOCK IDEAL'!$B$2:$C$1108,2,FALSE))))</f>
        <v>1</v>
      </c>
      <c r="H213">
        <v>1</v>
      </c>
      <c r="I213">
        <f>IF($C213="porcelaine",IF(ISERROR(VLOOKUP($D213,'STOCK IDEAL'!$B$2:$E$1080,3,FALSE)+VLOOKUP($E213,'REGLE PRIORITE'!$K$3:$L$14,2,FALSE)),VLOOKUP($D213,'STOCK IDEAL'!$B$2:$E$1080,3,FALSE),VLOOKUP($D213,'STOCK IDEAL'!$B$2:$E$1080,3,FALSE)+VLOOKUP($E213,'REGLE PRIORITE'!$K$3:$L$14,2,FALSE)),IF(C213="Bijoux l’atelier",IF(ISERROR(VLOOKUP(D213,'STOCK IDEAL'!$B$2:$E$1108,3,FALSE)+VLOOKUP(E213,'REGLE PRIORITE'!$N$3:$O$18,2,FALSE)),VLOOKUP(D213,'STOCK IDEAL'!$B$2:$E$1108,3,FALSE),VLOOKUP(D213,'STOCK IDEAL'!$B$2:$E$1108,3,FALSE)+VLOOKUP(E213,'REGLE PRIORITE'!$N$3:$O$18,2,FALSE)),IF($C213="Bijoux argent/plaqué or",IF(ISERROR(VLOOKUP(D213,'STOCK IDEAL'!$B$2:$E$1108,3,FALSE)+VLOOKUP($E213,'REGLE PRIORITE'!$Q$3:$R$28,2,FALSE)),VLOOKUP(D213,'STOCK IDEAL'!$B$2:$E$1108,3,FALSE),VLOOKUP(D213,'STOCK IDEAL'!$B$2:$E$1108,3,FALSE)+VLOOKUP($E213,'REGLE PRIORITE'!$Q$3:$R$28,2,FALSE)),VLOOKUP(D213,'STOCK IDEAL'!$B$2:$E$1108,3,FALSE))))</f>
        <v>1</v>
      </c>
      <c r="J213">
        <v>0</v>
      </c>
      <c r="K213">
        <f>IF($C213="porcelaine",IF(ISERROR(VLOOKUP($D213,'STOCK IDEAL'!$B$2:$E$1080,4,FALSE)+VLOOKUP($E213,'REGLE PRIORITE'!$K$3:$L$14,2,FALSE)),VLOOKUP($D213,'STOCK IDEAL'!$B$2:$E$1080,4,FALSE),VLOOKUP($D213,'STOCK IDEAL'!$B$2:$E$1080,4,FALSE)+VLOOKUP($E213,'REGLE PRIORITE'!$K$3:$L$14,2,FALSE)),IF(C213="Bijoux l’atelier",IF(ISERROR(VLOOKUP(D213,'STOCK IDEAL'!$B$2:$E$1108,4,FALSE)+VLOOKUP(E213,'REGLE PRIORITE'!$N$3:$O$18,2,FALSE)),VLOOKUP(D213,'STOCK IDEAL'!$B$2:$E$1108,4,FALSE),VLOOKUP(D213,'STOCK IDEAL'!$B$2:$E$1108,4,FALSE)+VLOOKUP(E213,'REGLE PRIORITE'!$N$3:$O$18,2,FALSE)),IF($C213="Bijoux argent/plaqué or",IF(ISERROR(VLOOKUP(D213,'STOCK IDEAL'!$B$2:$E$1108,4,FALSE)+VLOOKUP($E213,'REGLE PRIORITE'!$Q$3:$R$28,2,FALSE)),VLOOKUP(D213,'STOCK IDEAL'!$B$2:$E$1108,4,FALSE),VLOOKUP(D213,'STOCK IDEAL'!$B$2:$E$1108,4,FALSE)+VLOOKUP($E213,'REGLE PRIORITE'!$Q$3:$R$28,2,FALSE)),VLOOKUP(D213,'STOCK IDEAL'!$B$2:$E$1108,4,FALSE))))</f>
        <v>3</v>
      </c>
      <c r="L213" t="b">
        <f t="shared" si="16"/>
        <v>0</v>
      </c>
      <c r="M213">
        <f>HLOOKUP('STOCK BRUT'!$C213,'REGLE PRIORITE'!$B$4:$G$7,2,FALSE)</f>
        <v>2</v>
      </c>
      <c r="N213">
        <f>HLOOKUP('STOCK BRUT'!$C213,'REGLE PRIORITE'!$B$4:$G$7,3,FALSE)</f>
        <v>1</v>
      </c>
      <c r="O213">
        <f>HLOOKUP('STOCK BRUT'!$C213,'REGLE PRIORITE'!$B$4:$G$7,4,FALSE)</f>
        <v>3</v>
      </c>
      <c r="P213">
        <f t="shared" si="17"/>
        <v>-1</v>
      </c>
      <c r="Q213">
        <f t="shared" si="18"/>
        <v>0</v>
      </c>
      <c r="R213">
        <f t="shared" si="15"/>
        <v>-3</v>
      </c>
      <c r="S213">
        <f t="shared" si="19"/>
        <v>-4</v>
      </c>
    </row>
    <row r="214" spans="1:19">
      <c r="A214">
        <v>212</v>
      </c>
      <c r="B214" s="1" t="s">
        <v>212</v>
      </c>
      <c r="C214" s="1" t="s">
        <v>3898</v>
      </c>
      <c r="D214" s="1" t="s">
        <v>3936</v>
      </c>
      <c r="E214" s="1" t="s">
        <v>3376</v>
      </c>
      <c r="F214">
        <v>0</v>
      </c>
      <c r="G214">
        <f>IF($C214="porcelaine",IF(ISERROR(VLOOKUP($D214,'STOCK IDEAL'!$B$2:$C$1080,2,FALSE)+VLOOKUP($E214,'REGLE PRIORITE'!$K$3:$L$14,2,FALSE)),VLOOKUP($D214,'STOCK IDEAL'!$B$2:$C$1080,2,FALSE),VLOOKUP($D214,'STOCK IDEAL'!$B$2:$C$1080,2,FALSE)+VLOOKUP($E214,'REGLE PRIORITE'!$K$3:$L$14,2,FALSE)),IF(C214="Bijoux l’atelier",IF(ISERROR(VLOOKUP(D214,'STOCK IDEAL'!$B$2:$C$1108,2,FALSE)+VLOOKUP(E214,'REGLE PRIORITE'!$N$3:$O$18,2,FALSE)),VLOOKUP(D214,'STOCK IDEAL'!$B$2:$C$1108,2,FALSE),VLOOKUP(D214,'STOCK IDEAL'!$B$2:$C$1108,2,FALSE)+VLOOKUP(E214,'REGLE PRIORITE'!$N$3:$O$18,2,FALSE)),IF($C214="Bijoux argent/plaqué or",IF(ISERROR(VLOOKUP(D214,'STOCK IDEAL'!$B$2:$C$1108,2,FALSE)+VLOOKUP($E214,'REGLE PRIORITE'!$Q$3:$R$28,2,FALSE)),VLOOKUP(D214,'STOCK IDEAL'!$B$2:$C$1108,2,FALSE),VLOOKUP(D214,'STOCK IDEAL'!$B$2:$C$1108,2,FALSE)+VLOOKUP($E214,'REGLE PRIORITE'!$Q$3:$R$28,2,FALSE)),VLOOKUP(D214,'STOCK IDEAL'!$B$2:$C$1108,2,FALSE))))</f>
        <v>1</v>
      </c>
      <c r="H214">
        <v>0</v>
      </c>
      <c r="I214">
        <f>IF($C214="porcelaine",IF(ISERROR(VLOOKUP($D214,'STOCK IDEAL'!$B$2:$E$1080,3,FALSE)+VLOOKUP($E214,'REGLE PRIORITE'!$K$3:$L$14,2,FALSE)),VLOOKUP($D214,'STOCK IDEAL'!$B$2:$E$1080,3,FALSE),VLOOKUP($D214,'STOCK IDEAL'!$B$2:$E$1080,3,FALSE)+VLOOKUP($E214,'REGLE PRIORITE'!$K$3:$L$14,2,FALSE)),IF(C214="Bijoux l’atelier",IF(ISERROR(VLOOKUP(D214,'STOCK IDEAL'!$B$2:$E$1108,3,FALSE)+VLOOKUP(E214,'REGLE PRIORITE'!$N$3:$O$18,2,FALSE)),VLOOKUP(D214,'STOCK IDEAL'!$B$2:$E$1108,3,FALSE),VLOOKUP(D214,'STOCK IDEAL'!$B$2:$E$1108,3,FALSE)+VLOOKUP(E214,'REGLE PRIORITE'!$N$3:$O$18,2,FALSE)),IF($C214="Bijoux argent/plaqué or",IF(ISERROR(VLOOKUP(D214,'STOCK IDEAL'!$B$2:$E$1108,3,FALSE)+VLOOKUP($E214,'REGLE PRIORITE'!$Q$3:$R$28,2,FALSE)),VLOOKUP(D214,'STOCK IDEAL'!$B$2:$E$1108,3,FALSE),VLOOKUP(D214,'STOCK IDEAL'!$B$2:$E$1108,3,FALSE)+VLOOKUP($E214,'REGLE PRIORITE'!$Q$3:$R$28,2,FALSE)),VLOOKUP(D214,'STOCK IDEAL'!$B$2:$E$1108,3,FALSE))))</f>
        <v>1</v>
      </c>
      <c r="J214">
        <v>0</v>
      </c>
      <c r="K214">
        <f>IF($C214="porcelaine",IF(ISERROR(VLOOKUP($D214,'STOCK IDEAL'!$B$2:$E$1080,4,FALSE)+VLOOKUP($E214,'REGLE PRIORITE'!$K$3:$L$14,2,FALSE)),VLOOKUP($D214,'STOCK IDEAL'!$B$2:$E$1080,4,FALSE),VLOOKUP($D214,'STOCK IDEAL'!$B$2:$E$1080,4,FALSE)+VLOOKUP($E214,'REGLE PRIORITE'!$K$3:$L$14,2,FALSE)),IF(C214="Bijoux l’atelier",IF(ISERROR(VLOOKUP(D214,'STOCK IDEAL'!$B$2:$E$1108,4,FALSE)+VLOOKUP(E214,'REGLE PRIORITE'!$N$3:$O$18,2,FALSE)),VLOOKUP(D214,'STOCK IDEAL'!$B$2:$E$1108,4,FALSE),VLOOKUP(D214,'STOCK IDEAL'!$B$2:$E$1108,4,FALSE)+VLOOKUP(E214,'REGLE PRIORITE'!$N$3:$O$18,2,FALSE)),IF($C214="Bijoux argent/plaqué or",IF(ISERROR(VLOOKUP(D214,'STOCK IDEAL'!$B$2:$E$1108,4,FALSE)+VLOOKUP($E214,'REGLE PRIORITE'!$Q$3:$R$28,2,FALSE)),VLOOKUP(D214,'STOCK IDEAL'!$B$2:$E$1108,4,FALSE),VLOOKUP(D214,'STOCK IDEAL'!$B$2:$E$1108,4,FALSE)+VLOOKUP($E214,'REGLE PRIORITE'!$Q$3:$R$28,2,FALSE)),VLOOKUP(D214,'STOCK IDEAL'!$B$2:$E$1108,4,FALSE))))</f>
        <v>3</v>
      </c>
      <c r="L214" t="b">
        <f t="shared" si="16"/>
        <v>0</v>
      </c>
      <c r="M214">
        <f>HLOOKUP('STOCK BRUT'!$C214,'REGLE PRIORITE'!$B$4:$G$7,2,FALSE)</f>
        <v>2</v>
      </c>
      <c r="N214">
        <f>HLOOKUP('STOCK BRUT'!$C214,'REGLE PRIORITE'!$B$4:$G$7,3,FALSE)</f>
        <v>1</v>
      </c>
      <c r="O214">
        <f>HLOOKUP('STOCK BRUT'!$C214,'REGLE PRIORITE'!$B$4:$G$7,4,FALSE)</f>
        <v>3</v>
      </c>
      <c r="P214">
        <f t="shared" si="17"/>
        <v>-1</v>
      </c>
      <c r="Q214">
        <f t="shared" si="18"/>
        <v>-1</v>
      </c>
      <c r="R214">
        <f t="shared" si="15"/>
        <v>-3</v>
      </c>
      <c r="S214">
        <f t="shared" si="19"/>
        <v>-5</v>
      </c>
    </row>
    <row r="215" spans="1:19">
      <c r="A215">
        <v>213</v>
      </c>
      <c r="B215" s="1" t="s">
        <v>213</v>
      </c>
      <c r="C215" s="1" t="s">
        <v>3898</v>
      </c>
      <c r="D215" s="1" t="s">
        <v>3937</v>
      </c>
      <c r="E215" s="1" t="s">
        <v>3376</v>
      </c>
      <c r="F215">
        <v>0</v>
      </c>
      <c r="G215">
        <f>IF($C215="porcelaine",IF(ISERROR(VLOOKUP($D215,'STOCK IDEAL'!$B$2:$C$1080,2,FALSE)+VLOOKUP($E215,'REGLE PRIORITE'!$K$3:$L$14,2,FALSE)),VLOOKUP($D215,'STOCK IDEAL'!$B$2:$C$1080,2,FALSE),VLOOKUP($D215,'STOCK IDEAL'!$B$2:$C$1080,2,FALSE)+VLOOKUP($E215,'REGLE PRIORITE'!$K$3:$L$14,2,FALSE)),IF(C215="Bijoux l’atelier",IF(ISERROR(VLOOKUP(D215,'STOCK IDEAL'!$B$2:$C$1108,2,FALSE)+VLOOKUP(E215,'REGLE PRIORITE'!$N$3:$O$18,2,FALSE)),VLOOKUP(D215,'STOCK IDEAL'!$B$2:$C$1108,2,FALSE),VLOOKUP(D215,'STOCK IDEAL'!$B$2:$C$1108,2,FALSE)+VLOOKUP(E215,'REGLE PRIORITE'!$N$3:$O$18,2,FALSE)),IF($C215="Bijoux argent/plaqué or",IF(ISERROR(VLOOKUP(D215,'STOCK IDEAL'!$B$2:$C$1108,2,FALSE)+VLOOKUP($E215,'REGLE PRIORITE'!$Q$3:$R$28,2,FALSE)),VLOOKUP(D215,'STOCK IDEAL'!$B$2:$C$1108,2,FALSE),VLOOKUP(D215,'STOCK IDEAL'!$B$2:$C$1108,2,FALSE)+VLOOKUP($E215,'REGLE PRIORITE'!$Q$3:$R$28,2,FALSE)),VLOOKUP(D215,'STOCK IDEAL'!$B$2:$C$1108,2,FALSE))))</f>
        <v>1</v>
      </c>
      <c r="H215">
        <v>0</v>
      </c>
      <c r="I215">
        <f>IF($C215="porcelaine",IF(ISERROR(VLOOKUP($D215,'STOCK IDEAL'!$B$2:$E$1080,3,FALSE)+VLOOKUP($E215,'REGLE PRIORITE'!$K$3:$L$14,2,FALSE)),VLOOKUP($D215,'STOCK IDEAL'!$B$2:$E$1080,3,FALSE),VLOOKUP($D215,'STOCK IDEAL'!$B$2:$E$1080,3,FALSE)+VLOOKUP($E215,'REGLE PRIORITE'!$K$3:$L$14,2,FALSE)),IF(C215="Bijoux l’atelier",IF(ISERROR(VLOOKUP(D215,'STOCK IDEAL'!$B$2:$E$1108,3,FALSE)+VLOOKUP(E215,'REGLE PRIORITE'!$N$3:$O$18,2,FALSE)),VLOOKUP(D215,'STOCK IDEAL'!$B$2:$E$1108,3,FALSE),VLOOKUP(D215,'STOCK IDEAL'!$B$2:$E$1108,3,FALSE)+VLOOKUP(E215,'REGLE PRIORITE'!$N$3:$O$18,2,FALSE)),IF($C215="Bijoux argent/plaqué or",IF(ISERROR(VLOOKUP(D215,'STOCK IDEAL'!$B$2:$E$1108,3,FALSE)+VLOOKUP($E215,'REGLE PRIORITE'!$Q$3:$R$28,2,FALSE)),VLOOKUP(D215,'STOCK IDEAL'!$B$2:$E$1108,3,FALSE),VLOOKUP(D215,'STOCK IDEAL'!$B$2:$E$1108,3,FALSE)+VLOOKUP($E215,'REGLE PRIORITE'!$Q$3:$R$28,2,FALSE)),VLOOKUP(D215,'STOCK IDEAL'!$B$2:$E$1108,3,FALSE))))</f>
        <v>1</v>
      </c>
      <c r="J215">
        <v>0</v>
      </c>
      <c r="K215">
        <f>IF($C215="porcelaine",IF(ISERROR(VLOOKUP($D215,'STOCK IDEAL'!$B$2:$E$1080,4,FALSE)+VLOOKUP($E215,'REGLE PRIORITE'!$K$3:$L$14,2,FALSE)),VLOOKUP($D215,'STOCK IDEAL'!$B$2:$E$1080,4,FALSE),VLOOKUP($D215,'STOCK IDEAL'!$B$2:$E$1080,4,FALSE)+VLOOKUP($E215,'REGLE PRIORITE'!$K$3:$L$14,2,FALSE)),IF(C215="Bijoux l’atelier",IF(ISERROR(VLOOKUP(D215,'STOCK IDEAL'!$B$2:$E$1108,4,FALSE)+VLOOKUP(E215,'REGLE PRIORITE'!$N$3:$O$18,2,FALSE)),VLOOKUP(D215,'STOCK IDEAL'!$B$2:$E$1108,4,FALSE),VLOOKUP(D215,'STOCK IDEAL'!$B$2:$E$1108,4,FALSE)+VLOOKUP(E215,'REGLE PRIORITE'!$N$3:$O$18,2,FALSE)),IF($C215="Bijoux argent/plaqué or",IF(ISERROR(VLOOKUP(D215,'STOCK IDEAL'!$B$2:$E$1108,4,FALSE)+VLOOKUP($E215,'REGLE PRIORITE'!$Q$3:$R$28,2,FALSE)),VLOOKUP(D215,'STOCK IDEAL'!$B$2:$E$1108,4,FALSE),VLOOKUP(D215,'STOCK IDEAL'!$B$2:$E$1108,4,FALSE)+VLOOKUP($E215,'REGLE PRIORITE'!$Q$3:$R$28,2,FALSE)),VLOOKUP(D215,'STOCK IDEAL'!$B$2:$E$1108,4,FALSE))))</f>
        <v>3</v>
      </c>
      <c r="L215" t="b">
        <f t="shared" si="16"/>
        <v>0</v>
      </c>
      <c r="M215">
        <f>HLOOKUP('STOCK BRUT'!$C215,'REGLE PRIORITE'!$B$4:$G$7,2,FALSE)</f>
        <v>2</v>
      </c>
      <c r="N215">
        <f>HLOOKUP('STOCK BRUT'!$C215,'REGLE PRIORITE'!$B$4:$G$7,3,FALSE)</f>
        <v>1</v>
      </c>
      <c r="O215">
        <f>HLOOKUP('STOCK BRUT'!$C215,'REGLE PRIORITE'!$B$4:$G$7,4,FALSE)</f>
        <v>3</v>
      </c>
      <c r="P215">
        <f t="shared" si="17"/>
        <v>-1</v>
      </c>
      <c r="Q215">
        <f t="shared" si="18"/>
        <v>-1</v>
      </c>
      <c r="R215">
        <f t="shared" si="15"/>
        <v>-3</v>
      </c>
      <c r="S215">
        <f t="shared" si="19"/>
        <v>-5</v>
      </c>
    </row>
    <row r="216" spans="1:19">
      <c r="A216">
        <v>214</v>
      </c>
      <c r="B216" s="1" t="s">
        <v>214</v>
      </c>
      <c r="C216" s="1" t="s">
        <v>3898</v>
      </c>
      <c r="D216" s="1" t="s">
        <v>3938</v>
      </c>
      <c r="E216" s="1" t="s">
        <v>3376</v>
      </c>
      <c r="F216">
        <v>0</v>
      </c>
      <c r="G216">
        <f>IF($C216="porcelaine",IF(ISERROR(VLOOKUP($D216,'STOCK IDEAL'!$B$2:$C$1080,2,FALSE)+VLOOKUP($E216,'REGLE PRIORITE'!$K$3:$L$14,2,FALSE)),VLOOKUP($D216,'STOCK IDEAL'!$B$2:$C$1080,2,FALSE),VLOOKUP($D216,'STOCK IDEAL'!$B$2:$C$1080,2,FALSE)+VLOOKUP($E216,'REGLE PRIORITE'!$K$3:$L$14,2,FALSE)),IF(C216="Bijoux l’atelier",IF(ISERROR(VLOOKUP(D216,'STOCK IDEAL'!$B$2:$C$1108,2,FALSE)+VLOOKUP(E216,'REGLE PRIORITE'!$N$3:$O$18,2,FALSE)),VLOOKUP(D216,'STOCK IDEAL'!$B$2:$C$1108,2,FALSE),VLOOKUP(D216,'STOCK IDEAL'!$B$2:$C$1108,2,FALSE)+VLOOKUP(E216,'REGLE PRIORITE'!$N$3:$O$18,2,FALSE)),IF($C216="Bijoux argent/plaqué or",IF(ISERROR(VLOOKUP(D216,'STOCK IDEAL'!$B$2:$C$1108,2,FALSE)+VLOOKUP($E216,'REGLE PRIORITE'!$Q$3:$R$28,2,FALSE)),VLOOKUP(D216,'STOCK IDEAL'!$B$2:$C$1108,2,FALSE),VLOOKUP(D216,'STOCK IDEAL'!$B$2:$C$1108,2,FALSE)+VLOOKUP($E216,'REGLE PRIORITE'!$Q$3:$R$28,2,FALSE)),VLOOKUP(D216,'STOCK IDEAL'!$B$2:$C$1108,2,FALSE))))</f>
        <v>1</v>
      </c>
      <c r="H216">
        <v>0</v>
      </c>
      <c r="I216">
        <f>IF($C216="porcelaine",IF(ISERROR(VLOOKUP($D216,'STOCK IDEAL'!$B$2:$E$1080,3,FALSE)+VLOOKUP($E216,'REGLE PRIORITE'!$K$3:$L$14,2,FALSE)),VLOOKUP($D216,'STOCK IDEAL'!$B$2:$E$1080,3,FALSE),VLOOKUP($D216,'STOCK IDEAL'!$B$2:$E$1080,3,FALSE)+VLOOKUP($E216,'REGLE PRIORITE'!$K$3:$L$14,2,FALSE)),IF(C216="Bijoux l’atelier",IF(ISERROR(VLOOKUP(D216,'STOCK IDEAL'!$B$2:$E$1108,3,FALSE)+VLOOKUP(E216,'REGLE PRIORITE'!$N$3:$O$18,2,FALSE)),VLOOKUP(D216,'STOCK IDEAL'!$B$2:$E$1108,3,FALSE),VLOOKUP(D216,'STOCK IDEAL'!$B$2:$E$1108,3,FALSE)+VLOOKUP(E216,'REGLE PRIORITE'!$N$3:$O$18,2,FALSE)),IF($C216="Bijoux argent/plaqué or",IF(ISERROR(VLOOKUP(D216,'STOCK IDEAL'!$B$2:$E$1108,3,FALSE)+VLOOKUP($E216,'REGLE PRIORITE'!$Q$3:$R$28,2,FALSE)),VLOOKUP(D216,'STOCK IDEAL'!$B$2:$E$1108,3,FALSE),VLOOKUP(D216,'STOCK IDEAL'!$B$2:$E$1108,3,FALSE)+VLOOKUP($E216,'REGLE PRIORITE'!$Q$3:$R$28,2,FALSE)),VLOOKUP(D216,'STOCK IDEAL'!$B$2:$E$1108,3,FALSE))))</f>
        <v>1</v>
      </c>
      <c r="J216">
        <v>0</v>
      </c>
      <c r="K216">
        <f>IF($C216="porcelaine",IF(ISERROR(VLOOKUP($D216,'STOCK IDEAL'!$B$2:$E$1080,4,FALSE)+VLOOKUP($E216,'REGLE PRIORITE'!$K$3:$L$14,2,FALSE)),VLOOKUP($D216,'STOCK IDEAL'!$B$2:$E$1080,4,FALSE),VLOOKUP($D216,'STOCK IDEAL'!$B$2:$E$1080,4,FALSE)+VLOOKUP($E216,'REGLE PRIORITE'!$K$3:$L$14,2,FALSE)),IF(C216="Bijoux l’atelier",IF(ISERROR(VLOOKUP(D216,'STOCK IDEAL'!$B$2:$E$1108,4,FALSE)+VLOOKUP(E216,'REGLE PRIORITE'!$N$3:$O$18,2,FALSE)),VLOOKUP(D216,'STOCK IDEAL'!$B$2:$E$1108,4,FALSE),VLOOKUP(D216,'STOCK IDEAL'!$B$2:$E$1108,4,FALSE)+VLOOKUP(E216,'REGLE PRIORITE'!$N$3:$O$18,2,FALSE)),IF($C216="Bijoux argent/plaqué or",IF(ISERROR(VLOOKUP(D216,'STOCK IDEAL'!$B$2:$E$1108,4,FALSE)+VLOOKUP($E216,'REGLE PRIORITE'!$Q$3:$R$28,2,FALSE)),VLOOKUP(D216,'STOCK IDEAL'!$B$2:$E$1108,4,FALSE),VLOOKUP(D216,'STOCK IDEAL'!$B$2:$E$1108,4,FALSE)+VLOOKUP($E216,'REGLE PRIORITE'!$Q$3:$R$28,2,FALSE)),VLOOKUP(D216,'STOCK IDEAL'!$B$2:$E$1108,4,FALSE))))</f>
        <v>3</v>
      </c>
      <c r="L216" t="b">
        <f t="shared" si="16"/>
        <v>0</v>
      </c>
      <c r="M216">
        <f>HLOOKUP('STOCK BRUT'!$C216,'REGLE PRIORITE'!$B$4:$G$7,2,FALSE)</f>
        <v>2</v>
      </c>
      <c r="N216">
        <f>HLOOKUP('STOCK BRUT'!$C216,'REGLE PRIORITE'!$B$4:$G$7,3,FALSE)</f>
        <v>1</v>
      </c>
      <c r="O216">
        <f>HLOOKUP('STOCK BRUT'!$C216,'REGLE PRIORITE'!$B$4:$G$7,4,FALSE)</f>
        <v>3</v>
      </c>
      <c r="P216">
        <f t="shared" si="17"/>
        <v>-1</v>
      </c>
      <c r="Q216">
        <f t="shared" si="18"/>
        <v>-1</v>
      </c>
      <c r="R216">
        <f t="shared" si="15"/>
        <v>-3</v>
      </c>
      <c r="S216">
        <f t="shared" si="19"/>
        <v>-5</v>
      </c>
    </row>
    <row r="217" spans="1:19">
      <c r="A217">
        <v>215</v>
      </c>
      <c r="B217" s="1" t="s">
        <v>215</v>
      </c>
      <c r="C217" s="1" t="s">
        <v>3898</v>
      </c>
      <c r="D217" s="1" t="s">
        <v>3939</v>
      </c>
      <c r="E217" s="1" t="s">
        <v>3376</v>
      </c>
      <c r="F217">
        <v>0</v>
      </c>
      <c r="G217">
        <f>IF($C217="porcelaine",IF(ISERROR(VLOOKUP($D217,'STOCK IDEAL'!$B$2:$C$1080,2,FALSE)+VLOOKUP($E217,'REGLE PRIORITE'!$K$3:$L$14,2,FALSE)),VLOOKUP($D217,'STOCK IDEAL'!$B$2:$C$1080,2,FALSE),VLOOKUP($D217,'STOCK IDEAL'!$B$2:$C$1080,2,FALSE)+VLOOKUP($E217,'REGLE PRIORITE'!$K$3:$L$14,2,FALSE)),IF(C217="Bijoux l’atelier",IF(ISERROR(VLOOKUP(D217,'STOCK IDEAL'!$B$2:$C$1108,2,FALSE)+VLOOKUP(E217,'REGLE PRIORITE'!$N$3:$O$18,2,FALSE)),VLOOKUP(D217,'STOCK IDEAL'!$B$2:$C$1108,2,FALSE),VLOOKUP(D217,'STOCK IDEAL'!$B$2:$C$1108,2,FALSE)+VLOOKUP(E217,'REGLE PRIORITE'!$N$3:$O$18,2,FALSE)),IF($C217="Bijoux argent/plaqué or",IF(ISERROR(VLOOKUP(D217,'STOCK IDEAL'!$B$2:$C$1108,2,FALSE)+VLOOKUP($E217,'REGLE PRIORITE'!$Q$3:$R$28,2,FALSE)),VLOOKUP(D217,'STOCK IDEAL'!$B$2:$C$1108,2,FALSE),VLOOKUP(D217,'STOCK IDEAL'!$B$2:$C$1108,2,FALSE)+VLOOKUP($E217,'REGLE PRIORITE'!$Q$3:$R$28,2,FALSE)),VLOOKUP(D217,'STOCK IDEAL'!$B$2:$C$1108,2,FALSE))))</f>
        <v>1</v>
      </c>
      <c r="H217">
        <v>0</v>
      </c>
      <c r="I217">
        <f>IF($C217="porcelaine",IF(ISERROR(VLOOKUP($D217,'STOCK IDEAL'!$B$2:$E$1080,3,FALSE)+VLOOKUP($E217,'REGLE PRIORITE'!$K$3:$L$14,2,FALSE)),VLOOKUP($D217,'STOCK IDEAL'!$B$2:$E$1080,3,FALSE),VLOOKUP($D217,'STOCK IDEAL'!$B$2:$E$1080,3,FALSE)+VLOOKUP($E217,'REGLE PRIORITE'!$K$3:$L$14,2,FALSE)),IF(C217="Bijoux l’atelier",IF(ISERROR(VLOOKUP(D217,'STOCK IDEAL'!$B$2:$E$1108,3,FALSE)+VLOOKUP(E217,'REGLE PRIORITE'!$N$3:$O$18,2,FALSE)),VLOOKUP(D217,'STOCK IDEAL'!$B$2:$E$1108,3,FALSE),VLOOKUP(D217,'STOCK IDEAL'!$B$2:$E$1108,3,FALSE)+VLOOKUP(E217,'REGLE PRIORITE'!$N$3:$O$18,2,FALSE)),IF($C217="Bijoux argent/plaqué or",IF(ISERROR(VLOOKUP(D217,'STOCK IDEAL'!$B$2:$E$1108,3,FALSE)+VLOOKUP($E217,'REGLE PRIORITE'!$Q$3:$R$28,2,FALSE)),VLOOKUP(D217,'STOCK IDEAL'!$B$2:$E$1108,3,FALSE),VLOOKUP(D217,'STOCK IDEAL'!$B$2:$E$1108,3,FALSE)+VLOOKUP($E217,'REGLE PRIORITE'!$Q$3:$R$28,2,FALSE)),VLOOKUP(D217,'STOCK IDEAL'!$B$2:$E$1108,3,FALSE))))</f>
        <v>1</v>
      </c>
      <c r="J217">
        <v>0</v>
      </c>
      <c r="K217">
        <f>IF($C217="porcelaine",IF(ISERROR(VLOOKUP($D217,'STOCK IDEAL'!$B$2:$E$1080,4,FALSE)+VLOOKUP($E217,'REGLE PRIORITE'!$K$3:$L$14,2,FALSE)),VLOOKUP($D217,'STOCK IDEAL'!$B$2:$E$1080,4,FALSE),VLOOKUP($D217,'STOCK IDEAL'!$B$2:$E$1080,4,FALSE)+VLOOKUP($E217,'REGLE PRIORITE'!$K$3:$L$14,2,FALSE)),IF(C217="Bijoux l’atelier",IF(ISERROR(VLOOKUP(D217,'STOCK IDEAL'!$B$2:$E$1108,4,FALSE)+VLOOKUP(E217,'REGLE PRIORITE'!$N$3:$O$18,2,FALSE)),VLOOKUP(D217,'STOCK IDEAL'!$B$2:$E$1108,4,FALSE),VLOOKUP(D217,'STOCK IDEAL'!$B$2:$E$1108,4,FALSE)+VLOOKUP(E217,'REGLE PRIORITE'!$N$3:$O$18,2,FALSE)),IF($C217="Bijoux argent/plaqué or",IF(ISERROR(VLOOKUP(D217,'STOCK IDEAL'!$B$2:$E$1108,4,FALSE)+VLOOKUP($E217,'REGLE PRIORITE'!$Q$3:$R$28,2,FALSE)),VLOOKUP(D217,'STOCK IDEAL'!$B$2:$E$1108,4,FALSE),VLOOKUP(D217,'STOCK IDEAL'!$B$2:$E$1108,4,FALSE)+VLOOKUP($E217,'REGLE PRIORITE'!$Q$3:$R$28,2,FALSE)),VLOOKUP(D217,'STOCK IDEAL'!$B$2:$E$1108,4,FALSE))))</f>
        <v>3</v>
      </c>
      <c r="L217" t="b">
        <f t="shared" si="16"/>
        <v>0</v>
      </c>
      <c r="M217">
        <f>HLOOKUP('STOCK BRUT'!$C217,'REGLE PRIORITE'!$B$4:$G$7,2,FALSE)</f>
        <v>2</v>
      </c>
      <c r="N217">
        <f>HLOOKUP('STOCK BRUT'!$C217,'REGLE PRIORITE'!$B$4:$G$7,3,FALSE)</f>
        <v>1</v>
      </c>
      <c r="O217">
        <f>HLOOKUP('STOCK BRUT'!$C217,'REGLE PRIORITE'!$B$4:$G$7,4,FALSE)</f>
        <v>3</v>
      </c>
      <c r="P217">
        <f t="shared" si="17"/>
        <v>-1</v>
      </c>
      <c r="Q217">
        <f t="shared" si="18"/>
        <v>-1</v>
      </c>
      <c r="R217">
        <f t="shared" si="15"/>
        <v>-3</v>
      </c>
      <c r="S217">
        <f t="shared" si="19"/>
        <v>-5</v>
      </c>
    </row>
    <row r="218" spans="1:19">
      <c r="A218">
        <v>216</v>
      </c>
      <c r="B218" s="1" t="s">
        <v>216</v>
      </c>
      <c r="C218" s="1" t="s">
        <v>3898</v>
      </c>
      <c r="D218" s="1" t="s">
        <v>3940</v>
      </c>
      <c r="E218" s="1" t="s">
        <v>3376</v>
      </c>
      <c r="F218">
        <v>0</v>
      </c>
      <c r="G218">
        <f>IF($C218="porcelaine",IF(ISERROR(VLOOKUP($D218,'STOCK IDEAL'!$B$2:$C$1080,2,FALSE)+VLOOKUP($E218,'REGLE PRIORITE'!$K$3:$L$14,2,FALSE)),VLOOKUP($D218,'STOCK IDEAL'!$B$2:$C$1080,2,FALSE),VLOOKUP($D218,'STOCK IDEAL'!$B$2:$C$1080,2,FALSE)+VLOOKUP($E218,'REGLE PRIORITE'!$K$3:$L$14,2,FALSE)),IF(C218="Bijoux l’atelier",IF(ISERROR(VLOOKUP(D218,'STOCK IDEAL'!$B$2:$C$1108,2,FALSE)+VLOOKUP(E218,'REGLE PRIORITE'!$N$3:$O$18,2,FALSE)),VLOOKUP(D218,'STOCK IDEAL'!$B$2:$C$1108,2,FALSE),VLOOKUP(D218,'STOCK IDEAL'!$B$2:$C$1108,2,FALSE)+VLOOKUP(E218,'REGLE PRIORITE'!$N$3:$O$18,2,FALSE)),IF($C218="Bijoux argent/plaqué or",IF(ISERROR(VLOOKUP(D218,'STOCK IDEAL'!$B$2:$C$1108,2,FALSE)+VLOOKUP($E218,'REGLE PRIORITE'!$Q$3:$R$28,2,FALSE)),VLOOKUP(D218,'STOCK IDEAL'!$B$2:$C$1108,2,FALSE),VLOOKUP(D218,'STOCK IDEAL'!$B$2:$C$1108,2,FALSE)+VLOOKUP($E218,'REGLE PRIORITE'!$Q$3:$R$28,2,FALSE)),VLOOKUP(D218,'STOCK IDEAL'!$B$2:$C$1108,2,FALSE))))</f>
        <v>1</v>
      </c>
      <c r="H218">
        <v>0</v>
      </c>
      <c r="I218">
        <f>IF($C218="porcelaine",IF(ISERROR(VLOOKUP($D218,'STOCK IDEAL'!$B$2:$E$1080,3,FALSE)+VLOOKUP($E218,'REGLE PRIORITE'!$K$3:$L$14,2,FALSE)),VLOOKUP($D218,'STOCK IDEAL'!$B$2:$E$1080,3,FALSE),VLOOKUP($D218,'STOCK IDEAL'!$B$2:$E$1080,3,FALSE)+VLOOKUP($E218,'REGLE PRIORITE'!$K$3:$L$14,2,FALSE)),IF(C218="Bijoux l’atelier",IF(ISERROR(VLOOKUP(D218,'STOCK IDEAL'!$B$2:$E$1108,3,FALSE)+VLOOKUP(E218,'REGLE PRIORITE'!$N$3:$O$18,2,FALSE)),VLOOKUP(D218,'STOCK IDEAL'!$B$2:$E$1108,3,FALSE),VLOOKUP(D218,'STOCK IDEAL'!$B$2:$E$1108,3,FALSE)+VLOOKUP(E218,'REGLE PRIORITE'!$N$3:$O$18,2,FALSE)),IF($C218="Bijoux argent/plaqué or",IF(ISERROR(VLOOKUP(D218,'STOCK IDEAL'!$B$2:$E$1108,3,FALSE)+VLOOKUP($E218,'REGLE PRIORITE'!$Q$3:$R$28,2,FALSE)),VLOOKUP(D218,'STOCK IDEAL'!$B$2:$E$1108,3,FALSE),VLOOKUP(D218,'STOCK IDEAL'!$B$2:$E$1108,3,FALSE)+VLOOKUP($E218,'REGLE PRIORITE'!$Q$3:$R$28,2,FALSE)),VLOOKUP(D218,'STOCK IDEAL'!$B$2:$E$1108,3,FALSE))))</f>
        <v>1</v>
      </c>
      <c r="J218">
        <v>0</v>
      </c>
      <c r="K218">
        <f>IF($C218="porcelaine",IF(ISERROR(VLOOKUP($D218,'STOCK IDEAL'!$B$2:$E$1080,4,FALSE)+VLOOKUP($E218,'REGLE PRIORITE'!$K$3:$L$14,2,FALSE)),VLOOKUP($D218,'STOCK IDEAL'!$B$2:$E$1080,4,FALSE),VLOOKUP($D218,'STOCK IDEAL'!$B$2:$E$1080,4,FALSE)+VLOOKUP($E218,'REGLE PRIORITE'!$K$3:$L$14,2,FALSE)),IF(C218="Bijoux l’atelier",IF(ISERROR(VLOOKUP(D218,'STOCK IDEAL'!$B$2:$E$1108,4,FALSE)+VLOOKUP(E218,'REGLE PRIORITE'!$N$3:$O$18,2,FALSE)),VLOOKUP(D218,'STOCK IDEAL'!$B$2:$E$1108,4,FALSE),VLOOKUP(D218,'STOCK IDEAL'!$B$2:$E$1108,4,FALSE)+VLOOKUP(E218,'REGLE PRIORITE'!$N$3:$O$18,2,FALSE)),IF($C218="Bijoux argent/plaqué or",IF(ISERROR(VLOOKUP(D218,'STOCK IDEAL'!$B$2:$E$1108,4,FALSE)+VLOOKUP($E218,'REGLE PRIORITE'!$Q$3:$R$28,2,FALSE)),VLOOKUP(D218,'STOCK IDEAL'!$B$2:$E$1108,4,FALSE),VLOOKUP(D218,'STOCK IDEAL'!$B$2:$E$1108,4,FALSE)+VLOOKUP($E218,'REGLE PRIORITE'!$Q$3:$R$28,2,FALSE)),VLOOKUP(D218,'STOCK IDEAL'!$B$2:$E$1108,4,FALSE))))</f>
        <v>3</v>
      </c>
      <c r="L218" t="b">
        <f t="shared" si="16"/>
        <v>0</v>
      </c>
      <c r="M218">
        <f>HLOOKUP('STOCK BRUT'!$C218,'REGLE PRIORITE'!$B$4:$G$7,2,FALSE)</f>
        <v>2</v>
      </c>
      <c r="N218">
        <f>HLOOKUP('STOCK BRUT'!$C218,'REGLE PRIORITE'!$B$4:$G$7,3,FALSE)</f>
        <v>1</v>
      </c>
      <c r="O218">
        <f>HLOOKUP('STOCK BRUT'!$C218,'REGLE PRIORITE'!$B$4:$G$7,4,FALSE)</f>
        <v>3</v>
      </c>
      <c r="P218">
        <f t="shared" si="17"/>
        <v>-1</v>
      </c>
      <c r="Q218">
        <f t="shared" si="18"/>
        <v>-1</v>
      </c>
      <c r="R218">
        <f t="shared" si="15"/>
        <v>-3</v>
      </c>
      <c r="S218">
        <f t="shared" si="19"/>
        <v>-5</v>
      </c>
    </row>
    <row r="219" spans="1:19">
      <c r="A219">
        <v>217</v>
      </c>
      <c r="B219" s="1" t="s">
        <v>217</v>
      </c>
      <c r="C219" s="1" t="s">
        <v>3898</v>
      </c>
      <c r="D219" s="1" t="s">
        <v>3941</v>
      </c>
      <c r="E219" s="1" t="s">
        <v>3376</v>
      </c>
      <c r="F219">
        <v>1</v>
      </c>
      <c r="G219">
        <f>IF($C219="porcelaine",IF(ISERROR(VLOOKUP($D219,'STOCK IDEAL'!$B$2:$C$1080,2,FALSE)+VLOOKUP($E219,'REGLE PRIORITE'!$K$3:$L$14,2,FALSE)),VLOOKUP($D219,'STOCK IDEAL'!$B$2:$C$1080,2,FALSE),VLOOKUP($D219,'STOCK IDEAL'!$B$2:$C$1080,2,FALSE)+VLOOKUP($E219,'REGLE PRIORITE'!$K$3:$L$14,2,FALSE)),IF(C219="Bijoux l’atelier",IF(ISERROR(VLOOKUP(D219,'STOCK IDEAL'!$B$2:$C$1108,2,FALSE)+VLOOKUP(E219,'REGLE PRIORITE'!$N$3:$O$18,2,FALSE)),VLOOKUP(D219,'STOCK IDEAL'!$B$2:$C$1108,2,FALSE),VLOOKUP(D219,'STOCK IDEAL'!$B$2:$C$1108,2,FALSE)+VLOOKUP(E219,'REGLE PRIORITE'!$N$3:$O$18,2,FALSE)),IF($C219="Bijoux argent/plaqué or",IF(ISERROR(VLOOKUP(D219,'STOCK IDEAL'!$B$2:$C$1108,2,FALSE)+VLOOKUP($E219,'REGLE PRIORITE'!$Q$3:$R$28,2,FALSE)),VLOOKUP(D219,'STOCK IDEAL'!$B$2:$C$1108,2,FALSE),VLOOKUP(D219,'STOCK IDEAL'!$B$2:$C$1108,2,FALSE)+VLOOKUP($E219,'REGLE PRIORITE'!$Q$3:$R$28,2,FALSE)),VLOOKUP(D219,'STOCK IDEAL'!$B$2:$C$1108,2,FALSE))))</f>
        <v>1</v>
      </c>
      <c r="H219">
        <v>0</v>
      </c>
      <c r="I219">
        <f>IF($C219="porcelaine",IF(ISERROR(VLOOKUP($D219,'STOCK IDEAL'!$B$2:$E$1080,3,FALSE)+VLOOKUP($E219,'REGLE PRIORITE'!$K$3:$L$14,2,FALSE)),VLOOKUP($D219,'STOCK IDEAL'!$B$2:$E$1080,3,FALSE),VLOOKUP($D219,'STOCK IDEAL'!$B$2:$E$1080,3,FALSE)+VLOOKUP($E219,'REGLE PRIORITE'!$K$3:$L$14,2,FALSE)),IF(C219="Bijoux l’atelier",IF(ISERROR(VLOOKUP(D219,'STOCK IDEAL'!$B$2:$E$1108,3,FALSE)+VLOOKUP(E219,'REGLE PRIORITE'!$N$3:$O$18,2,FALSE)),VLOOKUP(D219,'STOCK IDEAL'!$B$2:$E$1108,3,FALSE),VLOOKUP(D219,'STOCK IDEAL'!$B$2:$E$1108,3,FALSE)+VLOOKUP(E219,'REGLE PRIORITE'!$N$3:$O$18,2,FALSE)),IF($C219="Bijoux argent/plaqué or",IF(ISERROR(VLOOKUP(D219,'STOCK IDEAL'!$B$2:$E$1108,3,FALSE)+VLOOKUP($E219,'REGLE PRIORITE'!$Q$3:$R$28,2,FALSE)),VLOOKUP(D219,'STOCK IDEAL'!$B$2:$E$1108,3,FALSE),VLOOKUP(D219,'STOCK IDEAL'!$B$2:$E$1108,3,FALSE)+VLOOKUP($E219,'REGLE PRIORITE'!$Q$3:$R$28,2,FALSE)),VLOOKUP(D219,'STOCK IDEAL'!$B$2:$E$1108,3,FALSE))))</f>
        <v>1</v>
      </c>
      <c r="J219">
        <v>0</v>
      </c>
      <c r="K219">
        <f>IF($C219="porcelaine",IF(ISERROR(VLOOKUP($D219,'STOCK IDEAL'!$B$2:$E$1080,4,FALSE)+VLOOKUP($E219,'REGLE PRIORITE'!$K$3:$L$14,2,FALSE)),VLOOKUP($D219,'STOCK IDEAL'!$B$2:$E$1080,4,FALSE),VLOOKUP($D219,'STOCK IDEAL'!$B$2:$E$1080,4,FALSE)+VLOOKUP($E219,'REGLE PRIORITE'!$K$3:$L$14,2,FALSE)),IF(C219="Bijoux l’atelier",IF(ISERROR(VLOOKUP(D219,'STOCK IDEAL'!$B$2:$E$1108,4,FALSE)+VLOOKUP(E219,'REGLE PRIORITE'!$N$3:$O$18,2,FALSE)),VLOOKUP(D219,'STOCK IDEAL'!$B$2:$E$1108,4,FALSE),VLOOKUP(D219,'STOCK IDEAL'!$B$2:$E$1108,4,FALSE)+VLOOKUP(E219,'REGLE PRIORITE'!$N$3:$O$18,2,FALSE)),IF($C219="Bijoux argent/plaqué or",IF(ISERROR(VLOOKUP(D219,'STOCK IDEAL'!$B$2:$E$1108,4,FALSE)+VLOOKUP($E219,'REGLE PRIORITE'!$Q$3:$R$28,2,FALSE)),VLOOKUP(D219,'STOCK IDEAL'!$B$2:$E$1108,4,FALSE),VLOOKUP(D219,'STOCK IDEAL'!$B$2:$E$1108,4,FALSE)+VLOOKUP($E219,'REGLE PRIORITE'!$Q$3:$R$28,2,FALSE)),VLOOKUP(D219,'STOCK IDEAL'!$B$2:$E$1108,4,FALSE))))</f>
        <v>3</v>
      </c>
      <c r="L219" t="b">
        <f t="shared" si="16"/>
        <v>0</v>
      </c>
      <c r="M219">
        <f>HLOOKUP('STOCK BRUT'!$C219,'REGLE PRIORITE'!$B$4:$G$7,2,FALSE)</f>
        <v>2</v>
      </c>
      <c r="N219">
        <f>HLOOKUP('STOCK BRUT'!$C219,'REGLE PRIORITE'!$B$4:$G$7,3,FALSE)</f>
        <v>1</v>
      </c>
      <c r="O219">
        <f>HLOOKUP('STOCK BRUT'!$C219,'REGLE PRIORITE'!$B$4:$G$7,4,FALSE)</f>
        <v>3</v>
      </c>
      <c r="P219">
        <f t="shared" si="17"/>
        <v>0</v>
      </c>
      <c r="Q219">
        <f t="shared" si="18"/>
        <v>-1</v>
      </c>
      <c r="R219">
        <f t="shared" si="15"/>
        <v>-3</v>
      </c>
      <c r="S219">
        <f t="shared" si="19"/>
        <v>-4</v>
      </c>
    </row>
    <row r="220" spans="1:19">
      <c r="A220">
        <v>218</v>
      </c>
      <c r="B220" s="1" t="s">
        <v>218</v>
      </c>
      <c r="C220" s="1" t="s">
        <v>3898</v>
      </c>
      <c r="D220" s="1" t="s">
        <v>3942</v>
      </c>
      <c r="E220" s="1" t="s">
        <v>3376</v>
      </c>
      <c r="F220">
        <v>0</v>
      </c>
      <c r="G220">
        <f>IF($C220="porcelaine",IF(ISERROR(VLOOKUP($D220,'STOCK IDEAL'!$B$2:$C$1080,2,FALSE)+VLOOKUP($E220,'REGLE PRIORITE'!$K$3:$L$14,2,FALSE)),VLOOKUP($D220,'STOCK IDEAL'!$B$2:$C$1080,2,FALSE),VLOOKUP($D220,'STOCK IDEAL'!$B$2:$C$1080,2,FALSE)+VLOOKUP($E220,'REGLE PRIORITE'!$K$3:$L$14,2,FALSE)),IF(C220="Bijoux l’atelier",IF(ISERROR(VLOOKUP(D220,'STOCK IDEAL'!$B$2:$C$1108,2,FALSE)+VLOOKUP(E220,'REGLE PRIORITE'!$N$3:$O$18,2,FALSE)),VLOOKUP(D220,'STOCK IDEAL'!$B$2:$C$1108,2,FALSE),VLOOKUP(D220,'STOCK IDEAL'!$B$2:$C$1108,2,FALSE)+VLOOKUP(E220,'REGLE PRIORITE'!$N$3:$O$18,2,FALSE)),IF($C220="Bijoux argent/plaqué or",IF(ISERROR(VLOOKUP(D220,'STOCK IDEAL'!$B$2:$C$1108,2,FALSE)+VLOOKUP($E220,'REGLE PRIORITE'!$Q$3:$R$28,2,FALSE)),VLOOKUP(D220,'STOCK IDEAL'!$B$2:$C$1108,2,FALSE),VLOOKUP(D220,'STOCK IDEAL'!$B$2:$C$1108,2,FALSE)+VLOOKUP($E220,'REGLE PRIORITE'!$Q$3:$R$28,2,FALSE)),VLOOKUP(D220,'STOCK IDEAL'!$B$2:$C$1108,2,FALSE))))</f>
        <v>1</v>
      </c>
      <c r="H220">
        <v>0</v>
      </c>
      <c r="I220">
        <f>IF($C220="porcelaine",IF(ISERROR(VLOOKUP($D220,'STOCK IDEAL'!$B$2:$E$1080,3,FALSE)+VLOOKUP($E220,'REGLE PRIORITE'!$K$3:$L$14,2,FALSE)),VLOOKUP($D220,'STOCK IDEAL'!$B$2:$E$1080,3,FALSE),VLOOKUP($D220,'STOCK IDEAL'!$B$2:$E$1080,3,FALSE)+VLOOKUP($E220,'REGLE PRIORITE'!$K$3:$L$14,2,FALSE)),IF(C220="Bijoux l’atelier",IF(ISERROR(VLOOKUP(D220,'STOCK IDEAL'!$B$2:$E$1108,3,FALSE)+VLOOKUP(E220,'REGLE PRIORITE'!$N$3:$O$18,2,FALSE)),VLOOKUP(D220,'STOCK IDEAL'!$B$2:$E$1108,3,FALSE),VLOOKUP(D220,'STOCK IDEAL'!$B$2:$E$1108,3,FALSE)+VLOOKUP(E220,'REGLE PRIORITE'!$N$3:$O$18,2,FALSE)),IF($C220="Bijoux argent/plaqué or",IF(ISERROR(VLOOKUP(D220,'STOCK IDEAL'!$B$2:$E$1108,3,FALSE)+VLOOKUP($E220,'REGLE PRIORITE'!$Q$3:$R$28,2,FALSE)),VLOOKUP(D220,'STOCK IDEAL'!$B$2:$E$1108,3,FALSE),VLOOKUP(D220,'STOCK IDEAL'!$B$2:$E$1108,3,FALSE)+VLOOKUP($E220,'REGLE PRIORITE'!$Q$3:$R$28,2,FALSE)),VLOOKUP(D220,'STOCK IDEAL'!$B$2:$E$1108,3,FALSE))))</f>
        <v>1</v>
      </c>
      <c r="J220">
        <v>0</v>
      </c>
      <c r="K220">
        <f>IF($C220="porcelaine",IF(ISERROR(VLOOKUP($D220,'STOCK IDEAL'!$B$2:$E$1080,4,FALSE)+VLOOKUP($E220,'REGLE PRIORITE'!$K$3:$L$14,2,FALSE)),VLOOKUP($D220,'STOCK IDEAL'!$B$2:$E$1080,4,FALSE),VLOOKUP($D220,'STOCK IDEAL'!$B$2:$E$1080,4,FALSE)+VLOOKUP($E220,'REGLE PRIORITE'!$K$3:$L$14,2,FALSE)),IF(C220="Bijoux l’atelier",IF(ISERROR(VLOOKUP(D220,'STOCK IDEAL'!$B$2:$E$1108,4,FALSE)+VLOOKUP(E220,'REGLE PRIORITE'!$N$3:$O$18,2,FALSE)),VLOOKUP(D220,'STOCK IDEAL'!$B$2:$E$1108,4,FALSE),VLOOKUP(D220,'STOCK IDEAL'!$B$2:$E$1108,4,FALSE)+VLOOKUP(E220,'REGLE PRIORITE'!$N$3:$O$18,2,FALSE)),IF($C220="Bijoux argent/plaqué or",IF(ISERROR(VLOOKUP(D220,'STOCK IDEAL'!$B$2:$E$1108,4,FALSE)+VLOOKUP($E220,'REGLE PRIORITE'!$Q$3:$R$28,2,FALSE)),VLOOKUP(D220,'STOCK IDEAL'!$B$2:$E$1108,4,FALSE),VLOOKUP(D220,'STOCK IDEAL'!$B$2:$E$1108,4,FALSE)+VLOOKUP($E220,'REGLE PRIORITE'!$Q$3:$R$28,2,FALSE)),VLOOKUP(D220,'STOCK IDEAL'!$B$2:$E$1108,4,FALSE))))</f>
        <v>3</v>
      </c>
      <c r="L220" t="b">
        <f t="shared" si="16"/>
        <v>0</v>
      </c>
      <c r="M220">
        <f>HLOOKUP('STOCK BRUT'!$C220,'REGLE PRIORITE'!$B$4:$G$7,2,FALSE)</f>
        <v>2</v>
      </c>
      <c r="N220">
        <f>HLOOKUP('STOCK BRUT'!$C220,'REGLE PRIORITE'!$B$4:$G$7,3,FALSE)</f>
        <v>1</v>
      </c>
      <c r="O220">
        <f>HLOOKUP('STOCK BRUT'!$C220,'REGLE PRIORITE'!$B$4:$G$7,4,FALSE)</f>
        <v>3</v>
      </c>
      <c r="P220">
        <f t="shared" si="17"/>
        <v>-1</v>
      </c>
      <c r="Q220">
        <f t="shared" si="18"/>
        <v>-1</v>
      </c>
      <c r="R220">
        <f t="shared" si="15"/>
        <v>-3</v>
      </c>
      <c r="S220">
        <f t="shared" si="19"/>
        <v>-5</v>
      </c>
    </row>
    <row r="221" spans="1:19">
      <c r="A221">
        <v>219</v>
      </c>
      <c r="B221" s="1" t="s">
        <v>220</v>
      </c>
      <c r="C221" s="1" t="s">
        <v>3898</v>
      </c>
      <c r="D221" s="1" t="s">
        <v>3944</v>
      </c>
      <c r="E221" s="1" t="s">
        <v>3376</v>
      </c>
      <c r="F221">
        <v>1</v>
      </c>
      <c r="G221">
        <f>IF($C221="porcelaine",IF(ISERROR(VLOOKUP($D221,'STOCK IDEAL'!$B$2:$C$1080,2,FALSE)+VLOOKUP($E221,'REGLE PRIORITE'!$K$3:$L$14,2,FALSE)),VLOOKUP($D221,'STOCK IDEAL'!$B$2:$C$1080,2,FALSE),VLOOKUP($D221,'STOCK IDEAL'!$B$2:$C$1080,2,FALSE)+VLOOKUP($E221,'REGLE PRIORITE'!$K$3:$L$14,2,FALSE)),IF(C221="Bijoux l’atelier",IF(ISERROR(VLOOKUP(D221,'STOCK IDEAL'!$B$2:$C$1108,2,FALSE)+VLOOKUP(E221,'REGLE PRIORITE'!$N$3:$O$18,2,FALSE)),VLOOKUP(D221,'STOCK IDEAL'!$B$2:$C$1108,2,FALSE),VLOOKUP(D221,'STOCK IDEAL'!$B$2:$C$1108,2,FALSE)+VLOOKUP(E221,'REGLE PRIORITE'!$N$3:$O$18,2,FALSE)),IF($C221="Bijoux argent/plaqué or",IF(ISERROR(VLOOKUP(D221,'STOCK IDEAL'!$B$2:$C$1108,2,FALSE)+VLOOKUP($E221,'REGLE PRIORITE'!$Q$3:$R$28,2,FALSE)),VLOOKUP(D221,'STOCK IDEAL'!$B$2:$C$1108,2,FALSE),VLOOKUP(D221,'STOCK IDEAL'!$B$2:$C$1108,2,FALSE)+VLOOKUP($E221,'REGLE PRIORITE'!$Q$3:$R$28,2,FALSE)),VLOOKUP(D221,'STOCK IDEAL'!$B$2:$C$1108,2,FALSE))))</f>
        <v>1</v>
      </c>
      <c r="H221">
        <v>1</v>
      </c>
      <c r="I221">
        <f>IF($C221="porcelaine",IF(ISERROR(VLOOKUP($D221,'STOCK IDEAL'!$B$2:$E$1080,3,FALSE)+VLOOKUP($E221,'REGLE PRIORITE'!$K$3:$L$14,2,FALSE)),VLOOKUP($D221,'STOCK IDEAL'!$B$2:$E$1080,3,FALSE),VLOOKUP($D221,'STOCK IDEAL'!$B$2:$E$1080,3,FALSE)+VLOOKUP($E221,'REGLE PRIORITE'!$K$3:$L$14,2,FALSE)),IF(C221="Bijoux l’atelier",IF(ISERROR(VLOOKUP(D221,'STOCK IDEAL'!$B$2:$E$1108,3,FALSE)+VLOOKUP(E221,'REGLE PRIORITE'!$N$3:$O$18,2,FALSE)),VLOOKUP(D221,'STOCK IDEAL'!$B$2:$E$1108,3,FALSE),VLOOKUP(D221,'STOCK IDEAL'!$B$2:$E$1108,3,FALSE)+VLOOKUP(E221,'REGLE PRIORITE'!$N$3:$O$18,2,FALSE)),IF($C221="Bijoux argent/plaqué or",IF(ISERROR(VLOOKUP(D221,'STOCK IDEAL'!$B$2:$E$1108,3,FALSE)+VLOOKUP($E221,'REGLE PRIORITE'!$Q$3:$R$28,2,FALSE)),VLOOKUP(D221,'STOCK IDEAL'!$B$2:$E$1108,3,FALSE),VLOOKUP(D221,'STOCK IDEAL'!$B$2:$E$1108,3,FALSE)+VLOOKUP($E221,'REGLE PRIORITE'!$Q$3:$R$28,2,FALSE)),VLOOKUP(D221,'STOCK IDEAL'!$B$2:$E$1108,3,FALSE))))</f>
        <v>1</v>
      </c>
      <c r="J221">
        <v>0</v>
      </c>
      <c r="K221">
        <f>IF($C221="porcelaine",IF(ISERROR(VLOOKUP($D221,'STOCK IDEAL'!$B$2:$E$1080,4,FALSE)+VLOOKUP($E221,'REGLE PRIORITE'!$K$3:$L$14,2,FALSE)),VLOOKUP($D221,'STOCK IDEAL'!$B$2:$E$1080,4,FALSE),VLOOKUP($D221,'STOCK IDEAL'!$B$2:$E$1080,4,FALSE)+VLOOKUP($E221,'REGLE PRIORITE'!$K$3:$L$14,2,FALSE)),IF(C221="Bijoux l’atelier",IF(ISERROR(VLOOKUP(D221,'STOCK IDEAL'!$B$2:$E$1108,4,FALSE)+VLOOKUP(E221,'REGLE PRIORITE'!$N$3:$O$18,2,FALSE)),VLOOKUP(D221,'STOCK IDEAL'!$B$2:$E$1108,4,FALSE),VLOOKUP(D221,'STOCK IDEAL'!$B$2:$E$1108,4,FALSE)+VLOOKUP(E221,'REGLE PRIORITE'!$N$3:$O$18,2,FALSE)),IF($C221="Bijoux argent/plaqué or",IF(ISERROR(VLOOKUP(D221,'STOCK IDEAL'!$B$2:$E$1108,4,FALSE)+VLOOKUP($E221,'REGLE PRIORITE'!$Q$3:$R$28,2,FALSE)),VLOOKUP(D221,'STOCK IDEAL'!$B$2:$E$1108,4,FALSE),VLOOKUP(D221,'STOCK IDEAL'!$B$2:$E$1108,4,FALSE)+VLOOKUP($E221,'REGLE PRIORITE'!$Q$3:$R$28,2,FALSE)),VLOOKUP(D221,'STOCK IDEAL'!$B$2:$E$1108,4,FALSE))))</f>
        <v>3</v>
      </c>
      <c r="L221" t="b">
        <f t="shared" si="16"/>
        <v>0</v>
      </c>
      <c r="M221">
        <f>HLOOKUP('STOCK BRUT'!$C221,'REGLE PRIORITE'!$B$4:$G$7,2,FALSE)</f>
        <v>2</v>
      </c>
      <c r="N221">
        <f>HLOOKUP('STOCK BRUT'!$C221,'REGLE PRIORITE'!$B$4:$G$7,3,FALSE)</f>
        <v>1</v>
      </c>
      <c r="O221">
        <f>HLOOKUP('STOCK BRUT'!$C221,'REGLE PRIORITE'!$B$4:$G$7,4,FALSE)</f>
        <v>3</v>
      </c>
      <c r="P221">
        <f t="shared" si="17"/>
        <v>0</v>
      </c>
      <c r="Q221">
        <f t="shared" si="18"/>
        <v>0</v>
      </c>
      <c r="R221">
        <f t="shared" si="15"/>
        <v>-3</v>
      </c>
      <c r="S221">
        <f t="shared" si="19"/>
        <v>-3</v>
      </c>
    </row>
    <row r="222" spans="1:19">
      <c r="A222">
        <v>220</v>
      </c>
      <c r="B222" s="1" t="s">
        <v>219</v>
      </c>
      <c r="C222" s="1" t="s">
        <v>3898</v>
      </c>
      <c r="D222" s="1" t="s">
        <v>3943</v>
      </c>
      <c r="E222" s="1" t="s">
        <v>3376</v>
      </c>
      <c r="F222">
        <v>1</v>
      </c>
      <c r="G222">
        <f>IF($C222="porcelaine",IF(ISERROR(VLOOKUP($D222,'STOCK IDEAL'!$B$2:$C$1080,2,FALSE)+VLOOKUP($E222,'REGLE PRIORITE'!$K$3:$L$14,2,FALSE)),VLOOKUP($D222,'STOCK IDEAL'!$B$2:$C$1080,2,FALSE),VLOOKUP($D222,'STOCK IDEAL'!$B$2:$C$1080,2,FALSE)+VLOOKUP($E222,'REGLE PRIORITE'!$K$3:$L$14,2,FALSE)),IF(C222="Bijoux l’atelier",IF(ISERROR(VLOOKUP(D222,'STOCK IDEAL'!$B$2:$C$1108,2,FALSE)+VLOOKUP(E222,'REGLE PRIORITE'!$N$3:$O$18,2,FALSE)),VLOOKUP(D222,'STOCK IDEAL'!$B$2:$C$1108,2,FALSE),VLOOKUP(D222,'STOCK IDEAL'!$B$2:$C$1108,2,FALSE)+VLOOKUP(E222,'REGLE PRIORITE'!$N$3:$O$18,2,FALSE)),IF($C222="Bijoux argent/plaqué or",IF(ISERROR(VLOOKUP(D222,'STOCK IDEAL'!$B$2:$C$1108,2,FALSE)+VLOOKUP($E222,'REGLE PRIORITE'!$Q$3:$R$28,2,FALSE)),VLOOKUP(D222,'STOCK IDEAL'!$B$2:$C$1108,2,FALSE),VLOOKUP(D222,'STOCK IDEAL'!$B$2:$C$1108,2,FALSE)+VLOOKUP($E222,'REGLE PRIORITE'!$Q$3:$R$28,2,FALSE)),VLOOKUP(D222,'STOCK IDEAL'!$B$2:$C$1108,2,FALSE))))</f>
        <v>1</v>
      </c>
      <c r="H222">
        <v>1</v>
      </c>
      <c r="I222">
        <f>IF($C222="porcelaine",IF(ISERROR(VLOOKUP($D222,'STOCK IDEAL'!$B$2:$E$1080,3,FALSE)+VLOOKUP($E222,'REGLE PRIORITE'!$K$3:$L$14,2,FALSE)),VLOOKUP($D222,'STOCK IDEAL'!$B$2:$E$1080,3,FALSE),VLOOKUP($D222,'STOCK IDEAL'!$B$2:$E$1080,3,FALSE)+VLOOKUP($E222,'REGLE PRIORITE'!$K$3:$L$14,2,FALSE)),IF(C222="Bijoux l’atelier",IF(ISERROR(VLOOKUP(D222,'STOCK IDEAL'!$B$2:$E$1108,3,FALSE)+VLOOKUP(E222,'REGLE PRIORITE'!$N$3:$O$18,2,FALSE)),VLOOKUP(D222,'STOCK IDEAL'!$B$2:$E$1108,3,FALSE),VLOOKUP(D222,'STOCK IDEAL'!$B$2:$E$1108,3,FALSE)+VLOOKUP(E222,'REGLE PRIORITE'!$N$3:$O$18,2,FALSE)),IF($C222="Bijoux argent/plaqué or",IF(ISERROR(VLOOKUP(D222,'STOCK IDEAL'!$B$2:$E$1108,3,FALSE)+VLOOKUP($E222,'REGLE PRIORITE'!$Q$3:$R$28,2,FALSE)),VLOOKUP(D222,'STOCK IDEAL'!$B$2:$E$1108,3,FALSE),VLOOKUP(D222,'STOCK IDEAL'!$B$2:$E$1108,3,FALSE)+VLOOKUP($E222,'REGLE PRIORITE'!$Q$3:$R$28,2,FALSE)),VLOOKUP(D222,'STOCK IDEAL'!$B$2:$E$1108,3,FALSE))))</f>
        <v>1</v>
      </c>
      <c r="J222">
        <v>0</v>
      </c>
      <c r="K222">
        <f>IF($C222="porcelaine",IF(ISERROR(VLOOKUP($D222,'STOCK IDEAL'!$B$2:$E$1080,4,FALSE)+VLOOKUP($E222,'REGLE PRIORITE'!$K$3:$L$14,2,FALSE)),VLOOKUP($D222,'STOCK IDEAL'!$B$2:$E$1080,4,FALSE),VLOOKUP($D222,'STOCK IDEAL'!$B$2:$E$1080,4,FALSE)+VLOOKUP($E222,'REGLE PRIORITE'!$K$3:$L$14,2,FALSE)),IF(C222="Bijoux l’atelier",IF(ISERROR(VLOOKUP(D222,'STOCK IDEAL'!$B$2:$E$1108,4,FALSE)+VLOOKUP(E222,'REGLE PRIORITE'!$N$3:$O$18,2,FALSE)),VLOOKUP(D222,'STOCK IDEAL'!$B$2:$E$1108,4,FALSE),VLOOKUP(D222,'STOCK IDEAL'!$B$2:$E$1108,4,FALSE)+VLOOKUP(E222,'REGLE PRIORITE'!$N$3:$O$18,2,FALSE)),IF($C222="Bijoux argent/plaqué or",IF(ISERROR(VLOOKUP(D222,'STOCK IDEAL'!$B$2:$E$1108,4,FALSE)+VLOOKUP($E222,'REGLE PRIORITE'!$Q$3:$R$28,2,FALSE)),VLOOKUP(D222,'STOCK IDEAL'!$B$2:$E$1108,4,FALSE),VLOOKUP(D222,'STOCK IDEAL'!$B$2:$E$1108,4,FALSE)+VLOOKUP($E222,'REGLE PRIORITE'!$Q$3:$R$28,2,FALSE)),VLOOKUP(D222,'STOCK IDEAL'!$B$2:$E$1108,4,FALSE))))</f>
        <v>3</v>
      </c>
      <c r="L222" t="b">
        <f t="shared" si="16"/>
        <v>0</v>
      </c>
      <c r="M222">
        <f>HLOOKUP('STOCK BRUT'!$C222,'REGLE PRIORITE'!$B$4:$G$7,2,FALSE)</f>
        <v>2</v>
      </c>
      <c r="N222">
        <f>HLOOKUP('STOCK BRUT'!$C222,'REGLE PRIORITE'!$B$4:$G$7,3,FALSE)</f>
        <v>1</v>
      </c>
      <c r="O222">
        <f>HLOOKUP('STOCK BRUT'!$C222,'REGLE PRIORITE'!$B$4:$G$7,4,FALSE)</f>
        <v>3</v>
      </c>
      <c r="P222">
        <f t="shared" si="17"/>
        <v>0</v>
      </c>
      <c r="Q222">
        <f t="shared" si="18"/>
        <v>0</v>
      </c>
      <c r="R222">
        <f t="shared" si="15"/>
        <v>-3</v>
      </c>
      <c r="S222">
        <f t="shared" si="19"/>
        <v>-3</v>
      </c>
    </row>
    <row r="223" spans="1:19">
      <c r="A223">
        <v>221</v>
      </c>
      <c r="B223" s="1" t="s">
        <v>221</v>
      </c>
      <c r="C223" s="1" t="s">
        <v>3850</v>
      </c>
      <c r="D223" s="1" t="s">
        <v>3945</v>
      </c>
      <c r="E223" s="1" t="s">
        <v>3852</v>
      </c>
      <c r="F223">
        <v>1</v>
      </c>
      <c r="G223">
        <f>IF($C223="porcelaine",IF(ISERROR(VLOOKUP($D223,'STOCK IDEAL'!$B$2:$C$1080,2,FALSE)+VLOOKUP($E223,'REGLE PRIORITE'!$K$3:$L$14,2,FALSE)),VLOOKUP($D223,'STOCK IDEAL'!$B$2:$C$1080,2,FALSE),VLOOKUP($D223,'STOCK IDEAL'!$B$2:$C$1080,2,FALSE)+VLOOKUP($E223,'REGLE PRIORITE'!$K$3:$L$14,2,FALSE)),IF(C223="Bijoux l’atelier",IF(ISERROR(VLOOKUP(D223,'STOCK IDEAL'!$B$2:$C$1108,2,FALSE)+VLOOKUP(E223,'REGLE PRIORITE'!$N$3:$O$18,2,FALSE)),VLOOKUP(D223,'STOCK IDEAL'!$B$2:$C$1108,2,FALSE),VLOOKUP(D223,'STOCK IDEAL'!$B$2:$C$1108,2,FALSE)+VLOOKUP(E223,'REGLE PRIORITE'!$N$3:$O$18,2,FALSE)),IF($C223="Bijoux argent/plaqué or",IF(ISERROR(VLOOKUP(D223,'STOCK IDEAL'!$B$2:$C$1108,2,FALSE)+VLOOKUP($E223,'REGLE PRIORITE'!$Q$3:$R$28,2,FALSE)),VLOOKUP(D223,'STOCK IDEAL'!$B$2:$C$1108,2,FALSE),VLOOKUP(D223,'STOCK IDEAL'!$B$2:$C$1108,2,FALSE)+VLOOKUP($E223,'REGLE PRIORITE'!$Q$3:$R$28,2,FALSE)),VLOOKUP(D223,'STOCK IDEAL'!$B$2:$C$1108,2,FALSE))))</f>
        <v>1</v>
      </c>
      <c r="H223">
        <v>1</v>
      </c>
      <c r="I223">
        <f>IF($C223="porcelaine",IF(ISERROR(VLOOKUP($D223,'STOCK IDEAL'!$B$2:$E$1080,3,FALSE)+VLOOKUP($E223,'REGLE PRIORITE'!$K$3:$L$14,2,FALSE)),VLOOKUP($D223,'STOCK IDEAL'!$B$2:$E$1080,3,FALSE),VLOOKUP($D223,'STOCK IDEAL'!$B$2:$E$1080,3,FALSE)+VLOOKUP($E223,'REGLE PRIORITE'!$K$3:$L$14,2,FALSE)),IF(C223="Bijoux l’atelier",IF(ISERROR(VLOOKUP(D223,'STOCK IDEAL'!$B$2:$E$1108,3,FALSE)+VLOOKUP(E223,'REGLE PRIORITE'!$N$3:$O$18,2,FALSE)),VLOOKUP(D223,'STOCK IDEAL'!$B$2:$E$1108,3,FALSE),VLOOKUP(D223,'STOCK IDEAL'!$B$2:$E$1108,3,FALSE)+VLOOKUP(E223,'REGLE PRIORITE'!$N$3:$O$18,2,FALSE)),IF($C223="Bijoux argent/plaqué or",IF(ISERROR(VLOOKUP(D223,'STOCK IDEAL'!$B$2:$E$1108,3,FALSE)+VLOOKUP($E223,'REGLE PRIORITE'!$Q$3:$R$28,2,FALSE)),VLOOKUP(D223,'STOCK IDEAL'!$B$2:$E$1108,3,FALSE),VLOOKUP(D223,'STOCK IDEAL'!$B$2:$E$1108,3,FALSE)+VLOOKUP($E223,'REGLE PRIORITE'!$Q$3:$R$28,2,FALSE)),VLOOKUP(D223,'STOCK IDEAL'!$B$2:$E$1108,3,FALSE))))</f>
        <v>1</v>
      </c>
      <c r="J223">
        <v>1</v>
      </c>
      <c r="K223">
        <f>IF($C223="porcelaine",IF(ISERROR(VLOOKUP($D223,'STOCK IDEAL'!$B$2:$E$1080,4,FALSE)+VLOOKUP($E223,'REGLE PRIORITE'!$K$3:$L$14,2,FALSE)),VLOOKUP($D223,'STOCK IDEAL'!$B$2:$E$1080,4,FALSE),VLOOKUP($D223,'STOCK IDEAL'!$B$2:$E$1080,4,FALSE)+VLOOKUP($E223,'REGLE PRIORITE'!$K$3:$L$14,2,FALSE)),IF(C223="Bijoux l’atelier",IF(ISERROR(VLOOKUP(D223,'STOCK IDEAL'!$B$2:$E$1108,4,FALSE)+VLOOKUP(E223,'REGLE PRIORITE'!$N$3:$O$18,2,FALSE)),VLOOKUP(D223,'STOCK IDEAL'!$B$2:$E$1108,4,FALSE),VLOOKUP(D223,'STOCK IDEAL'!$B$2:$E$1108,4,FALSE)+VLOOKUP(E223,'REGLE PRIORITE'!$N$3:$O$18,2,FALSE)),IF($C223="Bijoux argent/plaqué or",IF(ISERROR(VLOOKUP(D223,'STOCK IDEAL'!$B$2:$E$1108,4,FALSE)+VLOOKUP($E223,'REGLE PRIORITE'!$Q$3:$R$28,2,FALSE)),VLOOKUP(D223,'STOCK IDEAL'!$B$2:$E$1108,4,FALSE),VLOOKUP(D223,'STOCK IDEAL'!$B$2:$E$1108,4,FALSE)+VLOOKUP($E223,'REGLE PRIORITE'!$Q$3:$R$28,2,FALSE)),VLOOKUP(D223,'STOCK IDEAL'!$B$2:$E$1108,4,FALSE))))</f>
        <v>3</v>
      </c>
      <c r="L223" t="b">
        <f t="shared" si="16"/>
        <v>0</v>
      </c>
      <c r="M223">
        <f>HLOOKUP('STOCK BRUT'!$C223,'REGLE PRIORITE'!$B$4:$G$7,2,FALSE)</f>
        <v>1</v>
      </c>
      <c r="N223">
        <f>HLOOKUP('STOCK BRUT'!$C223,'REGLE PRIORITE'!$B$4:$G$7,3,FALSE)</f>
        <v>3</v>
      </c>
      <c r="O223">
        <f>HLOOKUP('STOCK BRUT'!$C223,'REGLE PRIORITE'!$B$4:$G$7,4,FALSE)</f>
        <v>2</v>
      </c>
      <c r="P223">
        <f t="shared" si="17"/>
        <v>0</v>
      </c>
      <c r="Q223">
        <f t="shared" si="18"/>
        <v>0</v>
      </c>
      <c r="R223">
        <f t="shared" si="15"/>
        <v>-2</v>
      </c>
      <c r="S223">
        <f t="shared" si="19"/>
        <v>-2</v>
      </c>
    </row>
    <row r="224" spans="1:19">
      <c r="A224">
        <v>222</v>
      </c>
      <c r="B224" s="1" t="s">
        <v>226</v>
      </c>
      <c r="C224" s="1" t="s">
        <v>3850</v>
      </c>
      <c r="D224" s="1" t="s">
        <v>3945</v>
      </c>
      <c r="E224" s="1" t="s">
        <v>3853</v>
      </c>
      <c r="F224">
        <v>0</v>
      </c>
      <c r="G224">
        <f>IF($C224="porcelaine",IF(ISERROR(VLOOKUP($D224,'STOCK IDEAL'!$B$2:$C$1080,2,FALSE)+VLOOKUP($E224,'REGLE PRIORITE'!$K$3:$L$14,2,FALSE)),VLOOKUP($D224,'STOCK IDEAL'!$B$2:$C$1080,2,FALSE),VLOOKUP($D224,'STOCK IDEAL'!$B$2:$C$1080,2,FALSE)+VLOOKUP($E224,'REGLE PRIORITE'!$K$3:$L$14,2,FALSE)),IF(C224="Bijoux l’atelier",IF(ISERROR(VLOOKUP(D224,'STOCK IDEAL'!$B$2:$C$1108,2,FALSE)+VLOOKUP(E224,'REGLE PRIORITE'!$N$3:$O$18,2,FALSE)),VLOOKUP(D224,'STOCK IDEAL'!$B$2:$C$1108,2,FALSE),VLOOKUP(D224,'STOCK IDEAL'!$B$2:$C$1108,2,FALSE)+VLOOKUP(E224,'REGLE PRIORITE'!$N$3:$O$18,2,FALSE)),IF($C224="Bijoux argent/plaqué or",IF(ISERROR(VLOOKUP(D224,'STOCK IDEAL'!$B$2:$C$1108,2,FALSE)+VLOOKUP($E224,'REGLE PRIORITE'!$Q$3:$R$28,2,FALSE)),VLOOKUP(D224,'STOCK IDEAL'!$B$2:$C$1108,2,FALSE),VLOOKUP(D224,'STOCK IDEAL'!$B$2:$C$1108,2,FALSE)+VLOOKUP($E224,'REGLE PRIORITE'!$Q$3:$R$28,2,FALSE)),VLOOKUP(D224,'STOCK IDEAL'!$B$2:$C$1108,2,FALSE))))</f>
        <v>1</v>
      </c>
      <c r="H224">
        <v>0</v>
      </c>
      <c r="I224">
        <f>IF($C224="porcelaine",IF(ISERROR(VLOOKUP($D224,'STOCK IDEAL'!$B$2:$E$1080,3,FALSE)+VLOOKUP($E224,'REGLE PRIORITE'!$K$3:$L$14,2,FALSE)),VLOOKUP($D224,'STOCK IDEAL'!$B$2:$E$1080,3,FALSE),VLOOKUP($D224,'STOCK IDEAL'!$B$2:$E$1080,3,FALSE)+VLOOKUP($E224,'REGLE PRIORITE'!$K$3:$L$14,2,FALSE)),IF(C224="Bijoux l’atelier",IF(ISERROR(VLOOKUP(D224,'STOCK IDEAL'!$B$2:$E$1108,3,FALSE)+VLOOKUP(E224,'REGLE PRIORITE'!$N$3:$O$18,2,FALSE)),VLOOKUP(D224,'STOCK IDEAL'!$B$2:$E$1108,3,FALSE),VLOOKUP(D224,'STOCK IDEAL'!$B$2:$E$1108,3,FALSE)+VLOOKUP(E224,'REGLE PRIORITE'!$N$3:$O$18,2,FALSE)),IF($C224="Bijoux argent/plaqué or",IF(ISERROR(VLOOKUP(D224,'STOCK IDEAL'!$B$2:$E$1108,3,FALSE)+VLOOKUP($E224,'REGLE PRIORITE'!$Q$3:$R$28,2,FALSE)),VLOOKUP(D224,'STOCK IDEAL'!$B$2:$E$1108,3,FALSE),VLOOKUP(D224,'STOCK IDEAL'!$B$2:$E$1108,3,FALSE)+VLOOKUP($E224,'REGLE PRIORITE'!$Q$3:$R$28,2,FALSE)),VLOOKUP(D224,'STOCK IDEAL'!$B$2:$E$1108,3,FALSE))))</f>
        <v>1</v>
      </c>
      <c r="J224">
        <v>1</v>
      </c>
      <c r="K224">
        <f>IF($C224="porcelaine",IF(ISERROR(VLOOKUP($D224,'STOCK IDEAL'!$B$2:$E$1080,4,FALSE)+VLOOKUP($E224,'REGLE PRIORITE'!$K$3:$L$14,2,FALSE)),VLOOKUP($D224,'STOCK IDEAL'!$B$2:$E$1080,4,FALSE),VLOOKUP($D224,'STOCK IDEAL'!$B$2:$E$1080,4,FALSE)+VLOOKUP($E224,'REGLE PRIORITE'!$K$3:$L$14,2,FALSE)),IF(C224="Bijoux l’atelier",IF(ISERROR(VLOOKUP(D224,'STOCK IDEAL'!$B$2:$E$1108,4,FALSE)+VLOOKUP(E224,'REGLE PRIORITE'!$N$3:$O$18,2,FALSE)),VLOOKUP(D224,'STOCK IDEAL'!$B$2:$E$1108,4,FALSE),VLOOKUP(D224,'STOCK IDEAL'!$B$2:$E$1108,4,FALSE)+VLOOKUP(E224,'REGLE PRIORITE'!$N$3:$O$18,2,FALSE)),IF($C224="Bijoux argent/plaqué or",IF(ISERROR(VLOOKUP(D224,'STOCK IDEAL'!$B$2:$E$1108,4,FALSE)+VLOOKUP($E224,'REGLE PRIORITE'!$Q$3:$R$28,2,FALSE)),VLOOKUP(D224,'STOCK IDEAL'!$B$2:$E$1108,4,FALSE),VLOOKUP(D224,'STOCK IDEAL'!$B$2:$E$1108,4,FALSE)+VLOOKUP($E224,'REGLE PRIORITE'!$Q$3:$R$28,2,FALSE)),VLOOKUP(D224,'STOCK IDEAL'!$B$2:$E$1108,4,FALSE))))</f>
        <v>3</v>
      </c>
      <c r="L224" t="b">
        <f t="shared" si="16"/>
        <v>0</v>
      </c>
      <c r="M224">
        <f>HLOOKUP('STOCK BRUT'!$C224,'REGLE PRIORITE'!$B$4:$G$7,2,FALSE)</f>
        <v>1</v>
      </c>
      <c r="N224">
        <f>HLOOKUP('STOCK BRUT'!$C224,'REGLE PRIORITE'!$B$4:$G$7,3,FALSE)</f>
        <v>3</v>
      </c>
      <c r="O224">
        <f>HLOOKUP('STOCK BRUT'!$C224,'REGLE PRIORITE'!$B$4:$G$7,4,FALSE)</f>
        <v>2</v>
      </c>
      <c r="P224">
        <f t="shared" si="17"/>
        <v>-1</v>
      </c>
      <c r="Q224">
        <f t="shared" si="18"/>
        <v>-1</v>
      </c>
      <c r="R224">
        <f t="shared" si="15"/>
        <v>-2</v>
      </c>
      <c r="S224">
        <f t="shared" si="19"/>
        <v>-4</v>
      </c>
    </row>
    <row r="225" spans="1:19">
      <c r="A225">
        <v>223</v>
      </c>
      <c r="B225" s="1" t="s">
        <v>224</v>
      </c>
      <c r="C225" s="1" t="s">
        <v>3850</v>
      </c>
      <c r="D225" s="1" t="s">
        <v>3945</v>
      </c>
      <c r="E225" s="1" t="s">
        <v>3845</v>
      </c>
      <c r="F225">
        <v>5</v>
      </c>
      <c r="G225">
        <f>IF($C225="porcelaine",IF(ISERROR(VLOOKUP($D225,'STOCK IDEAL'!$B$2:$C$1080,2,FALSE)+VLOOKUP($E225,'REGLE PRIORITE'!$K$3:$L$14,2,FALSE)),VLOOKUP($D225,'STOCK IDEAL'!$B$2:$C$1080,2,FALSE),VLOOKUP($D225,'STOCK IDEAL'!$B$2:$C$1080,2,FALSE)+VLOOKUP($E225,'REGLE PRIORITE'!$K$3:$L$14,2,FALSE)),IF(C225="Bijoux l’atelier",IF(ISERROR(VLOOKUP(D225,'STOCK IDEAL'!$B$2:$C$1108,2,FALSE)+VLOOKUP(E225,'REGLE PRIORITE'!$N$3:$O$18,2,FALSE)),VLOOKUP(D225,'STOCK IDEAL'!$B$2:$C$1108,2,FALSE),VLOOKUP(D225,'STOCK IDEAL'!$B$2:$C$1108,2,FALSE)+VLOOKUP(E225,'REGLE PRIORITE'!$N$3:$O$18,2,FALSE)),IF($C225="Bijoux argent/plaqué or",IF(ISERROR(VLOOKUP(D225,'STOCK IDEAL'!$B$2:$C$1108,2,FALSE)+VLOOKUP($E225,'REGLE PRIORITE'!$Q$3:$R$28,2,FALSE)),VLOOKUP(D225,'STOCK IDEAL'!$B$2:$C$1108,2,FALSE),VLOOKUP(D225,'STOCK IDEAL'!$B$2:$C$1108,2,FALSE)+VLOOKUP($E225,'REGLE PRIORITE'!$Q$3:$R$28,2,FALSE)),VLOOKUP(D225,'STOCK IDEAL'!$B$2:$C$1108,2,FALSE))))</f>
        <v>1</v>
      </c>
      <c r="H225">
        <v>1</v>
      </c>
      <c r="I225">
        <f>IF($C225="porcelaine",IF(ISERROR(VLOOKUP($D225,'STOCK IDEAL'!$B$2:$E$1080,3,FALSE)+VLOOKUP($E225,'REGLE PRIORITE'!$K$3:$L$14,2,FALSE)),VLOOKUP($D225,'STOCK IDEAL'!$B$2:$E$1080,3,FALSE),VLOOKUP($D225,'STOCK IDEAL'!$B$2:$E$1080,3,FALSE)+VLOOKUP($E225,'REGLE PRIORITE'!$K$3:$L$14,2,FALSE)),IF(C225="Bijoux l’atelier",IF(ISERROR(VLOOKUP(D225,'STOCK IDEAL'!$B$2:$E$1108,3,FALSE)+VLOOKUP(E225,'REGLE PRIORITE'!$N$3:$O$18,2,FALSE)),VLOOKUP(D225,'STOCK IDEAL'!$B$2:$E$1108,3,FALSE),VLOOKUP(D225,'STOCK IDEAL'!$B$2:$E$1108,3,FALSE)+VLOOKUP(E225,'REGLE PRIORITE'!$N$3:$O$18,2,FALSE)),IF($C225="Bijoux argent/plaqué or",IF(ISERROR(VLOOKUP(D225,'STOCK IDEAL'!$B$2:$E$1108,3,FALSE)+VLOOKUP($E225,'REGLE PRIORITE'!$Q$3:$R$28,2,FALSE)),VLOOKUP(D225,'STOCK IDEAL'!$B$2:$E$1108,3,FALSE),VLOOKUP(D225,'STOCK IDEAL'!$B$2:$E$1108,3,FALSE)+VLOOKUP($E225,'REGLE PRIORITE'!$Q$3:$R$28,2,FALSE)),VLOOKUP(D225,'STOCK IDEAL'!$B$2:$E$1108,3,FALSE))))</f>
        <v>1</v>
      </c>
      <c r="J225">
        <v>1</v>
      </c>
      <c r="K225">
        <f>IF($C225="porcelaine",IF(ISERROR(VLOOKUP($D225,'STOCK IDEAL'!$B$2:$E$1080,4,FALSE)+VLOOKUP($E225,'REGLE PRIORITE'!$K$3:$L$14,2,FALSE)),VLOOKUP($D225,'STOCK IDEAL'!$B$2:$E$1080,4,FALSE),VLOOKUP($D225,'STOCK IDEAL'!$B$2:$E$1080,4,FALSE)+VLOOKUP($E225,'REGLE PRIORITE'!$K$3:$L$14,2,FALSE)),IF(C225="Bijoux l’atelier",IF(ISERROR(VLOOKUP(D225,'STOCK IDEAL'!$B$2:$E$1108,4,FALSE)+VLOOKUP(E225,'REGLE PRIORITE'!$N$3:$O$18,2,FALSE)),VLOOKUP(D225,'STOCK IDEAL'!$B$2:$E$1108,4,FALSE),VLOOKUP(D225,'STOCK IDEAL'!$B$2:$E$1108,4,FALSE)+VLOOKUP(E225,'REGLE PRIORITE'!$N$3:$O$18,2,FALSE)),IF($C225="Bijoux argent/plaqué or",IF(ISERROR(VLOOKUP(D225,'STOCK IDEAL'!$B$2:$E$1108,4,FALSE)+VLOOKUP($E225,'REGLE PRIORITE'!$Q$3:$R$28,2,FALSE)),VLOOKUP(D225,'STOCK IDEAL'!$B$2:$E$1108,4,FALSE),VLOOKUP(D225,'STOCK IDEAL'!$B$2:$E$1108,4,FALSE)+VLOOKUP($E225,'REGLE PRIORITE'!$Q$3:$R$28,2,FALSE)),VLOOKUP(D225,'STOCK IDEAL'!$B$2:$E$1108,4,FALSE))))</f>
        <v>3</v>
      </c>
      <c r="L225" t="str">
        <f t="shared" si="16"/>
        <v>OK</v>
      </c>
      <c r="M225">
        <f>HLOOKUP('STOCK BRUT'!$C225,'REGLE PRIORITE'!$B$4:$G$7,2,FALSE)</f>
        <v>1</v>
      </c>
      <c r="N225">
        <f>HLOOKUP('STOCK BRUT'!$C225,'REGLE PRIORITE'!$B$4:$G$7,3,FALSE)</f>
        <v>3</v>
      </c>
      <c r="O225">
        <f>HLOOKUP('STOCK BRUT'!$C225,'REGLE PRIORITE'!$B$4:$G$7,4,FALSE)</f>
        <v>2</v>
      </c>
      <c r="P225">
        <f t="shared" si="17"/>
        <v>4</v>
      </c>
      <c r="Q225">
        <f t="shared" si="18"/>
        <v>0</v>
      </c>
      <c r="R225">
        <f t="shared" si="15"/>
        <v>-2</v>
      </c>
      <c r="S225">
        <f t="shared" si="19"/>
        <v>2</v>
      </c>
    </row>
    <row r="226" spans="1:19">
      <c r="A226">
        <v>224</v>
      </c>
      <c r="B226" s="1" t="s">
        <v>230</v>
      </c>
      <c r="C226" s="1" t="s">
        <v>3850</v>
      </c>
      <c r="D226" s="1" t="s">
        <v>3945</v>
      </c>
      <c r="E226" s="1" t="s">
        <v>3854</v>
      </c>
      <c r="F226">
        <v>2</v>
      </c>
      <c r="G226">
        <f>IF($C226="porcelaine",IF(ISERROR(VLOOKUP($D226,'STOCK IDEAL'!$B$2:$C$1080,2,FALSE)+VLOOKUP($E226,'REGLE PRIORITE'!$K$3:$L$14,2,FALSE)),VLOOKUP($D226,'STOCK IDEAL'!$B$2:$C$1080,2,FALSE),VLOOKUP($D226,'STOCK IDEAL'!$B$2:$C$1080,2,FALSE)+VLOOKUP($E226,'REGLE PRIORITE'!$K$3:$L$14,2,FALSE)),IF(C226="Bijoux l’atelier",IF(ISERROR(VLOOKUP(D226,'STOCK IDEAL'!$B$2:$C$1108,2,FALSE)+VLOOKUP(E226,'REGLE PRIORITE'!$N$3:$O$18,2,FALSE)),VLOOKUP(D226,'STOCK IDEAL'!$B$2:$C$1108,2,FALSE),VLOOKUP(D226,'STOCK IDEAL'!$B$2:$C$1108,2,FALSE)+VLOOKUP(E226,'REGLE PRIORITE'!$N$3:$O$18,2,FALSE)),IF($C226="Bijoux argent/plaqué or",IF(ISERROR(VLOOKUP(D226,'STOCK IDEAL'!$B$2:$C$1108,2,FALSE)+VLOOKUP($E226,'REGLE PRIORITE'!$Q$3:$R$28,2,FALSE)),VLOOKUP(D226,'STOCK IDEAL'!$B$2:$C$1108,2,FALSE),VLOOKUP(D226,'STOCK IDEAL'!$B$2:$C$1108,2,FALSE)+VLOOKUP($E226,'REGLE PRIORITE'!$Q$3:$R$28,2,FALSE)),VLOOKUP(D226,'STOCK IDEAL'!$B$2:$C$1108,2,FALSE))))</f>
        <v>2</v>
      </c>
      <c r="H226">
        <v>1</v>
      </c>
      <c r="I226">
        <f>IF($C226="porcelaine",IF(ISERROR(VLOOKUP($D226,'STOCK IDEAL'!$B$2:$E$1080,3,FALSE)+VLOOKUP($E226,'REGLE PRIORITE'!$K$3:$L$14,2,FALSE)),VLOOKUP($D226,'STOCK IDEAL'!$B$2:$E$1080,3,FALSE),VLOOKUP($D226,'STOCK IDEAL'!$B$2:$E$1080,3,FALSE)+VLOOKUP($E226,'REGLE PRIORITE'!$K$3:$L$14,2,FALSE)),IF(C226="Bijoux l’atelier",IF(ISERROR(VLOOKUP(D226,'STOCK IDEAL'!$B$2:$E$1108,3,FALSE)+VLOOKUP(E226,'REGLE PRIORITE'!$N$3:$O$18,2,FALSE)),VLOOKUP(D226,'STOCK IDEAL'!$B$2:$E$1108,3,FALSE),VLOOKUP(D226,'STOCK IDEAL'!$B$2:$E$1108,3,FALSE)+VLOOKUP(E226,'REGLE PRIORITE'!$N$3:$O$18,2,FALSE)),IF($C226="Bijoux argent/plaqué or",IF(ISERROR(VLOOKUP(D226,'STOCK IDEAL'!$B$2:$E$1108,3,FALSE)+VLOOKUP($E226,'REGLE PRIORITE'!$Q$3:$R$28,2,FALSE)),VLOOKUP(D226,'STOCK IDEAL'!$B$2:$E$1108,3,FALSE),VLOOKUP(D226,'STOCK IDEAL'!$B$2:$E$1108,3,FALSE)+VLOOKUP($E226,'REGLE PRIORITE'!$Q$3:$R$28,2,FALSE)),VLOOKUP(D226,'STOCK IDEAL'!$B$2:$E$1108,3,FALSE))))</f>
        <v>2</v>
      </c>
      <c r="J226">
        <v>1</v>
      </c>
      <c r="K226">
        <f>IF($C226="porcelaine",IF(ISERROR(VLOOKUP($D226,'STOCK IDEAL'!$B$2:$E$1080,4,FALSE)+VLOOKUP($E226,'REGLE PRIORITE'!$K$3:$L$14,2,FALSE)),VLOOKUP($D226,'STOCK IDEAL'!$B$2:$E$1080,4,FALSE),VLOOKUP($D226,'STOCK IDEAL'!$B$2:$E$1080,4,FALSE)+VLOOKUP($E226,'REGLE PRIORITE'!$K$3:$L$14,2,FALSE)),IF(C226="Bijoux l’atelier",IF(ISERROR(VLOOKUP(D226,'STOCK IDEAL'!$B$2:$E$1108,4,FALSE)+VLOOKUP(E226,'REGLE PRIORITE'!$N$3:$O$18,2,FALSE)),VLOOKUP(D226,'STOCK IDEAL'!$B$2:$E$1108,4,FALSE),VLOOKUP(D226,'STOCK IDEAL'!$B$2:$E$1108,4,FALSE)+VLOOKUP(E226,'REGLE PRIORITE'!$N$3:$O$18,2,FALSE)),IF($C226="Bijoux argent/plaqué or",IF(ISERROR(VLOOKUP(D226,'STOCK IDEAL'!$B$2:$E$1108,4,FALSE)+VLOOKUP($E226,'REGLE PRIORITE'!$Q$3:$R$28,2,FALSE)),VLOOKUP(D226,'STOCK IDEAL'!$B$2:$E$1108,4,FALSE),VLOOKUP(D226,'STOCK IDEAL'!$B$2:$E$1108,4,FALSE)+VLOOKUP($E226,'REGLE PRIORITE'!$Q$3:$R$28,2,FALSE)),VLOOKUP(D226,'STOCK IDEAL'!$B$2:$E$1108,4,FALSE))))</f>
        <v>4</v>
      </c>
      <c r="L226" t="b">
        <f t="shared" si="16"/>
        <v>0</v>
      </c>
      <c r="M226">
        <f>HLOOKUP('STOCK BRUT'!$C226,'REGLE PRIORITE'!$B$4:$G$7,2,FALSE)</f>
        <v>1</v>
      </c>
      <c r="N226">
        <f>HLOOKUP('STOCK BRUT'!$C226,'REGLE PRIORITE'!$B$4:$G$7,3,FALSE)</f>
        <v>3</v>
      </c>
      <c r="O226">
        <f>HLOOKUP('STOCK BRUT'!$C226,'REGLE PRIORITE'!$B$4:$G$7,4,FALSE)</f>
        <v>2</v>
      </c>
      <c r="P226">
        <f t="shared" si="17"/>
        <v>0</v>
      </c>
      <c r="Q226">
        <f t="shared" si="18"/>
        <v>-1</v>
      </c>
      <c r="R226">
        <f t="shared" si="15"/>
        <v>-3</v>
      </c>
      <c r="S226">
        <f t="shared" si="19"/>
        <v>-4</v>
      </c>
    </row>
    <row r="227" spans="1:19">
      <c r="A227">
        <v>225</v>
      </c>
      <c r="B227" s="1" t="s">
        <v>223</v>
      </c>
      <c r="C227" s="1" t="s">
        <v>3850</v>
      </c>
      <c r="D227" s="1" t="s">
        <v>3945</v>
      </c>
      <c r="E227" s="1" t="s">
        <v>3840</v>
      </c>
      <c r="F227">
        <v>1</v>
      </c>
      <c r="G227">
        <f>IF($C227="porcelaine",IF(ISERROR(VLOOKUP($D227,'STOCK IDEAL'!$B$2:$C$1080,2,FALSE)+VLOOKUP($E227,'REGLE PRIORITE'!$K$3:$L$14,2,FALSE)),VLOOKUP($D227,'STOCK IDEAL'!$B$2:$C$1080,2,FALSE),VLOOKUP($D227,'STOCK IDEAL'!$B$2:$C$1080,2,FALSE)+VLOOKUP($E227,'REGLE PRIORITE'!$K$3:$L$14,2,FALSE)),IF(C227="Bijoux l’atelier",IF(ISERROR(VLOOKUP(D227,'STOCK IDEAL'!$B$2:$C$1108,2,FALSE)+VLOOKUP(E227,'REGLE PRIORITE'!$N$3:$O$18,2,FALSE)),VLOOKUP(D227,'STOCK IDEAL'!$B$2:$C$1108,2,FALSE),VLOOKUP(D227,'STOCK IDEAL'!$B$2:$C$1108,2,FALSE)+VLOOKUP(E227,'REGLE PRIORITE'!$N$3:$O$18,2,FALSE)),IF($C227="Bijoux argent/plaqué or",IF(ISERROR(VLOOKUP(D227,'STOCK IDEAL'!$B$2:$C$1108,2,FALSE)+VLOOKUP($E227,'REGLE PRIORITE'!$Q$3:$R$28,2,FALSE)),VLOOKUP(D227,'STOCK IDEAL'!$B$2:$C$1108,2,FALSE),VLOOKUP(D227,'STOCK IDEAL'!$B$2:$C$1108,2,FALSE)+VLOOKUP($E227,'REGLE PRIORITE'!$Q$3:$R$28,2,FALSE)),VLOOKUP(D227,'STOCK IDEAL'!$B$2:$C$1108,2,FALSE))))</f>
        <v>1</v>
      </c>
      <c r="H227">
        <v>0</v>
      </c>
      <c r="I227">
        <f>IF($C227="porcelaine",IF(ISERROR(VLOOKUP($D227,'STOCK IDEAL'!$B$2:$E$1080,3,FALSE)+VLOOKUP($E227,'REGLE PRIORITE'!$K$3:$L$14,2,FALSE)),VLOOKUP($D227,'STOCK IDEAL'!$B$2:$E$1080,3,FALSE),VLOOKUP($D227,'STOCK IDEAL'!$B$2:$E$1080,3,FALSE)+VLOOKUP($E227,'REGLE PRIORITE'!$K$3:$L$14,2,FALSE)),IF(C227="Bijoux l’atelier",IF(ISERROR(VLOOKUP(D227,'STOCK IDEAL'!$B$2:$E$1108,3,FALSE)+VLOOKUP(E227,'REGLE PRIORITE'!$N$3:$O$18,2,FALSE)),VLOOKUP(D227,'STOCK IDEAL'!$B$2:$E$1108,3,FALSE),VLOOKUP(D227,'STOCK IDEAL'!$B$2:$E$1108,3,FALSE)+VLOOKUP(E227,'REGLE PRIORITE'!$N$3:$O$18,2,FALSE)),IF($C227="Bijoux argent/plaqué or",IF(ISERROR(VLOOKUP(D227,'STOCK IDEAL'!$B$2:$E$1108,3,FALSE)+VLOOKUP($E227,'REGLE PRIORITE'!$Q$3:$R$28,2,FALSE)),VLOOKUP(D227,'STOCK IDEAL'!$B$2:$E$1108,3,FALSE),VLOOKUP(D227,'STOCK IDEAL'!$B$2:$E$1108,3,FALSE)+VLOOKUP($E227,'REGLE PRIORITE'!$Q$3:$R$28,2,FALSE)),VLOOKUP(D227,'STOCK IDEAL'!$B$2:$E$1108,3,FALSE))))</f>
        <v>1</v>
      </c>
      <c r="J227">
        <v>1</v>
      </c>
      <c r="K227">
        <f>IF($C227="porcelaine",IF(ISERROR(VLOOKUP($D227,'STOCK IDEAL'!$B$2:$E$1080,4,FALSE)+VLOOKUP($E227,'REGLE PRIORITE'!$K$3:$L$14,2,FALSE)),VLOOKUP($D227,'STOCK IDEAL'!$B$2:$E$1080,4,FALSE),VLOOKUP($D227,'STOCK IDEAL'!$B$2:$E$1080,4,FALSE)+VLOOKUP($E227,'REGLE PRIORITE'!$K$3:$L$14,2,FALSE)),IF(C227="Bijoux l’atelier",IF(ISERROR(VLOOKUP(D227,'STOCK IDEAL'!$B$2:$E$1108,4,FALSE)+VLOOKUP(E227,'REGLE PRIORITE'!$N$3:$O$18,2,FALSE)),VLOOKUP(D227,'STOCK IDEAL'!$B$2:$E$1108,4,FALSE),VLOOKUP(D227,'STOCK IDEAL'!$B$2:$E$1108,4,FALSE)+VLOOKUP(E227,'REGLE PRIORITE'!$N$3:$O$18,2,FALSE)),IF($C227="Bijoux argent/plaqué or",IF(ISERROR(VLOOKUP(D227,'STOCK IDEAL'!$B$2:$E$1108,4,FALSE)+VLOOKUP($E227,'REGLE PRIORITE'!$Q$3:$R$28,2,FALSE)),VLOOKUP(D227,'STOCK IDEAL'!$B$2:$E$1108,4,FALSE),VLOOKUP(D227,'STOCK IDEAL'!$B$2:$E$1108,4,FALSE)+VLOOKUP($E227,'REGLE PRIORITE'!$Q$3:$R$28,2,FALSE)),VLOOKUP(D227,'STOCK IDEAL'!$B$2:$E$1108,4,FALSE))))</f>
        <v>3</v>
      </c>
      <c r="L227" t="b">
        <f t="shared" si="16"/>
        <v>0</v>
      </c>
      <c r="M227">
        <f>HLOOKUP('STOCK BRUT'!$C227,'REGLE PRIORITE'!$B$4:$G$7,2,FALSE)</f>
        <v>1</v>
      </c>
      <c r="N227">
        <f>HLOOKUP('STOCK BRUT'!$C227,'REGLE PRIORITE'!$B$4:$G$7,3,FALSE)</f>
        <v>3</v>
      </c>
      <c r="O227">
        <f>HLOOKUP('STOCK BRUT'!$C227,'REGLE PRIORITE'!$B$4:$G$7,4,FALSE)</f>
        <v>2</v>
      </c>
      <c r="P227">
        <f t="shared" si="17"/>
        <v>0</v>
      </c>
      <c r="Q227">
        <f t="shared" si="18"/>
        <v>-1</v>
      </c>
      <c r="R227">
        <f t="shared" si="15"/>
        <v>-2</v>
      </c>
      <c r="S227">
        <f t="shared" si="19"/>
        <v>-3</v>
      </c>
    </row>
    <row r="228" spans="1:19">
      <c r="A228">
        <v>226</v>
      </c>
      <c r="B228" s="1" t="s">
        <v>225</v>
      </c>
      <c r="C228" s="1" t="s">
        <v>3850</v>
      </c>
      <c r="D228" s="1" t="s">
        <v>3945</v>
      </c>
      <c r="E228" s="1" t="s">
        <v>3849</v>
      </c>
      <c r="F228">
        <v>0</v>
      </c>
      <c r="G228">
        <f>IF($C228="porcelaine",IF(ISERROR(VLOOKUP($D228,'STOCK IDEAL'!$B$2:$C$1080,2,FALSE)+VLOOKUP($E228,'REGLE PRIORITE'!$K$3:$L$14,2,FALSE)),VLOOKUP($D228,'STOCK IDEAL'!$B$2:$C$1080,2,FALSE),VLOOKUP($D228,'STOCK IDEAL'!$B$2:$C$1080,2,FALSE)+VLOOKUP($E228,'REGLE PRIORITE'!$K$3:$L$14,2,FALSE)),IF(C228="Bijoux l’atelier",IF(ISERROR(VLOOKUP(D228,'STOCK IDEAL'!$B$2:$C$1108,2,FALSE)+VLOOKUP(E228,'REGLE PRIORITE'!$N$3:$O$18,2,FALSE)),VLOOKUP(D228,'STOCK IDEAL'!$B$2:$C$1108,2,FALSE),VLOOKUP(D228,'STOCK IDEAL'!$B$2:$C$1108,2,FALSE)+VLOOKUP(E228,'REGLE PRIORITE'!$N$3:$O$18,2,FALSE)),IF($C228="Bijoux argent/plaqué or",IF(ISERROR(VLOOKUP(D228,'STOCK IDEAL'!$B$2:$C$1108,2,FALSE)+VLOOKUP($E228,'REGLE PRIORITE'!$Q$3:$R$28,2,FALSE)),VLOOKUP(D228,'STOCK IDEAL'!$B$2:$C$1108,2,FALSE),VLOOKUP(D228,'STOCK IDEAL'!$B$2:$C$1108,2,FALSE)+VLOOKUP($E228,'REGLE PRIORITE'!$Q$3:$R$28,2,FALSE)),VLOOKUP(D228,'STOCK IDEAL'!$B$2:$C$1108,2,FALSE))))</f>
        <v>1</v>
      </c>
      <c r="H228">
        <v>1</v>
      </c>
      <c r="I228">
        <f>IF($C228="porcelaine",IF(ISERROR(VLOOKUP($D228,'STOCK IDEAL'!$B$2:$E$1080,3,FALSE)+VLOOKUP($E228,'REGLE PRIORITE'!$K$3:$L$14,2,FALSE)),VLOOKUP($D228,'STOCK IDEAL'!$B$2:$E$1080,3,FALSE),VLOOKUP($D228,'STOCK IDEAL'!$B$2:$E$1080,3,FALSE)+VLOOKUP($E228,'REGLE PRIORITE'!$K$3:$L$14,2,FALSE)),IF(C228="Bijoux l’atelier",IF(ISERROR(VLOOKUP(D228,'STOCK IDEAL'!$B$2:$E$1108,3,FALSE)+VLOOKUP(E228,'REGLE PRIORITE'!$N$3:$O$18,2,FALSE)),VLOOKUP(D228,'STOCK IDEAL'!$B$2:$E$1108,3,FALSE),VLOOKUP(D228,'STOCK IDEAL'!$B$2:$E$1108,3,FALSE)+VLOOKUP(E228,'REGLE PRIORITE'!$N$3:$O$18,2,FALSE)),IF($C228="Bijoux argent/plaqué or",IF(ISERROR(VLOOKUP(D228,'STOCK IDEAL'!$B$2:$E$1108,3,FALSE)+VLOOKUP($E228,'REGLE PRIORITE'!$Q$3:$R$28,2,FALSE)),VLOOKUP(D228,'STOCK IDEAL'!$B$2:$E$1108,3,FALSE),VLOOKUP(D228,'STOCK IDEAL'!$B$2:$E$1108,3,FALSE)+VLOOKUP($E228,'REGLE PRIORITE'!$Q$3:$R$28,2,FALSE)),VLOOKUP(D228,'STOCK IDEAL'!$B$2:$E$1108,3,FALSE))))</f>
        <v>1</v>
      </c>
      <c r="J228">
        <v>1</v>
      </c>
      <c r="K228">
        <f>IF($C228="porcelaine",IF(ISERROR(VLOOKUP($D228,'STOCK IDEAL'!$B$2:$E$1080,4,FALSE)+VLOOKUP($E228,'REGLE PRIORITE'!$K$3:$L$14,2,FALSE)),VLOOKUP($D228,'STOCK IDEAL'!$B$2:$E$1080,4,FALSE),VLOOKUP($D228,'STOCK IDEAL'!$B$2:$E$1080,4,FALSE)+VLOOKUP($E228,'REGLE PRIORITE'!$K$3:$L$14,2,FALSE)),IF(C228="Bijoux l’atelier",IF(ISERROR(VLOOKUP(D228,'STOCK IDEAL'!$B$2:$E$1108,4,FALSE)+VLOOKUP(E228,'REGLE PRIORITE'!$N$3:$O$18,2,FALSE)),VLOOKUP(D228,'STOCK IDEAL'!$B$2:$E$1108,4,FALSE),VLOOKUP(D228,'STOCK IDEAL'!$B$2:$E$1108,4,FALSE)+VLOOKUP(E228,'REGLE PRIORITE'!$N$3:$O$18,2,FALSE)),IF($C228="Bijoux argent/plaqué or",IF(ISERROR(VLOOKUP(D228,'STOCK IDEAL'!$B$2:$E$1108,4,FALSE)+VLOOKUP($E228,'REGLE PRIORITE'!$Q$3:$R$28,2,FALSE)),VLOOKUP(D228,'STOCK IDEAL'!$B$2:$E$1108,4,FALSE),VLOOKUP(D228,'STOCK IDEAL'!$B$2:$E$1108,4,FALSE)+VLOOKUP($E228,'REGLE PRIORITE'!$Q$3:$R$28,2,FALSE)),VLOOKUP(D228,'STOCK IDEAL'!$B$2:$E$1108,4,FALSE))))</f>
        <v>3</v>
      </c>
      <c r="L228" t="b">
        <f t="shared" si="16"/>
        <v>0</v>
      </c>
      <c r="M228">
        <f>HLOOKUP('STOCK BRUT'!$C228,'REGLE PRIORITE'!$B$4:$G$7,2,FALSE)</f>
        <v>1</v>
      </c>
      <c r="N228">
        <f>HLOOKUP('STOCK BRUT'!$C228,'REGLE PRIORITE'!$B$4:$G$7,3,FALSE)</f>
        <v>3</v>
      </c>
      <c r="O228">
        <f>HLOOKUP('STOCK BRUT'!$C228,'REGLE PRIORITE'!$B$4:$G$7,4,FALSE)</f>
        <v>2</v>
      </c>
      <c r="P228">
        <f t="shared" si="17"/>
        <v>-1</v>
      </c>
      <c r="Q228">
        <f t="shared" si="18"/>
        <v>0</v>
      </c>
      <c r="R228">
        <f t="shared" si="15"/>
        <v>-2</v>
      </c>
      <c r="S228">
        <f t="shared" si="19"/>
        <v>-3</v>
      </c>
    </row>
    <row r="229" spans="1:19">
      <c r="A229">
        <v>227</v>
      </c>
      <c r="B229" s="1" t="s">
        <v>232</v>
      </c>
      <c r="C229" s="1" t="s">
        <v>3850</v>
      </c>
      <c r="D229" s="1" t="s">
        <v>3945</v>
      </c>
      <c r="E229" s="1" t="s">
        <v>3855</v>
      </c>
      <c r="F229">
        <v>4</v>
      </c>
      <c r="G229">
        <f>IF($C229="porcelaine",IF(ISERROR(VLOOKUP($D229,'STOCK IDEAL'!$B$2:$C$1080,2,FALSE)+VLOOKUP($E229,'REGLE PRIORITE'!$K$3:$L$14,2,FALSE)),VLOOKUP($D229,'STOCK IDEAL'!$B$2:$C$1080,2,FALSE),VLOOKUP($D229,'STOCK IDEAL'!$B$2:$C$1080,2,FALSE)+VLOOKUP($E229,'REGLE PRIORITE'!$K$3:$L$14,2,FALSE)),IF(C229="Bijoux l’atelier",IF(ISERROR(VLOOKUP(D229,'STOCK IDEAL'!$B$2:$C$1108,2,FALSE)+VLOOKUP(E229,'REGLE PRIORITE'!$N$3:$O$18,2,FALSE)),VLOOKUP(D229,'STOCK IDEAL'!$B$2:$C$1108,2,FALSE),VLOOKUP(D229,'STOCK IDEAL'!$B$2:$C$1108,2,FALSE)+VLOOKUP(E229,'REGLE PRIORITE'!$N$3:$O$18,2,FALSE)),IF($C229="Bijoux argent/plaqué or",IF(ISERROR(VLOOKUP(D229,'STOCK IDEAL'!$B$2:$C$1108,2,FALSE)+VLOOKUP($E229,'REGLE PRIORITE'!$Q$3:$R$28,2,FALSE)),VLOOKUP(D229,'STOCK IDEAL'!$B$2:$C$1108,2,FALSE),VLOOKUP(D229,'STOCK IDEAL'!$B$2:$C$1108,2,FALSE)+VLOOKUP($E229,'REGLE PRIORITE'!$Q$3:$R$28,2,FALSE)),VLOOKUP(D229,'STOCK IDEAL'!$B$2:$C$1108,2,FALSE))))</f>
        <v>2</v>
      </c>
      <c r="H229">
        <v>1</v>
      </c>
      <c r="I229">
        <f>IF($C229="porcelaine",IF(ISERROR(VLOOKUP($D229,'STOCK IDEAL'!$B$2:$E$1080,3,FALSE)+VLOOKUP($E229,'REGLE PRIORITE'!$K$3:$L$14,2,FALSE)),VLOOKUP($D229,'STOCK IDEAL'!$B$2:$E$1080,3,FALSE),VLOOKUP($D229,'STOCK IDEAL'!$B$2:$E$1080,3,FALSE)+VLOOKUP($E229,'REGLE PRIORITE'!$K$3:$L$14,2,FALSE)),IF(C229="Bijoux l’atelier",IF(ISERROR(VLOOKUP(D229,'STOCK IDEAL'!$B$2:$E$1108,3,FALSE)+VLOOKUP(E229,'REGLE PRIORITE'!$N$3:$O$18,2,FALSE)),VLOOKUP(D229,'STOCK IDEAL'!$B$2:$E$1108,3,FALSE),VLOOKUP(D229,'STOCK IDEAL'!$B$2:$E$1108,3,FALSE)+VLOOKUP(E229,'REGLE PRIORITE'!$N$3:$O$18,2,FALSE)),IF($C229="Bijoux argent/plaqué or",IF(ISERROR(VLOOKUP(D229,'STOCK IDEAL'!$B$2:$E$1108,3,FALSE)+VLOOKUP($E229,'REGLE PRIORITE'!$Q$3:$R$28,2,FALSE)),VLOOKUP(D229,'STOCK IDEAL'!$B$2:$E$1108,3,FALSE),VLOOKUP(D229,'STOCK IDEAL'!$B$2:$E$1108,3,FALSE)+VLOOKUP($E229,'REGLE PRIORITE'!$Q$3:$R$28,2,FALSE)),VLOOKUP(D229,'STOCK IDEAL'!$B$2:$E$1108,3,FALSE))))</f>
        <v>2</v>
      </c>
      <c r="J229">
        <v>1</v>
      </c>
      <c r="K229">
        <f>IF($C229="porcelaine",IF(ISERROR(VLOOKUP($D229,'STOCK IDEAL'!$B$2:$E$1080,4,FALSE)+VLOOKUP($E229,'REGLE PRIORITE'!$K$3:$L$14,2,FALSE)),VLOOKUP($D229,'STOCK IDEAL'!$B$2:$E$1080,4,FALSE),VLOOKUP($D229,'STOCK IDEAL'!$B$2:$E$1080,4,FALSE)+VLOOKUP($E229,'REGLE PRIORITE'!$K$3:$L$14,2,FALSE)),IF(C229="Bijoux l’atelier",IF(ISERROR(VLOOKUP(D229,'STOCK IDEAL'!$B$2:$E$1108,4,FALSE)+VLOOKUP(E229,'REGLE PRIORITE'!$N$3:$O$18,2,FALSE)),VLOOKUP(D229,'STOCK IDEAL'!$B$2:$E$1108,4,FALSE),VLOOKUP(D229,'STOCK IDEAL'!$B$2:$E$1108,4,FALSE)+VLOOKUP(E229,'REGLE PRIORITE'!$N$3:$O$18,2,FALSE)),IF($C229="Bijoux argent/plaqué or",IF(ISERROR(VLOOKUP(D229,'STOCK IDEAL'!$B$2:$E$1108,4,FALSE)+VLOOKUP($E229,'REGLE PRIORITE'!$Q$3:$R$28,2,FALSE)),VLOOKUP(D229,'STOCK IDEAL'!$B$2:$E$1108,4,FALSE),VLOOKUP(D229,'STOCK IDEAL'!$B$2:$E$1108,4,FALSE)+VLOOKUP($E229,'REGLE PRIORITE'!$Q$3:$R$28,2,FALSE)),VLOOKUP(D229,'STOCK IDEAL'!$B$2:$E$1108,4,FALSE))))</f>
        <v>4</v>
      </c>
      <c r="L229" t="str">
        <f t="shared" si="16"/>
        <v>OK</v>
      </c>
      <c r="M229">
        <f>HLOOKUP('STOCK BRUT'!$C229,'REGLE PRIORITE'!$B$4:$G$7,2,FALSE)</f>
        <v>1</v>
      </c>
      <c r="N229">
        <f>HLOOKUP('STOCK BRUT'!$C229,'REGLE PRIORITE'!$B$4:$G$7,3,FALSE)</f>
        <v>3</v>
      </c>
      <c r="O229">
        <f>HLOOKUP('STOCK BRUT'!$C229,'REGLE PRIORITE'!$B$4:$G$7,4,FALSE)</f>
        <v>2</v>
      </c>
      <c r="P229">
        <f t="shared" si="17"/>
        <v>2</v>
      </c>
      <c r="Q229">
        <f t="shared" si="18"/>
        <v>-1</v>
      </c>
      <c r="R229">
        <f t="shared" si="15"/>
        <v>-3</v>
      </c>
      <c r="S229">
        <f t="shared" si="19"/>
        <v>-2</v>
      </c>
    </row>
    <row r="230" spans="1:19">
      <c r="A230">
        <v>228</v>
      </c>
      <c r="B230" s="1" t="s">
        <v>228</v>
      </c>
      <c r="C230" s="1" t="s">
        <v>3850</v>
      </c>
      <c r="D230" s="1" t="s">
        <v>3945</v>
      </c>
      <c r="E230" s="1" t="s">
        <v>3847</v>
      </c>
      <c r="F230">
        <v>2</v>
      </c>
      <c r="G230">
        <f>IF($C230="porcelaine",IF(ISERROR(VLOOKUP($D230,'STOCK IDEAL'!$B$2:$C$1080,2,FALSE)+VLOOKUP($E230,'REGLE PRIORITE'!$K$3:$L$14,2,FALSE)),VLOOKUP($D230,'STOCK IDEAL'!$B$2:$C$1080,2,FALSE),VLOOKUP($D230,'STOCK IDEAL'!$B$2:$C$1080,2,FALSE)+VLOOKUP($E230,'REGLE PRIORITE'!$K$3:$L$14,2,FALSE)),IF(C230="Bijoux l’atelier",IF(ISERROR(VLOOKUP(D230,'STOCK IDEAL'!$B$2:$C$1108,2,FALSE)+VLOOKUP(E230,'REGLE PRIORITE'!$N$3:$O$18,2,FALSE)),VLOOKUP(D230,'STOCK IDEAL'!$B$2:$C$1108,2,FALSE),VLOOKUP(D230,'STOCK IDEAL'!$B$2:$C$1108,2,FALSE)+VLOOKUP(E230,'REGLE PRIORITE'!$N$3:$O$18,2,FALSE)),IF($C230="Bijoux argent/plaqué or",IF(ISERROR(VLOOKUP(D230,'STOCK IDEAL'!$B$2:$C$1108,2,FALSE)+VLOOKUP($E230,'REGLE PRIORITE'!$Q$3:$R$28,2,FALSE)),VLOOKUP(D230,'STOCK IDEAL'!$B$2:$C$1108,2,FALSE),VLOOKUP(D230,'STOCK IDEAL'!$B$2:$C$1108,2,FALSE)+VLOOKUP($E230,'REGLE PRIORITE'!$Q$3:$R$28,2,FALSE)),VLOOKUP(D230,'STOCK IDEAL'!$B$2:$C$1108,2,FALSE))))</f>
        <v>1</v>
      </c>
      <c r="H230">
        <v>2</v>
      </c>
      <c r="I230">
        <f>IF($C230="porcelaine",IF(ISERROR(VLOOKUP($D230,'STOCK IDEAL'!$B$2:$E$1080,3,FALSE)+VLOOKUP($E230,'REGLE PRIORITE'!$K$3:$L$14,2,FALSE)),VLOOKUP($D230,'STOCK IDEAL'!$B$2:$E$1080,3,FALSE),VLOOKUP($D230,'STOCK IDEAL'!$B$2:$E$1080,3,FALSE)+VLOOKUP($E230,'REGLE PRIORITE'!$K$3:$L$14,2,FALSE)),IF(C230="Bijoux l’atelier",IF(ISERROR(VLOOKUP(D230,'STOCK IDEAL'!$B$2:$E$1108,3,FALSE)+VLOOKUP(E230,'REGLE PRIORITE'!$N$3:$O$18,2,FALSE)),VLOOKUP(D230,'STOCK IDEAL'!$B$2:$E$1108,3,FALSE),VLOOKUP(D230,'STOCK IDEAL'!$B$2:$E$1108,3,FALSE)+VLOOKUP(E230,'REGLE PRIORITE'!$N$3:$O$18,2,FALSE)),IF($C230="Bijoux argent/plaqué or",IF(ISERROR(VLOOKUP(D230,'STOCK IDEAL'!$B$2:$E$1108,3,FALSE)+VLOOKUP($E230,'REGLE PRIORITE'!$Q$3:$R$28,2,FALSE)),VLOOKUP(D230,'STOCK IDEAL'!$B$2:$E$1108,3,FALSE),VLOOKUP(D230,'STOCK IDEAL'!$B$2:$E$1108,3,FALSE)+VLOOKUP($E230,'REGLE PRIORITE'!$Q$3:$R$28,2,FALSE)),VLOOKUP(D230,'STOCK IDEAL'!$B$2:$E$1108,3,FALSE))))</f>
        <v>1</v>
      </c>
      <c r="J230">
        <v>1</v>
      </c>
      <c r="K230">
        <f>IF($C230="porcelaine",IF(ISERROR(VLOOKUP($D230,'STOCK IDEAL'!$B$2:$E$1080,4,FALSE)+VLOOKUP($E230,'REGLE PRIORITE'!$K$3:$L$14,2,FALSE)),VLOOKUP($D230,'STOCK IDEAL'!$B$2:$E$1080,4,FALSE),VLOOKUP($D230,'STOCK IDEAL'!$B$2:$E$1080,4,FALSE)+VLOOKUP($E230,'REGLE PRIORITE'!$K$3:$L$14,2,FALSE)),IF(C230="Bijoux l’atelier",IF(ISERROR(VLOOKUP(D230,'STOCK IDEAL'!$B$2:$E$1108,4,FALSE)+VLOOKUP(E230,'REGLE PRIORITE'!$N$3:$O$18,2,FALSE)),VLOOKUP(D230,'STOCK IDEAL'!$B$2:$E$1108,4,FALSE),VLOOKUP(D230,'STOCK IDEAL'!$B$2:$E$1108,4,FALSE)+VLOOKUP(E230,'REGLE PRIORITE'!$N$3:$O$18,2,FALSE)),IF($C230="Bijoux argent/plaqué or",IF(ISERROR(VLOOKUP(D230,'STOCK IDEAL'!$B$2:$E$1108,4,FALSE)+VLOOKUP($E230,'REGLE PRIORITE'!$Q$3:$R$28,2,FALSE)),VLOOKUP(D230,'STOCK IDEAL'!$B$2:$E$1108,4,FALSE),VLOOKUP(D230,'STOCK IDEAL'!$B$2:$E$1108,4,FALSE)+VLOOKUP($E230,'REGLE PRIORITE'!$Q$3:$R$28,2,FALSE)),VLOOKUP(D230,'STOCK IDEAL'!$B$2:$E$1108,4,FALSE))))</f>
        <v>3</v>
      </c>
      <c r="L230" t="str">
        <f t="shared" si="16"/>
        <v>OK</v>
      </c>
      <c r="M230">
        <f>HLOOKUP('STOCK BRUT'!$C230,'REGLE PRIORITE'!$B$4:$G$7,2,FALSE)</f>
        <v>1</v>
      </c>
      <c r="N230">
        <f>HLOOKUP('STOCK BRUT'!$C230,'REGLE PRIORITE'!$B$4:$G$7,3,FALSE)</f>
        <v>3</v>
      </c>
      <c r="O230">
        <f>HLOOKUP('STOCK BRUT'!$C230,'REGLE PRIORITE'!$B$4:$G$7,4,FALSE)</f>
        <v>2</v>
      </c>
      <c r="P230">
        <f t="shared" si="17"/>
        <v>1</v>
      </c>
      <c r="Q230">
        <f t="shared" si="18"/>
        <v>1</v>
      </c>
      <c r="R230">
        <f t="shared" si="15"/>
        <v>-2</v>
      </c>
      <c r="S230">
        <f t="shared" si="19"/>
        <v>0</v>
      </c>
    </row>
    <row r="231" spans="1:19">
      <c r="A231">
        <v>229</v>
      </c>
      <c r="B231" s="1" t="s">
        <v>227</v>
      </c>
      <c r="C231" s="1" t="s">
        <v>3850</v>
      </c>
      <c r="D231" s="1" t="s">
        <v>3945</v>
      </c>
      <c r="E231" s="1" t="s">
        <v>3844</v>
      </c>
      <c r="F231">
        <v>0</v>
      </c>
      <c r="G231">
        <f>IF($C231="porcelaine",IF(ISERROR(VLOOKUP($D231,'STOCK IDEAL'!$B$2:$C$1080,2,FALSE)+VLOOKUP($E231,'REGLE PRIORITE'!$K$3:$L$14,2,FALSE)),VLOOKUP($D231,'STOCK IDEAL'!$B$2:$C$1080,2,FALSE),VLOOKUP($D231,'STOCK IDEAL'!$B$2:$C$1080,2,FALSE)+VLOOKUP($E231,'REGLE PRIORITE'!$K$3:$L$14,2,FALSE)),IF(C231="Bijoux l’atelier",IF(ISERROR(VLOOKUP(D231,'STOCK IDEAL'!$B$2:$C$1108,2,FALSE)+VLOOKUP(E231,'REGLE PRIORITE'!$N$3:$O$18,2,FALSE)),VLOOKUP(D231,'STOCK IDEAL'!$B$2:$C$1108,2,FALSE),VLOOKUP(D231,'STOCK IDEAL'!$B$2:$C$1108,2,FALSE)+VLOOKUP(E231,'REGLE PRIORITE'!$N$3:$O$18,2,FALSE)),IF($C231="Bijoux argent/plaqué or",IF(ISERROR(VLOOKUP(D231,'STOCK IDEAL'!$B$2:$C$1108,2,FALSE)+VLOOKUP($E231,'REGLE PRIORITE'!$Q$3:$R$28,2,FALSE)),VLOOKUP(D231,'STOCK IDEAL'!$B$2:$C$1108,2,FALSE),VLOOKUP(D231,'STOCK IDEAL'!$B$2:$C$1108,2,FALSE)+VLOOKUP($E231,'REGLE PRIORITE'!$Q$3:$R$28,2,FALSE)),VLOOKUP(D231,'STOCK IDEAL'!$B$2:$C$1108,2,FALSE))))</f>
        <v>1</v>
      </c>
      <c r="H231">
        <v>1</v>
      </c>
      <c r="I231">
        <f>IF($C231="porcelaine",IF(ISERROR(VLOOKUP($D231,'STOCK IDEAL'!$B$2:$E$1080,3,FALSE)+VLOOKUP($E231,'REGLE PRIORITE'!$K$3:$L$14,2,FALSE)),VLOOKUP($D231,'STOCK IDEAL'!$B$2:$E$1080,3,FALSE),VLOOKUP($D231,'STOCK IDEAL'!$B$2:$E$1080,3,FALSE)+VLOOKUP($E231,'REGLE PRIORITE'!$K$3:$L$14,2,FALSE)),IF(C231="Bijoux l’atelier",IF(ISERROR(VLOOKUP(D231,'STOCK IDEAL'!$B$2:$E$1108,3,FALSE)+VLOOKUP(E231,'REGLE PRIORITE'!$N$3:$O$18,2,FALSE)),VLOOKUP(D231,'STOCK IDEAL'!$B$2:$E$1108,3,FALSE),VLOOKUP(D231,'STOCK IDEAL'!$B$2:$E$1108,3,FALSE)+VLOOKUP(E231,'REGLE PRIORITE'!$N$3:$O$18,2,FALSE)),IF($C231="Bijoux argent/plaqué or",IF(ISERROR(VLOOKUP(D231,'STOCK IDEAL'!$B$2:$E$1108,3,FALSE)+VLOOKUP($E231,'REGLE PRIORITE'!$Q$3:$R$28,2,FALSE)),VLOOKUP(D231,'STOCK IDEAL'!$B$2:$E$1108,3,FALSE),VLOOKUP(D231,'STOCK IDEAL'!$B$2:$E$1108,3,FALSE)+VLOOKUP($E231,'REGLE PRIORITE'!$Q$3:$R$28,2,FALSE)),VLOOKUP(D231,'STOCK IDEAL'!$B$2:$E$1108,3,FALSE))))</f>
        <v>1</v>
      </c>
      <c r="J231">
        <v>1</v>
      </c>
      <c r="K231">
        <f>IF($C231="porcelaine",IF(ISERROR(VLOOKUP($D231,'STOCK IDEAL'!$B$2:$E$1080,4,FALSE)+VLOOKUP($E231,'REGLE PRIORITE'!$K$3:$L$14,2,FALSE)),VLOOKUP($D231,'STOCK IDEAL'!$B$2:$E$1080,4,FALSE),VLOOKUP($D231,'STOCK IDEAL'!$B$2:$E$1080,4,FALSE)+VLOOKUP($E231,'REGLE PRIORITE'!$K$3:$L$14,2,FALSE)),IF(C231="Bijoux l’atelier",IF(ISERROR(VLOOKUP(D231,'STOCK IDEAL'!$B$2:$E$1108,4,FALSE)+VLOOKUP(E231,'REGLE PRIORITE'!$N$3:$O$18,2,FALSE)),VLOOKUP(D231,'STOCK IDEAL'!$B$2:$E$1108,4,FALSE),VLOOKUP(D231,'STOCK IDEAL'!$B$2:$E$1108,4,FALSE)+VLOOKUP(E231,'REGLE PRIORITE'!$N$3:$O$18,2,FALSE)),IF($C231="Bijoux argent/plaqué or",IF(ISERROR(VLOOKUP(D231,'STOCK IDEAL'!$B$2:$E$1108,4,FALSE)+VLOOKUP($E231,'REGLE PRIORITE'!$Q$3:$R$28,2,FALSE)),VLOOKUP(D231,'STOCK IDEAL'!$B$2:$E$1108,4,FALSE),VLOOKUP(D231,'STOCK IDEAL'!$B$2:$E$1108,4,FALSE)+VLOOKUP($E231,'REGLE PRIORITE'!$Q$3:$R$28,2,FALSE)),VLOOKUP(D231,'STOCK IDEAL'!$B$2:$E$1108,4,FALSE))))</f>
        <v>3</v>
      </c>
      <c r="L231" t="b">
        <f t="shared" si="16"/>
        <v>0</v>
      </c>
      <c r="M231">
        <f>HLOOKUP('STOCK BRUT'!$C231,'REGLE PRIORITE'!$B$4:$G$7,2,FALSE)</f>
        <v>1</v>
      </c>
      <c r="N231">
        <f>HLOOKUP('STOCK BRUT'!$C231,'REGLE PRIORITE'!$B$4:$G$7,3,FALSE)</f>
        <v>3</v>
      </c>
      <c r="O231">
        <f>HLOOKUP('STOCK BRUT'!$C231,'REGLE PRIORITE'!$B$4:$G$7,4,FALSE)</f>
        <v>2</v>
      </c>
      <c r="P231">
        <f t="shared" si="17"/>
        <v>-1</v>
      </c>
      <c r="Q231">
        <f t="shared" si="18"/>
        <v>0</v>
      </c>
      <c r="R231">
        <f t="shared" si="15"/>
        <v>-2</v>
      </c>
      <c r="S231">
        <f t="shared" si="19"/>
        <v>-3</v>
      </c>
    </row>
    <row r="232" spans="1:19">
      <c r="A232">
        <v>230</v>
      </c>
      <c r="B232" s="1" t="s">
        <v>231</v>
      </c>
      <c r="C232" s="1" t="s">
        <v>3850</v>
      </c>
      <c r="D232" s="1" t="s">
        <v>3945</v>
      </c>
      <c r="E232" s="1" t="s">
        <v>3837</v>
      </c>
      <c r="F232">
        <v>2</v>
      </c>
      <c r="G232">
        <f>IF($C232="porcelaine",IF(ISERROR(VLOOKUP($D232,'STOCK IDEAL'!$B$2:$C$1080,2,FALSE)+VLOOKUP($E232,'REGLE PRIORITE'!$K$3:$L$14,2,FALSE)),VLOOKUP($D232,'STOCK IDEAL'!$B$2:$C$1080,2,FALSE),VLOOKUP($D232,'STOCK IDEAL'!$B$2:$C$1080,2,FALSE)+VLOOKUP($E232,'REGLE PRIORITE'!$K$3:$L$14,2,FALSE)),IF(C232="Bijoux l’atelier",IF(ISERROR(VLOOKUP(D232,'STOCK IDEAL'!$B$2:$C$1108,2,FALSE)+VLOOKUP(E232,'REGLE PRIORITE'!$N$3:$O$18,2,FALSE)),VLOOKUP(D232,'STOCK IDEAL'!$B$2:$C$1108,2,FALSE),VLOOKUP(D232,'STOCK IDEAL'!$B$2:$C$1108,2,FALSE)+VLOOKUP(E232,'REGLE PRIORITE'!$N$3:$O$18,2,FALSE)),IF($C232="Bijoux argent/plaqué or",IF(ISERROR(VLOOKUP(D232,'STOCK IDEAL'!$B$2:$C$1108,2,FALSE)+VLOOKUP($E232,'REGLE PRIORITE'!$Q$3:$R$28,2,FALSE)),VLOOKUP(D232,'STOCK IDEAL'!$B$2:$C$1108,2,FALSE),VLOOKUP(D232,'STOCK IDEAL'!$B$2:$C$1108,2,FALSE)+VLOOKUP($E232,'REGLE PRIORITE'!$Q$3:$R$28,2,FALSE)),VLOOKUP(D232,'STOCK IDEAL'!$B$2:$C$1108,2,FALSE))))</f>
        <v>2</v>
      </c>
      <c r="H232">
        <v>1</v>
      </c>
      <c r="I232">
        <f>IF($C232="porcelaine",IF(ISERROR(VLOOKUP($D232,'STOCK IDEAL'!$B$2:$E$1080,3,FALSE)+VLOOKUP($E232,'REGLE PRIORITE'!$K$3:$L$14,2,FALSE)),VLOOKUP($D232,'STOCK IDEAL'!$B$2:$E$1080,3,FALSE),VLOOKUP($D232,'STOCK IDEAL'!$B$2:$E$1080,3,FALSE)+VLOOKUP($E232,'REGLE PRIORITE'!$K$3:$L$14,2,FALSE)),IF(C232="Bijoux l’atelier",IF(ISERROR(VLOOKUP(D232,'STOCK IDEAL'!$B$2:$E$1108,3,FALSE)+VLOOKUP(E232,'REGLE PRIORITE'!$N$3:$O$18,2,FALSE)),VLOOKUP(D232,'STOCK IDEAL'!$B$2:$E$1108,3,FALSE),VLOOKUP(D232,'STOCK IDEAL'!$B$2:$E$1108,3,FALSE)+VLOOKUP(E232,'REGLE PRIORITE'!$N$3:$O$18,2,FALSE)),IF($C232="Bijoux argent/plaqué or",IF(ISERROR(VLOOKUP(D232,'STOCK IDEAL'!$B$2:$E$1108,3,FALSE)+VLOOKUP($E232,'REGLE PRIORITE'!$Q$3:$R$28,2,FALSE)),VLOOKUP(D232,'STOCK IDEAL'!$B$2:$E$1108,3,FALSE),VLOOKUP(D232,'STOCK IDEAL'!$B$2:$E$1108,3,FALSE)+VLOOKUP($E232,'REGLE PRIORITE'!$Q$3:$R$28,2,FALSE)),VLOOKUP(D232,'STOCK IDEAL'!$B$2:$E$1108,3,FALSE))))</f>
        <v>2</v>
      </c>
      <c r="J232">
        <v>1</v>
      </c>
      <c r="K232">
        <f>IF($C232="porcelaine",IF(ISERROR(VLOOKUP($D232,'STOCK IDEAL'!$B$2:$E$1080,4,FALSE)+VLOOKUP($E232,'REGLE PRIORITE'!$K$3:$L$14,2,FALSE)),VLOOKUP($D232,'STOCK IDEAL'!$B$2:$E$1080,4,FALSE),VLOOKUP($D232,'STOCK IDEAL'!$B$2:$E$1080,4,FALSE)+VLOOKUP($E232,'REGLE PRIORITE'!$K$3:$L$14,2,FALSE)),IF(C232="Bijoux l’atelier",IF(ISERROR(VLOOKUP(D232,'STOCK IDEAL'!$B$2:$E$1108,4,FALSE)+VLOOKUP(E232,'REGLE PRIORITE'!$N$3:$O$18,2,FALSE)),VLOOKUP(D232,'STOCK IDEAL'!$B$2:$E$1108,4,FALSE),VLOOKUP(D232,'STOCK IDEAL'!$B$2:$E$1108,4,FALSE)+VLOOKUP(E232,'REGLE PRIORITE'!$N$3:$O$18,2,FALSE)),IF($C232="Bijoux argent/plaqué or",IF(ISERROR(VLOOKUP(D232,'STOCK IDEAL'!$B$2:$E$1108,4,FALSE)+VLOOKUP($E232,'REGLE PRIORITE'!$Q$3:$R$28,2,FALSE)),VLOOKUP(D232,'STOCK IDEAL'!$B$2:$E$1108,4,FALSE),VLOOKUP(D232,'STOCK IDEAL'!$B$2:$E$1108,4,FALSE)+VLOOKUP($E232,'REGLE PRIORITE'!$Q$3:$R$28,2,FALSE)),VLOOKUP(D232,'STOCK IDEAL'!$B$2:$E$1108,4,FALSE))))</f>
        <v>4</v>
      </c>
      <c r="L232" t="b">
        <f t="shared" si="16"/>
        <v>0</v>
      </c>
      <c r="M232">
        <f>HLOOKUP('STOCK BRUT'!$C232,'REGLE PRIORITE'!$B$4:$G$7,2,FALSE)</f>
        <v>1</v>
      </c>
      <c r="N232">
        <f>HLOOKUP('STOCK BRUT'!$C232,'REGLE PRIORITE'!$B$4:$G$7,3,FALSE)</f>
        <v>3</v>
      </c>
      <c r="O232">
        <f>HLOOKUP('STOCK BRUT'!$C232,'REGLE PRIORITE'!$B$4:$G$7,4,FALSE)</f>
        <v>2</v>
      </c>
      <c r="P232">
        <f t="shared" si="17"/>
        <v>0</v>
      </c>
      <c r="Q232">
        <f t="shared" si="18"/>
        <v>-1</v>
      </c>
      <c r="R232">
        <f t="shared" si="15"/>
        <v>-3</v>
      </c>
      <c r="S232">
        <f t="shared" si="19"/>
        <v>-4</v>
      </c>
    </row>
    <row r="233" spans="1:19">
      <c r="A233">
        <v>231</v>
      </c>
      <c r="B233" s="1" t="s">
        <v>222</v>
      </c>
      <c r="C233" s="1" t="s">
        <v>3850</v>
      </c>
      <c r="D233" s="1" t="s">
        <v>3945</v>
      </c>
      <c r="E233" s="1" t="s">
        <v>3841</v>
      </c>
      <c r="F233">
        <v>0</v>
      </c>
      <c r="G233">
        <f>IF($C233="porcelaine",IF(ISERROR(VLOOKUP($D233,'STOCK IDEAL'!$B$2:$C$1080,2,FALSE)+VLOOKUP($E233,'REGLE PRIORITE'!$K$3:$L$14,2,FALSE)),VLOOKUP($D233,'STOCK IDEAL'!$B$2:$C$1080,2,FALSE),VLOOKUP($D233,'STOCK IDEAL'!$B$2:$C$1080,2,FALSE)+VLOOKUP($E233,'REGLE PRIORITE'!$K$3:$L$14,2,FALSE)),IF(C233="Bijoux l’atelier",IF(ISERROR(VLOOKUP(D233,'STOCK IDEAL'!$B$2:$C$1108,2,FALSE)+VLOOKUP(E233,'REGLE PRIORITE'!$N$3:$O$18,2,FALSE)),VLOOKUP(D233,'STOCK IDEAL'!$B$2:$C$1108,2,FALSE),VLOOKUP(D233,'STOCK IDEAL'!$B$2:$C$1108,2,FALSE)+VLOOKUP(E233,'REGLE PRIORITE'!$N$3:$O$18,2,FALSE)),IF($C233="Bijoux argent/plaqué or",IF(ISERROR(VLOOKUP(D233,'STOCK IDEAL'!$B$2:$C$1108,2,FALSE)+VLOOKUP($E233,'REGLE PRIORITE'!$Q$3:$R$28,2,FALSE)),VLOOKUP(D233,'STOCK IDEAL'!$B$2:$C$1108,2,FALSE),VLOOKUP(D233,'STOCK IDEAL'!$B$2:$C$1108,2,FALSE)+VLOOKUP($E233,'REGLE PRIORITE'!$Q$3:$R$28,2,FALSE)),VLOOKUP(D233,'STOCK IDEAL'!$B$2:$C$1108,2,FALSE))))</f>
        <v>1</v>
      </c>
      <c r="H233">
        <v>0</v>
      </c>
      <c r="I233">
        <f>IF($C233="porcelaine",IF(ISERROR(VLOOKUP($D233,'STOCK IDEAL'!$B$2:$E$1080,3,FALSE)+VLOOKUP($E233,'REGLE PRIORITE'!$K$3:$L$14,2,FALSE)),VLOOKUP($D233,'STOCK IDEAL'!$B$2:$E$1080,3,FALSE),VLOOKUP($D233,'STOCK IDEAL'!$B$2:$E$1080,3,FALSE)+VLOOKUP($E233,'REGLE PRIORITE'!$K$3:$L$14,2,FALSE)),IF(C233="Bijoux l’atelier",IF(ISERROR(VLOOKUP(D233,'STOCK IDEAL'!$B$2:$E$1108,3,FALSE)+VLOOKUP(E233,'REGLE PRIORITE'!$N$3:$O$18,2,FALSE)),VLOOKUP(D233,'STOCK IDEAL'!$B$2:$E$1108,3,FALSE),VLOOKUP(D233,'STOCK IDEAL'!$B$2:$E$1108,3,FALSE)+VLOOKUP(E233,'REGLE PRIORITE'!$N$3:$O$18,2,FALSE)),IF($C233="Bijoux argent/plaqué or",IF(ISERROR(VLOOKUP(D233,'STOCK IDEAL'!$B$2:$E$1108,3,FALSE)+VLOOKUP($E233,'REGLE PRIORITE'!$Q$3:$R$28,2,FALSE)),VLOOKUP(D233,'STOCK IDEAL'!$B$2:$E$1108,3,FALSE),VLOOKUP(D233,'STOCK IDEAL'!$B$2:$E$1108,3,FALSE)+VLOOKUP($E233,'REGLE PRIORITE'!$Q$3:$R$28,2,FALSE)),VLOOKUP(D233,'STOCK IDEAL'!$B$2:$E$1108,3,FALSE))))</f>
        <v>1</v>
      </c>
      <c r="J233">
        <v>1</v>
      </c>
      <c r="K233">
        <f>IF($C233="porcelaine",IF(ISERROR(VLOOKUP($D233,'STOCK IDEAL'!$B$2:$E$1080,4,FALSE)+VLOOKUP($E233,'REGLE PRIORITE'!$K$3:$L$14,2,FALSE)),VLOOKUP($D233,'STOCK IDEAL'!$B$2:$E$1080,4,FALSE),VLOOKUP($D233,'STOCK IDEAL'!$B$2:$E$1080,4,FALSE)+VLOOKUP($E233,'REGLE PRIORITE'!$K$3:$L$14,2,FALSE)),IF(C233="Bijoux l’atelier",IF(ISERROR(VLOOKUP(D233,'STOCK IDEAL'!$B$2:$E$1108,4,FALSE)+VLOOKUP(E233,'REGLE PRIORITE'!$N$3:$O$18,2,FALSE)),VLOOKUP(D233,'STOCK IDEAL'!$B$2:$E$1108,4,FALSE),VLOOKUP(D233,'STOCK IDEAL'!$B$2:$E$1108,4,FALSE)+VLOOKUP(E233,'REGLE PRIORITE'!$N$3:$O$18,2,FALSE)),IF($C233="Bijoux argent/plaqué or",IF(ISERROR(VLOOKUP(D233,'STOCK IDEAL'!$B$2:$E$1108,4,FALSE)+VLOOKUP($E233,'REGLE PRIORITE'!$Q$3:$R$28,2,FALSE)),VLOOKUP(D233,'STOCK IDEAL'!$B$2:$E$1108,4,FALSE),VLOOKUP(D233,'STOCK IDEAL'!$B$2:$E$1108,4,FALSE)+VLOOKUP($E233,'REGLE PRIORITE'!$Q$3:$R$28,2,FALSE)),VLOOKUP(D233,'STOCK IDEAL'!$B$2:$E$1108,4,FALSE))))</f>
        <v>3</v>
      </c>
      <c r="L233" t="b">
        <f t="shared" si="16"/>
        <v>0</v>
      </c>
      <c r="M233">
        <f>HLOOKUP('STOCK BRUT'!$C233,'REGLE PRIORITE'!$B$4:$G$7,2,FALSE)</f>
        <v>1</v>
      </c>
      <c r="N233">
        <f>HLOOKUP('STOCK BRUT'!$C233,'REGLE PRIORITE'!$B$4:$G$7,3,FALSE)</f>
        <v>3</v>
      </c>
      <c r="O233">
        <f>HLOOKUP('STOCK BRUT'!$C233,'REGLE PRIORITE'!$B$4:$G$7,4,FALSE)</f>
        <v>2</v>
      </c>
      <c r="P233">
        <f t="shared" si="17"/>
        <v>-1</v>
      </c>
      <c r="Q233">
        <f t="shared" si="18"/>
        <v>-1</v>
      </c>
      <c r="R233">
        <f t="shared" ref="R233:R296" si="20">J233-K233</f>
        <v>-2</v>
      </c>
      <c r="S233">
        <f t="shared" si="19"/>
        <v>-4</v>
      </c>
    </row>
    <row r="234" spans="1:19">
      <c r="A234">
        <v>232</v>
      </c>
      <c r="B234" s="1" t="s">
        <v>229</v>
      </c>
      <c r="C234" s="1" t="s">
        <v>3850</v>
      </c>
      <c r="D234" s="1" t="s">
        <v>3945</v>
      </c>
      <c r="E234" s="1" t="s">
        <v>3846</v>
      </c>
      <c r="F234">
        <v>2</v>
      </c>
      <c r="G234">
        <f>IF($C234="porcelaine",IF(ISERROR(VLOOKUP($D234,'STOCK IDEAL'!$B$2:$C$1080,2,FALSE)+VLOOKUP($E234,'REGLE PRIORITE'!$K$3:$L$14,2,FALSE)),VLOOKUP($D234,'STOCK IDEAL'!$B$2:$C$1080,2,FALSE),VLOOKUP($D234,'STOCK IDEAL'!$B$2:$C$1080,2,FALSE)+VLOOKUP($E234,'REGLE PRIORITE'!$K$3:$L$14,2,FALSE)),IF(C234="Bijoux l’atelier",IF(ISERROR(VLOOKUP(D234,'STOCK IDEAL'!$B$2:$C$1108,2,FALSE)+VLOOKUP(E234,'REGLE PRIORITE'!$N$3:$O$18,2,FALSE)),VLOOKUP(D234,'STOCK IDEAL'!$B$2:$C$1108,2,FALSE),VLOOKUP(D234,'STOCK IDEAL'!$B$2:$C$1108,2,FALSE)+VLOOKUP(E234,'REGLE PRIORITE'!$N$3:$O$18,2,FALSE)),IF($C234="Bijoux argent/plaqué or",IF(ISERROR(VLOOKUP(D234,'STOCK IDEAL'!$B$2:$C$1108,2,FALSE)+VLOOKUP($E234,'REGLE PRIORITE'!$Q$3:$R$28,2,FALSE)),VLOOKUP(D234,'STOCK IDEAL'!$B$2:$C$1108,2,FALSE),VLOOKUP(D234,'STOCK IDEAL'!$B$2:$C$1108,2,FALSE)+VLOOKUP($E234,'REGLE PRIORITE'!$Q$3:$R$28,2,FALSE)),VLOOKUP(D234,'STOCK IDEAL'!$B$2:$C$1108,2,FALSE))))</f>
        <v>1</v>
      </c>
      <c r="H234">
        <v>1</v>
      </c>
      <c r="I234">
        <f>IF($C234="porcelaine",IF(ISERROR(VLOOKUP($D234,'STOCK IDEAL'!$B$2:$E$1080,3,FALSE)+VLOOKUP($E234,'REGLE PRIORITE'!$K$3:$L$14,2,FALSE)),VLOOKUP($D234,'STOCK IDEAL'!$B$2:$E$1080,3,FALSE),VLOOKUP($D234,'STOCK IDEAL'!$B$2:$E$1080,3,FALSE)+VLOOKUP($E234,'REGLE PRIORITE'!$K$3:$L$14,2,FALSE)),IF(C234="Bijoux l’atelier",IF(ISERROR(VLOOKUP(D234,'STOCK IDEAL'!$B$2:$E$1108,3,FALSE)+VLOOKUP(E234,'REGLE PRIORITE'!$N$3:$O$18,2,FALSE)),VLOOKUP(D234,'STOCK IDEAL'!$B$2:$E$1108,3,FALSE),VLOOKUP(D234,'STOCK IDEAL'!$B$2:$E$1108,3,FALSE)+VLOOKUP(E234,'REGLE PRIORITE'!$N$3:$O$18,2,FALSE)),IF($C234="Bijoux argent/plaqué or",IF(ISERROR(VLOOKUP(D234,'STOCK IDEAL'!$B$2:$E$1108,3,FALSE)+VLOOKUP($E234,'REGLE PRIORITE'!$Q$3:$R$28,2,FALSE)),VLOOKUP(D234,'STOCK IDEAL'!$B$2:$E$1108,3,FALSE),VLOOKUP(D234,'STOCK IDEAL'!$B$2:$E$1108,3,FALSE)+VLOOKUP($E234,'REGLE PRIORITE'!$Q$3:$R$28,2,FALSE)),VLOOKUP(D234,'STOCK IDEAL'!$B$2:$E$1108,3,FALSE))))</f>
        <v>1</v>
      </c>
      <c r="J234">
        <v>1</v>
      </c>
      <c r="K234">
        <f>IF($C234="porcelaine",IF(ISERROR(VLOOKUP($D234,'STOCK IDEAL'!$B$2:$E$1080,4,FALSE)+VLOOKUP($E234,'REGLE PRIORITE'!$K$3:$L$14,2,FALSE)),VLOOKUP($D234,'STOCK IDEAL'!$B$2:$E$1080,4,FALSE),VLOOKUP($D234,'STOCK IDEAL'!$B$2:$E$1080,4,FALSE)+VLOOKUP($E234,'REGLE PRIORITE'!$K$3:$L$14,2,FALSE)),IF(C234="Bijoux l’atelier",IF(ISERROR(VLOOKUP(D234,'STOCK IDEAL'!$B$2:$E$1108,4,FALSE)+VLOOKUP(E234,'REGLE PRIORITE'!$N$3:$O$18,2,FALSE)),VLOOKUP(D234,'STOCK IDEAL'!$B$2:$E$1108,4,FALSE),VLOOKUP(D234,'STOCK IDEAL'!$B$2:$E$1108,4,FALSE)+VLOOKUP(E234,'REGLE PRIORITE'!$N$3:$O$18,2,FALSE)),IF($C234="Bijoux argent/plaqué or",IF(ISERROR(VLOOKUP(D234,'STOCK IDEAL'!$B$2:$E$1108,4,FALSE)+VLOOKUP($E234,'REGLE PRIORITE'!$Q$3:$R$28,2,FALSE)),VLOOKUP(D234,'STOCK IDEAL'!$B$2:$E$1108,4,FALSE),VLOOKUP(D234,'STOCK IDEAL'!$B$2:$E$1108,4,FALSE)+VLOOKUP($E234,'REGLE PRIORITE'!$Q$3:$R$28,2,FALSE)),VLOOKUP(D234,'STOCK IDEAL'!$B$2:$E$1108,4,FALSE))))</f>
        <v>3</v>
      </c>
      <c r="L234" t="str">
        <f t="shared" si="16"/>
        <v>OK</v>
      </c>
      <c r="M234">
        <f>HLOOKUP('STOCK BRUT'!$C234,'REGLE PRIORITE'!$B$4:$G$7,2,FALSE)</f>
        <v>1</v>
      </c>
      <c r="N234">
        <f>HLOOKUP('STOCK BRUT'!$C234,'REGLE PRIORITE'!$B$4:$G$7,3,FALSE)</f>
        <v>3</v>
      </c>
      <c r="O234">
        <f>HLOOKUP('STOCK BRUT'!$C234,'REGLE PRIORITE'!$B$4:$G$7,4,FALSE)</f>
        <v>2</v>
      </c>
      <c r="P234">
        <f t="shared" si="17"/>
        <v>1</v>
      </c>
      <c r="Q234">
        <f t="shared" si="18"/>
        <v>0</v>
      </c>
      <c r="R234">
        <f t="shared" si="20"/>
        <v>-2</v>
      </c>
      <c r="S234">
        <f t="shared" si="19"/>
        <v>-1</v>
      </c>
    </row>
    <row r="235" spans="1:19">
      <c r="A235">
        <v>233</v>
      </c>
      <c r="B235" s="1" t="s">
        <v>233</v>
      </c>
      <c r="C235" s="1" t="s">
        <v>3850</v>
      </c>
      <c r="D235" s="1" t="s">
        <v>3946</v>
      </c>
      <c r="E235" s="1" t="s">
        <v>3852</v>
      </c>
      <c r="F235">
        <v>2</v>
      </c>
      <c r="G235">
        <f>IF($C235="porcelaine",IF(ISERROR(VLOOKUP($D235,'STOCK IDEAL'!$B$2:$C$1080,2,FALSE)+VLOOKUP($E235,'REGLE PRIORITE'!$K$3:$L$14,2,FALSE)),VLOOKUP($D235,'STOCK IDEAL'!$B$2:$C$1080,2,FALSE),VLOOKUP($D235,'STOCK IDEAL'!$B$2:$C$1080,2,FALSE)+VLOOKUP($E235,'REGLE PRIORITE'!$K$3:$L$14,2,FALSE)),IF(C235="Bijoux l’atelier",IF(ISERROR(VLOOKUP(D235,'STOCK IDEAL'!$B$2:$C$1108,2,FALSE)+VLOOKUP(E235,'REGLE PRIORITE'!$N$3:$O$18,2,FALSE)),VLOOKUP(D235,'STOCK IDEAL'!$B$2:$C$1108,2,FALSE),VLOOKUP(D235,'STOCK IDEAL'!$B$2:$C$1108,2,FALSE)+VLOOKUP(E235,'REGLE PRIORITE'!$N$3:$O$18,2,FALSE)),IF($C235="Bijoux argent/plaqué or",IF(ISERROR(VLOOKUP(D235,'STOCK IDEAL'!$B$2:$C$1108,2,FALSE)+VLOOKUP($E235,'REGLE PRIORITE'!$Q$3:$R$28,2,FALSE)),VLOOKUP(D235,'STOCK IDEAL'!$B$2:$C$1108,2,FALSE),VLOOKUP(D235,'STOCK IDEAL'!$B$2:$C$1108,2,FALSE)+VLOOKUP($E235,'REGLE PRIORITE'!$Q$3:$R$28,2,FALSE)),VLOOKUP(D235,'STOCK IDEAL'!$B$2:$C$1108,2,FALSE))))</f>
        <v>3</v>
      </c>
      <c r="H235">
        <v>3</v>
      </c>
      <c r="I235">
        <f>IF($C235="porcelaine",IF(ISERROR(VLOOKUP($D235,'STOCK IDEAL'!$B$2:$E$1080,3,FALSE)+VLOOKUP($E235,'REGLE PRIORITE'!$K$3:$L$14,2,FALSE)),VLOOKUP($D235,'STOCK IDEAL'!$B$2:$E$1080,3,FALSE),VLOOKUP($D235,'STOCK IDEAL'!$B$2:$E$1080,3,FALSE)+VLOOKUP($E235,'REGLE PRIORITE'!$K$3:$L$14,2,FALSE)),IF(C235="Bijoux l’atelier",IF(ISERROR(VLOOKUP(D235,'STOCK IDEAL'!$B$2:$E$1108,3,FALSE)+VLOOKUP(E235,'REGLE PRIORITE'!$N$3:$O$18,2,FALSE)),VLOOKUP(D235,'STOCK IDEAL'!$B$2:$E$1108,3,FALSE),VLOOKUP(D235,'STOCK IDEAL'!$B$2:$E$1108,3,FALSE)+VLOOKUP(E235,'REGLE PRIORITE'!$N$3:$O$18,2,FALSE)),IF($C235="Bijoux argent/plaqué or",IF(ISERROR(VLOOKUP(D235,'STOCK IDEAL'!$B$2:$E$1108,3,FALSE)+VLOOKUP($E235,'REGLE PRIORITE'!$Q$3:$R$28,2,FALSE)),VLOOKUP(D235,'STOCK IDEAL'!$B$2:$E$1108,3,FALSE),VLOOKUP(D235,'STOCK IDEAL'!$B$2:$E$1108,3,FALSE)+VLOOKUP($E235,'REGLE PRIORITE'!$Q$3:$R$28,2,FALSE)),VLOOKUP(D235,'STOCK IDEAL'!$B$2:$E$1108,3,FALSE))))</f>
        <v>1</v>
      </c>
      <c r="J235">
        <v>0</v>
      </c>
      <c r="K235">
        <f>IF($C235="porcelaine",IF(ISERROR(VLOOKUP($D235,'STOCK IDEAL'!$B$2:$E$1080,4,FALSE)+VLOOKUP($E235,'REGLE PRIORITE'!$K$3:$L$14,2,FALSE)),VLOOKUP($D235,'STOCK IDEAL'!$B$2:$E$1080,4,FALSE),VLOOKUP($D235,'STOCK IDEAL'!$B$2:$E$1080,4,FALSE)+VLOOKUP($E235,'REGLE PRIORITE'!$K$3:$L$14,2,FALSE)),IF(C235="Bijoux l’atelier",IF(ISERROR(VLOOKUP(D235,'STOCK IDEAL'!$B$2:$E$1108,4,FALSE)+VLOOKUP(E235,'REGLE PRIORITE'!$N$3:$O$18,2,FALSE)),VLOOKUP(D235,'STOCK IDEAL'!$B$2:$E$1108,4,FALSE),VLOOKUP(D235,'STOCK IDEAL'!$B$2:$E$1108,4,FALSE)+VLOOKUP(E235,'REGLE PRIORITE'!$N$3:$O$18,2,FALSE)),IF($C235="Bijoux argent/plaqué or",IF(ISERROR(VLOOKUP(D235,'STOCK IDEAL'!$B$2:$E$1108,4,FALSE)+VLOOKUP($E235,'REGLE PRIORITE'!$Q$3:$R$28,2,FALSE)),VLOOKUP(D235,'STOCK IDEAL'!$B$2:$E$1108,4,FALSE),VLOOKUP(D235,'STOCK IDEAL'!$B$2:$E$1108,4,FALSE)+VLOOKUP($E235,'REGLE PRIORITE'!$Q$3:$R$28,2,FALSE)),VLOOKUP(D235,'STOCK IDEAL'!$B$2:$E$1108,4,FALSE))))</f>
        <v>3</v>
      </c>
      <c r="L235" t="b">
        <f t="shared" si="16"/>
        <v>0</v>
      </c>
      <c r="M235">
        <f>HLOOKUP('STOCK BRUT'!$C235,'REGLE PRIORITE'!$B$4:$G$7,2,FALSE)</f>
        <v>1</v>
      </c>
      <c r="N235">
        <f>HLOOKUP('STOCK BRUT'!$C235,'REGLE PRIORITE'!$B$4:$G$7,3,FALSE)</f>
        <v>3</v>
      </c>
      <c r="O235">
        <f>HLOOKUP('STOCK BRUT'!$C235,'REGLE PRIORITE'!$B$4:$G$7,4,FALSE)</f>
        <v>2</v>
      </c>
      <c r="P235">
        <f t="shared" si="17"/>
        <v>-1</v>
      </c>
      <c r="Q235">
        <f t="shared" si="18"/>
        <v>2</v>
      </c>
      <c r="R235">
        <f t="shared" si="20"/>
        <v>-3</v>
      </c>
      <c r="S235">
        <f t="shared" si="19"/>
        <v>-2</v>
      </c>
    </row>
    <row r="236" spans="1:19">
      <c r="A236">
        <v>234</v>
      </c>
      <c r="B236" s="1" t="s">
        <v>238</v>
      </c>
      <c r="C236" s="1" t="s">
        <v>3850</v>
      </c>
      <c r="D236" s="1" t="s">
        <v>3946</v>
      </c>
      <c r="E236" s="1" t="s">
        <v>3853</v>
      </c>
      <c r="F236">
        <v>0</v>
      </c>
      <c r="G236">
        <f>IF($C236="porcelaine",IF(ISERROR(VLOOKUP($D236,'STOCK IDEAL'!$B$2:$C$1080,2,FALSE)+VLOOKUP($E236,'REGLE PRIORITE'!$K$3:$L$14,2,FALSE)),VLOOKUP($D236,'STOCK IDEAL'!$B$2:$C$1080,2,FALSE),VLOOKUP($D236,'STOCK IDEAL'!$B$2:$C$1080,2,FALSE)+VLOOKUP($E236,'REGLE PRIORITE'!$K$3:$L$14,2,FALSE)),IF(C236="Bijoux l’atelier",IF(ISERROR(VLOOKUP(D236,'STOCK IDEAL'!$B$2:$C$1108,2,FALSE)+VLOOKUP(E236,'REGLE PRIORITE'!$N$3:$O$18,2,FALSE)),VLOOKUP(D236,'STOCK IDEAL'!$B$2:$C$1108,2,FALSE),VLOOKUP(D236,'STOCK IDEAL'!$B$2:$C$1108,2,FALSE)+VLOOKUP(E236,'REGLE PRIORITE'!$N$3:$O$18,2,FALSE)),IF($C236="Bijoux argent/plaqué or",IF(ISERROR(VLOOKUP(D236,'STOCK IDEAL'!$B$2:$C$1108,2,FALSE)+VLOOKUP($E236,'REGLE PRIORITE'!$Q$3:$R$28,2,FALSE)),VLOOKUP(D236,'STOCK IDEAL'!$B$2:$C$1108,2,FALSE),VLOOKUP(D236,'STOCK IDEAL'!$B$2:$C$1108,2,FALSE)+VLOOKUP($E236,'REGLE PRIORITE'!$Q$3:$R$28,2,FALSE)),VLOOKUP(D236,'STOCK IDEAL'!$B$2:$C$1108,2,FALSE))))</f>
        <v>3</v>
      </c>
      <c r="H236">
        <v>0</v>
      </c>
      <c r="I236">
        <f>IF($C236="porcelaine",IF(ISERROR(VLOOKUP($D236,'STOCK IDEAL'!$B$2:$E$1080,3,FALSE)+VLOOKUP($E236,'REGLE PRIORITE'!$K$3:$L$14,2,FALSE)),VLOOKUP($D236,'STOCK IDEAL'!$B$2:$E$1080,3,FALSE),VLOOKUP($D236,'STOCK IDEAL'!$B$2:$E$1080,3,FALSE)+VLOOKUP($E236,'REGLE PRIORITE'!$K$3:$L$14,2,FALSE)),IF(C236="Bijoux l’atelier",IF(ISERROR(VLOOKUP(D236,'STOCK IDEAL'!$B$2:$E$1108,3,FALSE)+VLOOKUP(E236,'REGLE PRIORITE'!$N$3:$O$18,2,FALSE)),VLOOKUP(D236,'STOCK IDEAL'!$B$2:$E$1108,3,FALSE),VLOOKUP(D236,'STOCK IDEAL'!$B$2:$E$1108,3,FALSE)+VLOOKUP(E236,'REGLE PRIORITE'!$N$3:$O$18,2,FALSE)),IF($C236="Bijoux argent/plaqué or",IF(ISERROR(VLOOKUP(D236,'STOCK IDEAL'!$B$2:$E$1108,3,FALSE)+VLOOKUP($E236,'REGLE PRIORITE'!$Q$3:$R$28,2,FALSE)),VLOOKUP(D236,'STOCK IDEAL'!$B$2:$E$1108,3,FALSE),VLOOKUP(D236,'STOCK IDEAL'!$B$2:$E$1108,3,FALSE)+VLOOKUP($E236,'REGLE PRIORITE'!$Q$3:$R$28,2,FALSE)),VLOOKUP(D236,'STOCK IDEAL'!$B$2:$E$1108,3,FALSE))))</f>
        <v>1</v>
      </c>
      <c r="J236">
        <v>0</v>
      </c>
      <c r="K236">
        <f>IF($C236="porcelaine",IF(ISERROR(VLOOKUP($D236,'STOCK IDEAL'!$B$2:$E$1080,4,FALSE)+VLOOKUP($E236,'REGLE PRIORITE'!$K$3:$L$14,2,FALSE)),VLOOKUP($D236,'STOCK IDEAL'!$B$2:$E$1080,4,FALSE),VLOOKUP($D236,'STOCK IDEAL'!$B$2:$E$1080,4,FALSE)+VLOOKUP($E236,'REGLE PRIORITE'!$K$3:$L$14,2,FALSE)),IF(C236="Bijoux l’atelier",IF(ISERROR(VLOOKUP(D236,'STOCK IDEAL'!$B$2:$E$1108,4,FALSE)+VLOOKUP(E236,'REGLE PRIORITE'!$N$3:$O$18,2,FALSE)),VLOOKUP(D236,'STOCK IDEAL'!$B$2:$E$1108,4,FALSE),VLOOKUP(D236,'STOCK IDEAL'!$B$2:$E$1108,4,FALSE)+VLOOKUP(E236,'REGLE PRIORITE'!$N$3:$O$18,2,FALSE)),IF($C236="Bijoux argent/plaqué or",IF(ISERROR(VLOOKUP(D236,'STOCK IDEAL'!$B$2:$E$1108,4,FALSE)+VLOOKUP($E236,'REGLE PRIORITE'!$Q$3:$R$28,2,FALSE)),VLOOKUP(D236,'STOCK IDEAL'!$B$2:$E$1108,4,FALSE),VLOOKUP(D236,'STOCK IDEAL'!$B$2:$E$1108,4,FALSE)+VLOOKUP($E236,'REGLE PRIORITE'!$Q$3:$R$28,2,FALSE)),VLOOKUP(D236,'STOCK IDEAL'!$B$2:$E$1108,4,FALSE))))</f>
        <v>3</v>
      </c>
      <c r="L236" t="b">
        <f t="shared" si="16"/>
        <v>0</v>
      </c>
      <c r="M236">
        <f>HLOOKUP('STOCK BRUT'!$C236,'REGLE PRIORITE'!$B$4:$G$7,2,FALSE)</f>
        <v>1</v>
      </c>
      <c r="N236">
        <f>HLOOKUP('STOCK BRUT'!$C236,'REGLE PRIORITE'!$B$4:$G$7,3,FALSE)</f>
        <v>3</v>
      </c>
      <c r="O236">
        <f>HLOOKUP('STOCK BRUT'!$C236,'REGLE PRIORITE'!$B$4:$G$7,4,FALSE)</f>
        <v>2</v>
      </c>
      <c r="P236">
        <f t="shared" si="17"/>
        <v>-3</v>
      </c>
      <c r="Q236">
        <f t="shared" si="18"/>
        <v>-1</v>
      </c>
      <c r="R236">
        <f t="shared" si="20"/>
        <v>-3</v>
      </c>
      <c r="S236">
        <f t="shared" si="19"/>
        <v>-7</v>
      </c>
    </row>
    <row r="237" spans="1:19">
      <c r="A237">
        <v>235</v>
      </c>
      <c r="B237" s="1" t="s">
        <v>236</v>
      </c>
      <c r="C237" s="1" t="s">
        <v>3850</v>
      </c>
      <c r="D237" s="1" t="s">
        <v>3946</v>
      </c>
      <c r="E237" s="1" t="s">
        <v>3845</v>
      </c>
      <c r="F237">
        <v>1</v>
      </c>
      <c r="G237">
        <f>IF($C237="porcelaine",IF(ISERROR(VLOOKUP($D237,'STOCK IDEAL'!$B$2:$C$1080,2,FALSE)+VLOOKUP($E237,'REGLE PRIORITE'!$K$3:$L$14,2,FALSE)),VLOOKUP($D237,'STOCK IDEAL'!$B$2:$C$1080,2,FALSE),VLOOKUP($D237,'STOCK IDEAL'!$B$2:$C$1080,2,FALSE)+VLOOKUP($E237,'REGLE PRIORITE'!$K$3:$L$14,2,FALSE)),IF(C237="Bijoux l’atelier",IF(ISERROR(VLOOKUP(D237,'STOCK IDEAL'!$B$2:$C$1108,2,FALSE)+VLOOKUP(E237,'REGLE PRIORITE'!$N$3:$O$18,2,FALSE)),VLOOKUP(D237,'STOCK IDEAL'!$B$2:$C$1108,2,FALSE),VLOOKUP(D237,'STOCK IDEAL'!$B$2:$C$1108,2,FALSE)+VLOOKUP(E237,'REGLE PRIORITE'!$N$3:$O$18,2,FALSE)),IF($C237="Bijoux argent/plaqué or",IF(ISERROR(VLOOKUP(D237,'STOCK IDEAL'!$B$2:$C$1108,2,FALSE)+VLOOKUP($E237,'REGLE PRIORITE'!$Q$3:$R$28,2,FALSE)),VLOOKUP(D237,'STOCK IDEAL'!$B$2:$C$1108,2,FALSE),VLOOKUP(D237,'STOCK IDEAL'!$B$2:$C$1108,2,FALSE)+VLOOKUP($E237,'REGLE PRIORITE'!$Q$3:$R$28,2,FALSE)),VLOOKUP(D237,'STOCK IDEAL'!$B$2:$C$1108,2,FALSE))))</f>
        <v>3</v>
      </c>
      <c r="H237">
        <v>0</v>
      </c>
      <c r="I237">
        <f>IF($C237="porcelaine",IF(ISERROR(VLOOKUP($D237,'STOCK IDEAL'!$B$2:$E$1080,3,FALSE)+VLOOKUP($E237,'REGLE PRIORITE'!$K$3:$L$14,2,FALSE)),VLOOKUP($D237,'STOCK IDEAL'!$B$2:$E$1080,3,FALSE),VLOOKUP($D237,'STOCK IDEAL'!$B$2:$E$1080,3,FALSE)+VLOOKUP($E237,'REGLE PRIORITE'!$K$3:$L$14,2,FALSE)),IF(C237="Bijoux l’atelier",IF(ISERROR(VLOOKUP(D237,'STOCK IDEAL'!$B$2:$E$1108,3,FALSE)+VLOOKUP(E237,'REGLE PRIORITE'!$N$3:$O$18,2,FALSE)),VLOOKUP(D237,'STOCK IDEAL'!$B$2:$E$1108,3,FALSE),VLOOKUP(D237,'STOCK IDEAL'!$B$2:$E$1108,3,FALSE)+VLOOKUP(E237,'REGLE PRIORITE'!$N$3:$O$18,2,FALSE)),IF($C237="Bijoux argent/plaqué or",IF(ISERROR(VLOOKUP(D237,'STOCK IDEAL'!$B$2:$E$1108,3,FALSE)+VLOOKUP($E237,'REGLE PRIORITE'!$Q$3:$R$28,2,FALSE)),VLOOKUP(D237,'STOCK IDEAL'!$B$2:$E$1108,3,FALSE),VLOOKUP(D237,'STOCK IDEAL'!$B$2:$E$1108,3,FALSE)+VLOOKUP($E237,'REGLE PRIORITE'!$Q$3:$R$28,2,FALSE)),VLOOKUP(D237,'STOCK IDEAL'!$B$2:$E$1108,3,FALSE))))</f>
        <v>1</v>
      </c>
      <c r="J237">
        <v>0</v>
      </c>
      <c r="K237">
        <f>IF($C237="porcelaine",IF(ISERROR(VLOOKUP($D237,'STOCK IDEAL'!$B$2:$E$1080,4,FALSE)+VLOOKUP($E237,'REGLE PRIORITE'!$K$3:$L$14,2,FALSE)),VLOOKUP($D237,'STOCK IDEAL'!$B$2:$E$1080,4,FALSE),VLOOKUP($D237,'STOCK IDEAL'!$B$2:$E$1080,4,FALSE)+VLOOKUP($E237,'REGLE PRIORITE'!$K$3:$L$14,2,FALSE)),IF(C237="Bijoux l’atelier",IF(ISERROR(VLOOKUP(D237,'STOCK IDEAL'!$B$2:$E$1108,4,FALSE)+VLOOKUP(E237,'REGLE PRIORITE'!$N$3:$O$18,2,FALSE)),VLOOKUP(D237,'STOCK IDEAL'!$B$2:$E$1108,4,FALSE),VLOOKUP(D237,'STOCK IDEAL'!$B$2:$E$1108,4,FALSE)+VLOOKUP(E237,'REGLE PRIORITE'!$N$3:$O$18,2,FALSE)),IF($C237="Bijoux argent/plaqué or",IF(ISERROR(VLOOKUP(D237,'STOCK IDEAL'!$B$2:$E$1108,4,FALSE)+VLOOKUP($E237,'REGLE PRIORITE'!$Q$3:$R$28,2,FALSE)),VLOOKUP(D237,'STOCK IDEAL'!$B$2:$E$1108,4,FALSE),VLOOKUP(D237,'STOCK IDEAL'!$B$2:$E$1108,4,FALSE)+VLOOKUP($E237,'REGLE PRIORITE'!$Q$3:$R$28,2,FALSE)),VLOOKUP(D237,'STOCK IDEAL'!$B$2:$E$1108,4,FALSE))))</f>
        <v>3</v>
      </c>
      <c r="L237" t="b">
        <f t="shared" si="16"/>
        <v>0</v>
      </c>
      <c r="M237">
        <f>HLOOKUP('STOCK BRUT'!$C237,'REGLE PRIORITE'!$B$4:$G$7,2,FALSE)</f>
        <v>1</v>
      </c>
      <c r="N237">
        <f>HLOOKUP('STOCK BRUT'!$C237,'REGLE PRIORITE'!$B$4:$G$7,3,FALSE)</f>
        <v>3</v>
      </c>
      <c r="O237">
        <f>HLOOKUP('STOCK BRUT'!$C237,'REGLE PRIORITE'!$B$4:$G$7,4,FALSE)</f>
        <v>2</v>
      </c>
      <c r="P237">
        <f t="shared" si="17"/>
        <v>-2</v>
      </c>
      <c r="Q237">
        <f t="shared" si="18"/>
        <v>-1</v>
      </c>
      <c r="R237">
        <f t="shared" si="20"/>
        <v>-3</v>
      </c>
      <c r="S237">
        <f t="shared" si="19"/>
        <v>-6</v>
      </c>
    </row>
    <row r="238" spans="1:19">
      <c r="A238">
        <v>236</v>
      </c>
      <c r="B238" s="1" t="s">
        <v>242</v>
      </c>
      <c r="C238" s="1" t="s">
        <v>3850</v>
      </c>
      <c r="D238" s="1" t="s">
        <v>3946</v>
      </c>
      <c r="E238" s="1" t="s">
        <v>3854</v>
      </c>
      <c r="F238">
        <v>2</v>
      </c>
      <c r="G238">
        <f>IF($C238="porcelaine",IF(ISERROR(VLOOKUP($D238,'STOCK IDEAL'!$B$2:$C$1080,2,FALSE)+VLOOKUP($E238,'REGLE PRIORITE'!$K$3:$L$14,2,FALSE)),VLOOKUP($D238,'STOCK IDEAL'!$B$2:$C$1080,2,FALSE),VLOOKUP($D238,'STOCK IDEAL'!$B$2:$C$1080,2,FALSE)+VLOOKUP($E238,'REGLE PRIORITE'!$K$3:$L$14,2,FALSE)),IF(C238="Bijoux l’atelier",IF(ISERROR(VLOOKUP(D238,'STOCK IDEAL'!$B$2:$C$1108,2,FALSE)+VLOOKUP(E238,'REGLE PRIORITE'!$N$3:$O$18,2,FALSE)),VLOOKUP(D238,'STOCK IDEAL'!$B$2:$C$1108,2,FALSE),VLOOKUP(D238,'STOCK IDEAL'!$B$2:$C$1108,2,FALSE)+VLOOKUP(E238,'REGLE PRIORITE'!$N$3:$O$18,2,FALSE)),IF($C238="Bijoux argent/plaqué or",IF(ISERROR(VLOOKUP(D238,'STOCK IDEAL'!$B$2:$C$1108,2,FALSE)+VLOOKUP($E238,'REGLE PRIORITE'!$Q$3:$R$28,2,FALSE)),VLOOKUP(D238,'STOCK IDEAL'!$B$2:$C$1108,2,FALSE),VLOOKUP(D238,'STOCK IDEAL'!$B$2:$C$1108,2,FALSE)+VLOOKUP($E238,'REGLE PRIORITE'!$Q$3:$R$28,2,FALSE)),VLOOKUP(D238,'STOCK IDEAL'!$B$2:$C$1108,2,FALSE))))</f>
        <v>4</v>
      </c>
      <c r="H238">
        <v>2</v>
      </c>
      <c r="I238">
        <f>IF($C238="porcelaine",IF(ISERROR(VLOOKUP($D238,'STOCK IDEAL'!$B$2:$E$1080,3,FALSE)+VLOOKUP($E238,'REGLE PRIORITE'!$K$3:$L$14,2,FALSE)),VLOOKUP($D238,'STOCK IDEAL'!$B$2:$E$1080,3,FALSE),VLOOKUP($D238,'STOCK IDEAL'!$B$2:$E$1080,3,FALSE)+VLOOKUP($E238,'REGLE PRIORITE'!$K$3:$L$14,2,FALSE)),IF(C238="Bijoux l’atelier",IF(ISERROR(VLOOKUP(D238,'STOCK IDEAL'!$B$2:$E$1108,3,FALSE)+VLOOKUP(E238,'REGLE PRIORITE'!$N$3:$O$18,2,FALSE)),VLOOKUP(D238,'STOCK IDEAL'!$B$2:$E$1108,3,FALSE),VLOOKUP(D238,'STOCK IDEAL'!$B$2:$E$1108,3,FALSE)+VLOOKUP(E238,'REGLE PRIORITE'!$N$3:$O$18,2,FALSE)),IF($C238="Bijoux argent/plaqué or",IF(ISERROR(VLOOKUP(D238,'STOCK IDEAL'!$B$2:$E$1108,3,FALSE)+VLOOKUP($E238,'REGLE PRIORITE'!$Q$3:$R$28,2,FALSE)),VLOOKUP(D238,'STOCK IDEAL'!$B$2:$E$1108,3,FALSE),VLOOKUP(D238,'STOCK IDEAL'!$B$2:$E$1108,3,FALSE)+VLOOKUP($E238,'REGLE PRIORITE'!$Q$3:$R$28,2,FALSE)),VLOOKUP(D238,'STOCK IDEAL'!$B$2:$E$1108,3,FALSE))))</f>
        <v>2</v>
      </c>
      <c r="J238">
        <v>0</v>
      </c>
      <c r="K238">
        <f>IF($C238="porcelaine",IF(ISERROR(VLOOKUP($D238,'STOCK IDEAL'!$B$2:$E$1080,4,FALSE)+VLOOKUP($E238,'REGLE PRIORITE'!$K$3:$L$14,2,FALSE)),VLOOKUP($D238,'STOCK IDEAL'!$B$2:$E$1080,4,FALSE),VLOOKUP($D238,'STOCK IDEAL'!$B$2:$E$1080,4,FALSE)+VLOOKUP($E238,'REGLE PRIORITE'!$K$3:$L$14,2,FALSE)),IF(C238="Bijoux l’atelier",IF(ISERROR(VLOOKUP(D238,'STOCK IDEAL'!$B$2:$E$1108,4,FALSE)+VLOOKUP(E238,'REGLE PRIORITE'!$N$3:$O$18,2,FALSE)),VLOOKUP(D238,'STOCK IDEAL'!$B$2:$E$1108,4,FALSE),VLOOKUP(D238,'STOCK IDEAL'!$B$2:$E$1108,4,FALSE)+VLOOKUP(E238,'REGLE PRIORITE'!$N$3:$O$18,2,FALSE)),IF($C238="Bijoux argent/plaqué or",IF(ISERROR(VLOOKUP(D238,'STOCK IDEAL'!$B$2:$E$1108,4,FALSE)+VLOOKUP($E238,'REGLE PRIORITE'!$Q$3:$R$28,2,FALSE)),VLOOKUP(D238,'STOCK IDEAL'!$B$2:$E$1108,4,FALSE),VLOOKUP(D238,'STOCK IDEAL'!$B$2:$E$1108,4,FALSE)+VLOOKUP($E238,'REGLE PRIORITE'!$Q$3:$R$28,2,FALSE)),VLOOKUP(D238,'STOCK IDEAL'!$B$2:$E$1108,4,FALSE))))</f>
        <v>4</v>
      </c>
      <c r="L238" t="b">
        <f t="shared" si="16"/>
        <v>0</v>
      </c>
      <c r="M238">
        <f>HLOOKUP('STOCK BRUT'!$C238,'REGLE PRIORITE'!$B$4:$G$7,2,FALSE)</f>
        <v>1</v>
      </c>
      <c r="N238">
        <f>HLOOKUP('STOCK BRUT'!$C238,'REGLE PRIORITE'!$B$4:$G$7,3,FALSE)</f>
        <v>3</v>
      </c>
      <c r="O238">
        <f>HLOOKUP('STOCK BRUT'!$C238,'REGLE PRIORITE'!$B$4:$G$7,4,FALSE)</f>
        <v>2</v>
      </c>
      <c r="P238">
        <f t="shared" si="17"/>
        <v>-2</v>
      </c>
      <c r="Q238">
        <f t="shared" si="18"/>
        <v>0</v>
      </c>
      <c r="R238">
        <f t="shared" si="20"/>
        <v>-4</v>
      </c>
      <c r="S238">
        <f t="shared" si="19"/>
        <v>-6</v>
      </c>
    </row>
    <row r="239" spans="1:19">
      <c r="A239">
        <v>237</v>
      </c>
      <c r="B239" s="1" t="s">
        <v>235</v>
      </c>
      <c r="C239" s="1" t="s">
        <v>3850</v>
      </c>
      <c r="D239" s="1" t="s">
        <v>3946</v>
      </c>
      <c r="E239" s="1" t="s">
        <v>3840</v>
      </c>
      <c r="F239">
        <v>1</v>
      </c>
      <c r="G239">
        <f>IF($C239="porcelaine",IF(ISERROR(VLOOKUP($D239,'STOCK IDEAL'!$B$2:$C$1080,2,FALSE)+VLOOKUP($E239,'REGLE PRIORITE'!$K$3:$L$14,2,FALSE)),VLOOKUP($D239,'STOCK IDEAL'!$B$2:$C$1080,2,FALSE),VLOOKUP($D239,'STOCK IDEAL'!$B$2:$C$1080,2,FALSE)+VLOOKUP($E239,'REGLE PRIORITE'!$K$3:$L$14,2,FALSE)),IF(C239="Bijoux l’atelier",IF(ISERROR(VLOOKUP(D239,'STOCK IDEAL'!$B$2:$C$1108,2,FALSE)+VLOOKUP(E239,'REGLE PRIORITE'!$N$3:$O$18,2,FALSE)),VLOOKUP(D239,'STOCK IDEAL'!$B$2:$C$1108,2,FALSE),VLOOKUP(D239,'STOCK IDEAL'!$B$2:$C$1108,2,FALSE)+VLOOKUP(E239,'REGLE PRIORITE'!$N$3:$O$18,2,FALSE)),IF($C239="Bijoux argent/plaqué or",IF(ISERROR(VLOOKUP(D239,'STOCK IDEAL'!$B$2:$C$1108,2,FALSE)+VLOOKUP($E239,'REGLE PRIORITE'!$Q$3:$R$28,2,FALSE)),VLOOKUP(D239,'STOCK IDEAL'!$B$2:$C$1108,2,FALSE),VLOOKUP(D239,'STOCK IDEAL'!$B$2:$C$1108,2,FALSE)+VLOOKUP($E239,'REGLE PRIORITE'!$Q$3:$R$28,2,FALSE)),VLOOKUP(D239,'STOCK IDEAL'!$B$2:$C$1108,2,FALSE))))</f>
        <v>3</v>
      </c>
      <c r="H239">
        <v>5</v>
      </c>
      <c r="I239">
        <f>IF($C239="porcelaine",IF(ISERROR(VLOOKUP($D239,'STOCK IDEAL'!$B$2:$E$1080,3,FALSE)+VLOOKUP($E239,'REGLE PRIORITE'!$K$3:$L$14,2,FALSE)),VLOOKUP($D239,'STOCK IDEAL'!$B$2:$E$1080,3,FALSE),VLOOKUP($D239,'STOCK IDEAL'!$B$2:$E$1080,3,FALSE)+VLOOKUP($E239,'REGLE PRIORITE'!$K$3:$L$14,2,FALSE)),IF(C239="Bijoux l’atelier",IF(ISERROR(VLOOKUP(D239,'STOCK IDEAL'!$B$2:$E$1108,3,FALSE)+VLOOKUP(E239,'REGLE PRIORITE'!$N$3:$O$18,2,FALSE)),VLOOKUP(D239,'STOCK IDEAL'!$B$2:$E$1108,3,FALSE),VLOOKUP(D239,'STOCK IDEAL'!$B$2:$E$1108,3,FALSE)+VLOOKUP(E239,'REGLE PRIORITE'!$N$3:$O$18,2,FALSE)),IF($C239="Bijoux argent/plaqué or",IF(ISERROR(VLOOKUP(D239,'STOCK IDEAL'!$B$2:$E$1108,3,FALSE)+VLOOKUP($E239,'REGLE PRIORITE'!$Q$3:$R$28,2,FALSE)),VLOOKUP(D239,'STOCK IDEAL'!$B$2:$E$1108,3,FALSE),VLOOKUP(D239,'STOCK IDEAL'!$B$2:$E$1108,3,FALSE)+VLOOKUP($E239,'REGLE PRIORITE'!$Q$3:$R$28,2,FALSE)),VLOOKUP(D239,'STOCK IDEAL'!$B$2:$E$1108,3,FALSE))))</f>
        <v>1</v>
      </c>
      <c r="J239">
        <v>0</v>
      </c>
      <c r="K239">
        <f>IF($C239="porcelaine",IF(ISERROR(VLOOKUP($D239,'STOCK IDEAL'!$B$2:$E$1080,4,FALSE)+VLOOKUP($E239,'REGLE PRIORITE'!$K$3:$L$14,2,FALSE)),VLOOKUP($D239,'STOCK IDEAL'!$B$2:$E$1080,4,FALSE),VLOOKUP($D239,'STOCK IDEAL'!$B$2:$E$1080,4,FALSE)+VLOOKUP($E239,'REGLE PRIORITE'!$K$3:$L$14,2,FALSE)),IF(C239="Bijoux l’atelier",IF(ISERROR(VLOOKUP(D239,'STOCK IDEAL'!$B$2:$E$1108,4,FALSE)+VLOOKUP(E239,'REGLE PRIORITE'!$N$3:$O$18,2,FALSE)),VLOOKUP(D239,'STOCK IDEAL'!$B$2:$E$1108,4,FALSE),VLOOKUP(D239,'STOCK IDEAL'!$B$2:$E$1108,4,FALSE)+VLOOKUP(E239,'REGLE PRIORITE'!$N$3:$O$18,2,FALSE)),IF($C239="Bijoux argent/plaqué or",IF(ISERROR(VLOOKUP(D239,'STOCK IDEAL'!$B$2:$E$1108,4,FALSE)+VLOOKUP($E239,'REGLE PRIORITE'!$Q$3:$R$28,2,FALSE)),VLOOKUP(D239,'STOCK IDEAL'!$B$2:$E$1108,4,FALSE),VLOOKUP(D239,'STOCK IDEAL'!$B$2:$E$1108,4,FALSE)+VLOOKUP($E239,'REGLE PRIORITE'!$Q$3:$R$28,2,FALSE)),VLOOKUP(D239,'STOCK IDEAL'!$B$2:$E$1108,4,FALSE))))</f>
        <v>3</v>
      </c>
      <c r="L239" t="b">
        <f t="shared" si="16"/>
        <v>0</v>
      </c>
      <c r="M239">
        <f>HLOOKUP('STOCK BRUT'!$C239,'REGLE PRIORITE'!$B$4:$G$7,2,FALSE)</f>
        <v>1</v>
      </c>
      <c r="N239">
        <f>HLOOKUP('STOCK BRUT'!$C239,'REGLE PRIORITE'!$B$4:$G$7,3,FALSE)</f>
        <v>3</v>
      </c>
      <c r="O239">
        <f>HLOOKUP('STOCK BRUT'!$C239,'REGLE PRIORITE'!$B$4:$G$7,4,FALSE)</f>
        <v>2</v>
      </c>
      <c r="P239">
        <f t="shared" si="17"/>
        <v>-2</v>
      </c>
      <c r="Q239">
        <f t="shared" si="18"/>
        <v>4</v>
      </c>
      <c r="R239">
        <f t="shared" si="20"/>
        <v>-3</v>
      </c>
      <c r="S239">
        <f t="shared" si="19"/>
        <v>-1</v>
      </c>
    </row>
    <row r="240" spans="1:19">
      <c r="A240">
        <v>238</v>
      </c>
      <c r="B240" s="1" t="s">
        <v>237</v>
      </c>
      <c r="C240" s="1" t="s">
        <v>3850</v>
      </c>
      <c r="D240" s="1" t="s">
        <v>3946</v>
      </c>
      <c r="E240" s="1" t="s">
        <v>3849</v>
      </c>
      <c r="F240">
        <v>0</v>
      </c>
      <c r="G240">
        <f>IF($C240="porcelaine",IF(ISERROR(VLOOKUP($D240,'STOCK IDEAL'!$B$2:$C$1080,2,FALSE)+VLOOKUP($E240,'REGLE PRIORITE'!$K$3:$L$14,2,FALSE)),VLOOKUP($D240,'STOCK IDEAL'!$B$2:$C$1080,2,FALSE),VLOOKUP($D240,'STOCK IDEAL'!$B$2:$C$1080,2,FALSE)+VLOOKUP($E240,'REGLE PRIORITE'!$K$3:$L$14,2,FALSE)),IF(C240="Bijoux l’atelier",IF(ISERROR(VLOOKUP(D240,'STOCK IDEAL'!$B$2:$C$1108,2,FALSE)+VLOOKUP(E240,'REGLE PRIORITE'!$N$3:$O$18,2,FALSE)),VLOOKUP(D240,'STOCK IDEAL'!$B$2:$C$1108,2,FALSE),VLOOKUP(D240,'STOCK IDEAL'!$B$2:$C$1108,2,FALSE)+VLOOKUP(E240,'REGLE PRIORITE'!$N$3:$O$18,2,FALSE)),IF($C240="Bijoux argent/plaqué or",IF(ISERROR(VLOOKUP(D240,'STOCK IDEAL'!$B$2:$C$1108,2,FALSE)+VLOOKUP($E240,'REGLE PRIORITE'!$Q$3:$R$28,2,FALSE)),VLOOKUP(D240,'STOCK IDEAL'!$B$2:$C$1108,2,FALSE),VLOOKUP(D240,'STOCK IDEAL'!$B$2:$C$1108,2,FALSE)+VLOOKUP($E240,'REGLE PRIORITE'!$Q$3:$R$28,2,FALSE)),VLOOKUP(D240,'STOCK IDEAL'!$B$2:$C$1108,2,FALSE))))</f>
        <v>3</v>
      </c>
      <c r="H240">
        <v>0</v>
      </c>
      <c r="I240">
        <f>IF($C240="porcelaine",IF(ISERROR(VLOOKUP($D240,'STOCK IDEAL'!$B$2:$E$1080,3,FALSE)+VLOOKUP($E240,'REGLE PRIORITE'!$K$3:$L$14,2,FALSE)),VLOOKUP($D240,'STOCK IDEAL'!$B$2:$E$1080,3,FALSE),VLOOKUP($D240,'STOCK IDEAL'!$B$2:$E$1080,3,FALSE)+VLOOKUP($E240,'REGLE PRIORITE'!$K$3:$L$14,2,FALSE)),IF(C240="Bijoux l’atelier",IF(ISERROR(VLOOKUP(D240,'STOCK IDEAL'!$B$2:$E$1108,3,FALSE)+VLOOKUP(E240,'REGLE PRIORITE'!$N$3:$O$18,2,FALSE)),VLOOKUP(D240,'STOCK IDEAL'!$B$2:$E$1108,3,FALSE),VLOOKUP(D240,'STOCK IDEAL'!$B$2:$E$1108,3,FALSE)+VLOOKUP(E240,'REGLE PRIORITE'!$N$3:$O$18,2,FALSE)),IF($C240="Bijoux argent/plaqué or",IF(ISERROR(VLOOKUP(D240,'STOCK IDEAL'!$B$2:$E$1108,3,FALSE)+VLOOKUP($E240,'REGLE PRIORITE'!$Q$3:$R$28,2,FALSE)),VLOOKUP(D240,'STOCK IDEAL'!$B$2:$E$1108,3,FALSE),VLOOKUP(D240,'STOCK IDEAL'!$B$2:$E$1108,3,FALSE)+VLOOKUP($E240,'REGLE PRIORITE'!$Q$3:$R$28,2,FALSE)),VLOOKUP(D240,'STOCK IDEAL'!$B$2:$E$1108,3,FALSE))))</f>
        <v>1</v>
      </c>
      <c r="J240">
        <v>0</v>
      </c>
      <c r="K240">
        <f>IF($C240="porcelaine",IF(ISERROR(VLOOKUP($D240,'STOCK IDEAL'!$B$2:$E$1080,4,FALSE)+VLOOKUP($E240,'REGLE PRIORITE'!$K$3:$L$14,2,FALSE)),VLOOKUP($D240,'STOCK IDEAL'!$B$2:$E$1080,4,FALSE),VLOOKUP($D240,'STOCK IDEAL'!$B$2:$E$1080,4,FALSE)+VLOOKUP($E240,'REGLE PRIORITE'!$K$3:$L$14,2,FALSE)),IF(C240="Bijoux l’atelier",IF(ISERROR(VLOOKUP(D240,'STOCK IDEAL'!$B$2:$E$1108,4,FALSE)+VLOOKUP(E240,'REGLE PRIORITE'!$N$3:$O$18,2,FALSE)),VLOOKUP(D240,'STOCK IDEAL'!$B$2:$E$1108,4,FALSE),VLOOKUP(D240,'STOCK IDEAL'!$B$2:$E$1108,4,FALSE)+VLOOKUP(E240,'REGLE PRIORITE'!$N$3:$O$18,2,FALSE)),IF($C240="Bijoux argent/plaqué or",IF(ISERROR(VLOOKUP(D240,'STOCK IDEAL'!$B$2:$E$1108,4,FALSE)+VLOOKUP($E240,'REGLE PRIORITE'!$Q$3:$R$28,2,FALSE)),VLOOKUP(D240,'STOCK IDEAL'!$B$2:$E$1108,4,FALSE),VLOOKUP(D240,'STOCK IDEAL'!$B$2:$E$1108,4,FALSE)+VLOOKUP($E240,'REGLE PRIORITE'!$Q$3:$R$28,2,FALSE)),VLOOKUP(D240,'STOCK IDEAL'!$B$2:$E$1108,4,FALSE))))</f>
        <v>3</v>
      </c>
      <c r="L240" t="b">
        <f t="shared" si="16"/>
        <v>0</v>
      </c>
      <c r="M240">
        <f>HLOOKUP('STOCK BRUT'!$C240,'REGLE PRIORITE'!$B$4:$G$7,2,FALSE)</f>
        <v>1</v>
      </c>
      <c r="N240">
        <f>HLOOKUP('STOCK BRUT'!$C240,'REGLE PRIORITE'!$B$4:$G$7,3,FALSE)</f>
        <v>3</v>
      </c>
      <c r="O240">
        <f>HLOOKUP('STOCK BRUT'!$C240,'REGLE PRIORITE'!$B$4:$G$7,4,FALSE)</f>
        <v>2</v>
      </c>
      <c r="P240">
        <f t="shared" si="17"/>
        <v>-3</v>
      </c>
      <c r="Q240">
        <f t="shared" si="18"/>
        <v>-1</v>
      </c>
      <c r="R240">
        <f t="shared" si="20"/>
        <v>-3</v>
      </c>
      <c r="S240">
        <f t="shared" si="19"/>
        <v>-7</v>
      </c>
    </row>
    <row r="241" spans="1:19">
      <c r="A241">
        <v>239</v>
      </c>
      <c r="B241" s="1" t="s">
        <v>244</v>
      </c>
      <c r="C241" s="1" t="s">
        <v>3850</v>
      </c>
      <c r="D241" s="1" t="s">
        <v>3946</v>
      </c>
      <c r="E241" s="1" t="s">
        <v>3855</v>
      </c>
      <c r="F241">
        <v>0</v>
      </c>
      <c r="G241">
        <f>IF($C241="porcelaine",IF(ISERROR(VLOOKUP($D241,'STOCK IDEAL'!$B$2:$C$1080,2,FALSE)+VLOOKUP($E241,'REGLE PRIORITE'!$K$3:$L$14,2,FALSE)),VLOOKUP($D241,'STOCK IDEAL'!$B$2:$C$1080,2,FALSE),VLOOKUP($D241,'STOCK IDEAL'!$B$2:$C$1080,2,FALSE)+VLOOKUP($E241,'REGLE PRIORITE'!$K$3:$L$14,2,FALSE)),IF(C241="Bijoux l’atelier",IF(ISERROR(VLOOKUP(D241,'STOCK IDEAL'!$B$2:$C$1108,2,FALSE)+VLOOKUP(E241,'REGLE PRIORITE'!$N$3:$O$18,2,FALSE)),VLOOKUP(D241,'STOCK IDEAL'!$B$2:$C$1108,2,FALSE),VLOOKUP(D241,'STOCK IDEAL'!$B$2:$C$1108,2,FALSE)+VLOOKUP(E241,'REGLE PRIORITE'!$N$3:$O$18,2,FALSE)),IF($C241="Bijoux argent/plaqué or",IF(ISERROR(VLOOKUP(D241,'STOCK IDEAL'!$B$2:$C$1108,2,FALSE)+VLOOKUP($E241,'REGLE PRIORITE'!$Q$3:$R$28,2,FALSE)),VLOOKUP(D241,'STOCK IDEAL'!$B$2:$C$1108,2,FALSE),VLOOKUP(D241,'STOCK IDEAL'!$B$2:$C$1108,2,FALSE)+VLOOKUP($E241,'REGLE PRIORITE'!$Q$3:$R$28,2,FALSE)),VLOOKUP(D241,'STOCK IDEAL'!$B$2:$C$1108,2,FALSE))))</f>
        <v>4</v>
      </c>
      <c r="H241">
        <v>2</v>
      </c>
      <c r="I241">
        <f>IF($C241="porcelaine",IF(ISERROR(VLOOKUP($D241,'STOCK IDEAL'!$B$2:$E$1080,3,FALSE)+VLOOKUP($E241,'REGLE PRIORITE'!$K$3:$L$14,2,FALSE)),VLOOKUP($D241,'STOCK IDEAL'!$B$2:$E$1080,3,FALSE),VLOOKUP($D241,'STOCK IDEAL'!$B$2:$E$1080,3,FALSE)+VLOOKUP($E241,'REGLE PRIORITE'!$K$3:$L$14,2,FALSE)),IF(C241="Bijoux l’atelier",IF(ISERROR(VLOOKUP(D241,'STOCK IDEAL'!$B$2:$E$1108,3,FALSE)+VLOOKUP(E241,'REGLE PRIORITE'!$N$3:$O$18,2,FALSE)),VLOOKUP(D241,'STOCK IDEAL'!$B$2:$E$1108,3,FALSE),VLOOKUP(D241,'STOCK IDEAL'!$B$2:$E$1108,3,FALSE)+VLOOKUP(E241,'REGLE PRIORITE'!$N$3:$O$18,2,FALSE)),IF($C241="Bijoux argent/plaqué or",IF(ISERROR(VLOOKUP(D241,'STOCK IDEAL'!$B$2:$E$1108,3,FALSE)+VLOOKUP($E241,'REGLE PRIORITE'!$Q$3:$R$28,2,FALSE)),VLOOKUP(D241,'STOCK IDEAL'!$B$2:$E$1108,3,FALSE),VLOOKUP(D241,'STOCK IDEAL'!$B$2:$E$1108,3,FALSE)+VLOOKUP($E241,'REGLE PRIORITE'!$Q$3:$R$28,2,FALSE)),VLOOKUP(D241,'STOCK IDEAL'!$B$2:$E$1108,3,FALSE))))</f>
        <v>2</v>
      </c>
      <c r="J241">
        <v>0</v>
      </c>
      <c r="K241">
        <f>IF($C241="porcelaine",IF(ISERROR(VLOOKUP($D241,'STOCK IDEAL'!$B$2:$E$1080,4,FALSE)+VLOOKUP($E241,'REGLE PRIORITE'!$K$3:$L$14,2,FALSE)),VLOOKUP($D241,'STOCK IDEAL'!$B$2:$E$1080,4,FALSE),VLOOKUP($D241,'STOCK IDEAL'!$B$2:$E$1080,4,FALSE)+VLOOKUP($E241,'REGLE PRIORITE'!$K$3:$L$14,2,FALSE)),IF(C241="Bijoux l’atelier",IF(ISERROR(VLOOKUP(D241,'STOCK IDEAL'!$B$2:$E$1108,4,FALSE)+VLOOKUP(E241,'REGLE PRIORITE'!$N$3:$O$18,2,FALSE)),VLOOKUP(D241,'STOCK IDEAL'!$B$2:$E$1108,4,FALSE),VLOOKUP(D241,'STOCK IDEAL'!$B$2:$E$1108,4,FALSE)+VLOOKUP(E241,'REGLE PRIORITE'!$N$3:$O$18,2,FALSE)),IF($C241="Bijoux argent/plaqué or",IF(ISERROR(VLOOKUP(D241,'STOCK IDEAL'!$B$2:$E$1108,4,FALSE)+VLOOKUP($E241,'REGLE PRIORITE'!$Q$3:$R$28,2,FALSE)),VLOOKUP(D241,'STOCK IDEAL'!$B$2:$E$1108,4,FALSE),VLOOKUP(D241,'STOCK IDEAL'!$B$2:$E$1108,4,FALSE)+VLOOKUP($E241,'REGLE PRIORITE'!$Q$3:$R$28,2,FALSE)),VLOOKUP(D241,'STOCK IDEAL'!$B$2:$E$1108,4,FALSE))))</f>
        <v>4</v>
      </c>
      <c r="L241" t="b">
        <f t="shared" si="16"/>
        <v>0</v>
      </c>
      <c r="M241">
        <f>HLOOKUP('STOCK BRUT'!$C241,'REGLE PRIORITE'!$B$4:$G$7,2,FALSE)</f>
        <v>1</v>
      </c>
      <c r="N241">
        <f>HLOOKUP('STOCK BRUT'!$C241,'REGLE PRIORITE'!$B$4:$G$7,3,FALSE)</f>
        <v>3</v>
      </c>
      <c r="O241">
        <f>HLOOKUP('STOCK BRUT'!$C241,'REGLE PRIORITE'!$B$4:$G$7,4,FALSE)</f>
        <v>2</v>
      </c>
      <c r="P241">
        <f t="shared" si="17"/>
        <v>-4</v>
      </c>
      <c r="Q241">
        <f t="shared" si="18"/>
        <v>0</v>
      </c>
      <c r="R241">
        <f t="shared" si="20"/>
        <v>-4</v>
      </c>
      <c r="S241">
        <f t="shared" si="19"/>
        <v>-8</v>
      </c>
    </row>
    <row r="242" spans="1:19">
      <c r="A242">
        <v>240</v>
      </c>
      <c r="B242" s="1" t="s">
        <v>240</v>
      </c>
      <c r="C242" s="1" t="s">
        <v>3850</v>
      </c>
      <c r="D242" s="1" t="s">
        <v>3946</v>
      </c>
      <c r="E242" s="1" t="s">
        <v>3847</v>
      </c>
      <c r="F242">
        <v>0</v>
      </c>
      <c r="G242">
        <f>IF($C242="porcelaine",IF(ISERROR(VLOOKUP($D242,'STOCK IDEAL'!$B$2:$C$1080,2,FALSE)+VLOOKUP($E242,'REGLE PRIORITE'!$K$3:$L$14,2,FALSE)),VLOOKUP($D242,'STOCK IDEAL'!$B$2:$C$1080,2,FALSE),VLOOKUP($D242,'STOCK IDEAL'!$B$2:$C$1080,2,FALSE)+VLOOKUP($E242,'REGLE PRIORITE'!$K$3:$L$14,2,FALSE)),IF(C242="Bijoux l’atelier",IF(ISERROR(VLOOKUP(D242,'STOCK IDEAL'!$B$2:$C$1108,2,FALSE)+VLOOKUP(E242,'REGLE PRIORITE'!$N$3:$O$18,2,FALSE)),VLOOKUP(D242,'STOCK IDEAL'!$B$2:$C$1108,2,FALSE),VLOOKUP(D242,'STOCK IDEAL'!$B$2:$C$1108,2,FALSE)+VLOOKUP(E242,'REGLE PRIORITE'!$N$3:$O$18,2,FALSE)),IF($C242="Bijoux argent/plaqué or",IF(ISERROR(VLOOKUP(D242,'STOCK IDEAL'!$B$2:$C$1108,2,FALSE)+VLOOKUP($E242,'REGLE PRIORITE'!$Q$3:$R$28,2,FALSE)),VLOOKUP(D242,'STOCK IDEAL'!$B$2:$C$1108,2,FALSE),VLOOKUP(D242,'STOCK IDEAL'!$B$2:$C$1108,2,FALSE)+VLOOKUP($E242,'REGLE PRIORITE'!$Q$3:$R$28,2,FALSE)),VLOOKUP(D242,'STOCK IDEAL'!$B$2:$C$1108,2,FALSE))))</f>
        <v>3</v>
      </c>
      <c r="H242">
        <v>0</v>
      </c>
      <c r="I242">
        <f>IF($C242="porcelaine",IF(ISERROR(VLOOKUP($D242,'STOCK IDEAL'!$B$2:$E$1080,3,FALSE)+VLOOKUP($E242,'REGLE PRIORITE'!$K$3:$L$14,2,FALSE)),VLOOKUP($D242,'STOCK IDEAL'!$B$2:$E$1080,3,FALSE),VLOOKUP($D242,'STOCK IDEAL'!$B$2:$E$1080,3,FALSE)+VLOOKUP($E242,'REGLE PRIORITE'!$K$3:$L$14,2,FALSE)),IF(C242="Bijoux l’atelier",IF(ISERROR(VLOOKUP(D242,'STOCK IDEAL'!$B$2:$E$1108,3,FALSE)+VLOOKUP(E242,'REGLE PRIORITE'!$N$3:$O$18,2,FALSE)),VLOOKUP(D242,'STOCK IDEAL'!$B$2:$E$1108,3,FALSE),VLOOKUP(D242,'STOCK IDEAL'!$B$2:$E$1108,3,FALSE)+VLOOKUP(E242,'REGLE PRIORITE'!$N$3:$O$18,2,FALSE)),IF($C242="Bijoux argent/plaqué or",IF(ISERROR(VLOOKUP(D242,'STOCK IDEAL'!$B$2:$E$1108,3,FALSE)+VLOOKUP($E242,'REGLE PRIORITE'!$Q$3:$R$28,2,FALSE)),VLOOKUP(D242,'STOCK IDEAL'!$B$2:$E$1108,3,FALSE),VLOOKUP(D242,'STOCK IDEAL'!$B$2:$E$1108,3,FALSE)+VLOOKUP($E242,'REGLE PRIORITE'!$Q$3:$R$28,2,FALSE)),VLOOKUP(D242,'STOCK IDEAL'!$B$2:$E$1108,3,FALSE))))</f>
        <v>1</v>
      </c>
      <c r="J242">
        <v>0</v>
      </c>
      <c r="K242">
        <f>IF($C242="porcelaine",IF(ISERROR(VLOOKUP($D242,'STOCK IDEAL'!$B$2:$E$1080,4,FALSE)+VLOOKUP($E242,'REGLE PRIORITE'!$K$3:$L$14,2,FALSE)),VLOOKUP($D242,'STOCK IDEAL'!$B$2:$E$1080,4,FALSE),VLOOKUP($D242,'STOCK IDEAL'!$B$2:$E$1080,4,FALSE)+VLOOKUP($E242,'REGLE PRIORITE'!$K$3:$L$14,2,FALSE)),IF(C242="Bijoux l’atelier",IF(ISERROR(VLOOKUP(D242,'STOCK IDEAL'!$B$2:$E$1108,4,FALSE)+VLOOKUP(E242,'REGLE PRIORITE'!$N$3:$O$18,2,FALSE)),VLOOKUP(D242,'STOCK IDEAL'!$B$2:$E$1108,4,FALSE),VLOOKUP(D242,'STOCK IDEAL'!$B$2:$E$1108,4,FALSE)+VLOOKUP(E242,'REGLE PRIORITE'!$N$3:$O$18,2,FALSE)),IF($C242="Bijoux argent/plaqué or",IF(ISERROR(VLOOKUP(D242,'STOCK IDEAL'!$B$2:$E$1108,4,FALSE)+VLOOKUP($E242,'REGLE PRIORITE'!$Q$3:$R$28,2,FALSE)),VLOOKUP(D242,'STOCK IDEAL'!$B$2:$E$1108,4,FALSE),VLOOKUP(D242,'STOCK IDEAL'!$B$2:$E$1108,4,FALSE)+VLOOKUP($E242,'REGLE PRIORITE'!$Q$3:$R$28,2,FALSE)),VLOOKUP(D242,'STOCK IDEAL'!$B$2:$E$1108,4,FALSE))))</f>
        <v>3</v>
      </c>
      <c r="L242" t="b">
        <f t="shared" si="16"/>
        <v>0</v>
      </c>
      <c r="M242">
        <f>HLOOKUP('STOCK BRUT'!$C242,'REGLE PRIORITE'!$B$4:$G$7,2,FALSE)</f>
        <v>1</v>
      </c>
      <c r="N242">
        <f>HLOOKUP('STOCK BRUT'!$C242,'REGLE PRIORITE'!$B$4:$G$7,3,FALSE)</f>
        <v>3</v>
      </c>
      <c r="O242">
        <f>HLOOKUP('STOCK BRUT'!$C242,'REGLE PRIORITE'!$B$4:$G$7,4,FALSE)</f>
        <v>2</v>
      </c>
      <c r="P242">
        <f t="shared" si="17"/>
        <v>-3</v>
      </c>
      <c r="Q242">
        <f t="shared" si="18"/>
        <v>-1</v>
      </c>
      <c r="R242">
        <f t="shared" si="20"/>
        <v>-3</v>
      </c>
      <c r="S242">
        <f t="shared" si="19"/>
        <v>-7</v>
      </c>
    </row>
    <row r="243" spans="1:19">
      <c r="A243">
        <v>241</v>
      </c>
      <c r="B243" s="1" t="s">
        <v>239</v>
      </c>
      <c r="C243" s="1" t="s">
        <v>3850</v>
      </c>
      <c r="D243" s="1" t="s">
        <v>3946</v>
      </c>
      <c r="E243" s="1" t="s">
        <v>3844</v>
      </c>
      <c r="F243">
        <v>0</v>
      </c>
      <c r="G243">
        <f>IF($C243="porcelaine",IF(ISERROR(VLOOKUP($D243,'STOCK IDEAL'!$B$2:$C$1080,2,FALSE)+VLOOKUP($E243,'REGLE PRIORITE'!$K$3:$L$14,2,FALSE)),VLOOKUP($D243,'STOCK IDEAL'!$B$2:$C$1080,2,FALSE),VLOOKUP($D243,'STOCK IDEAL'!$B$2:$C$1080,2,FALSE)+VLOOKUP($E243,'REGLE PRIORITE'!$K$3:$L$14,2,FALSE)),IF(C243="Bijoux l’atelier",IF(ISERROR(VLOOKUP(D243,'STOCK IDEAL'!$B$2:$C$1108,2,FALSE)+VLOOKUP(E243,'REGLE PRIORITE'!$N$3:$O$18,2,FALSE)),VLOOKUP(D243,'STOCK IDEAL'!$B$2:$C$1108,2,FALSE),VLOOKUP(D243,'STOCK IDEAL'!$B$2:$C$1108,2,FALSE)+VLOOKUP(E243,'REGLE PRIORITE'!$N$3:$O$18,2,FALSE)),IF($C243="Bijoux argent/plaqué or",IF(ISERROR(VLOOKUP(D243,'STOCK IDEAL'!$B$2:$C$1108,2,FALSE)+VLOOKUP($E243,'REGLE PRIORITE'!$Q$3:$R$28,2,FALSE)),VLOOKUP(D243,'STOCK IDEAL'!$B$2:$C$1108,2,FALSE),VLOOKUP(D243,'STOCK IDEAL'!$B$2:$C$1108,2,FALSE)+VLOOKUP($E243,'REGLE PRIORITE'!$Q$3:$R$28,2,FALSE)),VLOOKUP(D243,'STOCK IDEAL'!$B$2:$C$1108,2,FALSE))))</f>
        <v>3</v>
      </c>
      <c r="H243">
        <v>0</v>
      </c>
      <c r="I243">
        <f>IF($C243="porcelaine",IF(ISERROR(VLOOKUP($D243,'STOCK IDEAL'!$B$2:$E$1080,3,FALSE)+VLOOKUP($E243,'REGLE PRIORITE'!$K$3:$L$14,2,FALSE)),VLOOKUP($D243,'STOCK IDEAL'!$B$2:$E$1080,3,FALSE),VLOOKUP($D243,'STOCK IDEAL'!$B$2:$E$1080,3,FALSE)+VLOOKUP($E243,'REGLE PRIORITE'!$K$3:$L$14,2,FALSE)),IF(C243="Bijoux l’atelier",IF(ISERROR(VLOOKUP(D243,'STOCK IDEAL'!$B$2:$E$1108,3,FALSE)+VLOOKUP(E243,'REGLE PRIORITE'!$N$3:$O$18,2,FALSE)),VLOOKUP(D243,'STOCK IDEAL'!$B$2:$E$1108,3,FALSE),VLOOKUP(D243,'STOCK IDEAL'!$B$2:$E$1108,3,FALSE)+VLOOKUP(E243,'REGLE PRIORITE'!$N$3:$O$18,2,FALSE)),IF($C243="Bijoux argent/plaqué or",IF(ISERROR(VLOOKUP(D243,'STOCK IDEAL'!$B$2:$E$1108,3,FALSE)+VLOOKUP($E243,'REGLE PRIORITE'!$Q$3:$R$28,2,FALSE)),VLOOKUP(D243,'STOCK IDEAL'!$B$2:$E$1108,3,FALSE),VLOOKUP(D243,'STOCK IDEAL'!$B$2:$E$1108,3,FALSE)+VLOOKUP($E243,'REGLE PRIORITE'!$Q$3:$R$28,2,FALSE)),VLOOKUP(D243,'STOCK IDEAL'!$B$2:$E$1108,3,FALSE))))</f>
        <v>1</v>
      </c>
      <c r="J243">
        <v>0</v>
      </c>
      <c r="K243">
        <f>IF($C243="porcelaine",IF(ISERROR(VLOOKUP($D243,'STOCK IDEAL'!$B$2:$E$1080,4,FALSE)+VLOOKUP($E243,'REGLE PRIORITE'!$K$3:$L$14,2,FALSE)),VLOOKUP($D243,'STOCK IDEAL'!$B$2:$E$1080,4,FALSE),VLOOKUP($D243,'STOCK IDEAL'!$B$2:$E$1080,4,FALSE)+VLOOKUP($E243,'REGLE PRIORITE'!$K$3:$L$14,2,FALSE)),IF(C243="Bijoux l’atelier",IF(ISERROR(VLOOKUP(D243,'STOCK IDEAL'!$B$2:$E$1108,4,FALSE)+VLOOKUP(E243,'REGLE PRIORITE'!$N$3:$O$18,2,FALSE)),VLOOKUP(D243,'STOCK IDEAL'!$B$2:$E$1108,4,FALSE),VLOOKUP(D243,'STOCK IDEAL'!$B$2:$E$1108,4,FALSE)+VLOOKUP(E243,'REGLE PRIORITE'!$N$3:$O$18,2,FALSE)),IF($C243="Bijoux argent/plaqué or",IF(ISERROR(VLOOKUP(D243,'STOCK IDEAL'!$B$2:$E$1108,4,FALSE)+VLOOKUP($E243,'REGLE PRIORITE'!$Q$3:$R$28,2,FALSE)),VLOOKUP(D243,'STOCK IDEAL'!$B$2:$E$1108,4,FALSE),VLOOKUP(D243,'STOCK IDEAL'!$B$2:$E$1108,4,FALSE)+VLOOKUP($E243,'REGLE PRIORITE'!$Q$3:$R$28,2,FALSE)),VLOOKUP(D243,'STOCK IDEAL'!$B$2:$E$1108,4,FALSE))))</f>
        <v>3</v>
      </c>
      <c r="L243" t="b">
        <f t="shared" si="16"/>
        <v>0</v>
      </c>
      <c r="M243">
        <f>HLOOKUP('STOCK BRUT'!$C243,'REGLE PRIORITE'!$B$4:$G$7,2,FALSE)</f>
        <v>1</v>
      </c>
      <c r="N243">
        <f>HLOOKUP('STOCK BRUT'!$C243,'REGLE PRIORITE'!$B$4:$G$7,3,FALSE)</f>
        <v>3</v>
      </c>
      <c r="O243">
        <f>HLOOKUP('STOCK BRUT'!$C243,'REGLE PRIORITE'!$B$4:$G$7,4,FALSE)</f>
        <v>2</v>
      </c>
      <c r="P243">
        <f t="shared" si="17"/>
        <v>-3</v>
      </c>
      <c r="Q243">
        <f t="shared" si="18"/>
        <v>-1</v>
      </c>
      <c r="R243">
        <f t="shared" si="20"/>
        <v>-3</v>
      </c>
      <c r="S243">
        <f t="shared" si="19"/>
        <v>-7</v>
      </c>
    </row>
    <row r="244" spans="1:19">
      <c r="A244">
        <v>242</v>
      </c>
      <c r="B244" s="1" t="s">
        <v>243</v>
      </c>
      <c r="C244" s="1" t="s">
        <v>3850</v>
      </c>
      <c r="D244" s="1" t="s">
        <v>3946</v>
      </c>
      <c r="E244" s="1" t="s">
        <v>3837</v>
      </c>
      <c r="F244">
        <v>1</v>
      </c>
      <c r="G244">
        <f>IF($C244="porcelaine",IF(ISERROR(VLOOKUP($D244,'STOCK IDEAL'!$B$2:$C$1080,2,FALSE)+VLOOKUP($E244,'REGLE PRIORITE'!$K$3:$L$14,2,FALSE)),VLOOKUP($D244,'STOCK IDEAL'!$B$2:$C$1080,2,FALSE),VLOOKUP($D244,'STOCK IDEAL'!$B$2:$C$1080,2,FALSE)+VLOOKUP($E244,'REGLE PRIORITE'!$K$3:$L$14,2,FALSE)),IF(C244="Bijoux l’atelier",IF(ISERROR(VLOOKUP(D244,'STOCK IDEAL'!$B$2:$C$1108,2,FALSE)+VLOOKUP(E244,'REGLE PRIORITE'!$N$3:$O$18,2,FALSE)),VLOOKUP(D244,'STOCK IDEAL'!$B$2:$C$1108,2,FALSE),VLOOKUP(D244,'STOCK IDEAL'!$B$2:$C$1108,2,FALSE)+VLOOKUP(E244,'REGLE PRIORITE'!$N$3:$O$18,2,FALSE)),IF($C244="Bijoux argent/plaqué or",IF(ISERROR(VLOOKUP(D244,'STOCK IDEAL'!$B$2:$C$1108,2,FALSE)+VLOOKUP($E244,'REGLE PRIORITE'!$Q$3:$R$28,2,FALSE)),VLOOKUP(D244,'STOCK IDEAL'!$B$2:$C$1108,2,FALSE),VLOOKUP(D244,'STOCK IDEAL'!$B$2:$C$1108,2,FALSE)+VLOOKUP($E244,'REGLE PRIORITE'!$Q$3:$R$28,2,FALSE)),VLOOKUP(D244,'STOCK IDEAL'!$B$2:$C$1108,2,FALSE))))</f>
        <v>4</v>
      </c>
      <c r="H244">
        <v>1</v>
      </c>
      <c r="I244">
        <f>IF($C244="porcelaine",IF(ISERROR(VLOOKUP($D244,'STOCK IDEAL'!$B$2:$E$1080,3,FALSE)+VLOOKUP($E244,'REGLE PRIORITE'!$K$3:$L$14,2,FALSE)),VLOOKUP($D244,'STOCK IDEAL'!$B$2:$E$1080,3,FALSE),VLOOKUP($D244,'STOCK IDEAL'!$B$2:$E$1080,3,FALSE)+VLOOKUP($E244,'REGLE PRIORITE'!$K$3:$L$14,2,FALSE)),IF(C244="Bijoux l’atelier",IF(ISERROR(VLOOKUP(D244,'STOCK IDEAL'!$B$2:$E$1108,3,FALSE)+VLOOKUP(E244,'REGLE PRIORITE'!$N$3:$O$18,2,FALSE)),VLOOKUP(D244,'STOCK IDEAL'!$B$2:$E$1108,3,FALSE),VLOOKUP(D244,'STOCK IDEAL'!$B$2:$E$1108,3,FALSE)+VLOOKUP(E244,'REGLE PRIORITE'!$N$3:$O$18,2,FALSE)),IF($C244="Bijoux argent/plaqué or",IF(ISERROR(VLOOKUP(D244,'STOCK IDEAL'!$B$2:$E$1108,3,FALSE)+VLOOKUP($E244,'REGLE PRIORITE'!$Q$3:$R$28,2,FALSE)),VLOOKUP(D244,'STOCK IDEAL'!$B$2:$E$1108,3,FALSE),VLOOKUP(D244,'STOCK IDEAL'!$B$2:$E$1108,3,FALSE)+VLOOKUP($E244,'REGLE PRIORITE'!$Q$3:$R$28,2,FALSE)),VLOOKUP(D244,'STOCK IDEAL'!$B$2:$E$1108,3,FALSE))))</f>
        <v>2</v>
      </c>
      <c r="J244">
        <v>0</v>
      </c>
      <c r="K244">
        <f>IF($C244="porcelaine",IF(ISERROR(VLOOKUP($D244,'STOCK IDEAL'!$B$2:$E$1080,4,FALSE)+VLOOKUP($E244,'REGLE PRIORITE'!$K$3:$L$14,2,FALSE)),VLOOKUP($D244,'STOCK IDEAL'!$B$2:$E$1080,4,FALSE),VLOOKUP($D244,'STOCK IDEAL'!$B$2:$E$1080,4,FALSE)+VLOOKUP($E244,'REGLE PRIORITE'!$K$3:$L$14,2,FALSE)),IF(C244="Bijoux l’atelier",IF(ISERROR(VLOOKUP(D244,'STOCK IDEAL'!$B$2:$E$1108,4,FALSE)+VLOOKUP(E244,'REGLE PRIORITE'!$N$3:$O$18,2,FALSE)),VLOOKUP(D244,'STOCK IDEAL'!$B$2:$E$1108,4,FALSE),VLOOKUP(D244,'STOCK IDEAL'!$B$2:$E$1108,4,FALSE)+VLOOKUP(E244,'REGLE PRIORITE'!$N$3:$O$18,2,FALSE)),IF($C244="Bijoux argent/plaqué or",IF(ISERROR(VLOOKUP(D244,'STOCK IDEAL'!$B$2:$E$1108,4,FALSE)+VLOOKUP($E244,'REGLE PRIORITE'!$Q$3:$R$28,2,FALSE)),VLOOKUP(D244,'STOCK IDEAL'!$B$2:$E$1108,4,FALSE),VLOOKUP(D244,'STOCK IDEAL'!$B$2:$E$1108,4,FALSE)+VLOOKUP($E244,'REGLE PRIORITE'!$Q$3:$R$28,2,FALSE)),VLOOKUP(D244,'STOCK IDEAL'!$B$2:$E$1108,4,FALSE))))</f>
        <v>4</v>
      </c>
      <c r="L244" t="b">
        <f t="shared" si="16"/>
        <v>0</v>
      </c>
      <c r="M244">
        <f>HLOOKUP('STOCK BRUT'!$C244,'REGLE PRIORITE'!$B$4:$G$7,2,FALSE)</f>
        <v>1</v>
      </c>
      <c r="N244">
        <f>HLOOKUP('STOCK BRUT'!$C244,'REGLE PRIORITE'!$B$4:$G$7,3,FALSE)</f>
        <v>3</v>
      </c>
      <c r="O244">
        <f>HLOOKUP('STOCK BRUT'!$C244,'REGLE PRIORITE'!$B$4:$G$7,4,FALSE)</f>
        <v>2</v>
      </c>
      <c r="P244">
        <f t="shared" si="17"/>
        <v>-3</v>
      </c>
      <c r="Q244">
        <f t="shared" si="18"/>
        <v>-1</v>
      </c>
      <c r="R244">
        <f t="shared" si="20"/>
        <v>-4</v>
      </c>
      <c r="S244">
        <f t="shared" si="19"/>
        <v>-8</v>
      </c>
    </row>
    <row r="245" spans="1:19">
      <c r="A245">
        <v>243</v>
      </c>
      <c r="B245" s="1" t="s">
        <v>234</v>
      </c>
      <c r="C245" s="1" t="s">
        <v>3850</v>
      </c>
      <c r="D245" s="1" t="s">
        <v>3946</v>
      </c>
      <c r="E245" s="1" t="s">
        <v>3841</v>
      </c>
      <c r="F245">
        <v>1</v>
      </c>
      <c r="G245">
        <f>IF($C245="porcelaine",IF(ISERROR(VLOOKUP($D245,'STOCK IDEAL'!$B$2:$C$1080,2,FALSE)+VLOOKUP($E245,'REGLE PRIORITE'!$K$3:$L$14,2,FALSE)),VLOOKUP($D245,'STOCK IDEAL'!$B$2:$C$1080,2,FALSE),VLOOKUP($D245,'STOCK IDEAL'!$B$2:$C$1080,2,FALSE)+VLOOKUP($E245,'REGLE PRIORITE'!$K$3:$L$14,2,FALSE)),IF(C245="Bijoux l’atelier",IF(ISERROR(VLOOKUP(D245,'STOCK IDEAL'!$B$2:$C$1108,2,FALSE)+VLOOKUP(E245,'REGLE PRIORITE'!$N$3:$O$18,2,FALSE)),VLOOKUP(D245,'STOCK IDEAL'!$B$2:$C$1108,2,FALSE),VLOOKUP(D245,'STOCK IDEAL'!$B$2:$C$1108,2,FALSE)+VLOOKUP(E245,'REGLE PRIORITE'!$N$3:$O$18,2,FALSE)),IF($C245="Bijoux argent/plaqué or",IF(ISERROR(VLOOKUP(D245,'STOCK IDEAL'!$B$2:$C$1108,2,FALSE)+VLOOKUP($E245,'REGLE PRIORITE'!$Q$3:$R$28,2,FALSE)),VLOOKUP(D245,'STOCK IDEAL'!$B$2:$C$1108,2,FALSE),VLOOKUP(D245,'STOCK IDEAL'!$B$2:$C$1108,2,FALSE)+VLOOKUP($E245,'REGLE PRIORITE'!$Q$3:$R$28,2,FALSE)),VLOOKUP(D245,'STOCK IDEAL'!$B$2:$C$1108,2,FALSE))))</f>
        <v>3</v>
      </c>
      <c r="H245">
        <v>3</v>
      </c>
      <c r="I245">
        <f>IF($C245="porcelaine",IF(ISERROR(VLOOKUP($D245,'STOCK IDEAL'!$B$2:$E$1080,3,FALSE)+VLOOKUP($E245,'REGLE PRIORITE'!$K$3:$L$14,2,FALSE)),VLOOKUP($D245,'STOCK IDEAL'!$B$2:$E$1080,3,FALSE),VLOOKUP($D245,'STOCK IDEAL'!$B$2:$E$1080,3,FALSE)+VLOOKUP($E245,'REGLE PRIORITE'!$K$3:$L$14,2,FALSE)),IF(C245="Bijoux l’atelier",IF(ISERROR(VLOOKUP(D245,'STOCK IDEAL'!$B$2:$E$1108,3,FALSE)+VLOOKUP(E245,'REGLE PRIORITE'!$N$3:$O$18,2,FALSE)),VLOOKUP(D245,'STOCK IDEAL'!$B$2:$E$1108,3,FALSE),VLOOKUP(D245,'STOCK IDEAL'!$B$2:$E$1108,3,FALSE)+VLOOKUP(E245,'REGLE PRIORITE'!$N$3:$O$18,2,FALSE)),IF($C245="Bijoux argent/plaqué or",IF(ISERROR(VLOOKUP(D245,'STOCK IDEAL'!$B$2:$E$1108,3,FALSE)+VLOOKUP($E245,'REGLE PRIORITE'!$Q$3:$R$28,2,FALSE)),VLOOKUP(D245,'STOCK IDEAL'!$B$2:$E$1108,3,FALSE),VLOOKUP(D245,'STOCK IDEAL'!$B$2:$E$1108,3,FALSE)+VLOOKUP($E245,'REGLE PRIORITE'!$Q$3:$R$28,2,FALSE)),VLOOKUP(D245,'STOCK IDEAL'!$B$2:$E$1108,3,FALSE))))</f>
        <v>1</v>
      </c>
      <c r="J245">
        <v>0</v>
      </c>
      <c r="K245">
        <f>IF($C245="porcelaine",IF(ISERROR(VLOOKUP($D245,'STOCK IDEAL'!$B$2:$E$1080,4,FALSE)+VLOOKUP($E245,'REGLE PRIORITE'!$K$3:$L$14,2,FALSE)),VLOOKUP($D245,'STOCK IDEAL'!$B$2:$E$1080,4,FALSE),VLOOKUP($D245,'STOCK IDEAL'!$B$2:$E$1080,4,FALSE)+VLOOKUP($E245,'REGLE PRIORITE'!$K$3:$L$14,2,FALSE)),IF(C245="Bijoux l’atelier",IF(ISERROR(VLOOKUP(D245,'STOCK IDEAL'!$B$2:$E$1108,4,FALSE)+VLOOKUP(E245,'REGLE PRIORITE'!$N$3:$O$18,2,FALSE)),VLOOKUP(D245,'STOCK IDEAL'!$B$2:$E$1108,4,FALSE),VLOOKUP(D245,'STOCK IDEAL'!$B$2:$E$1108,4,FALSE)+VLOOKUP(E245,'REGLE PRIORITE'!$N$3:$O$18,2,FALSE)),IF($C245="Bijoux argent/plaqué or",IF(ISERROR(VLOOKUP(D245,'STOCK IDEAL'!$B$2:$E$1108,4,FALSE)+VLOOKUP($E245,'REGLE PRIORITE'!$Q$3:$R$28,2,FALSE)),VLOOKUP(D245,'STOCK IDEAL'!$B$2:$E$1108,4,FALSE),VLOOKUP(D245,'STOCK IDEAL'!$B$2:$E$1108,4,FALSE)+VLOOKUP($E245,'REGLE PRIORITE'!$Q$3:$R$28,2,FALSE)),VLOOKUP(D245,'STOCK IDEAL'!$B$2:$E$1108,4,FALSE))))</f>
        <v>3</v>
      </c>
      <c r="L245" t="b">
        <f t="shared" si="16"/>
        <v>0</v>
      </c>
      <c r="M245">
        <f>HLOOKUP('STOCK BRUT'!$C245,'REGLE PRIORITE'!$B$4:$G$7,2,FALSE)</f>
        <v>1</v>
      </c>
      <c r="N245">
        <f>HLOOKUP('STOCK BRUT'!$C245,'REGLE PRIORITE'!$B$4:$G$7,3,FALSE)</f>
        <v>3</v>
      </c>
      <c r="O245">
        <f>HLOOKUP('STOCK BRUT'!$C245,'REGLE PRIORITE'!$B$4:$G$7,4,FALSE)</f>
        <v>2</v>
      </c>
      <c r="P245">
        <f t="shared" si="17"/>
        <v>-2</v>
      </c>
      <c r="Q245">
        <f t="shared" si="18"/>
        <v>2</v>
      </c>
      <c r="R245">
        <f t="shared" si="20"/>
        <v>-3</v>
      </c>
      <c r="S245">
        <f t="shared" si="19"/>
        <v>-3</v>
      </c>
    </row>
    <row r="246" spans="1:19">
      <c r="A246">
        <v>244</v>
      </c>
      <c r="B246" s="1" t="s">
        <v>241</v>
      </c>
      <c r="C246" s="1" t="s">
        <v>3850</v>
      </c>
      <c r="D246" s="1" t="s">
        <v>3946</v>
      </c>
      <c r="E246" s="1" t="s">
        <v>3846</v>
      </c>
      <c r="F246">
        <v>0</v>
      </c>
      <c r="G246">
        <f>IF($C246="porcelaine",IF(ISERROR(VLOOKUP($D246,'STOCK IDEAL'!$B$2:$C$1080,2,FALSE)+VLOOKUP($E246,'REGLE PRIORITE'!$K$3:$L$14,2,FALSE)),VLOOKUP($D246,'STOCK IDEAL'!$B$2:$C$1080,2,FALSE),VLOOKUP($D246,'STOCK IDEAL'!$B$2:$C$1080,2,FALSE)+VLOOKUP($E246,'REGLE PRIORITE'!$K$3:$L$14,2,FALSE)),IF(C246="Bijoux l’atelier",IF(ISERROR(VLOOKUP(D246,'STOCK IDEAL'!$B$2:$C$1108,2,FALSE)+VLOOKUP(E246,'REGLE PRIORITE'!$N$3:$O$18,2,FALSE)),VLOOKUP(D246,'STOCK IDEAL'!$B$2:$C$1108,2,FALSE),VLOOKUP(D246,'STOCK IDEAL'!$B$2:$C$1108,2,FALSE)+VLOOKUP(E246,'REGLE PRIORITE'!$N$3:$O$18,2,FALSE)),IF($C246="Bijoux argent/plaqué or",IF(ISERROR(VLOOKUP(D246,'STOCK IDEAL'!$B$2:$C$1108,2,FALSE)+VLOOKUP($E246,'REGLE PRIORITE'!$Q$3:$R$28,2,FALSE)),VLOOKUP(D246,'STOCK IDEAL'!$B$2:$C$1108,2,FALSE),VLOOKUP(D246,'STOCK IDEAL'!$B$2:$C$1108,2,FALSE)+VLOOKUP($E246,'REGLE PRIORITE'!$Q$3:$R$28,2,FALSE)),VLOOKUP(D246,'STOCK IDEAL'!$B$2:$C$1108,2,FALSE))))</f>
        <v>3</v>
      </c>
      <c r="H246">
        <v>4</v>
      </c>
      <c r="I246">
        <f>IF($C246="porcelaine",IF(ISERROR(VLOOKUP($D246,'STOCK IDEAL'!$B$2:$E$1080,3,FALSE)+VLOOKUP($E246,'REGLE PRIORITE'!$K$3:$L$14,2,FALSE)),VLOOKUP($D246,'STOCK IDEAL'!$B$2:$E$1080,3,FALSE),VLOOKUP($D246,'STOCK IDEAL'!$B$2:$E$1080,3,FALSE)+VLOOKUP($E246,'REGLE PRIORITE'!$K$3:$L$14,2,FALSE)),IF(C246="Bijoux l’atelier",IF(ISERROR(VLOOKUP(D246,'STOCK IDEAL'!$B$2:$E$1108,3,FALSE)+VLOOKUP(E246,'REGLE PRIORITE'!$N$3:$O$18,2,FALSE)),VLOOKUP(D246,'STOCK IDEAL'!$B$2:$E$1108,3,FALSE),VLOOKUP(D246,'STOCK IDEAL'!$B$2:$E$1108,3,FALSE)+VLOOKUP(E246,'REGLE PRIORITE'!$N$3:$O$18,2,FALSE)),IF($C246="Bijoux argent/plaqué or",IF(ISERROR(VLOOKUP(D246,'STOCK IDEAL'!$B$2:$E$1108,3,FALSE)+VLOOKUP($E246,'REGLE PRIORITE'!$Q$3:$R$28,2,FALSE)),VLOOKUP(D246,'STOCK IDEAL'!$B$2:$E$1108,3,FALSE),VLOOKUP(D246,'STOCK IDEAL'!$B$2:$E$1108,3,FALSE)+VLOOKUP($E246,'REGLE PRIORITE'!$Q$3:$R$28,2,FALSE)),VLOOKUP(D246,'STOCK IDEAL'!$B$2:$E$1108,3,FALSE))))</f>
        <v>1</v>
      </c>
      <c r="J246">
        <v>0</v>
      </c>
      <c r="K246">
        <f>IF($C246="porcelaine",IF(ISERROR(VLOOKUP($D246,'STOCK IDEAL'!$B$2:$E$1080,4,FALSE)+VLOOKUP($E246,'REGLE PRIORITE'!$K$3:$L$14,2,FALSE)),VLOOKUP($D246,'STOCK IDEAL'!$B$2:$E$1080,4,FALSE),VLOOKUP($D246,'STOCK IDEAL'!$B$2:$E$1080,4,FALSE)+VLOOKUP($E246,'REGLE PRIORITE'!$K$3:$L$14,2,FALSE)),IF(C246="Bijoux l’atelier",IF(ISERROR(VLOOKUP(D246,'STOCK IDEAL'!$B$2:$E$1108,4,FALSE)+VLOOKUP(E246,'REGLE PRIORITE'!$N$3:$O$18,2,FALSE)),VLOOKUP(D246,'STOCK IDEAL'!$B$2:$E$1108,4,FALSE),VLOOKUP(D246,'STOCK IDEAL'!$B$2:$E$1108,4,FALSE)+VLOOKUP(E246,'REGLE PRIORITE'!$N$3:$O$18,2,FALSE)),IF($C246="Bijoux argent/plaqué or",IF(ISERROR(VLOOKUP(D246,'STOCK IDEAL'!$B$2:$E$1108,4,FALSE)+VLOOKUP($E246,'REGLE PRIORITE'!$Q$3:$R$28,2,FALSE)),VLOOKUP(D246,'STOCK IDEAL'!$B$2:$E$1108,4,FALSE),VLOOKUP(D246,'STOCK IDEAL'!$B$2:$E$1108,4,FALSE)+VLOOKUP($E246,'REGLE PRIORITE'!$Q$3:$R$28,2,FALSE)),VLOOKUP(D246,'STOCK IDEAL'!$B$2:$E$1108,4,FALSE))))</f>
        <v>3</v>
      </c>
      <c r="L246" t="b">
        <f t="shared" si="16"/>
        <v>0</v>
      </c>
      <c r="M246">
        <f>HLOOKUP('STOCK BRUT'!$C246,'REGLE PRIORITE'!$B$4:$G$7,2,FALSE)</f>
        <v>1</v>
      </c>
      <c r="N246">
        <f>HLOOKUP('STOCK BRUT'!$C246,'REGLE PRIORITE'!$B$4:$G$7,3,FALSE)</f>
        <v>3</v>
      </c>
      <c r="O246">
        <f>HLOOKUP('STOCK BRUT'!$C246,'REGLE PRIORITE'!$B$4:$G$7,4,FALSE)</f>
        <v>2</v>
      </c>
      <c r="P246">
        <f t="shared" si="17"/>
        <v>-3</v>
      </c>
      <c r="Q246">
        <f t="shared" si="18"/>
        <v>3</v>
      </c>
      <c r="R246">
        <f t="shared" si="20"/>
        <v>-3</v>
      </c>
      <c r="S246">
        <f t="shared" si="19"/>
        <v>-3</v>
      </c>
    </row>
    <row r="247" spans="1:19">
      <c r="A247">
        <v>245</v>
      </c>
      <c r="B247" s="1" t="s">
        <v>245</v>
      </c>
      <c r="C247" s="1" t="s">
        <v>3850</v>
      </c>
      <c r="D247" s="1" t="s">
        <v>3947</v>
      </c>
      <c r="E247" s="1" t="s">
        <v>3852</v>
      </c>
      <c r="F247">
        <v>4</v>
      </c>
      <c r="G247">
        <f>IF($C247="porcelaine",IF(ISERROR(VLOOKUP($D247,'STOCK IDEAL'!$B$2:$C$1080,2,FALSE)+VLOOKUP($E247,'REGLE PRIORITE'!$K$3:$L$14,2,FALSE)),VLOOKUP($D247,'STOCK IDEAL'!$B$2:$C$1080,2,FALSE),VLOOKUP($D247,'STOCK IDEAL'!$B$2:$C$1080,2,FALSE)+VLOOKUP($E247,'REGLE PRIORITE'!$K$3:$L$14,2,FALSE)),IF(C247="Bijoux l’atelier",IF(ISERROR(VLOOKUP(D247,'STOCK IDEAL'!$B$2:$C$1108,2,FALSE)+VLOOKUP(E247,'REGLE PRIORITE'!$N$3:$O$18,2,FALSE)),VLOOKUP(D247,'STOCK IDEAL'!$B$2:$C$1108,2,FALSE),VLOOKUP(D247,'STOCK IDEAL'!$B$2:$C$1108,2,FALSE)+VLOOKUP(E247,'REGLE PRIORITE'!$N$3:$O$18,2,FALSE)),IF($C247="Bijoux argent/plaqué or",IF(ISERROR(VLOOKUP(D247,'STOCK IDEAL'!$B$2:$C$1108,2,FALSE)+VLOOKUP($E247,'REGLE PRIORITE'!$Q$3:$R$28,2,FALSE)),VLOOKUP(D247,'STOCK IDEAL'!$B$2:$C$1108,2,FALSE),VLOOKUP(D247,'STOCK IDEAL'!$B$2:$C$1108,2,FALSE)+VLOOKUP($E247,'REGLE PRIORITE'!$Q$3:$R$28,2,FALSE)),VLOOKUP(D247,'STOCK IDEAL'!$B$2:$C$1108,2,FALSE))))</f>
        <v>2</v>
      </c>
      <c r="H247">
        <v>1</v>
      </c>
      <c r="I247">
        <f>IF($C247="porcelaine",IF(ISERROR(VLOOKUP($D247,'STOCK IDEAL'!$B$2:$E$1080,3,FALSE)+VLOOKUP($E247,'REGLE PRIORITE'!$K$3:$L$14,2,FALSE)),VLOOKUP($D247,'STOCK IDEAL'!$B$2:$E$1080,3,FALSE),VLOOKUP($D247,'STOCK IDEAL'!$B$2:$E$1080,3,FALSE)+VLOOKUP($E247,'REGLE PRIORITE'!$K$3:$L$14,2,FALSE)),IF(C247="Bijoux l’atelier",IF(ISERROR(VLOOKUP(D247,'STOCK IDEAL'!$B$2:$E$1108,3,FALSE)+VLOOKUP(E247,'REGLE PRIORITE'!$N$3:$O$18,2,FALSE)),VLOOKUP(D247,'STOCK IDEAL'!$B$2:$E$1108,3,FALSE),VLOOKUP(D247,'STOCK IDEAL'!$B$2:$E$1108,3,FALSE)+VLOOKUP(E247,'REGLE PRIORITE'!$N$3:$O$18,2,FALSE)),IF($C247="Bijoux argent/plaqué or",IF(ISERROR(VLOOKUP(D247,'STOCK IDEAL'!$B$2:$E$1108,3,FALSE)+VLOOKUP($E247,'REGLE PRIORITE'!$Q$3:$R$28,2,FALSE)),VLOOKUP(D247,'STOCK IDEAL'!$B$2:$E$1108,3,FALSE),VLOOKUP(D247,'STOCK IDEAL'!$B$2:$E$1108,3,FALSE)+VLOOKUP($E247,'REGLE PRIORITE'!$Q$3:$R$28,2,FALSE)),VLOOKUP(D247,'STOCK IDEAL'!$B$2:$E$1108,3,FALSE))))</f>
        <v>1</v>
      </c>
      <c r="J247">
        <v>1</v>
      </c>
      <c r="K247">
        <f>IF($C247="porcelaine",IF(ISERROR(VLOOKUP($D247,'STOCK IDEAL'!$B$2:$E$1080,4,FALSE)+VLOOKUP($E247,'REGLE PRIORITE'!$K$3:$L$14,2,FALSE)),VLOOKUP($D247,'STOCK IDEAL'!$B$2:$E$1080,4,FALSE),VLOOKUP($D247,'STOCK IDEAL'!$B$2:$E$1080,4,FALSE)+VLOOKUP($E247,'REGLE PRIORITE'!$K$3:$L$14,2,FALSE)),IF(C247="Bijoux l’atelier",IF(ISERROR(VLOOKUP(D247,'STOCK IDEAL'!$B$2:$E$1108,4,FALSE)+VLOOKUP(E247,'REGLE PRIORITE'!$N$3:$O$18,2,FALSE)),VLOOKUP(D247,'STOCK IDEAL'!$B$2:$E$1108,4,FALSE),VLOOKUP(D247,'STOCK IDEAL'!$B$2:$E$1108,4,FALSE)+VLOOKUP(E247,'REGLE PRIORITE'!$N$3:$O$18,2,FALSE)),IF($C247="Bijoux argent/plaqué or",IF(ISERROR(VLOOKUP(D247,'STOCK IDEAL'!$B$2:$E$1108,4,FALSE)+VLOOKUP($E247,'REGLE PRIORITE'!$Q$3:$R$28,2,FALSE)),VLOOKUP(D247,'STOCK IDEAL'!$B$2:$E$1108,4,FALSE),VLOOKUP(D247,'STOCK IDEAL'!$B$2:$E$1108,4,FALSE)+VLOOKUP($E247,'REGLE PRIORITE'!$Q$3:$R$28,2,FALSE)),VLOOKUP(D247,'STOCK IDEAL'!$B$2:$E$1108,4,FALSE))))</f>
        <v>3</v>
      </c>
      <c r="L247" t="str">
        <f t="shared" si="16"/>
        <v>OK</v>
      </c>
      <c r="M247">
        <f>HLOOKUP('STOCK BRUT'!$C247,'REGLE PRIORITE'!$B$4:$G$7,2,FALSE)</f>
        <v>1</v>
      </c>
      <c r="N247">
        <f>HLOOKUP('STOCK BRUT'!$C247,'REGLE PRIORITE'!$B$4:$G$7,3,FALSE)</f>
        <v>3</v>
      </c>
      <c r="O247">
        <f>HLOOKUP('STOCK BRUT'!$C247,'REGLE PRIORITE'!$B$4:$G$7,4,FALSE)</f>
        <v>2</v>
      </c>
      <c r="P247">
        <f t="shared" si="17"/>
        <v>2</v>
      </c>
      <c r="Q247">
        <f t="shared" si="18"/>
        <v>0</v>
      </c>
      <c r="R247">
        <f t="shared" si="20"/>
        <v>-2</v>
      </c>
      <c r="S247">
        <f t="shared" si="19"/>
        <v>0</v>
      </c>
    </row>
    <row r="248" spans="1:19">
      <c r="A248">
        <v>246</v>
      </c>
      <c r="B248" s="1" t="s">
        <v>250</v>
      </c>
      <c r="C248" s="1" t="s">
        <v>3850</v>
      </c>
      <c r="D248" s="1" t="s">
        <v>3947</v>
      </c>
      <c r="E248" s="1" t="s">
        <v>3853</v>
      </c>
      <c r="F248">
        <v>0</v>
      </c>
      <c r="G248">
        <f>IF($C248="porcelaine",IF(ISERROR(VLOOKUP($D248,'STOCK IDEAL'!$B$2:$C$1080,2,FALSE)+VLOOKUP($E248,'REGLE PRIORITE'!$K$3:$L$14,2,FALSE)),VLOOKUP($D248,'STOCK IDEAL'!$B$2:$C$1080,2,FALSE),VLOOKUP($D248,'STOCK IDEAL'!$B$2:$C$1080,2,FALSE)+VLOOKUP($E248,'REGLE PRIORITE'!$K$3:$L$14,2,FALSE)),IF(C248="Bijoux l’atelier",IF(ISERROR(VLOOKUP(D248,'STOCK IDEAL'!$B$2:$C$1108,2,FALSE)+VLOOKUP(E248,'REGLE PRIORITE'!$N$3:$O$18,2,FALSE)),VLOOKUP(D248,'STOCK IDEAL'!$B$2:$C$1108,2,FALSE),VLOOKUP(D248,'STOCK IDEAL'!$B$2:$C$1108,2,FALSE)+VLOOKUP(E248,'REGLE PRIORITE'!$N$3:$O$18,2,FALSE)),IF($C248="Bijoux argent/plaqué or",IF(ISERROR(VLOOKUP(D248,'STOCK IDEAL'!$B$2:$C$1108,2,FALSE)+VLOOKUP($E248,'REGLE PRIORITE'!$Q$3:$R$28,2,FALSE)),VLOOKUP(D248,'STOCK IDEAL'!$B$2:$C$1108,2,FALSE),VLOOKUP(D248,'STOCK IDEAL'!$B$2:$C$1108,2,FALSE)+VLOOKUP($E248,'REGLE PRIORITE'!$Q$3:$R$28,2,FALSE)),VLOOKUP(D248,'STOCK IDEAL'!$B$2:$C$1108,2,FALSE))))</f>
        <v>2</v>
      </c>
      <c r="H248">
        <v>1</v>
      </c>
      <c r="I248">
        <f>IF($C248="porcelaine",IF(ISERROR(VLOOKUP($D248,'STOCK IDEAL'!$B$2:$E$1080,3,FALSE)+VLOOKUP($E248,'REGLE PRIORITE'!$K$3:$L$14,2,FALSE)),VLOOKUP($D248,'STOCK IDEAL'!$B$2:$E$1080,3,FALSE),VLOOKUP($D248,'STOCK IDEAL'!$B$2:$E$1080,3,FALSE)+VLOOKUP($E248,'REGLE PRIORITE'!$K$3:$L$14,2,FALSE)),IF(C248="Bijoux l’atelier",IF(ISERROR(VLOOKUP(D248,'STOCK IDEAL'!$B$2:$E$1108,3,FALSE)+VLOOKUP(E248,'REGLE PRIORITE'!$N$3:$O$18,2,FALSE)),VLOOKUP(D248,'STOCK IDEAL'!$B$2:$E$1108,3,FALSE),VLOOKUP(D248,'STOCK IDEAL'!$B$2:$E$1108,3,FALSE)+VLOOKUP(E248,'REGLE PRIORITE'!$N$3:$O$18,2,FALSE)),IF($C248="Bijoux argent/plaqué or",IF(ISERROR(VLOOKUP(D248,'STOCK IDEAL'!$B$2:$E$1108,3,FALSE)+VLOOKUP($E248,'REGLE PRIORITE'!$Q$3:$R$28,2,FALSE)),VLOOKUP(D248,'STOCK IDEAL'!$B$2:$E$1108,3,FALSE),VLOOKUP(D248,'STOCK IDEAL'!$B$2:$E$1108,3,FALSE)+VLOOKUP($E248,'REGLE PRIORITE'!$Q$3:$R$28,2,FALSE)),VLOOKUP(D248,'STOCK IDEAL'!$B$2:$E$1108,3,FALSE))))</f>
        <v>1</v>
      </c>
      <c r="J248">
        <v>1</v>
      </c>
      <c r="K248">
        <f>IF($C248="porcelaine",IF(ISERROR(VLOOKUP($D248,'STOCK IDEAL'!$B$2:$E$1080,4,FALSE)+VLOOKUP($E248,'REGLE PRIORITE'!$K$3:$L$14,2,FALSE)),VLOOKUP($D248,'STOCK IDEAL'!$B$2:$E$1080,4,FALSE),VLOOKUP($D248,'STOCK IDEAL'!$B$2:$E$1080,4,FALSE)+VLOOKUP($E248,'REGLE PRIORITE'!$K$3:$L$14,2,FALSE)),IF(C248="Bijoux l’atelier",IF(ISERROR(VLOOKUP(D248,'STOCK IDEAL'!$B$2:$E$1108,4,FALSE)+VLOOKUP(E248,'REGLE PRIORITE'!$N$3:$O$18,2,FALSE)),VLOOKUP(D248,'STOCK IDEAL'!$B$2:$E$1108,4,FALSE),VLOOKUP(D248,'STOCK IDEAL'!$B$2:$E$1108,4,FALSE)+VLOOKUP(E248,'REGLE PRIORITE'!$N$3:$O$18,2,FALSE)),IF($C248="Bijoux argent/plaqué or",IF(ISERROR(VLOOKUP(D248,'STOCK IDEAL'!$B$2:$E$1108,4,FALSE)+VLOOKUP($E248,'REGLE PRIORITE'!$Q$3:$R$28,2,FALSE)),VLOOKUP(D248,'STOCK IDEAL'!$B$2:$E$1108,4,FALSE),VLOOKUP(D248,'STOCK IDEAL'!$B$2:$E$1108,4,FALSE)+VLOOKUP($E248,'REGLE PRIORITE'!$Q$3:$R$28,2,FALSE)),VLOOKUP(D248,'STOCK IDEAL'!$B$2:$E$1108,4,FALSE))))</f>
        <v>3</v>
      </c>
      <c r="L248" t="b">
        <f t="shared" si="16"/>
        <v>0</v>
      </c>
      <c r="M248">
        <f>HLOOKUP('STOCK BRUT'!$C248,'REGLE PRIORITE'!$B$4:$G$7,2,FALSE)</f>
        <v>1</v>
      </c>
      <c r="N248">
        <f>HLOOKUP('STOCK BRUT'!$C248,'REGLE PRIORITE'!$B$4:$G$7,3,FALSE)</f>
        <v>3</v>
      </c>
      <c r="O248">
        <f>HLOOKUP('STOCK BRUT'!$C248,'REGLE PRIORITE'!$B$4:$G$7,4,FALSE)</f>
        <v>2</v>
      </c>
      <c r="P248">
        <f t="shared" si="17"/>
        <v>-2</v>
      </c>
      <c r="Q248">
        <f t="shared" si="18"/>
        <v>0</v>
      </c>
      <c r="R248">
        <f t="shared" si="20"/>
        <v>-2</v>
      </c>
      <c r="S248">
        <f t="shared" si="19"/>
        <v>-4</v>
      </c>
    </row>
    <row r="249" spans="1:19">
      <c r="A249">
        <v>247</v>
      </c>
      <c r="B249" s="1" t="s">
        <v>248</v>
      </c>
      <c r="C249" s="1" t="s">
        <v>3850</v>
      </c>
      <c r="D249" s="1" t="s">
        <v>3947</v>
      </c>
      <c r="E249" s="1" t="s">
        <v>3845</v>
      </c>
      <c r="F249">
        <v>1</v>
      </c>
      <c r="G249">
        <f>IF($C249="porcelaine",IF(ISERROR(VLOOKUP($D249,'STOCK IDEAL'!$B$2:$C$1080,2,FALSE)+VLOOKUP($E249,'REGLE PRIORITE'!$K$3:$L$14,2,FALSE)),VLOOKUP($D249,'STOCK IDEAL'!$B$2:$C$1080,2,FALSE),VLOOKUP($D249,'STOCK IDEAL'!$B$2:$C$1080,2,FALSE)+VLOOKUP($E249,'REGLE PRIORITE'!$K$3:$L$14,2,FALSE)),IF(C249="Bijoux l’atelier",IF(ISERROR(VLOOKUP(D249,'STOCK IDEAL'!$B$2:$C$1108,2,FALSE)+VLOOKUP(E249,'REGLE PRIORITE'!$N$3:$O$18,2,FALSE)),VLOOKUP(D249,'STOCK IDEAL'!$B$2:$C$1108,2,FALSE),VLOOKUP(D249,'STOCK IDEAL'!$B$2:$C$1108,2,FALSE)+VLOOKUP(E249,'REGLE PRIORITE'!$N$3:$O$18,2,FALSE)),IF($C249="Bijoux argent/plaqué or",IF(ISERROR(VLOOKUP(D249,'STOCK IDEAL'!$B$2:$C$1108,2,FALSE)+VLOOKUP($E249,'REGLE PRIORITE'!$Q$3:$R$28,2,FALSE)),VLOOKUP(D249,'STOCK IDEAL'!$B$2:$C$1108,2,FALSE),VLOOKUP(D249,'STOCK IDEAL'!$B$2:$C$1108,2,FALSE)+VLOOKUP($E249,'REGLE PRIORITE'!$Q$3:$R$28,2,FALSE)),VLOOKUP(D249,'STOCK IDEAL'!$B$2:$C$1108,2,FALSE))))</f>
        <v>2</v>
      </c>
      <c r="H249">
        <v>0</v>
      </c>
      <c r="I249">
        <f>IF($C249="porcelaine",IF(ISERROR(VLOOKUP($D249,'STOCK IDEAL'!$B$2:$E$1080,3,FALSE)+VLOOKUP($E249,'REGLE PRIORITE'!$K$3:$L$14,2,FALSE)),VLOOKUP($D249,'STOCK IDEAL'!$B$2:$E$1080,3,FALSE),VLOOKUP($D249,'STOCK IDEAL'!$B$2:$E$1080,3,FALSE)+VLOOKUP($E249,'REGLE PRIORITE'!$K$3:$L$14,2,FALSE)),IF(C249="Bijoux l’atelier",IF(ISERROR(VLOOKUP(D249,'STOCK IDEAL'!$B$2:$E$1108,3,FALSE)+VLOOKUP(E249,'REGLE PRIORITE'!$N$3:$O$18,2,FALSE)),VLOOKUP(D249,'STOCK IDEAL'!$B$2:$E$1108,3,FALSE),VLOOKUP(D249,'STOCK IDEAL'!$B$2:$E$1108,3,FALSE)+VLOOKUP(E249,'REGLE PRIORITE'!$N$3:$O$18,2,FALSE)),IF($C249="Bijoux argent/plaqué or",IF(ISERROR(VLOOKUP(D249,'STOCK IDEAL'!$B$2:$E$1108,3,FALSE)+VLOOKUP($E249,'REGLE PRIORITE'!$Q$3:$R$28,2,FALSE)),VLOOKUP(D249,'STOCK IDEAL'!$B$2:$E$1108,3,FALSE),VLOOKUP(D249,'STOCK IDEAL'!$B$2:$E$1108,3,FALSE)+VLOOKUP($E249,'REGLE PRIORITE'!$Q$3:$R$28,2,FALSE)),VLOOKUP(D249,'STOCK IDEAL'!$B$2:$E$1108,3,FALSE))))</f>
        <v>1</v>
      </c>
      <c r="J249">
        <v>0</v>
      </c>
      <c r="K249">
        <f>IF($C249="porcelaine",IF(ISERROR(VLOOKUP($D249,'STOCK IDEAL'!$B$2:$E$1080,4,FALSE)+VLOOKUP($E249,'REGLE PRIORITE'!$K$3:$L$14,2,FALSE)),VLOOKUP($D249,'STOCK IDEAL'!$B$2:$E$1080,4,FALSE),VLOOKUP($D249,'STOCK IDEAL'!$B$2:$E$1080,4,FALSE)+VLOOKUP($E249,'REGLE PRIORITE'!$K$3:$L$14,2,FALSE)),IF(C249="Bijoux l’atelier",IF(ISERROR(VLOOKUP(D249,'STOCK IDEAL'!$B$2:$E$1108,4,FALSE)+VLOOKUP(E249,'REGLE PRIORITE'!$N$3:$O$18,2,FALSE)),VLOOKUP(D249,'STOCK IDEAL'!$B$2:$E$1108,4,FALSE),VLOOKUP(D249,'STOCK IDEAL'!$B$2:$E$1108,4,FALSE)+VLOOKUP(E249,'REGLE PRIORITE'!$N$3:$O$18,2,FALSE)),IF($C249="Bijoux argent/plaqué or",IF(ISERROR(VLOOKUP(D249,'STOCK IDEAL'!$B$2:$E$1108,4,FALSE)+VLOOKUP($E249,'REGLE PRIORITE'!$Q$3:$R$28,2,FALSE)),VLOOKUP(D249,'STOCK IDEAL'!$B$2:$E$1108,4,FALSE),VLOOKUP(D249,'STOCK IDEAL'!$B$2:$E$1108,4,FALSE)+VLOOKUP($E249,'REGLE PRIORITE'!$Q$3:$R$28,2,FALSE)),VLOOKUP(D249,'STOCK IDEAL'!$B$2:$E$1108,4,FALSE))))</f>
        <v>3</v>
      </c>
      <c r="L249" t="b">
        <f t="shared" si="16"/>
        <v>0</v>
      </c>
      <c r="M249">
        <f>HLOOKUP('STOCK BRUT'!$C249,'REGLE PRIORITE'!$B$4:$G$7,2,FALSE)</f>
        <v>1</v>
      </c>
      <c r="N249">
        <f>HLOOKUP('STOCK BRUT'!$C249,'REGLE PRIORITE'!$B$4:$G$7,3,FALSE)</f>
        <v>3</v>
      </c>
      <c r="O249">
        <f>HLOOKUP('STOCK BRUT'!$C249,'REGLE PRIORITE'!$B$4:$G$7,4,FALSE)</f>
        <v>2</v>
      </c>
      <c r="P249">
        <f t="shared" si="17"/>
        <v>-1</v>
      </c>
      <c r="Q249">
        <f t="shared" si="18"/>
        <v>-1</v>
      </c>
      <c r="R249">
        <f t="shared" si="20"/>
        <v>-3</v>
      </c>
      <c r="S249">
        <f t="shared" si="19"/>
        <v>-5</v>
      </c>
    </row>
    <row r="250" spans="1:19">
      <c r="A250">
        <v>248</v>
      </c>
      <c r="B250" s="1" t="s">
        <v>254</v>
      </c>
      <c r="C250" s="1" t="s">
        <v>3850</v>
      </c>
      <c r="D250" s="1" t="s">
        <v>3947</v>
      </c>
      <c r="E250" s="1" t="s">
        <v>3854</v>
      </c>
      <c r="F250">
        <v>1</v>
      </c>
      <c r="G250">
        <f>IF($C250="porcelaine",IF(ISERROR(VLOOKUP($D250,'STOCK IDEAL'!$B$2:$C$1080,2,FALSE)+VLOOKUP($E250,'REGLE PRIORITE'!$K$3:$L$14,2,FALSE)),VLOOKUP($D250,'STOCK IDEAL'!$B$2:$C$1080,2,FALSE),VLOOKUP($D250,'STOCK IDEAL'!$B$2:$C$1080,2,FALSE)+VLOOKUP($E250,'REGLE PRIORITE'!$K$3:$L$14,2,FALSE)),IF(C250="Bijoux l’atelier",IF(ISERROR(VLOOKUP(D250,'STOCK IDEAL'!$B$2:$C$1108,2,FALSE)+VLOOKUP(E250,'REGLE PRIORITE'!$N$3:$O$18,2,FALSE)),VLOOKUP(D250,'STOCK IDEAL'!$B$2:$C$1108,2,FALSE),VLOOKUP(D250,'STOCK IDEAL'!$B$2:$C$1108,2,FALSE)+VLOOKUP(E250,'REGLE PRIORITE'!$N$3:$O$18,2,FALSE)),IF($C250="Bijoux argent/plaqué or",IF(ISERROR(VLOOKUP(D250,'STOCK IDEAL'!$B$2:$C$1108,2,FALSE)+VLOOKUP($E250,'REGLE PRIORITE'!$Q$3:$R$28,2,FALSE)),VLOOKUP(D250,'STOCK IDEAL'!$B$2:$C$1108,2,FALSE),VLOOKUP(D250,'STOCK IDEAL'!$B$2:$C$1108,2,FALSE)+VLOOKUP($E250,'REGLE PRIORITE'!$Q$3:$R$28,2,FALSE)),VLOOKUP(D250,'STOCK IDEAL'!$B$2:$C$1108,2,FALSE))))</f>
        <v>3</v>
      </c>
      <c r="H250">
        <v>1</v>
      </c>
      <c r="I250">
        <f>IF($C250="porcelaine",IF(ISERROR(VLOOKUP($D250,'STOCK IDEAL'!$B$2:$E$1080,3,FALSE)+VLOOKUP($E250,'REGLE PRIORITE'!$K$3:$L$14,2,FALSE)),VLOOKUP($D250,'STOCK IDEAL'!$B$2:$E$1080,3,FALSE),VLOOKUP($D250,'STOCK IDEAL'!$B$2:$E$1080,3,FALSE)+VLOOKUP($E250,'REGLE PRIORITE'!$K$3:$L$14,2,FALSE)),IF(C250="Bijoux l’atelier",IF(ISERROR(VLOOKUP(D250,'STOCK IDEAL'!$B$2:$E$1108,3,FALSE)+VLOOKUP(E250,'REGLE PRIORITE'!$N$3:$O$18,2,FALSE)),VLOOKUP(D250,'STOCK IDEAL'!$B$2:$E$1108,3,FALSE),VLOOKUP(D250,'STOCK IDEAL'!$B$2:$E$1108,3,FALSE)+VLOOKUP(E250,'REGLE PRIORITE'!$N$3:$O$18,2,FALSE)),IF($C250="Bijoux argent/plaqué or",IF(ISERROR(VLOOKUP(D250,'STOCK IDEAL'!$B$2:$E$1108,3,FALSE)+VLOOKUP($E250,'REGLE PRIORITE'!$Q$3:$R$28,2,FALSE)),VLOOKUP(D250,'STOCK IDEAL'!$B$2:$E$1108,3,FALSE),VLOOKUP(D250,'STOCK IDEAL'!$B$2:$E$1108,3,FALSE)+VLOOKUP($E250,'REGLE PRIORITE'!$Q$3:$R$28,2,FALSE)),VLOOKUP(D250,'STOCK IDEAL'!$B$2:$E$1108,3,FALSE))))</f>
        <v>2</v>
      </c>
      <c r="J250">
        <v>0</v>
      </c>
      <c r="K250">
        <f>IF($C250="porcelaine",IF(ISERROR(VLOOKUP($D250,'STOCK IDEAL'!$B$2:$E$1080,4,FALSE)+VLOOKUP($E250,'REGLE PRIORITE'!$K$3:$L$14,2,FALSE)),VLOOKUP($D250,'STOCK IDEAL'!$B$2:$E$1080,4,FALSE),VLOOKUP($D250,'STOCK IDEAL'!$B$2:$E$1080,4,FALSE)+VLOOKUP($E250,'REGLE PRIORITE'!$K$3:$L$14,2,FALSE)),IF(C250="Bijoux l’atelier",IF(ISERROR(VLOOKUP(D250,'STOCK IDEAL'!$B$2:$E$1108,4,FALSE)+VLOOKUP(E250,'REGLE PRIORITE'!$N$3:$O$18,2,FALSE)),VLOOKUP(D250,'STOCK IDEAL'!$B$2:$E$1108,4,FALSE),VLOOKUP(D250,'STOCK IDEAL'!$B$2:$E$1108,4,FALSE)+VLOOKUP(E250,'REGLE PRIORITE'!$N$3:$O$18,2,FALSE)),IF($C250="Bijoux argent/plaqué or",IF(ISERROR(VLOOKUP(D250,'STOCK IDEAL'!$B$2:$E$1108,4,FALSE)+VLOOKUP($E250,'REGLE PRIORITE'!$Q$3:$R$28,2,FALSE)),VLOOKUP(D250,'STOCK IDEAL'!$B$2:$E$1108,4,FALSE),VLOOKUP(D250,'STOCK IDEAL'!$B$2:$E$1108,4,FALSE)+VLOOKUP($E250,'REGLE PRIORITE'!$Q$3:$R$28,2,FALSE)),VLOOKUP(D250,'STOCK IDEAL'!$B$2:$E$1108,4,FALSE))))</f>
        <v>4</v>
      </c>
      <c r="L250" t="b">
        <f t="shared" si="16"/>
        <v>0</v>
      </c>
      <c r="M250">
        <f>HLOOKUP('STOCK BRUT'!$C250,'REGLE PRIORITE'!$B$4:$G$7,2,FALSE)</f>
        <v>1</v>
      </c>
      <c r="N250">
        <f>HLOOKUP('STOCK BRUT'!$C250,'REGLE PRIORITE'!$B$4:$G$7,3,FALSE)</f>
        <v>3</v>
      </c>
      <c r="O250">
        <f>HLOOKUP('STOCK BRUT'!$C250,'REGLE PRIORITE'!$B$4:$G$7,4,FALSE)</f>
        <v>2</v>
      </c>
      <c r="P250">
        <f t="shared" si="17"/>
        <v>-2</v>
      </c>
      <c r="Q250">
        <f t="shared" si="18"/>
        <v>-1</v>
      </c>
      <c r="R250">
        <f t="shared" si="20"/>
        <v>-4</v>
      </c>
      <c r="S250">
        <f t="shared" si="19"/>
        <v>-7</v>
      </c>
    </row>
    <row r="251" spans="1:19">
      <c r="A251">
        <v>249</v>
      </c>
      <c r="B251" s="1" t="s">
        <v>247</v>
      </c>
      <c r="C251" s="1" t="s">
        <v>3850</v>
      </c>
      <c r="D251" s="1" t="s">
        <v>3947</v>
      </c>
      <c r="E251" s="1" t="s">
        <v>3840</v>
      </c>
      <c r="F251">
        <v>1</v>
      </c>
      <c r="G251">
        <f>IF($C251="porcelaine",IF(ISERROR(VLOOKUP($D251,'STOCK IDEAL'!$B$2:$C$1080,2,FALSE)+VLOOKUP($E251,'REGLE PRIORITE'!$K$3:$L$14,2,FALSE)),VLOOKUP($D251,'STOCK IDEAL'!$B$2:$C$1080,2,FALSE),VLOOKUP($D251,'STOCK IDEAL'!$B$2:$C$1080,2,FALSE)+VLOOKUP($E251,'REGLE PRIORITE'!$K$3:$L$14,2,FALSE)),IF(C251="Bijoux l’atelier",IF(ISERROR(VLOOKUP(D251,'STOCK IDEAL'!$B$2:$C$1108,2,FALSE)+VLOOKUP(E251,'REGLE PRIORITE'!$N$3:$O$18,2,FALSE)),VLOOKUP(D251,'STOCK IDEAL'!$B$2:$C$1108,2,FALSE),VLOOKUP(D251,'STOCK IDEAL'!$B$2:$C$1108,2,FALSE)+VLOOKUP(E251,'REGLE PRIORITE'!$N$3:$O$18,2,FALSE)),IF($C251="Bijoux argent/plaqué or",IF(ISERROR(VLOOKUP(D251,'STOCK IDEAL'!$B$2:$C$1108,2,FALSE)+VLOOKUP($E251,'REGLE PRIORITE'!$Q$3:$R$28,2,FALSE)),VLOOKUP(D251,'STOCK IDEAL'!$B$2:$C$1108,2,FALSE),VLOOKUP(D251,'STOCK IDEAL'!$B$2:$C$1108,2,FALSE)+VLOOKUP($E251,'REGLE PRIORITE'!$Q$3:$R$28,2,FALSE)),VLOOKUP(D251,'STOCK IDEAL'!$B$2:$C$1108,2,FALSE))))</f>
        <v>2</v>
      </c>
      <c r="H251">
        <v>0</v>
      </c>
      <c r="I251">
        <f>IF($C251="porcelaine",IF(ISERROR(VLOOKUP($D251,'STOCK IDEAL'!$B$2:$E$1080,3,FALSE)+VLOOKUP($E251,'REGLE PRIORITE'!$K$3:$L$14,2,FALSE)),VLOOKUP($D251,'STOCK IDEAL'!$B$2:$E$1080,3,FALSE),VLOOKUP($D251,'STOCK IDEAL'!$B$2:$E$1080,3,FALSE)+VLOOKUP($E251,'REGLE PRIORITE'!$K$3:$L$14,2,FALSE)),IF(C251="Bijoux l’atelier",IF(ISERROR(VLOOKUP(D251,'STOCK IDEAL'!$B$2:$E$1108,3,FALSE)+VLOOKUP(E251,'REGLE PRIORITE'!$N$3:$O$18,2,FALSE)),VLOOKUP(D251,'STOCK IDEAL'!$B$2:$E$1108,3,FALSE),VLOOKUP(D251,'STOCK IDEAL'!$B$2:$E$1108,3,FALSE)+VLOOKUP(E251,'REGLE PRIORITE'!$N$3:$O$18,2,FALSE)),IF($C251="Bijoux argent/plaqué or",IF(ISERROR(VLOOKUP(D251,'STOCK IDEAL'!$B$2:$E$1108,3,FALSE)+VLOOKUP($E251,'REGLE PRIORITE'!$Q$3:$R$28,2,FALSE)),VLOOKUP(D251,'STOCK IDEAL'!$B$2:$E$1108,3,FALSE),VLOOKUP(D251,'STOCK IDEAL'!$B$2:$E$1108,3,FALSE)+VLOOKUP($E251,'REGLE PRIORITE'!$Q$3:$R$28,2,FALSE)),VLOOKUP(D251,'STOCK IDEAL'!$B$2:$E$1108,3,FALSE))))</f>
        <v>1</v>
      </c>
      <c r="J251">
        <v>1</v>
      </c>
      <c r="K251">
        <f>IF($C251="porcelaine",IF(ISERROR(VLOOKUP($D251,'STOCK IDEAL'!$B$2:$E$1080,4,FALSE)+VLOOKUP($E251,'REGLE PRIORITE'!$K$3:$L$14,2,FALSE)),VLOOKUP($D251,'STOCK IDEAL'!$B$2:$E$1080,4,FALSE),VLOOKUP($D251,'STOCK IDEAL'!$B$2:$E$1080,4,FALSE)+VLOOKUP($E251,'REGLE PRIORITE'!$K$3:$L$14,2,FALSE)),IF(C251="Bijoux l’atelier",IF(ISERROR(VLOOKUP(D251,'STOCK IDEAL'!$B$2:$E$1108,4,FALSE)+VLOOKUP(E251,'REGLE PRIORITE'!$N$3:$O$18,2,FALSE)),VLOOKUP(D251,'STOCK IDEAL'!$B$2:$E$1108,4,FALSE),VLOOKUP(D251,'STOCK IDEAL'!$B$2:$E$1108,4,FALSE)+VLOOKUP(E251,'REGLE PRIORITE'!$N$3:$O$18,2,FALSE)),IF($C251="Bijoux argent/plaqué or",IF(ISERROR(VLOOKUP(D251,'STOCK IDEAL'!$B$2:$E$1108,4,FALSE)+VLOOKUP($E251,'REGLE PRIORITE'!$Q$3:$R$28,2,FALSE)),VLOOKUP(D251,'STOCK IDEAL'!$B$2:$E$1108,4,FALSE),VLOOKUP(D251,'STOCK IDEAL'!$B$2:$E$1108,4,FALSE)+VLOOKUP($E251,'REGLE PRIORITE'!$Q$3:$R$28,2,FALSE)),VLOOKUP(D251,'STOCK IDEAL'!$B$2:$E$1108,4,FALSE))))</f>
        <v>3</v>
      </c>
      <c r="L251" t="b">
        <f t="shared" si="16"/>
        <v>0</v>
      </c>
      <c r="M251">
        <f>HLOOKUP('STOCK BRUT'!$C251,'REGLE PRIORITE'!$B$4:$G$7,2,FALSE)</f>
        <v>1</v>
      </c>
      <c r="N251">
        <f>HLOOKUP('STOCK BRUT'!$C251,'REGLE PRIORITE'!$B$4:$G$7,3,FALSE)</f>
        <v>3</v>
      </c>
      <c r="O251">
        <f>HLOOKUP('STOCK BRUT'!$C251,'REGLE PRIORITE'!$B$4:$G$7,4,FALSE)</f>
        <v>2</v>
      </c>
      <c r="P251">
        <f t="shared" si="17"/>
        <v>-1</v>
      </c>
      <c r="Q251">
        <f t="shared" si="18"/>
        <v>-1</v>
      </c>
      <c r="R251">
        <f t="shared" si="20"/>
        <v>-2</v>
      </c>
      <c r="S251">
        <f t="shared" si="19"/>
        <v>-4</v>
      </c>
    </row>
    <row r="252" spans="1:19">
      <c r="A252">
        <v>250</v>
      </c>
      <c r="B252" s="1" t="s">
        <v>249</v>
      </c>
      <c r="C252" s="1" t="s">
        <v>3850</v>
      </c>
      <c r="D252" s="1" t="s">
        <v>3947</v>
      </c>
      <c r="E252" s="1" t="s">
        <v>3849</v>
      </c>
      <c r="F252">
        <v>0</v>
      </c>
      <c r="G252">
        <f>IF($C252="porcelaine",IF(ISERROR(VLOOKUP($D252,'STOCK IDEAL'!$B$2:$C$1080,2,FALSE)+VLOOKUP($E252,'REGLE PRIORITE'!$K$3:$L$14,2,FALSE)),VLOOKUP($D252,'STOCK IDEAL'!$B$2:$C$1080,2,FALSE),VLOOKUP($D252,'STOCK IDEAL'!$B$2:$C$1080,2,FALSE)+VLOOKUP($E252,'REGLE PRIORITE'!$K$3:$L$14,2,FALSE)),IF(C252="Bijoux l’atelier",IF(ISERROR(VLOOKUP(D252,'STOCK IDEAL'!$B$2:$C$1108,2,FALSE)+VLOOKUP(E252,'REGLE PRIORITE'!$N$3:$O$18,2,FALSE)),VLOOKUP(D252,'STOCK IDEAL'!$B$2:$C$1108,2,FALSE),VLOOKUP(D252,'STOCK IDEAL'!$B$2:$C$1108,2,FALSE)+VLOOKUP(E252,'REGLE PRIORITE'!$N$3:$O$18,2,FALSE)),IF($C252="Bijoux argent/plaqué or",IF(ISERROR(VLOOKUP(D252,'STOCK IDEAL'!$B$2:$C$1108,2,FALSE)+VLOOKUP($E252,'REGLE PRIORITE'!$Q$3:$R$28,2,FALSE)),VLOOKUP(D252,'STOCK IDEAL'!$B$2:$C$1108,2,FALSE),VLOOKUP(D252,'STOCK IDEAL'!$B$2:$C$1108,2,FALSE)+VLOOKUP($E252,'REGLE PRIORITE'!$Q$3:$R$28,2,FALSE)),VLOOKUP(D252,'STOCK IDEAL'!$B$2:$C$1108,2,FALSE))))</f>
        <v>2</v>
      </c>
      <c r="H252">
        <v>1</v>
      </c>
      <c r="I252">
        <f>IF($C252="porcelaine",IF(ISERROR(VLOOKUP($D252,'STOCK IDEAL'!$B$2:$E$1080,3,FALSE)+VLOOKUP($E252,'REGLE PRIORITE'!$K$3:$L$14,2,FALSE)),VLOOKUP($D252,'STOCK IDEAL'!$B$2:$E$1080,3,FALSE),VLOOKUP($D252,'STOCK IDEAL'!$B$2:$E$1080,3,FALSE)+VLOOKUP($E252,'REGLE PRIORITE'!$K$3:$L$14,2,FALSE)),IF(C252="Bijoux l’atelier",IF(ISERROR(VLOOKUP(D252,'STOCK IDEAL'!$B$2:$E$1108,3,FALSE)+VLOOKUP(E252,'REGLE PRIORITE'!$N$3:$O$18,2,FALSE)),VLOOKUP(D252,'STOCK IDEAL'!$B$2:$E$1108,3,FALSE),VLOOKUP(D252,'STOCK IDEAL'!$B$2:$E$1108,3,FALSE)+VLOOKUP(E252,'REGLE PRIORITE'!$N$3:$O$18,2,FALSE)),IF($C252="Bijoux argent/plaqué or",IF(ISERROR(VLOOKUP(D252,'STOCK IDEAL'!$B$2:$E$1108,3,FALSE)+VLOOKUP($E252,'REGLE PRIORITE'!$Q$3:$R$28,2,FALSE)),VLOOKUP(D252,'STOCK IDEAL'!$B$2:$E$1108,3,FALSE),VLOOKUP(D252,'STOCK IDEAL'!$B$2:$E$1108,3,FALSE)+VLOOKUP($E252,'REGLE PRIORITE'!$Q$3:$R$28,2,FALSE)),VLOOKUP(D252,'STOCK IDEAL'!$B$2:$E$1108,3,FALSE))))</f>
        <v>1</v>
      </c>
      <c r="J252">
        <v>1</v>
      </c>
      <c r="K252">
        <f>IF($C252="porcelaine",IF(ISERROR(VLOOKUP($D252,'STOCK IDEAL'!$B$2:$E$1080,4,FALSE)+VLOOKUP($E252,'REGLE PRIORITE'!$K$3:$L$14,2,FALSE)),VLOOKUP($D252,'STOCK IDEAL'!$B$2:$E$1080,4,FALSE),VLOOKUP($D252,'STOCK IDEAL'!$B$2:$E$1080,4,FALSE)+VLOOKUP($E252,'REGLE PRIORITE'!$K$3:$L$14,2,FALSE)),IF(C252="Bijoux l’atelier",IF(ISERROR(VLOOKUP(D252,'STOCK IDEAL'!$B$2:$E$1108,4,FALSE)+VLOOKUP(E252,'REGLE PRIORITE'!$N$3:$O$18,2,FALSE)),VLOOKUP(D252,'STOCK IDEAL'!$B$2:$E$1108,4,FALSE),VLOOKUP(D252,'STOCK IDEAL'!$B$2:$E$1108,4,FALSE)+VLOOKUP(E252,'REGLE PRIORITE'!$N$3:$O$18,2,FALSE)),IF($C252="Bijoux argent/plaqué or",IF(ISERROR(VLOOKUP(D252,'STOCK IDEAL'!$B$2:$E$1108,4,FALSE)+VLOOKUP($E252,'REGLE PRIORITE'!$Q$3:$R$28,2,FALSE)),VLOOKUP(D252,'STOCK IDEAL'!$B$2:$E$1108,4,FALSE),VLOOKUP(D252,'STOCK IDEAL'!$B$2:$E$1108,4,FALSE)+VLOOKUP($E252,'REGLE PRIORITE'!$Q$3:$R$28,2,FALSE)),VLOOKUP(D252,'STOCK IDEAL'!$B$2:$E$1108,4,FALSE))))</f>
        <v>3</v>
      </c>
      <c r="L252" t="b">
        <f t="shared" si="16"/>
        <v>0</v>
      </c>
      <c r="M252">
        <f>HLOOKUP('STOCK BRUT'!$C252,'REGLE PRIORITE'!$B$4:$G$7,2,FALSE)</f>
        <v>1</v>
      </c>
      <c r="N252">
        <f>HLOOKUP('STOCK BRUT'!$C252,'REGLE PRIORITE'!$B$4:$G$7,3,FALSE)</f>
        <v>3</v>
      </c>
      <c r="O252">
        <f>HLOOKUP('STOCK BRUT'!$C252,'REGLE PRIORITE'!$B$4:$G$7,4,FALSE)</f>
        <v>2</v>
      </c>
      <c r="P252">
        <f t="shared" si="17"/>
        <v>-2</v>
      </c>
      <c r="Q252">
        <f t="shared" si="18"/>
        <v>0</v>
      </c>
      <c r="R252">
        <f t="shared" si="20"/>
        <v>-2</v>
      </c>
      <c r="S252">
        <f t="shared" si="19"/>
        <v>-4</v>
      </c>
    </row>
    <row r="253" spans="1:19">
      <c r="A253">
        <v>251</v>
      </c>
      <c r="B253" s="1" t="s">
        <v>256</v>
      </c>
      <c r="C253" s="1" t="s">
        <v>3850</v>
      </c>
      <c r="D253" s="1" t="s">
        <v>3947</v>
      </c>
      <c r="E253" s="1" t="s">
        <v>3855</v>
      </c>
      <c r="F253">
        <v>1</v>
      </c>
      <c r="G253">
        <f>IF($C253="porcelaine",IF(ISERROR(VLOOKUP($D253,'STOCK IDEAL'!$B$2:$C$1080,2,FALSE)+VLOOKUP($E253,'REGLE PRIORITE'!$K$3:$L$14,2,FALSE)),VLOOKUP($D253,'STOCK IDEAL'!$B$2:$C$1080,2,FALSE),VLOOKUP($D253,'STOCK IDEAL'!$B$2:$C$1080,2,FALSE)+VLOOKUP($E253,'REGLE PRIORITE'!$K$3:$L$14,2,FALSE)),IF(C253="Bijoux l’atelier",IF(ISERROR(VLOOKUP(D253,'STOCK IDEAL'!$B$2:$C$1108,2,FALSE)+VLOOKUP(E253,'REGLE PRIORITE'!$N$3:$O$18,2,FALSE)),VLOOKUP(D253,'STOCK IDEAL'!$B$2:$C$1108,2,FALSE),VLOOKUP(D253,'STOCK IDEAL'!$B$2:$C$1108,2,FALSE)+VLOOKUP(E253,'REGLE PRIORITE'!$N$3:$O$18,2,FALSE)),IF($C253="Bijoux argent/plaqué or",IF(ISERROR(VLOOKUP(D253,'STOCK IDEAL'!$B$2:$C$1108,2,FALSE)+VLOOKUP($E253,'REGLE PRIORITE'!$Q$3:$R$28,2,FALSE)),VLOOKUP(D253,'STOCK IDEAL'!$B$2:$C$1108,2,FALSE),VLOOKUP(D253,'STOCK IDEAL'!$B$2:$C$1108,2,FALSE)+VLOOKUP($E253,'REGLE PRIORITE'!$Q$3:$R$28,2,FALSE)),VLOOKUP(D253,'STOCK IDEAL'!$B$2:$C$1108,2,FALSE))))</f>
        <v>3</v>
      </c>
      <c r="H253">
        <v>0</v>
      </c>
      <c r="I253">
        <f>IF($C253="porcelaine",IF(ISERROR(VLOOKUP($D253,'STOCK IDEAL'!$B$2:$E$1080,3,FALSE)+VLOOKUP($E253,'REGLE PRIORITE'!$K$3:$L$14,2,FALSE)),VLOOKUP($D253,'STOCK IDEAL'!$B$2:$E$1080,3,FALSE),VLOOKUP($D253,'STOCK IDEAL'!$B$2:$E$1080,3,FALSE)+VLOOKUP($E253,'REGLE PRIORITE'!$K$3:$L$14,2,FALSE)),IF(C253="Bijoux l’atelier",IF(ISERROR(VLOOKUP(D253,'STOCK IDEAL'!$B$2:$E$1108,3,FALSE)+VLOOKUP(E253,'REGLE PRIORITE'!$N$3:$O$18,2,FALSE)),VLOOKUP(D253,'STOCK IDEAL'!$B$2:$E$1108,3,FALSE),VLOOKUP(D253,'STOCK IDEAL'!$B$2:$E$1108,3,FALSE)+VLOOKUP(E253,'REGLE PRIORITE'!$N$3:$O$18,2,FALSE)),IF($C253="Bijoux argent/plaqué or",IF(ISERROR(VLOOKUP(D253,'STOCK IDEAL'!$B$2:$E$1108,3,FALSE)+VLOOKUP($E253,'REGLE PRIORITE'!$Q$3:$R$28,2,FALSE)),VLOOKUP(D253,'STOCK IDEAL'!$B$2:$E$1108,3,FALSE),VLOOKUP(D253,'STOCK IDEAL'!$B$2:$E$1108,3,FALSE)+VLOOKUP($E253,'REGLE PRIORITE'!$Q$3:$R$28,2,FALSE)),VLOOKUP(D253,'STOCK IDEAL'!$B$2:$E$1108,3,FALSE))))</f>
        <v>2</v>
      </c>
      <c r="J253">
        <v>1</v>
      </c>
      <c r="K253">
        <f>IF($C253="porcelaine",IF(ISERROR(VLOOKUP($D253,'STOCK IDEAL'!$B$2:$E$1080,4,FALSE)+VLOOKUP($E253,'REGLE PRIORITE'!$K$3:$L$14,2,FALSE)),VLOOKUP($D253,'STOCK IDEAL'!$B$2:$E$1080,4,FALSE),VLOOKUP($D253,'STOCK IDEAL'!$B$2:$E$1080,4,FALSE)+VLOOKUP($E253,'REGLE PRIORITE'!$K$3:$L$14,2,FALSE)),IF(C253="Bijoux l’atelier",IF(ISERROR(VLOOKUP(D253,'STOCK IDEAL'!$B$2:$E$1108,4,FALSE)+VLOOKUP(E253,'REGLE PRIORITE'!$N$3:$O$18,2,FALSE)),VLOOKUP(D253,'STOCK IDEAL'!$B$2:$E$1108,4,FALSE),VLOOKUP(D253,'STOCK IDEAL'!$B$2:$E$1108,4,FALSE)+VLOOKUP(E253,'REGLE PRIORITE'!$N$3:$O$18,2,FALSE)),IF($C253="Bijoux argent/plaqué or",IF(ISERROR(VLOOKUP(D253,'STOCK IDEAL'!$B$2:$E$1108,4,FALSE)+VLOOKUP($E253,'REGLE PRIORITE'!$Q$3:$R$28,2,FALSE)),VLOOKUP(D253,'STOCK IDEAL'!$B$2:$E$1108,4,FALSE),VLOOKUP(D253,'STOCK IDEAL'!$B$2:$E$1108,4,FALSE)+VLOOKUP($E253,'REGLE PRIORITE'!$Q$3:$R$28,2,FALSE)),VLOOKUP(D253,'STOCK IDEAL'!$B$2:$E$1108,4,FALSE))))</f>
        <v>4</v>
      </c>
      <c r="L253" t="b">
        <f t="shared" si="16"/>
        <v>0</v>
      </c>
      <c r="M253">
        <f>HLOOKUP('STOCK BRUT'!$C253,'REGLE PRIORITE'!$B$4:$G$7,2,FALSE)</f>
        <v>1</v>
      </c>
      <c r="N253">
        <f>HLOOKUP('STOCK BRUT'!$C253,'REGLE PRIORITE'!$B$4:$G$7,3,FALSE)</f>
        <v>3</v>
      </c>
      <c r="O253">
        <f>HLOOKUP('STOCK BRUT'!$C253,'REGLE PRIORITE'!$B$4:$G$7,4,FALSE)</f>
        <v>2</v>
      </c>
      <c r="P253">
        <f t="shared" si="17"/>
        <v>-2</v>
      </c>
      <c r="Q253">
        <f t="shared" si="18"/>
        <v>-2</v>
      </c>
      <c r="R253">
        <f t="shared" si="20"/>
        <v>-3</v>
      </c>
      <c r="S253">
        <f t="shared" si="19"/>
        <v>-7</v>
      </c>
    </row>
    <row r="254" spans="1:19">
      <c r="A254">
        <v>252</v>
      </c>
      <c r="B254" s="1" t="s">
        <v>252</v>
      </c>
      <c r="C254" s="1" t="s">
        <v>3850</v>
      </c>
      <c r="D254" s="1" t="s">
        <v>3947</v>
      </c>
      <c r="E254" s="1" t="s">
        <v>3847</v>
      </c>
      <c r="F254">
        <v>1</v>
      </c>
      <c r="G254">
        <f>IF($C254="porcelaine",IF(ISERROR(VLOOKUP($D254,'STOCK IDEAL'!$B$2:$C$1080,2,FALSE)+VLOOKUP($E254,'REGLE PRIORITE'!$K$3:$L$14,2,FALSE)),VLOOKUP($D254,'STOCK IDEAL'!$B$2:$C$1080,2,FALSE),VLOOKUP($D254,'STOCK IDEAL'!$B$2:$C$1080,2,FALSE)+VLOOKUP($E254,'REGLE PRIORITE'!$K$3:$L$14,2,FALSE)),IF(C254="Bijoux l’atelier",IF(ISERROR(VLOOKUP(D254,'STOCK IDEAL'!$B$2:$C$1108,2,FALSE)+VLOOKUP(E254,'REGLE PRIORITE'!$N$3:$O$18,2,FALSE)),VLOOKUP(D254,'STOCK IDEAL'!$B$2:$C$1108,2,FALSE),VLOOKUP(D254,'STOCK IDEAL'!$B$2:$C$1108,2,FALSE)+VLOOKUP(E254,'REGLE PRIORITE'!$N$3:$O$18,2,FALSE)),IF($C254="Bijoux argent/plaqué or",IF(ISERROR(VLOOKUP(D254,'STOCK IDEAL'!$B$2:$C$1108,2,FALSE)+VLOOKUP($E254,'REGLE PRIORITE'!$Q$3:$R$28,2,FALSE)),VLOOKUP(D254,'STOCK IDEAL'!$B$2:$C$1108,2,FALSE),VLOOKUP(D254,'STOCK IDEAL'!$B$2:$C$1108,2,FALSE)+VLOOKUP($E254,'REGLE PRIORITE'!$Q$3:$R$28,2,FALSE)),VLOOKUP(D254,'STOCK IDEAL'!$B$2:$C$1108,2,FALSE))))</f>
        <v>2</v>
      </c>
      <c r="H254">
        <v>0</v>
      </c>
      <c r="I254">
        <f>IF($C254="porcelaine",IF(ISERROR(VLOOKUP($D254,'STOCK IDEAL'!$B$2:$E$1080,3,FALSE)+VLOOKUP($E254,'REGLE PRIORITE'!$K$3:$L$14,2,FALSE)),VLOOKUP($D254,'STOCK IDEAL'!$B$2:$E$1080,3,FALSE),VLOOKUP($D254,'STOCK IDEAL'!$B$2:$E$1080,3,FALSE)+VLOOKUP($E254,'REGLE PRIORITE'!$K$3:$L$14,2,FALSE)),IF(C254="Bijoux l’atelier",IF(ISERROR(VLOOKUP(D254,'STOCK IDEAL'!$B$2:$E$1108,3,FALSE)+VLOOKUP(E254,'REGLE PRIORITE'!$N$3:$O$18,2,FALSE)),VLOOKUP(D254,'STOCK IDEAL'!$B$2:$E$1108,3,FALSE),VLOOKUP(D254,'STOCK IDEAL'!$B$2:$E$1108,3,FALSE)+VLOOKUP(E254,'REGLE PRIORITE'!$N$3:$O$18,2,FALSE)),IF($C254="Bijoux argent/plaqué or",IF(ISERROR(VLOOKUP(D254,'STOCK IDEAL'!$B$2:$E$1108,3,FALSE)+VLOOKUP($E254,'REGLE PRIORITE'!$Q$3:$R$28,2,FALSE)),VLOOKUP(D254,'STOCK IDEAL'!$B$2:$E$1108,3,FALSE),VLOOKUP(D254,'STOCK IDEAL'!$B$2:$E$1108,3,FALSE)+VLOOKUP($E254,'REGLE PRIORITE'!$Q$3:$R$28,2,FALSE)),VLOOKUP(D254,'STOCK IDEAL'!$B$2:$E$1108,3,FALSE))))</f>
        <v>1</v>
      </c>
      <c r="J254">
        <v>1</v>
      </c>
      <c r="K254">
        <f>IF($C254="porcelaine",IF(ISERROR(VLOOKUP($D254,'STOCK IDEAL'!$B$2:$E$1080,4,FALSE)+VLOOKUP($E254,'REGLE PRIORITE'!$K$3:$L$14,2,FALSE)),VLOOKUP($D254,'STOCK IDEAL'!$B$2:$E$1080,4,FALSE),VLOOKUP($D254,'STOCK IDEAL'!$B$2:$E$1080,4,FALSE)+VLOOKUP($E254,'REGLE PRIORITE'!$K$3:$L$14,2,FALSE)),IF(C254="Bijoux l’atelier",IF(ISERROR(VLOOKUP(D254,'STOCK IDEAL'!$B$2:$E$1108,4,FALSE)+VLOOKUP(E254,'REGLE PRIORITE'!$N$3:$O$18,2,FALSE)),VLOOKUP(D254,'STOCK IDEAL'!$B$2:$E$1108,4,FALSE),VLOOKUP(D254,'STOCK IDEAL'!$B$2:$E$1108,4,FALSE)+VLOOKUP(E254,'REGLE PRIORITE'!$N$3:$O$18,2,FALSE)),IF($C254="Bijoux argent/plaqué or",IF(ISERROR(VLOOKUP(D254,'STOCK IDEAL'!$B$2:$E$1108,4,FALSE)+VLOOKUP($E254,'REGLE PRIORITE'!$Q$3:$R$28,2,FALSE)),VLOOKUP(D254,'STOCK IDEAL'!$B$2:$E$1108,4,FALSE),VLOOKUP(D254,'STOCK IDEAL'!$B$2:$E$1108,4,FALSE)+VLOOKUP($E254,'REGLE PRIORITE'!$Q$3:$R$28,2,FALSE)),VLOOKUP(D254,'STOCK IDEAL'!$B$2:$E$1108,4,FALSE))))</f>
        <v>3</v>
      </c>
      <c r="L254" t="b">
        <f t="shared" si="16"/>
        <v>0</v>
      </c>
      <c r="M254">
        <f>HLOOKUP('STOCK BRUT'!$C254,'REGLE PRIORITE'!$B$4:$G$7,2,FALSE)</f>
        <v>1</v>
      </c>
      <c r="N254">
        <f>HLOOKUP('STOCK BRUT'!$C254,'REGLE PRIORITE'!$B$4:$G$7,3,FALSE)</f>
        <v>3</v>
      </c>
      <c r="O254">
        <f>HLOOKUP('STOCK BRUT'!$C254,'REGLE PRIORITE'!$B$4:$G$7,4,FALSE)</f>
        <v>2</v>
      </c>
      <c r="P254">
        <f t="shared" si="17"/>
        <v>-1</v>
      </c>
      <c r="Q254">
        <f t="shared" si="18"/>
        <v>-1</v>
      </c>
      <c r="R254">
        <f t="shared" si="20"/>
        <v>-2</v>
      </c>
      <c r="S254">
        <f t="shared" si="19"/>
        <v>-4</v>
      </c>
    </row>
    <row r="255" spans="1:19">
      <c r="A255">
        <v>253</v>
      </c>
      <c r="B255" s="1" t="s">
        <v>251</v>
      </c>
      <c r="C255" s="1" t="s">
        <v>3850</v>
      </c>
      <c r="D255" s="1" t="s">
        <v>3947</v>
      </c>
      <c r="E255" s="1" t="s">
        <v>3844</v>
      </c>
      <c r="F255">
        <v>1</v>
      </c>
      <c r="G255">
        <f>IF($C255="porcelaine",IF(ISERROR(VLOOKUP($D255,'STOCK IDEAL'!$B$2:$C$1080,2,FALSE)+VLOOKUP($E255,'REGLE PRIORITE'!$K$3:$L$14,2,FALSE)),VLOOKUP($D255,'STOCK IDEAL'!$B$2:$C$1080,2,FALSE),VLOOKUP($D255,'STOCK IDEAL'!$B$2:$C$1080,2,FALSE)+VLOOKUP($E255,'REGLE PRIORITE'!$K$3:$L$14,2,FALSE)),IF(C255="Bijoux l’atelier",IF(ISERROR(VLOOKUP(D255,'STOCK IDEAL'!$B$2:$C$1108,2,FALSE)+VLOOKUP(E255,'REGLE PRIORITE'!$N$3:$O$18,2,FALSE)),VLOOKUP(D255,'STOCK IDEAL'!$B$2:$C$1108,2,FALSE),VLOOKUP(D255,'STOCK IDEAL'!$B$2:$C$1108,2,FALSE)+VLOOKUP(E255,'REGLE PRIORITE'!$N$3:$O$18,2,FALSE)),IF($C255="Bijoux argent/plaqué or",IF(ISERROR(VLOOKUP(D255,'STOCK IDEAL'!$B$2:$C$1108,2,FALSE)+VLOOKUP($E255,'REGLE PRIORITE'!$Q$3:$R$28,2,FALSE)),VLOOKUP(D255,'STOCK IDEAL'!$B$2:$C$1108,2,FALSE),VLOOKUP(D255,'STOCK IDEAL'!$B$2:$C$1108,2,FALSE)+VLOOKUP($E255,'REGLE PRIORITE'!$Q$3:$R$28,2,FALSE)),VLOOKUP(D255,'STOCK IDEAL'!$B$2:$C$1108,2,FALSE))))</f>
        <v>2</v>
      </c>
      <c r="H255">
        <v>0</v>
      </c>
      <c r="I255">
        <f>IF($C255="porcelaine",IF(ISERROR(VLOOKUP($D255,'STOCK IDEAL'!$B$2:$E$1080,3,FALSE)+VLOOKUP($E255,'REGLE PRIORITE'!$K$3:$L$14,2,FALSE)),VLOOKUP($D255,'STOCK IDEAL'!$B$2:$E$1080,3,FALSE),VLOOKUP($D255,'STOCK IDEAL'!$B$2:$E$1080,3,FALSE)+VLOOKUP($E255,'REGLE PRIORITE'!$K$3:$L$14,2,FALSE)),IF(C255="Bijoux l’atelier",IF(ISERROR(VLOOKUP(D255,'STOCK IDEAL'!$B$2:$E$1108,3,FALSE)+VLOOKUP(E255,'REGLE PRIORITE'!$N$3:$O$18,2,FALSE)),VLOOKUP(D255,'STOCK IDEAL'!$B$2:$E$1108,3,FALSE),VLOOKUP(D255,'STOCK IDEAL'!$B$2:$E$1108,3,FALSE)+VLOOKUP(E255,'REGLE PRIORITE'!$N$3:$O$18,2,FALSE)),IF($C255="Bijoux argent/plaqué or",IF(ISERROR(VLOOKUP(D255,'STOCK IDEAL'!$B$2:$E$1108,3,FALSE)+VLOOKUP($E255,'REGLE PRIORITE'!$Q$3:$R$28,2,FALSE)),VLOOKUP(D255,'STOCK IDEAL'!$B$2:$E$1108,3,FALSE),VLOOKUP(D255,'STOCK IDEAL'!$B$2:$E$1108,3,FALSE)+VLOOKUP($E255,'REGLE PRIORITE'!$Q$3:$R$28,2,FALSE)),VLOOKUP(D255,'STOCK IDEAL'!$B$2:$E$1108,3,FALSE))))</f>
        <v>1</v>
      </c>
      <c r="J255">
        <v>1</v>
      </c>
      <c r="K255">
        <f>IF($C255="porcelaine",IF(ISERROR(VLOOKUP($D255,'STOCK IDEAL'!$B$2:$E$1080,4,FALSE)+VLOOKUP($E255,'REGLE PRIORITE'!$K$3:$L$14,2,FALSE)),VLOOKUP($D255,'STOCK IDEAL'!$B$2:$E$1080,4,FALSE),VLOOKUP($D255,'STOCK IDEAL'!$B$2:$E$1080,4,FALSE)+VLOOKUP($E255,'REGLE PRIORITE'!$K$3:$L$14,2,FALSE)),IF(C255="Bijoux l’atelier",IF(ISERROR(VLOOKUP(D255,'STOCK IDEAL'!$B$2:$E$1108,4,FALSE)+VLOOKUP(E255,'REGLE PRIORITE'!$N$3:$O$18,2,FALSE)),VLOOKUP(D255,'STOCK IDEAL'!$B$2:$E$1108,4,FALSE),VLOOKUP(D255,'STOCK IDEAL'!$B$2:$E$1108,4,FALSE)+VLOOKUP(E255,'REGLE PRIORITE'!$N$3:$O$18,2,FALSE)),IF($C255="Bijoux argent/plaqué or",IF(ISERROR(VLOOKUP(D255,'STOCK IDEAL'!$B$2:$E$1108,4,FALSE)+VLOOKUP($E255,'REGLE PRIORITE'!$Q$3:$R$28,2,FALSE)),VLOOKUP(D255,'STOCK IDEAL'!$B$2:$E$1108,4,FALSE),VLOOKUP(D255,'STOCK IDEAL'!$B$2:$E$1108,4,FALSE)+VLOOKUP($E255,'REGLE PRIORITE'!$Q$3:$R$28,2,FALSE)),VLOOKUP(D255,'STOCK IDEAL'!$B$2:$E$1108,4,FALSE))))</f>
        <v>3</v>
      </c>
      <c r="L255" t="b">
        <f t="shared" si="16"/>
        <v>0</v>
      </c>
      <c r="M255">
        <f>HLOOKUP('STOCK BRUT'!$C255,'REGLE PRIORITE'!$B$4:$G$7,2,FALSE)</f>
        <v>1</v>
      </c>
      <c r="N255">
        <f>HLOOKUP('STOCK BRUT'!$C255,'REGLE PRIORITE'!$B$4:$G$7,3,FALSE)</f>
        <v>3</v>
      </c>
      <c r="O255">
        <f>HLOOKUP('STOCK BRUT'!$C255,'REGLE PRIORITE'!$B$4:$G$7,4,FALSE)</f>
        <v>2</v>
      </c>
      <c r="P255">
        <f t="shared" si="17"/>
        <v>-1</v>
      </c>
      <c r="Q255">
        <f t="shared" si="18"/>
        <v>-1</v>
      </c>
      <c r="R255">
        <f t="shared" si="20"/>
        <v>-2</v>
      </c>
      <c r="S255">
        <f t="shared" si="19"/>
        <v>-4</v>
      </c>
    </row>
    <row r="256" spans="1:19">
      <c r="A256">
        <v>254</v>
      </c>
      <c r="B256" s="1" t="s">
        <v>255</v>
      </c>
      <c r="C256" s="1" t="s">
        <v>3850</v>
      </c>
      <c r="D256" s="1" t="s">
        <v>3947</v>
      </c>
      <c r="E256" s="1" t="s">
        <v>3837</v>
      </c>
      <c r="F256">
        <v>0</v>
      </c>
      <c r="G256">
        <f>IF($C256="porcelaine",IF(ISERROR(VLOOKUP($D256,'STOCK IDEAL'!$B$2:$C$1080,2,FALSE)+VLOOKUP($E256,'REGLE PRIORITE'!$K$3:$L$14,2,FALSE)),VLOOKUP($D256,'STOCK IDEAL'!$B$2:$C$1080,2,FALSE),VLOOKUP($D256,'STOCK IDEAL'!$B$2:$C$1080,2,FALSE)+VLOOKUP($E256,'REGLE PRIORITE'!$K$3:$L$14,2,FALSE)),IF(C256="Bijoux l’atelier",IF(ISERROR(VLOOKUP(D256,'STOCK IDEAL'!$B$2:$C$1108,2,FALSE)+VLOOKUP(E256,'REGLE PRIORITE'!$N$3:$O$18,2,FALSE)),VLOOKUP(D256,'STOCK IDEAL'!$B$2:$C$1108,2,FALSE),VLOOKUP(D256,'STOCK IDEAL'!$B$2:$C$1108,2,FALSE)+VLOOKUP(E256,'REGLE PRIORITE'!$N$3:$O$18,2,FALSE)),IF($C256="Bijoux argent/plaqué or",IF(ISERROR(VLOOKUP(D256,'STOCK IDEAL'!$B$2:$C$1108,2,FALSE)+VLOOKUP($E256,'REGLE PRIORITE'!$Q$3:$R$28,2,FALSE)),VLOOKUP(D256,'STOCK IDEAL'!$B$2:$C$1108,2,FALSE),VLOOKUP(D256,'STOCK IDEAL'!$B$2:$C$1108,2,FALSE)+VLOOKUP($E256,'REGLE PRIORITE'!$Q$3:$R$28,2,FALSE)),VLOOKUP(D256,'STOCK IDEAL'!$B$2:$C$1108,2,FALSE))))</f>
        <v>3</v>
      </c>
      <c r="H256">
        <v>1</v>
      </c>
      <c r="I256">
        <f>IF($C256="porcelaine",IF(ISERROR(VLOOKUP($D256,'STOCK IDEAL'!$B$2:$E$1080,3,FALSE)+VLOOKUP($E256,'REGLE PRIORITE'!$K$3:$L$14,2,FALSE)),VLOOKUP($D256,'STOCK IDEAL'!$B$2:$E$1080,3,FALSE),VLOOKUP($D256,'STOCK IDEAL'!$B$2:$E$1080,3,FALSE)+VLOOKUP($E256,'REGLE PRIORITE'!$K$3:$L$14,2,FALSE)),IF(C256="Bijoux l’atelier",IF(ISERROR(VLOOKUP(D256,'STOCK IDEAL'!$B$2:$E$1108,3,FALSE)+VLOOKUP(E256,'REGLE PRIORITE'!$N$3:$O$18,2,FALSE)),VLOOKUP(D256,'STOCK IDEAL'!$B$2:$E$1108,3,FALSE),VLOOKUP(D256,'STOCK IDEAL'!$B$2:$E$1108,3,FALSE)+VLOOKUP(E256,'REGLE PRIORITE'!$N$3:$O$18,2,FALSE)),IF($C256="Bijoux argent/plaqué or",IF(ISERROR(VLOOKUP(D256,'STOCK IDEAL'!$B$2:$E$1108,3,FALSE)+VLOOKUP($E256,'REGLE PRIORITE'!$Q$3:$R$28,2,FALSE)),VLOOKUP(D256,'STOCK IDEAL'!$B$2:$E$1108,3,FALSE),VLOOKUP(D256,'STOCK IDEAL'!$B$2:$E$1108,3,FALSE)+VLOOKUP($E256,'REGLE PRIORITE'!$Q$3:$R$28,2,FALSE)),VLOOKUP(D256,'STOCK IDEAL'!$B$2:$E$1108,3,FALSE))))</f>
        <v>2</v>
      </c>
      <c r="J256">
        <v>0</v>
      </c>
      <c r="K256">
        <f>IF($C256="porcelaine",IF(ISERROR(VLOOKUP($D256,'STOCK IDEAL'!$B$2:$E$1080,4,FALSE)+VLOOKUP($E256,'REGLE PRIORITE'!$K$3:$L$14,2,FALSE)),VLOOKUP($D256,'STOCK IDEAL'!$B$2:$E$1080,4,FALSE),VLOOKUP($D256,'STOCK IDEAL'!$B$2:$E$1080,4,FALSE)+VLOOKUP($E256,'REGLE PRIORITE'!$K$3:$L$14,2,FALSE)),IF(C256="Bijoux l’atelier",IF(ISERROR(VLOOKUP(D256,'STOCK IDEAL'!$B$2:$E$1108,4,FALSE)+VLOOKUP(E256,'REGLE PRIORITE'!$N$3:$O$18,2,FALSE)),VLOOKUP(D256,'STOCK IDEAL'!$B$2:$E$1108,4,FALSE),VLOOKUP(D256,'STOCK IDEAL'!$B$2:$E$1108,4,FALSE)+VLOOKUP(E256,'REGLE PRIORITE'!$N$3:$O$18,2,FALSE)),IF($C256="Bijoux argent/plaqué or",IF(ISERROR(VLOOKUP(D256,'STOCK IDEAL'!$B$2:$E$1108,4,FALSE)+VLOOKUP($E256,'REGLE PRIORITE'!$Q$3:$R$28,2,FALSE)),VLOOKUP(D256,'STOCK IDEAL'!$B$2:$E$1108,4,FALSE),VLOOKUP(D256,'STOCK IDEAL'!$B$2:$E$1108,4,FALSE)+VLOOKUP($E256,'REGLE PRIORITE'!$Q$3:$R$28,2,FALSE)),VLOOKUP(D256,'STOCK IDEAL'!$B$2:$E$1108,4,FALSE))))</f>
        <v>4</v>
      </c>
      <c r="L256" t="b">
        <f t="shared" si="16"/>
        <v>0</v>
      </c>
      <c r="M256">
        <f>HLOOKUP('STOCK BRUT'!$C256,'REGLE PRIORITE'!$B$4:$G$7,2,FALSE)</f>
        <v>1</v>
      </c>
      <c r="N256">
        <f>HLOOKUP('STOCK BRUT'!$C256,'REGLE PRIORITE'!$B$4:$G$7,3,FALSE)</f>
        <v>3</v>
      </c>
      <c r="O256">
        <f>HLOOKUP('STOCK BRUT'!$C256,'REGLE PRIORITE'!$B$4:$G$7,4,FALSE)</f>
        <v>2</v>
      </c>
      <c r="P256">
        <f t="shared" si="17"/>
        <v>-3</v>
      </c>
      <c r="Q256">
        <f t="shared" si="18"/>
        <v>-1</v>
      </c>
      <c r="R256">
        <f t="shared" si="20"/>
        <v>-4</v>
      </c>
      <c r="S256">
        <f t="shared" si="19"/>
        <v>-8</v>
      </c>
    </row>
    <row r="257" spans="1:19">
      <c r="A257">
        <v>255</v>
      </c>
      <c r="B257" s="1" t="s">
        <v>246</v>
      </c>
      <c r="C257" s="1" t="s">
        <v>3850</v>
      </c>
      <c r="D257" s="1" t="s">
        <v>3947</v>
      </c>
      <c r="E257" s="1" t="s">
        <v>3841</v>
      </c>
      <c r="F257">
        <v>1</v>
      </c>
      <c r="G257">
        <f>IF($C257="porcelaine",IF(ISERROR(VLOOKUP($D257,'STOCK IDEAL'!$B$2:$C$1080,2,FALSE)+VLOOKUP($E257,'REGLE PRIORITE'!$K$3:$L$14,2,FALSE)),VLOOKUP($D257,'STOCK IDEAL'!$B$2:$C$1080,2,FALSE),VLOOKUP($D257,'STOCK IDEAL'!$B$2:$C$1080,2,FALSE)+VLOOKUP($E257,'REGLE PRIORITE'!$K$3:$L$14,2,FALSE)),IF(C257="Bijoux l’atelier",IF(ISERROR(VLOOKUP(D257,'STOCK IDEAL'!$B$2:$C$1108,2,FALSE)+VLOOKUP(E257,'REGLE PRIORITE'!$N$3:$O$18,2,FALSE)),VLOOKUP(D257,'STOCK IDEAL'!$B$2:$C$1108,2,FALSE),VLOOKUP(D257,'STOCK IDEAL'!$B$2:$C$1108,2,FALSE)+VLOOKUP(E257,'REGLE PRIORITE'!$N$3:$O$18,2,FALSE)),IF($C257="Bijoux argent/plaqué or",IF(ISERROR(VLOOKUP(D257,'STOCK IDEAL'!$B$2:$C$1108,2,FALSE)+VLOOKUP($E257,'REGLE PRIORITE'!$Q$3:$R$28,2,FALSE)),VLOOKUP(D257,'STOCK IDEAL'!$B$2:$C$1108,2,FALSE),VLOOKUP(D257,'STOCK IDEAL'!$B$2:$C$1108,2,FALSE)+VLOOKUP($E257,'REGLE PRIORITE'!$Q$3:$R$28,2,FALSE)),VLOOKUP(D257,'STOCK IDEAL'!$B$2:$C$1108,2,FALSE))))</f>
        <v>2</v>
      </c>
      <c r="H257">
        <v>0</v>
      </c>
      <c r="I257">
        <f>IF($C257="porcelaine",IF(ISERROR(VLOOKUP($D257,'STOCK IDEAL'!$B$2:$E$1080,3,FALSE)+VLOOKUP($E257,'REGLE PRIORITE'!$K$3:$L$14,2,FALSE)),VLOOKUP($D257,'STOCK IDEAL'!$B$2:$E$1080,3,FALSE),VLOOKUP($D257,'STOCK IDEAL'!$B$2:$E$1080,3,FALSE)+VLOOKUP($E257,'REGLE PRIORITE'!$K$3:$L$14,2,FALSE)),IF(C257="Bijoux l’atelier",IF(ISERROR(VLOOKUP(D257,'STOCK IDEAL'!$B$2:$E$1108,3,FALSE)+VLOOKUP(E257,'REGLE PRIORITE'!$N$3:$O$18,2,FALSE)),VLOOKUP(D257,'STOCK IDEAL'!$B$2:$E$1108,3,FALSE),VLOOKUP(D257,'STOCK IDEAL'!$B$2:$E$1108,3,FALSE)+VLOOKUP(E257,'REGLE PRIORITE'!$N$3:$O$18,2,FALSE)),IF($C257="Bijoux argent/plaqué or",IF(ISERROR(VLOOKUP(D257,'STOCK IDEAL'!$B$2:$E$1108,3,FALSE)+VLOOKUP($E257,'REGLE PRIORITE'!$Q$3:$R$28,2,FALSE)),VLOOKUP(D257,'STOCK IDEAL'!$B$2:$E$1108,3,FALSE),VLOOKUP(D257,'STOCK IDEAL'!$B$2:$E$1108,3,FALSE)+VLOOKUP($E257,'REGLE PRIORITE'!$Q$3:$R$28,2,FALSE)),VLOOKUP(D257,'STOCK IDEAL'!$B$2:$E$1108,3,FALSE))))</f>
        <v>1</v>
      </c>
      <c r="J257">
        <v>1</v>
      </c>
      <c r="K257">
        <f>IF($C257="porcelaine",IF(ISERROR(VLOOKUP($D257,'STOCK IDEAL'!$B$2:$E$1080,4,FALSE)+VLOOKUP($E257,'REGLE PRIORITE'!$K$3:$L$14,2,FALSE)),VLOOKUP($D257,'STOCK IDEAL'!$B$2:$E$1080,4,FALSE),VLOOKUP($D257,'STOCK IDEAL'!$B$2:$E$1080,4,FALSE)+VLOOKUP($E257,'REGLE PRIORITE'!$K$3:$L$14,2,FALSE)),IF(C257="Bijoux l’atelier",IF(ISERROR(VLOOKUP(D257,'STOCK IDEAL'!$B$2:$E$1108,4,FALSE)+VLOOKUP(E257,'REGLE PRIORITE'!$N$3:$O$18,2,FALSE)),VLOOKUP(D257,'STOCK IDEAL'!$B$2:$E$1108,4,FALSE),VLOOKUP(D257,'STOCK IDEAL'!$B$2:$E$1108,4,FALSE)+VLOOKUP(E257,'REGLE PRIORITE'!$N$3:$O$18,2,FALSE)),IF($C257="Bijoux argent/plaqué or",IF(ISERROR(VLOOKUP(D257,'STOCK IDEAL'!$B$2:$E$1108,4,FALSE)+VLOOKUP($E257,'REGLE PRIORITE'!$Q$3:$R$28,2,FALSE)),VLOOKUP(D257,'STOCK IDEAL'!$B$2:$E$1108,4,FALSE),VLOOKUP(D257,'STOCK IDEAL'!$B$2:$E$1108,4,FALSE)+VLOOKUP($E257,'REGLE PRIORITE'!$Q$3:$R$28,2,FALSE)),VLOOKUP(D257,'STOCK IDEAL'!$B$2:$E$1108,4,FALSE))))</f>
        <v>3</v>
      </c>
      <c r="L257" t="b">
        <f t="shared" si="16"/>
        <v>0</v>
      </c>
      <c r="M257">
        <f>HLOOKUP('STOCK BRUT'!$C257,'REGLE PRIORITE'!$B$4:$G$7,2,FALSE)</f>
        <v>1</v>
      </c>
      <c r="N257">
        <f>HLOOKUP('STOCK BRUT'!$C257,'REGLE PRIORITE'!$B$4:$G$7,3,FALSE)</f>
        <v>3</v>
      </c>
      <c r="O257">
        <f>HLOOKUP('STOCK BRUT'!$C257,'REGLE PRIORITE'!$B$4:$G$7,4,FALSE)</f>
        <v>2</v>
      </c>
      <c r="P257">
        <f t="shared" si="17"/>
        <v>-1</v>
      </c>
      <c r="Q257">
        <f t="shared" si="18"/>
        <v>-1</v>
      </c>
      <c r="R257">
        <f t="shared" si="20"/>
        <v>-2</v>
      </c>
      <c r="S257">
        <f t="shared" si="19"/>
        <v>-4</v>
      </c>
    </row>
    <row r="258" spans="1:19">
      <c r="A258">
        <v>256</v>
      </c>
      <c r="B258" s="1" t="s">
        <v>253</v>
      </c>
      <c r="C258" s="1" t="s">
        <v>3850</v>
      </c>
      <c r="D258" s="1" t="s">
        <v>3947</v>
      </c>
      <c r="E258" s="1" t="s">
        <v>3846</v>
      </c>
      <c r="F258">
        <v>1</v>
      </c>
      <c r="G258">
        <f>IF($C258="porcelaine",IF(ISERROR(VLOOKUP($D258,'STOCK IDEAL'!$B$2:$C$1080,2,FALSE)+VLOOKUP($E258,'REGLE PRIORITE'!$K$3:$L$14,2,FALSE)),VLOOKUP($D258,'STOCK IDEAL'!$B$2:$C$1080,2,FALSE),VLOOKUP($D258,'STOCK IDEAL'!$B$2:$C$1080,2,FALSE)+VLOOKUP($E258,'REGLE PRIORITE'!$K$3:$L$14,2,FALSE)),IF(C258="Bijoux l’atelier",IF(ISERROR(VLOOKUP(D258,'STOCK IDEAL'!$B$2:$C$1108,2,FALSE)+VLOOKUP(E258,'REGLE PRIORITE'!$N$3:$O$18,2,FALSE)),VLOOKUP(D258,'STOCK IDEAL'!$B$2:$C$1108,2,FALSE),VLOOKUP(D258,'STOCK IDEAL'!$B$2:$C$1108,2,FALSE)+VLOOKUP(E258,'REGLE PRIORITE'!$N$3:$O$18,2,FALSE)),IF($C258="Bijoux argent/plaqué or",IF(ISERROR(VLOOKUP(D258,'STOCK IDEAL'!$B$2:$C$1108,2,FALSE)+VLOOKUP($E258,'REGLE PRIORITE'!$Q$3:$R$28,2,FALSE)),VLOOKUP(D258,'STOCK IDEAL'!$B$2:$C$1108,2,FALSE),VLOOKUP(D258,'STOCK IDEAL'!$B$2:$C$1108,2,FALSE)+VLOOKUP($E258,'REGLE PRIORITE'!$Q$3:$R$28,2,FALSE)),VLOOKUP(D258,'STOCK IDEAL'!$B$2:$C$1108,2,FALSE))))</f>
        <v>2</v>
      </c>
      <c r="H258">
        <v>1</v>
      </c>
      <c r="I258">
        <f>IF($C258="porcelaine",IF(ISERROR(VLOOKUP($D258,'STOCK IDEAL'!$B$2:$E$1080,3,FALSE)+VLOOKUP($E258,'REGLE PRIORITE'!$K$3:$L$14,2,FALSE)),VLOOKUP($D258,'STOCK IDEAL'!$B$2:$E$1080,3,FALSE),VLOOKUP($D258,'STOCK IDEAL'!$B$2:$E$1080,3,FALSE)+VLOOKUP($E258,'REGLE PRIORITE'!$K$3:$L$14,2,FALSE)),IF(C258="Bijoux l’atelier",IF(ISERROR(VLOOKUP(D258,'STOCK IDEAL'!$B$2:$E$1108,3,FALSE)+VLOOKUP(E258,'REGLE PRIORITE'!$N$3:$O$18,2,FALSE)),VLOOKUP(D258,'STOCK IDEAL'!$B$2:$E$1108,3,FALSE),VLOOKUP(D258,'STOCK IDEAL'!$B$2:$E$1108,3,FALSE)+VLOOKUP(E258,'REGLE PRIORITE'!$N$3:$O$18,2,FALSE)),IF($C258="Bijoux argent/plaqué or",IF(ISERROR(VLOOKUP(D258,'STOCK IDEAL'!$B$2:$E$1108,3,FALSE)+VLOOKUP($E258,'REGLE PRIORITE'!$Q$3:$R$28,2,FALSE)),VLOOKUP(D258,'STOCK IDEAL'!$B$2:$E$1108,3,FALSE),VLOOKUP(D258,'STOCK IDEAL'!$B$2:$E$1108,3,FALSE)+VLOOKUP($E258,'REGLE PRIORITE'!$Q$3:$R$28,2,FALSE)),VLOOKUP(D258,'STOCK IDEAL'!$B$2:$E$1108,3,FALSE))))</f>
        <v>1</v>
      </c>
      <c r="J258">
        <v>0</v>
      </c>
      <c r="K258">
        <f>IF($C258="porcelaine",IF(ISERROR(VLOOKUP($D258,'STOCK IDEAL'!$B$2:$E$1080,4,FALSE)+VLOOKUP($E258,'REGLE PRIORITE'!$K$3:$L$14,2,FALSE)),VLOOKUP($D258,'STOCK IDEAL'!$B$2:$E$1080,4,FALSE),VLOOKUP($D258,'STOCK IDEAL'!$B$2:$E$1080,4,FALSE)+VLOOKUP($E258,'REGLE PRIORITE'!$K$3:$L$14,2,FALSE)),IF(C258="Bijoux l’atelier",IF(ISERROR(VLOOKUP(D258,'STOCK IDEAL'!$B$2:$E$1108,4,FALSE)+VLOOKUP(E258,'REGLE PRIORITE'!$N$3:$O$18,2,FALSE)),VLOOKUP(D258,'STOCK IDEAL'!$B$2:$E$1108,4,FALSE),VLOOKUP(D258,'STOCK IDEAL'!$B$2:$E$1108,4,FALSE)+VLOOKUP(E258,'REGLE PRIORITE'!$N$3:$O$18,2,FALSE)),IF($C258="Bijoux argent/plaqué or",IF(ISERROR(VLOOKUP(D258,'STOCK IDEAL'!$B$2:$E$1108,4,FALSE)+VLOOKUP($E258,'REGLE PRIORITE'!$Q$3:$R$28,2,FALSE)),VLOOKUP(D258,'STOCK IDEAL'!$B$2:$E$1108,4,FALSE),VLOOKUP(D258,'STOCK IDEAL'!$B$2:$E$1108,4,FALSE)+VLOOKUP($E258,'REGLE PRIORITE'!$Q$3:$R$28,2,FALSE)),VLOOKUP(D258,'STOCK IDEAL'!$B$2:$E$1108,4,FALSE))))</f>
        <v>3</v>
      </c>
      <c r="L258" t="b">
        <f t="shared" si="16"/>
        <v>0</v>
      </c>
      <c r="M258">
        <f>HLOOKUP('STOCK BRUT'!$C258,'REGLE PRIORITE'!$B$4:$G$7,2,FALSE)</f>
        <v>1</v>
      </c>
      <c r="N258">
        <f>HLOOKUP('STOCK BRUT'!$C258,'REGLE PRIORITE'!$B$4:$G$7,3,FALSE)</f>
        <v>3</v>
      </c>
      <c r="O258">
        <f>HLOOKUP('STOCK BRUT'!$C258,'REGLE PRIORITE'!$B$4:$G$7,4,FALSE)</f>
        <v>2</v>
      </c>
      <c r="P258">
        <f t="shared" si="17"/>
        <v>-1</v>
      </c>
      <c r="Q258">
        <f t="shared" si="18"/>
        <v>0</v>
      </c>
      <c r="R258">
        <f t="shared" si="20"/>
        <v>-3</v>
      </c>
      <c r="S258">
        <f t="shared" si="19"/>
        <v>-4</v>
      </c>
    </row>
    <row r="259" spans="1:19">
      <c r="A259">
        <v>257</v>
      </c>
      <c r="B259" s="1" t="s">
        <v>257</v>
      </c>
      <c r="C259" s="1" t="s">
        <v>3850</v>
      </c>
      <c r="D259" s="1" t="s">
        <v>3948</v>
      </c>
      <c r="E259" s="1" t="s">
        <v>3852</v>
      </c>
      <c r="F259">
        <v>1</v>
      </c>
      <c r="G259">
        <f>IF($C259="porcelaine",IF(ISERROR(VLOOKUP($D259,'STOCK IDEAL'!$B$2:$C$1080,2,FALSE)+VLOOKUP($E259,'REGLE PRIORITE'!$K$3:$L$14,2,FALSE)),VLOOKUP($D259,'STOCK IDEAL'!$B$2:$C$1080,2,FALSE),VLOOKUP($D259,'STOCK IDEAL'!$B$2:$C$1080,2,FALSE)+VLOOKUP($E259,'REGLE PRIORITE'!$K$3:$L$14,2,FALSE)),IF(C259="Bijoux l’atelier",IF(ISERROR(VLOOKUP(D259,'STOCK IDEAL'!$B$2:$C$1108,2,FALSE)+VLOOKUP(E259,'REGLE PRIORITE'!$N$3:$O$18,2,FALSE)),VLOOKUP(D259,'STOCK IDEAL'!$B$2:$C$1108,2,FALSE),VLOOKUP(D259,'STOCK IDEAL'!$B$2:$C$1108,2,FALSE)+VLOOKUP(E259,'REGLE PRIORITE'!$N$3:$O$18,2,FALSE)),IF($C259="Bijoux argent/plaqué or",IF(ISERROR(VLOOKUP(D259,'STOCK IDEAL'!$B$2:$C$1108,2,FALSE)+VLOOKUP($E259,'REGLE PRIORITE'!$Q$3:$R$28,2,FALSE)),VLOOKUP(D259,'STOCK IDEAL'!$B$2:$C$1108,2,FALSE),VLOOKUP(D259,'STOCK IDEAL'!$B$2:$C$1108,2,FALSE)+VLOOKUP($E259,'REGLE PRIORITE'!$Q$3:$R$28,2,FALSE)),VLOOKUP(D259,'STOCK IDEAL'!$B$2:$C$1108,2,FALSE))))</f>
        <v>1</v>
      </c>
      <c r="H259">
        <v>1</v>
      </c>
      <c r="I259">
        <f>IF($C259="porcelaine",IF(ISERROR(VLOOKUP($D259,'STOCK IDEAL'!$B$2:$E$1080,3,FALSE)+VLOOKUP($E259,'REGLE PRIORITE'!$K$3:$L$14,2,FALSE)),VLOOKUP($D259,'STOCK IDEAL'!$B$2:$E$1080,3,FALSE),VLOOKUP($D259,'STOCK IDEAL'!$B$2:$E$1080,3,FALSE)+VLOOKUP($E259,'REGLE PRIORITE'!$K$3:$L$14,2,FALSE)),IF(C259="Bijoux l’atelier",IF(ISERROR(VLOOKUP(D259,'STOCK IDEAL'!$B$2:$E$1108,3,FALSE)+VLOOKUP(E259,'REGLE PRIORITE'!$N$3:$O$18,2,FALSE)),VLOOKUP(D259,'STOCK IDEAL'!$B$2:$E$1108,3,FALSE),VLOOKUP(D259,'STOCK IDEAL'!$B$2:$E$1108,3,FALSE)+VLOOKUP(E259,'REGLE PRIORITE'!$N$3:$O$18,2,FALSE)),IF($C259="Bijoux argent/plaqué or",IF(ISERROR(VLOOKUP(D259,'STOCK IDEAL'!$B$2:$E$1108,3,FALSE)+VLOOKUP($E259,'REGLE PRIORITE'!$Q$3:$R$28,2,FALSE)),VLOOKUP(D259,'STOCK IDEAL'!$B$2:$E$1108,3,FALSE),VLOOKUP(D259,'STOCK IDEAL'!$B$2:$E$1108,3,FALSE)+VLOOKUP($E259,'REGLE PRIORITE'!$Q$3:$R$28,2,FALSE)),VLOOKUP(D259,'STOCK IDEAL'!$B$2:$E$1108,3,FALSE))))</f>
        <v>1</v>
      </c>
      <c r="J259">
        <v>1</v>
      </c>
      <c r="K259">
        <f>IF($C259="porcelaine",IF(ISERROR(VLOOKUP($D259,'STOCK IDEAL'!$B$2:$E$1080,4,FALSE)+VLOOKUP($E259,'REGLE PRIORITE'!$K$3:$L$14,2,FALSE)),VLOOKUP($D259,'STOCK IDEAL'!$B$2:$E$1080,4,FALSE),VLOOKUP($D259,'STOCK IDEAL'!$B$2:$E$1080,4,FALSE)+VLOOKUP($E259,'REGLE PRIORITE'!$K$3:$L$14,2,FALSE)),IF(C259="Bijoux l’atelier",IF(ISERROR(VLOOKUP(D259,'STOCK IDEAL'!$B$2:$E$1108,4,FALSE)+VLOOKUP(E259,'REGLE PRIORITE'!$N$3:$O$18,2,FALSE)),VLOOKUP(D259,'STOCK IDEAL'!$B$2:$E$1108,4,FALSE),VLOOKUP(D259,'STOCK IDEAL'!$B$2:$E$1108,4,FALSE)+VLOOKUP(E259,'REGLE PRIORITE'!$N$3:$O$18,2,FALSE)),IF($C259="Bijoux argent/plaqué or",IF(ISERROR(VLOOKUP(D259,'STOCK IDEAL'!$B$2:$E$1108,4,FALSE)+VLOOKUP($E259,'REGLE PRIORITE'!$Q$3:$R$28,2,FALSE)),VLOOKUP(D259,'STOCK IDEAL'!$B$2:$E$1108,4,FALSE),VLOOKUP(D259,'STOCK IDEAL'!$B$2:$E$1108,4,FALSE)+VLOOKUP($E259,'REGLE PRIORITE'!$Q$3:$R$28,2,FALSE)),VLOOKUP(D259,'STOCK IDEAL'!$B$2:$E$1108,4,FALSE))))</f>
        <v>3</v>
      </c>
      <c r="L259" t="b">
        <f t="shared" si="16"/>
        <v>0</v>
      </c>
      <c r="M259">
        <f>HLOOKUP('STOCK BRUT'!$C259,'REGLE PRIORITE'!$B$4:$G$7,2,FALSE)</f>
        <v>1</v>
      </c>
      <c r="N259">
        <f>HLOOKUP('STOCK BRUT'!$C259,'REGLE PRIORITE'!$B$4:$G$7,3,FALSE)</f>
        <v>3</v>
      </c>
      <c r="O259">
        <f>HLOOKUP('STOCK BRUT'!$C259,'REGLE PRIORITE'!$B$4:$G$7,4,FALSE)</f>
        <v>2</v>
      </c>
      <c r="P259">
        <f t="shared" si="17"/>
        <v>0</v>
      </c>
      <c r="Q259">
        <f t="shared" si="18"/>
        <v>0</v>
      </c>
      <c r="R259">
        <f t="shared" si="20"/>
        <v>-2</v>
      </c>
      <c r="S259">
        <f t="shared" si="19"/>
        <v>-2</v>
      </c>
    </row>
    <row r="260" spans="1:19">
      <c r="A260">
        <v>258</v>
      </c>
      <c r="B260" s="1" t="s">
        <v>262</v>
      </c>
      <c r="C260" s="1" t="s">
        <v>3850</v>
      </c>
      <c r="D260" s="1" t="s">
        <v>3948</v>
      </c>
      <c r="E260" s="1" t="s">
        <v>3853</v>
      </c>
      <c r="F260">
        <v>1</v>
      </c>
      <c r="G260">
        <f>IF($C260="porcelaine",IF(ISERROR(VLOOKUP($D260,'STOCK IDEAL'!$B$2:$C$1080,2,FALSE)+VLOOKUP($E260,'REGLE PRIORITE'!$K$3:$L$14,2,FALSE)),VLOOKUP($D260,'STOCK IDEAL'!$B$2:$C$1080,2,FALSE),VLOOKUP($D260,'STOCK IDEAL'!$B$2:$C$1080,2,FALSE)+VLOOKUP($E260,'REGLE PRIORITE'!$K$3:$L$14,2,FALSE)),IF(C260="Bijoux l’atelier",IF(ISERROR(VLOOKUP(D260,'STOCK IDEAL'!$B$2:$C$1108,2,FALSE)+VLOOKUP(E260,'REGLE PRIORITE'!$N$3:$O$18,2,FALSE)),VLOOKUP(D260,'STOCK IDEAL'!$B$2:$C$1108,2,FALSE),VLOOKUP(D260,'STOCK IDEAL'!$B$2:$C$1108,2,FALSE)+VLOOKUP(E260,'REGLE PRIORITE'!$N$3:$O$18,2,FALSE)),IF($C260="Bijoux argent/plaqué or",IF(ISERROR(VLOOKUP(D260,'STOCK IDEAL'!$B$2:$C$1108,2,FALSE)+VLOOKUP($E260,'REGLE PRIORITE'!$Q$3:$R$28,2,FALSE)),VLOOKUP(D260,'STOCK IDEAL'!$B$2:$C$1108,2,FALSE),VLOOKUP(D260,'STOCK IDEAL'!$B$2:$C$1108,2,FALSE)+VLOOKUP($E260,'REGLE PRIORITE'!$Q$3:$R$28,2,FALSE)),VLOOKUP(D260,'STOCK IDEAL'!$B$2:$C$1108,2,FALSE))))</f>
        <v>1</v>
      </c>
      <c r="H260">
        <v>1</v>
      </c>
      <c r="I260">
        <f>IF($C260="porcelaine",IF(ISERROR(VLOOKUP($D260,'STOCK IDEAL'!$B$2:$E$1080,3,FALSE)+VLOOKUP($E260,'REGLE PRIORITE'!$K$3:$L$14,2,FALSE)),VLOOKUP($D260,'STOCK IDEAL'!$B$2:$E$1080,3,FALSE),VLOOKUP($D260,'STOCK IDEAL'!$B$2:$E$1080,3,FALSE)+VLOOKUP($E260,'REGLE PRIORITE'!$K$3:$L$14,2,FALSE)),IF(C260="Bijoux l’atelier",IF(ISERROR(VLOOKUP(D260,'STOCK IDEAL'!$B$2:$E$1108,3,FALSE)+VLOOKUP(E260,'REGLE PRIORITE'!$N$3:$O$18,2,FALSE)),VLOOKUP(D260,'STOCK IDEAL'!$B$2:$E$1108,3,FALSE),VLOOKUP(D260,'STOCK IDEAL'!$B$2:$E$1108,3,FALSE)+VLOOKUP(E260,'REGLE PRIORITE'!$N$3:$O$18,2,FALSE)),IF($C260="Bijoux argent/plaqué or",IF(ISERROR(VLOOKUP(D260,'STOCK IDEAL'!$B$2:$E$1108,3,FALSE)+VLOOKUP($E260,'REGLE PRIORITE'!$Q$3:$R$28,2,FALSE)),VLOOKUP(D260,'STOCK IDEAL'!$B$2:$E$1108,3,FALSE),VLOOKUP(D260,'STOCK IDEAL'!$B$2:$E$1108,3,FALSE)+VLOOKUP($E260,'REGLE PRIORITE'!$Q$3:$R$28,2,FALSE)),VLOOKUP(D260,'STOCK IDEAL'!$B$2:$E$1108,3,FALSE))))</f>
        <v>1</v>
      </c>
      <c r="J260">
        <v>1</v>
      </c>
      <c r="K260">
        <f>IF($C260="porcelaine",IF(ISERROR(VLOOKUP($D260,'STOCK IDEAL'!$B$2:$E$1080,4,FALSE)+VLOOKUP($E260,'REGLE PRIORITE'!$K$3:$L$14,2,FALSE)),VLOOKUP($D260,'STOCK IDEAL'!$B$2:$E$1080,4,FALSE),VLOOKUP($D260,'STOCK IDEAL'!$B$2:$E$1080,4,FALSE)+VLOOKUP($E260,'REGLE PRIORITE'!$K$3:$L$14,2,FALSE)),IF(C260="Bijoux l’atelier",IF(ISERROR(VLOOKUP(D260,'STOCK IDEAL'!$B$2:$E$1108,4,FALSE)+VLOOKUP(E260,'REGLE PRIORITE'!$N$3:$O$18,2,FALSE)),VLOOKUP(D260,'STOCK IDEAL'!$B$2:$E$1108,4,FALSE),VLOOKUP(D260,'STOCK IDEAL'!$B$2:$E$1108,4,FALSE)+VLOOKUP(E260,'REGLE PRIORITE'!$N$3:$O$18,2,FALSE)),IF($C260="Bijoux argent/plaqué or",IF(ISERROR(VLOOKUP(D260,'STOCK IDEAL'!$B$2:$E$1108,4,FALSE)+VLOOKUP($E260,'REGLE PRIORITE'!$Q$3:$R$28,2,FALSE)),VLOOKUP(D260,'STOCK IDEAL'!$B$2:$E$1108,4,FALSE),VLOOKUP(D260,'STOCK IDEAL'!$B$2:$E$1108,4,FALSE)+VLOOKUP($E260,'REGLE PRIORITE'!$Q$3:$R$28,2,FALSE)),VLOOKUP(D260,'STOCK IDEAL'!$B$2:$E$1108,4,FALSE))))</f>
        <v>3</v>
      </c>
      <c r="L260" t="b">
        <f t="shared" ref="L260:L323" si="21">IF(F260&gt;G260,"OK")</f>
        <v>0</v>
      </c>
      <c r="M260">
        <f>HLOOKUP('STOCK BRUT'!$C260,'REGLE PRIORITE'!$B$4:$G$7,2,FALSE)</f>
        <v>1</v>
      </c>
      <c r="N260">
        <f>HLOOKUP('STOCK BRUT'!$C260,'REGLE PRIORITE'!$B$4:$G$7,3,FALSE)</f>
        <v>3</v>
      </c>
      <c r="O260">
        <f>HLOOKUP('STOCK BRUT'!$C260,'REGLE PRIORITE'!$B$4:$G$7,4,FALSE)</f>
        <v>2</v>
      </c>
      <c r="P260">
        <f t="shared" ref="P260:P323" si="22">F260-G260</f>
        <v>0</v>
      </c>
      <c r="Q260">
        <f t="shared" ref="Q260:Q323" si="23">H260-I260</f>
        <v>0</v>
      </c>
      <c r="R260">
        <f t="shared" si="20"/>
        <v>-2</v>
      </c>
      <c r="S260">
        <f t="shared" ref="S260:S323" si="24">P260+Q260+R260</f>
        <v>-2</v>
      </c>
    </row>
    <row r="261" spans="1:19">
      <c r="A261">
        <v>259</v>
      </c>
      <c r="B261" s="1" t="s">
        <v>260</v>
      </c>
      <c r="C261" s="1" t="s">
        <v>3850</v>
      </c>
      <c r="D261" s="1" t="s">
        <v>3948</v>
      </c>
      <c r="E261" s="1" t="s">
        <v>3845</v>
      </c>
      <c r="F261">
        <v>2</v>
      </c>
      <c r="G261">
        <f>IF($C261="porcelaine",IF(ISERROR(VLOOKUP($D261,'STOCK IDEAL'!$B$2:$C$1080,2,FALSE)+VLOOKUP($E261,'REGLE PRIORITE'!$K$3:$L$14,2,FALSE)),VLOOKUP($D261,'STOCK IDEAL'!$B$2:$C$1080,2,FALSE),VLOOKUP($D261,'STOCK IDEAL'!$B$2:$C$1080,2,FALSE)+VLOOKUP($E261,'REGLE PRIORITE'!$K$3:$L$14,2,FALSE)),IF(C261="Bijoux l’atelier",IF(ISERROR(VLOOKUP(D261,'STOCK IDEAL'!$B$2:$C$1108,2,FALSE)+VLOOKUP(E261,'REGLE PRIORITE'!$N$3:$O$18,2,FALSE)),VLOOKUP(D261,'STOCK IDEAL'!$B$2:$C$1108,2,FALSE),VLOOKUP(D261,'STOCK IDEAL'!$B$2:$C$1108,2,FALSE)+VLOOKUP(E261,'REGLE PRIORITE'!$N$3:$O$18,2,FALSE)),IF($C261="Bijoux argent/plaqué or",IF(ISERROR(VLOOKUP(D261,'STOCK IDEAL'!$B$2:$C$1108,2,FALSE)+VLOOKUP($E261,'REGLE PRIORITE'!$Q$3:$R$28,2,FALSE)),VLOOKUP(D261,'STOCK IDEAL'!$B$2:$C$1108,2,FALSE),VLOOKUP(D261,'STOCK IDEAL'!$B$2:$C$1108,2,FALSE)+VLOOKUP($E261,'REGLE PRIORITE'!$Q$3:$R$28,2,FALSE)),VLOOKUP(D261,'STOCK IDEAL'!$B$2:$C$1108,2,FALSE))))</f>
        <v>1</v>
      </c>
      <c r="H261">
        <v>1</v>
      </c>
      <c r="I261">
        <f>IF($C261="porcelaine",IF(ISERROR(VLOOKUP($D261,'STOCK IDEAL'!$B$2:$E$1080,3,FALSE)+VLOOKUP($E261,'REGLE PRIORITE'!$K$3:$L$14,2,FALSE)),VLOOKUP($D261,'STOCK IDEAL'!$B$2:$E$1080,3,FALSE),VLOOKUP($D261,'STOCK IDEAL'!$B$2:$E$1080,3,FALSE)+VLOOKUP($E261,'REGLE PRIORITE'!$K$3:$L$14,2,FALSE)),IF(C261="Bijoux l’atelier",IF(ISERROR(VLOOKUP(D261,'STOCK IDEAL'!$B$2:$E$1108,3,FALSE)+VLOOKUP(E261,'REGLE PRIORITE'!$N$3:$O$18,2,FALSE)),VLOOKUP(D261,'STOCK IDEAL'!$B$2:$E$1108,3,FALSE),VLOOKUP(D261,'STOCK IDEAL'!$B$2:$E$1108,3,FALSE)+VLOOKUP(E261,'REGLE PRIORITE'!$N$3:$O$18,2,FALSE)),IF($C261="Bijoux argent/plaqué or",IF(ISERROR(VLOOKUP(D261,'STOCK IDEAL'!$B$2:$E$1108,3,FALSE)+VLOOKUP($E261,'REGLE PRIORITE'!$Q$3:$R$28,2,FALSE)),VLOOKUP(D261,'STOCK IDEAL'!$B$2:$E$1108,3,FALSE),VLOOKUP(D261,'STOCK IDEAL'!$B$2:$E$1108,3,FALSE)+VLOOKUP($E261,'REGLE PRIORITE'!$Q$3:$R$28,2,FALSE)),VLOOKUP(D261,'STOCK IDEAL'!$B$2:$E$1108,3,FALSE))))</f>
        <v>1</v>
      </c>
      <c r="J261">
        <v>1</v>
      </c>
      <c r="K261">
        <f>IF($C261="porcelaine",IF(ISERROR(VLOOKUP($D261,'STOCK IDEAL'!$B$2:$E$1080,4,FALSE)+VLOOKUP($E261,'REGLE PRIORITE'!$K$3:$L$14,2,FALSE)),VLOOKUP($D261,'STOCK IDEAL'!$B$2:$E$1080,4,FALSE),VLOOKUP($D261,'STOCK IDEAL'!$B$2:$E$1080,4,FALSE)+VLOOKUP($E261,'REGLE PRIORITE'!$K$3:$L$14,2,FALSE)),IF(C261="Bijoux l’atelier",IF(ISERROR(VLOOKUP(D261,'STOCK IDEAL'!$B$2:$E$1108,4,FALSE)+VLOOKUP(E261,'REGLE PRIORITE'!$N$3:$O$18,2,FALSE)),VLOOKUP(D261,'STOCK IDEAL'!$B$2:$E$1108,4,FALSE),VLOOKUP(D261,'STOCK IDEAL'!$B$2:$E$1108,4,FALSE)+VLOOKUP(E261,'REGLE PRIORITE'!$N$3:$O$18,2,FALSE)),IF($C261="Bijoux argent/plaqué or",IF(ISERROR(VLOOKUP(D261,'STOCK IDEAL'!$B$2:$E$1108,4,FALSE)+VLOOKUP($E261,'REGLE PRIORITE'!$Q$3:$R$28,2,FALSE)),VLOOKUP(D261,'STOCK IDEAL'!$B$2:$E$1108,4,FALSE),VLOOKUP(D261,'STOCK IDEAL'!$B$2:$E$1108,4,FALSE)+VLOOKUP($E261,'REGLE PRIORITE'!$Q$3:$R$28,2,FALSE)),VLOOKUP(D261,'STOCK IDEAL'!$B$2:$E$1108,4,FALSE))))</f>
        <v>3</v>
      </c>
      <c r="L261" t="str">
        <f t="shared" si="21"/>
        <v>OK</v>
      </c>
      <c r="M261">
        <f>HLOOKUP('STOCK BRUT'!$C261,'REGLE PRIORITE'!$B$4:$G$7,2,FALSE)</f>
        <v>1</v>
      </c>
      <c r="N261">
        <f>HLOOKUP('STOCK BRUT'!$C261,'REGLE PRIORITE'!$B$4:$G$7,3,FALSE)</f>
        <v>3</v>
      </c>
      <c r="O261">
        <f>HLOOKUP('STOCK BRUT'!$C261,'REGLE PRIORITE'!$B$4:$G$7,4,FALSE)</f>
        <v>2</v>
      </c>
      <c r="P261">
        <f t="shared" si="22"/>
        <v>1</v>
      </c>
      <c r="Q261">
        <f t="shared" si="23"/>
        <v>0</v>
      </c>
      <c r="R261">
        <f t="shared" si="20"/>
        <v>-2</v>
      </c>
      <c r="S261">
        <f t="shared" si="24"/>
        <v>-1</v>
      </c>
    </row>
    <row r="262" spans="1:19">
      <c r="A262">
        <v>260</v>
      </c>
      <c r="B262" s="1" t="s">
        <v>266</v>
      </c>
      <c r="C262" s="1" t="s">
        <v>3850</v>
      </c>
      <c r="D262" s="1" t="s">
        <v>3948</v>
      </c>
      <c r="E262" s="1" t="s">
        <v>3854</v>
      </c>
      <c r="F262">
        <v>1</v>
      </c>
      <c r="G262">
        <f>IF($C262="porcelaine",IF(ISERROR(VLOOKUP($D262,'STOCK IDEAL'!$B$2:$C$1080,2,FALSE)+VLOOKUP($E262,'REGLE PRIORITE'!$K$3:$L$14,2,FALSE)),VLOOKUP($D262,'STOCK IDEAL'!$B$2:$C$1080,2,FALSE),VLOOKUP($D262,'STOCK IDEAL'!$B$2:$C$1080,2,FALSE)+VLOOKUP($E262,'REGLE PRIORITE'!$K$3:$L$14,2,FALSE)),IF(C262="Bijoux l’atelier",IF(ISERROR(VLOOKUP(D262,'STOCK IDEAL'!$B$2:$C$1108,2,FALSE)+VLOOKUP(E262,'REGLE PRIORITE'!$N$3:$O$18,2,FALSE)),VLOOKUP(D262,'STOCK IDEAL'!$B$2:$C$1108,2,FALSE),VLOOKUP(D262,'STOCK IDEAL'!$B$2:$C$1108,2,FALSE)+VLOOKUP(E262,'REGLE PRIORITE'!$N$3:$O$18,2,FALSE)),IF($C262="Bijoux argent/plaqué or",IF(ISERROR(VLOOKUP(D262,'STOCK IDEAL'!$B$2:$C$1108,2,FALSE)+VLOOKUP($E262,'REGLE PRIORITE'!$Q$3:$R$28,2,FALSE)),VLOOKUP(D262,'STOCK IDEAL'!$B$2:$C$1108,2,FALSE),VLOOKUP(D262,'STOCK IDEAL'!$B$2:$C$1108,2,FALSE)+VLOOKUP($E262,'REGLE PRIORITE'!$Q$3:$R$28,2,FALSE)),VLOOKUP(D262,'STOCK IDEAL'!$B$2:$C$1108,2,FALSE))))</f>
        <v>2</v>
      </c>
      <c r="H262">
        <v>1</v>
      </c>
      <c r="I262">
        <f>IF($C262="porcelaine",IF(ISERROR(VLOOKUP($D262,'STOCK IDEAL'!$B$2:$E$1080,3,FALSE)+VLOOKUP($E262,'REGLE PRIORITE'!$K$3:$L$14,2,FALSE)),VLOOKUP($D262,'STOCK IDEAL'!$B$2:$E$1080,3,FALSE),VLOOKUP($D262,'STOCK IDEAL'!$B$2:$E$1080,3,FALSE)+VLOOKUP($E262,'REGLE PRIORITE'!$K$3:$L$14,2,FALSE)),IF(C262="Bijoux l’atelier",IF(ISERROR(VLOOKUP(D262,'STOCK IDEAL'!$B$2:$E$1108,3,FALSE)+VLOOKUP(E262,'REGLE PRIORITE'!$N$3:$O$18,2,FALSE)),VLOOKUP(D262,'STOCK IDEAL'!$B$2:$E$1108,3,FALSE),VLOOKUP(D262,'STOCK IDEAL'!$B$2:$E$1108,3,FALSE)+VLOOKUP(E262,'REGLE PRIORITE'!$N$3:$O$18,2,FALSE)),IF($C262="Bijoux argent/plaqué or",IF(ISERROR(VLOOKUP(D262,'STOCK IDEAL'!$B$2:$E$1108,3,FALSE)+VLOOKUP($E262,'REGLE PRIORITE'!$Q$3:$R$28,2,FALSE)),VLOOKUP(D262,'STOCK IDEAL'!$B$2:$E$1108,3,FALSE),VLOOKUP(D262,'STOCK IDEAL'!$B$2:$E$1108,3,FALSE)+VLOOKUP($E262,'REGLE PRIORITE'!$Q$3:$R$28,2,FALSE)),VLOOKUP(D262,'STOCK IDEAL'!$B$2:$E$1108,3,FALSE))))</f>
        <v>2</v>
      </c>
      <c r="J262">
        <v>1</v>
      </c>
      <c r="K262">
        <f>IF($C262="porcelaine",IF(ISERROR(VLOOKUP($D262,'STOCK IDEAL'!$B$2:$E$1080,4,FALSE)+VLOOKUP($E262,'REGLE PRIORITE'!$K$3:$L$14,2,FALSE)),VLOOKUP($D262,'STOCK IDEAL'!$B$2:$E$1080,4,FALSE),VLOOKUP($D262,'STOCK IDEAL'!$B$2:$E$1080,4,FALSE)+VLOOKUP($E262,'REGLE PRIORITE'!$K$3:$L$14,2,FALSE)),IF(C262="Bijoux l’atelier",IF(ISERROR(VLOOKUP(D262,'STOCK IDEAL'!$B$2:$E$1108,4,FALSE)+VLOOKUP(E262,'REGLE PRIORITE'!$N$3:$O$18,2,FALSE)),VLOOKUP(D262,'STOCK IDEAL'!$B$2:$E$1108,4,FALSE),VLOOKUP(D262,'STOCK IDEAL'!$B$2:$E$1108,4,FALSE)+VLOOKUP(E262,'REGLE PRIORITE'!$N$3:$O$18,2,FALSE)),IF($C262="Bijoux argent/plaqué or",IF(ISERROR(VLOOKUP(D262,'STOCK IDEAL'!$B$2:$E$1108,4,FALSE)+VLOOKUP($E262,'REGLE PRIORITE'!$Q$3:$R$28,2,FALSE)),VLOOKUP(D262,'STOCK IDEAL'!$B$2:$E$1108,4,FALSE),VLOOKUP(D262,'STOCK IDEAL'!$B$2:$E$1108,4,FALSE)+VLOOKUP($E262,'REGLE PRIORITE'!$Q$3:$R$28,2,FALSE)),VLOOKUP(D262,'STOCK IDEAL'!$B$2:$E$1108,4,FALSE))))</f>
        <v>4</v>
      </c>
      <c r="L262" t="b">
        <f t="shared" si="21"/>
        <v>0</v>
      </c>
      <c r="M262">
        <f>HLOOKUP('STOCK BRUT'!$C262,'REGLE PRIORITE'!$B$4:$G$7,2,FALSE)</f>
        <v>1</v>
      </c>
      <c r="N262">
        <f>HLOOKUP('STOCK BRUT'!$C262,'REGLE PRIORITE'!$B$4:$G$7,3,FALSE)</f>
        <v>3</v>
      </c>
      <c r="O262">
        <f>HLOOKUP('STOCK BRUT'!$C262,'REGLE PRIORITE'!$B$4:$G$7,4,FALSE)</f>
        <v>2</v>
      </c>
      <c r="P262">
        <f t="shared" si="22"/>
        <v>-1</v>
      </c>
      <c r="Q262">
        <f t="shared" si="23"/>
        <v>-1</v>
      </c>
      <c r="R262">
        <f t="shared" si="20"/>
        <v>-3</v>
      </c>
      <c r="S262">
        <f t="shared" si="24"/>
        <v>-5</v>
      </c>
    </row>
    <row r="263" spans="1:19">
      <c r="A263">
        <v>261</v>
      </c>
      <c r="B263" s="1" t="s">
        <v>259</v>
      </c>
      <c r="C263" s="1" t="s">
        <v>3850</v>
      </c>
      <c r="D263" s="1" t="s">
        <v>3948</v>
      </c>
      <c r="E263" s="1" t="s">
        <v>3840</v>
      </c>
      <c r="F263">
        <v>1</v>
      </c>
      <c r="G263">
        <f>IF($C263="porcelaine",IF(ISERROR(VLOOKUP($D263,'STOCK IDEAL'!$B$2:$C$1080,2,FALSE)+VLOOKUP($E263,'REGLE PRIORITE'!$K$3:$L$14,2,FALSE)),VLOOKUP($D263,'STOCK IDEAL'!$B$2:$C$1080,2,FALSE),VLOOKUP($D263,'STOCK IDEAL'!$B$2:$C$1080,2,FALSE)+VLOOKUP($E263,'REGLE PRIORITE'!$K$3:$L$14,2,FALSE)),IF(C263="Bijoux l’atelier",IF(ISERROR(VLOOKUP(D263,'STOCK IDEAL'!$B$2:$C$1108,2,FALSE)+VLOOKUP(E263,'REGLE PRIORITE'!$N$3:$O$18,2,FALSE)),VLOOKUP(D263,'STOCK IDEAL'!$B$2:$C$1108,2,FALSE),VLOOKUP(D263,'STOCK IDEAL'!$B$2:$C$1108,2,FALSE)+VLOOKUP(E263,'REGLE PRIORITE'!$N$3:$O$18,2,FALSE)),IF($C263="Bijoux argent/plaqué or",IF(ISERROR(VLOOKUP(D263,'STOCK IDEAL'!$B$2:$C$1108,2,FALSE)+VLOOKUP($E263,'REGLE PRIORITE'!$Q$3:$R$28,2,FALSE)),VLOOKUP(D263,'STOCK IDEAL'!$B$2:$C$1108,2,FALSE),VLOOKUP(D263,'STOCK IDEAL'!$B$2:$C$1108,2,FALSE)+VLOOKUP($E263,'REGLE PRIORITE'!$Q$3:$R$28,2,FALSE)),VLOOKUP(D263,'STOCK IDEAL'!$B$2:$C$1108,2,FALSE))))</f>
        <v>1</v>
      </c>
      <c r="H263">
        <v>1</v>
      </c>
      <c r="I263">
        <f>IF($C263="porcelaine",IF(ISERROR(VLOOKUP($D263,'STOCK IDEAL'!$B$2:$E$1080,3,FALSE)+VLOOKUP($E263,'REGLE PRIORITE'!$K$3:$L$14,2,FALSE)),VLOOKUP($D263,'STOCK IDEAL'!$B$2:$E$1080,3,FALSE),VLOOKUP($D263,'STOCK IDEAL'!$B$2:$E$1080,3,FALSE)+VLOOKUP($E263,'REGLE PRIORITE'!$K$3:$L$14,2,FALSE)),IF(C263="Bijoux l’atelier",IF(ISERROR(VLOOKUP(D263,'STOCK IDEAL'!$B$2:$E$1108,3,FALSE)+VLOOKUP(E263,'REGLE PRIORITE'!$N$3:$O$18,2,FALSE)),VLOOKUP(D263,'STOCK IDEAL'!$B$2:$E$1108,3,FALSE),VLOOKUP(D263,'STOCK IDEAL'!$B$2:$E$1108,3,FALSE)+VLOOKUP(E263,'REGLE PRIORITE'!$N$3:$O$18,2,FALSE)),IF($C263="Bijoux argent/plaqué or",IF(ISERROR(VLOOKUP(D263,'STOCK IDEAL'!$B$2:$E$1108,3,FALSE)+VLOOKUP($E263,'REGLE PRIORITE'!$Q$3:$R$28,2,FALSE)),VLOOKUP(D263,'STOCK IDEAL'!$B$2:$E$1108,3,FALSE),VLOOKUP(D263,'STOCK IDEAL'!$B$2:$E$1108,3,FALSE)+VLOOKUP($E263,'REGLE PRIORITE'!$Q$3:$R$28,2,FALSE)),VLOOKUP(D263,'STOCK IDEAL'!$B$2:$E$1108,3,FALSE))))</f>
        <v>1</v>
      </c>
      <c r="J263">
        <v>1</v>
      </c>
      <c r="K263">
        <f>IF($C263="porcelaine",IF(ISERROR(VLOOKUP($D263,'STOCK IDEAL'!$B$2:$E$1080,4,FALSE)+VLOOKUP($E263,'REGLE PRIORITE'!$K$3:$L$14,2,FALSE)),VLOOKUP($D263,'STOCK IDEAL'!$B$2:$E$1080,4,FALSE),VLOOKUP($D263,'STOCK IDEAL'!$B$2:$E$1080,4,FALSE)+VLOOKUP($E263,'REGLE PRIORITE'!$K$3:$L$14,2,FALSE)),IF(C263="Bijoux l’atelier",IF(ISERROR(VLOOKUP(D263,'STOCK IDEAL'!$B$2:$E$1108,4,FALSE)+VLOOKUP(E263,'REGLE PRIORITE'!$N$3:$O$18,2,FALSE)),VLOOKUP(D263,'STOCK IDEAL'!$B$2:$E$1108,4,FALSE),VLOOKUP(D263,'STOCK IDEAL'!$B$2:$E$1108,4,FALSE)+VLOOKUP(E263,'REGLE PRIORITE'!$N$3:$O$18,2,FALSE)),IF($C263="Bijoux argent/plaqué or",IF(ISERROR(VLOOKUP(D263,'STOCK IDEAL'!$B$2:$E$1108,4,FALSE)+VLOOKUP($E263,'REGLE PRIORITE'!$Q$3:$R$28,2,FALSE)),VLOOKUP(D263,'STOCK IDEAL'!$B$2:$E$1108,4,FALSE),VLOOKUP(D263,'STOCK IDEAL'!$B$2:$E$1108,4,FALSE)+VLOOKUP($E263,'REGLE PRIORITE'!$Q$3:$R$28,2,FALSE)),VLOOKUP(D263,'STOCK IDEAL'!$B$2:$E$1108,4,FALSE))))</f>
        <v>3</v>
      </c>
      <c r="L263" t="b">
        <f t="shared" si="21"/>
        <v>0</v>
      </c>
      <c r="M263">
        <f>HLOOKUP('STOCK BRUT'!$C263,'REGLE PRIORITE'!$B$4:$G$7,2,FALSE)</f>
        <v>1</v>
      </c>
      <c r="N263">
        <f>HLOOKUP('STOCK BRUT'!$C263,'REGLE PRIORITE'!$B$4:$G$7,3,FALSE)</f>
        <v>3</v>
      </c>
      <c r="O263">
        <f>HLOOKUP('STOCK BRUT'!$C263,'REGLE PRIORITE'!$B$4:$G$7,4,FALSE)</f>
        <v>2</v>
      </c>
      <c r="P263">
        <f t="shared" si="22"/>
        <v>0</v>
      </c>
      <c r="Q263">
        <f t="shared" si="23"/>
        <v>0</v>
      </c>
      <c r="R263">
        <f t="shared" si="20"/>
        <v>-2</v>
      </c>
      <c r="S263">
        <f t="shared" si="24"/>
        <v>-2</v>
      </c>
    </row>
    <row r="264" spans="1:19">
      <c r="A264">
        <v>262</v>
      </c>
      <c r="B264" s="1" t="s">
        <v>261</v>
      </c>
      <c r="C264" s="1" t="s">
        <v>3850</v>
      </c>
      <c r="D264" s="1" t="s">
        <v>3948</v>
      </c>
      <c r="E264" s="1" t="s">
        <v>3849</v>
      </c>
      <c r="F264">
        <v>1</v>
      </c>
      <c r="G264">
        <f>IF($C264="porcelaine",IF(ISERROR(VLOOKUP($D264,'STOCK IDEAL'!$B$2:$C$1080,2,FALSE)+VLOOKUP($E264,'REGLE PRIORITE'!$K$3:$L$14,2,FALSE)),VLOOKUP($D264,'STOCK IDEAL'!$B$2:$C$1080,2,FALSE),VLOOKUP($D264,'STOCK IDEAL'!$B$2:$C$1080,2,FALSE)+VLOOKUP($E264,'REGLE PRIORITE'!$K$3:$L$14,2,FALSE)),IF(C264="Bijoux l’atelier",IF(ISERROR(VLOOKUP(D264,'STOCK IDEAL'!$B$2:$C$1108,2,FALSE)+VLOOKUP(E264,'REGLE PRIORITE'!$N$3:$O$18,2,FALSE)),VLOOKUP(D264,'STOCK IDEAL'!$B$2:$C$1108,2,FALSE),VLOOKUP(D264,'STOCK IDEAL'!$B$2:$C$1108,2,FALSE)+VLOOKUP(E264,'REGLE PRIORITE'!$N$3:$O$18,2,FALSE)),IF($C264="Bijoux argent/plaqué or",IF(ISERROR(VLOOKUP(D264,'STOCK IDEAL'!$B$2:$C$1108,2,FALSE)+VLOOKUP($E264,'REGLE PRIORITE'!$Q$3:$R$28,2,FALSE)),VLOOKUP(D264,'STOCK IDEAL'!$B$2:$C$1108,2,FALSE),VLOOKUP(D264,'STOCK IDEAL'!$B$2:$C$1108,2,FALSE)+VLOOKUP($E264,'REGLE PRIORITE'!$Q$3:$R$28,2,FALSE)),VLOOKUP(D264,'STOCK IDEAL'!$B$2:$C$1108,2,FALSE))))</f>
        <v>1</v>
      </c>
      <c r="H264">
        <v>1</v>
      </c>
      <c r="I264">
        <f>IF($C264="porcelaine",IF(ISERROR(VLOOKUP($D264,'STOCK IDEAL'!$B$2:$E$1080,3,FALSE)+VLOOKUP($E264,'REGLE PRIORITE'!$K$3:$L$14,2,FALSE)),VLOOKUP($D264,'STOCK IDEAL'!$B$2:$E$1080,3,FALSE),VLOOKUP($D264,'STOCK IDEAL'!$B$2:$E$1080,3,FALSE)+VLOOKUP($E264,'REGLE PRIORITE'!$K$3:$L$14,2,FALSE)),IF(C264="Bijoux l’atelier",IF(ISERROR(VLOOKUP(D264,'STOCK IDEAL'!$B$2:$E$1108,3,FALSE)+VLOOKUP(E264,'REGLE PRIORITE'!$N$3:$O$18,2,FALSE)),VLOOKUP(D264,'STOCK IDEAL'!$B$2:$E$1108,3,FALSE),VLOOKUP(D264,'STOCK IDEAL'!$B$2:$E$1108,3,FALSE)+VLOOKUP(E264,'REGLE PRIORITE'!$N$3:$O$18,2,FALSE)),IF($C264="Bijoux argent/plaqué or",IF(ISERROR(VLOOKUP(D264,'STOCK IDEAL'!$B$2:$E$1108,3,FALSE)+VLOOKUP($E264,'REGLE PRIORITE'!$Q$3:$R$28,2,FALSE)),VLOOKUP(D264,'STOCK IDEAL'!$B$2:$E$1108,3,FALSE),VLOOKUP(D264,'STOCK IDEAL'!$B$2:$E$1108,3,FALSE)+VLOOKUP($E264,'REGLE PRIORITE'!$Q$3:$R$28,2,FALSE)),VLOOKUP(D264,'STOCK IDEAL'!$B$2:$E$1108,3,FALSE))))</f>
        <v>1</v>
      </c>
      <c r="J264">
        <v>1</v>
      </c>
      <c r="K264">
        <f>IF($C264="porcelaine",IF(ISERROR(VLOOKUP($D264,'STOCK IDEAL'!$B$2:$E$1080,4,FALSE)+VLOOKUP($E264,'REGLE PRIORITE'!$K$3:$L$14,2,FALSE)),VLOOKUP($D264,'STOCK IDEAL'!$B$2:$E$1080,4,FALSE),VLOOKUP($D264,'STOCK IDEAL'!$B$2:$E$1080,4,FALSE)+VLOOKUP($E264,'REGLE PRIORITE'!$K$3:$L$14,2,FALSE)),IF(C264="Bijoux l’atelier",IF(ISERROR(VLOOKUP(D264,'STOCK IDEAL'!$B$2:$E$1108,4,FALSE)+VLOOKUP(E264,'REGLE PRIORITE'!$N$3:$O$18,2,FALSE)),VLOOKUP(D264,'STOCK IDEAL'!$B$2:$E$1108,4,FALSE),VLOOKUP(D264,'STOCK IDEAL'!$B$2:$E$1108,4,FALSE)+VLOOKUP(E264,'REGLE PRIORITE'!$N$3:$O$18,2,FALSE)),IF($C264="Bijoux argent/plaqué or",IF(ISERROR(VLOOKUP(D264,'STOCK IDEAL'!$B$2:$E$1108,4,FALSE)+VLOOKUP($E264,'REGLE PRIORITE'!$Q$3:$R$28,2,FALSE)),VLOOKUP(D264,'STOCK IDEAL'!$B$2:$E$1108,4,FALSE),VLOOKUP(D264,'STOCK IDEAL'!$B$2:$E$1108,4,FALSE)+VLOOKUP($E264,'REGLE PRIORITE'!$Q$3:$R$28,2,FALSE)),VLOOKUP(D264,'STOCK IDEAL'!$B$2:$E$1108,4,FALSE))))</f>
        <v>3</v>
      </c>
      <c r="L264" t="b">
        <f t="shared" si="21"/>
        <v>0</v>
      </c>
      <c r="M264">
        <f>HLOOKUP('STOCK BRUT'!$C264,'REGLE PRIORITE'!$B$4:$G$7,2,FALSE)</f>
        <v>1</v>
      </c>
      <c r="N264">
        <f>HLOOKUP('STOCK BRUT'!$C264,'REGLE PRIORITE'!$B$4:$G$7,3,FALSE)</f>
        <v>3</v>
      </c>
      <c r="O264">
        <f>HLOOKUP('STOCK BRUT'!$C264,'REGLE PRIORITE'!$B$4:$G$7,4,FALSE)</f>
        <v>2</v>
      </c>
      <c r="P264">
        <f t="shared" si="22"/>
        <v>0</v>
      </c>
      <c r="Q264">
        <f t="shared" si="23"/>
        <v>0</v>
      </c>
      <c r="R264">
        <f t="shared" si="20"/>
        <v>-2</v>
      </c>
      <c r="S264">
        <f t="shared" si="24"/>
        <v>-2</v>
      </c>
    </row>
    <row r="265" spans="1:19">
      <c r="A265">
        <v>263</v>
      </c>
      <c r="B265" s="1" t="s">
        <v>268</v>
      </c>
      <c r="C265" s="1" t="s">
        <v>3850</v>
      </c>
      <c r="D265" s="1" t="s">
        <v>3948</v>
      </c>
      <c r="E265" s="1" t="s">
        <v>3855</v>
      </c>
      <c r="F265">
        <v>0</v>
      </c>
      <c r="G265">
        <f>IF($C265="porcelaine",IF(ISERROR(VLOOKUP($D265,'STOCK IDEAL'!$B$2:$C$1080,2,FALSE)+VLOOKUP($E265,'REGLE PRIORITE'!$K$3:$L$14,2,FALSE)),VLOOKUP($D265,'STOCK IDEAL'!$B$2:$C$1080,2,FALSE),VLOOKUP($D265,'STOCK IDEAL'!$B$2:$C$1080,2,FALSE)+VLOOKUP($E265,'REGLE PRIORITE'!$K$3:$L$14,2,FALSE)),IF(C265="Bijoux l’atelier",IF(ISERROR(VLOOKUP(D265,'STOCK IDEAL'!$B$2:$C$1108,2,FALSE)+VLOOKUP(E265,'REGLE PRIORITE'!$N$3:$O$18,2,FALSE)),VLOOKUP(D265,'STOCK IDEAL'!$B$2:$C$1108,2,FALSE),VLOOKUP(D265,'STOCK IDEAL'!$B$2:$C$1108,2,FALSE)+VLOOKUP(E265,'REGLE PRIORITE'!$N$3:$O$18,2,FALSE)),IF($C265="Bijoux argent/plaqué or",IF(ISERROR(VLOOKUP(D265,'STOCK IDEAL'!$B$2:$C$1108,2,FALSE)+VLOOKUP($E265,'REGLE PRIORITE'!$Q$3:$R$28,2,FALSE)),VLOOKUP(D265,'STOCK IDEAL'!$B$2:$C$1108,2,FALSE),VLOOKUP(D265,'STOCK IDEAL'!$B$2:$C$1108,2,FALSE)+VLOOKUP($E265,'REGLE PRIORITE'!$Q$3:$R$28,2,FALSE)),VLOOKUP(D265,'STOCK IDEAL'!$B$2:$C$1108,2,FALSE))))</f>
        <v>2</v>
      </c>
      <c r="H265">
        <v>1</v>
      </c>
      <c r="I265">
        <f>IF($C265="porcelaine",IF(ISERROR(VLOOKUP($D265,'STOCK IDEAL'!$B$2:$E$1080,3,FALSE)+VLOOKUP($E265,'REGLE PRIORITE'!$K$3:$L$14,2,FALSE)),VLOOKUP($D265,'STOCK IDEAL'!$B$2:$E$1080,3,FALSE),VLOOKUP($D265,'STOCK IDEAL'!$B$2:$E$1080,3,FALSE)+VLOOKUP($E265,'REGLE PRIORITE'!$K$3:$L$14,2,FALSE)),IF(C265="Bijoux l’atelier",IF(ISERROR(VLOOKUP(D265,'STOCK IDEAL'!$B$2:$E$1108,3,FALSE)+VLOOKUP(E265,'REGLE PRIORITE'!$N$3:$O$18,2,FALSE)),VLOOKUP(D265,'STOCK IDEAL'!$B$2:$E$1108,3,FALSE),VLOOKUP(D265,'STOCK IDEAL'!$B$2:$E$1108,3,FALSE)+VLOOKUP(E265,'REGLE PRIORITE'!$N$3:$O$18,2,FALSE)),IF($C265="Bijoux argent/plaqué or",IF(ISERROR(VLOOKUP(D265,'STOCK IDEAL'!$B$2:$E$1108,3,FALSE)+VLOOKUP($E265,'REGLE PRIORITE'!$Q$3:$R$28,2,FALSE)),VLOOKUP(D265,'STOCK IDEAL'!$B$2:$E$1108,3,FALSE),VLOOKUP(D265,'STOCK IDEAL'!$B$2:$E$1108,3,FALSE)+VLOOKUP($E265,'REGLE PRIORITE'!$Q$3:$R$28,2,FALSE)),VLOOKUP(D265,'STOCK IDEAL'!$B$2:$E$1108,3,FALSE))))</f>
        <v>2</v>
      </c>
      <c r="J265">
        <v>0</v>
      </c>
      <c r="K265">
        <f>IF($C265="porcelaine",IF(ISERROR(VLOOKUP($D265,'STOCK IDEAL'!$B$2:$E$1080,4,FALSE)+VLOOKUP($E265,'REGLE PRIORITE'!$K$3:$L$14,2,FALSE)),VLOOKUP($D265,'STOCK IDEAL'!$B$2:$E$1080,4,FALSE),VLOOKUP($D265,'STOCK IDEAL'!$B$2:$E$1080,4,FALSE)+VLOOKUP($E265,'REGLE PRIORITE'!$K$3:$L$14,2,FALSE)),IF(C265="Bijoux l’atelier",IF(ISERROR(VLOOKUP(D265,'STOCK IDEAL'!$B$2:$E$1108,4,FALSE)+VLOOKUP(E265,'REGLE PRIORITE'!$N$3:$O$18,2,FALSE)),VLOOKUP(D265,'STOCK IDEAL'!$B$2:$E$1108,4,FALSE),VLOOKUP(D265,'STOCK IDEAL'!$B$2:$E$1108,4,FALSE)+VLOOKUP(E265,'REGLE PRIORITE'!$N$3:$O$18,2,FALSE)),IF($C265="Bijoux argent/plaqué or",IF(ISERROR(VLOOKUP(D265,'STOCK IDEAL'!$B$2:$E$1108,4,FALSE)+VLOOKUP($E265,'REGLE PRIORITE'!$Q$3:$R$28,2,FALSE)),VLOOKUP(D265,'STOCK IDEAL'!$B$2:$E$1108,4,FALSE),VLOOKUP(D265,'STOCK IDEAL'!$B$2:$E$1108,4,FALSE)+VLOOKUP($E265,'REGLE PRIORITE'!$Q$3:$R$28,2,FALSE)),VLOOKUP(D265,'STOCK IDEAL'!$B$2:$E$1108,4,FALSE))))</f>
        <v>4</v>
      </c>
      <c r="L265" t="b">
        <f t="shared" si="21"/>
        <v>0</v>
      </c>
      <c r="M265">
        <f>HLOOKUP('STOCK BRUT'!$C265,'REGLE PRIORITE'!$B$4:$G$7,2,FALSE)</f>
        <v>1</v>
      </c>
      <c r="N265">
        <f>HLOOKUP('STOCK BRUT'!$C265,'REGLE PRIORITE'!$B$4:$G$7,3,FALSE)</f>
        <v>3</v>
      </c>
      <c r="O265">
        <f>HLOOKUP('STOCK BRUT'!$C265,'REGLE PRIORITE'!$B$4:$G$7,4,FALSE)</f>
        <v>2</v>
      </c>
      <c r="P265">
        <f t="shared" si="22"/>
        <v>-2</v>
      </c>
      <c r="Q265">
        <f t="shared" si="23"/>
        <v>-1</v>
      </c>
      <c r="R265">
        <f t="shared" si="20"/>
        <v>-4</v>
      </c>
      <c r="S265">
        <f t="shared" si="24"/>
        <v>-7</v>
      </c>
    </row>
    <row r="266" spans="1:19">
      <c r="A266">
        <v>264</v>
      </c>
      <c r="B266" s="1" t="s">
        <v>264</v>
      </c>
      <c r="C266" s="1" t="s">
        <v>3850</v>
      </c>
      <c r="D266" s="1" t="s">
        <v>3948</v>
      </c>
      <c r="E266" s="1" t="s">
        <v>3847</v>
      </c>
      <c r="F266">
        <v>1</v>
      </c>
      <c r="G266">
        <f>IF($C266="porcelaine",IF(ISERROR(VLOOKUP($D266,'STOCK IDEAL'!$B$2:$C$1080,2,FALSE)+VLOOKUP($E266,'REGLE PRIORITE'!$K$3:$L$14,2,FALSE)),VLOOKUP($D266,'STOCK IDEAL'!$B$2:$C$1080,2,FALSE),VLOOKUP($D266,'STOCK IDEAL'!$B$2:$C$1080,2,FALSE)+VLOOKUP($E266,'REGLE PRIORITE'!$K$3:$L$14,2,FALSE)),IF(C266="Bijoux l’atelier",IF(ISERROR(VLOOKUP(D266,'STOCK IDEAL'!$B$2:$C$1108,2,FALSE)+VLOOKUP(E266,'REGLE PRIORITE'!$N$3:$O$18,2,FALSE)),VLOOKUP(D266,'STOCK IDEAL'!$B$2:$C$1108,2,FALSE),VLOOKUP(D266,'STOCK IDEAL'!$B$2:$C$1108,2,FALSE)+VLOOKUP(E266,'REGLE PRIORITE'!$N$3:$O$18,2,FALSE)),IF($C266="Bijoux argent/plaqué or",IF(ISERROR(VLOOKUP(D266,'STOCK IDEAL'!$B$2:$C$1108,2,FALSE)+VLOOKUP($E266,'REGLE PRIORITE'!$Q$3:$R$28,2,FALSE)),VLOOKUP(D266,'STOCK IDEAL'!$B$2:$C$1108,2,FALSE),VLOOKUP(D266,'STOCK IDEAL'!$B$2:$C$1108,2,FALSE)+VLOOKUP($E266,'REGLE PRIORITE'!$Q$3:$R$28,2,FALSE)),VLOOKUP(D266,'STOCK IDEAL'!$B$2:$C$1108,2,FALSE))))</f>
        <v>1</v>
      </c>
      <c r="H266">
        <v>1</v>
      </c>
      <c r="I266">
        <f>IF($C266="porcelaine",IF(ISERROR(VLOOKUP($D266,'STOCK IDEAL'!$B$2:$E$1080,3,FALSE)+VLOOKUP($E266,'REGLE PRIORITE'!$K$3:$L$14,2,FALSE)),VLOOKUP($D266,'STOCK IDEAL'!$B$2:$E$1080,3,FALSE),VLOOKUP($D266,'STOCK IDEAL'!$B$2:$E$1080,3,FALSE)+VLOOKUP($E266,'REGLE PRIORITE'!$K$3:$L$14,2,FALSE)),IF(C266="Bijoux l’atelier",IF(ISERROR(VLOOKUP(D266,'STOCK IDEAL'!$B$2:$E$1108,3,FALSE)+VLOOKUP(E266,'REGLE PRIORITE'!$N$3:$O$18,2,FALSE)),VLOOKUP(D266,'STOCK IDEAL'!$B$2:$E$1108,3,FALSE),VLOOKUP(D266,'STOCK IDEAL'!$B$2:$E$1108,3,FALSE)+VLOOKUP(E266,'REGLE PRIORITE'!$N$3:$O$18,2,FALSE)),IF($C266="Bijoux argent/plaqué or",IF(ISERROR(VLOOKUP(D266,'STOCK IDEAL'!$B$2:$E$1108,3,FALSE)+VLOOKUP($E266,'REGLE PRIORITE'!$Q$3:$R$28,2,FALSE)),VLOOKUP(D266,'STOCK IDEAL'!$B$2:$E$1108,3,FALSE),VLOOKUP(D266,'STOCK IDEAL'!$B$2:$E$1108,3,FALSE)+VLOOKUP($E266,'REGLE PRIORITE'!$Q$3:$R$28,2,FALSE)),VLOOKUP(D266,'STOCK IDEAL'!$B$2:$E$1108,3,FALSE))))</f>
        <v>1</v>
      </c>
      <c r="J266">
        <v>1</v>
      </c>
      <c r="K266">
        <f>IF($C266="porcelaine",IF(ISERROR(VLOOKUP($D266,'STOCK IDEAL'!$B$2:$E$1080,4,FALSE)+VLOOKUP($E266,'REGLE PRIORITE'!$K$3:$L$14,2,FALSE)),VLOOKUP($D266,'STOCK IDEAL'!$B$2:$E$1080,4,FALSE),VLOOKUP($D266,'STOCK IDEAL'!$B$2:$E$1080,4,FALSE)+VLOOKUP($E266,'REGLE PRIORITE'!$K$3:$L$14,2,FALSE)),IF(C266="Bijoux l’atelier",IF(ISERROR(VLOOKUP(D266,'STOCK IDEAL'!$B$2:$E$1108,4,FALSE)+VLOOKUP(E266,'REGLE PRIORITE'!$N$3:$O$18,2,FALSE)),VLOOKUP(D266,'STOCK IDEAL'!$B$2:$E$1108,4,FALSE),VLOOKUP(D266,'STOCK IDEAL'!$B$2:$E$1108,4,FALSE)+VLOOKUP(E266,'REGLE PRIORITE'!$N$3:$O$18,2,FALSE)),IF($C266="Bijoux argent/plaqué or",IF(ISERROR(VLOOKUP(D266,'STOCK IDEAL'!$B$2:$E$1108,4,FALSE)+VLOOKUP($E266,'REGLE PRIORITE'!$Q$3:$R$28,2,FALSE)),VLOOKUP(D266,'STOCK IDEAL'!$B$2:$E$1108,4,FALSE),VLOOKUP(D266,'STOCK IDEAL'!$B$2:$E$1108,4,FALSE)+VLOOKUP($E266,'REGLE PRIORITE'!$Q$3:$R$28,2,FALSE)),VLOOKUP(D266,'STOCK IDEAL'!$B$2:$E$1108,4,FALSE))))</f>
        <v>3</v>
      </c>
      <c r="L266" t="b">
        <f t="shared" si="21"/>
        <v>0</v>
      </c>
      <c r="M266">
        <f>HLOOKUP('STOCK BRUT'!$C266,'REGLE PRIORITE'!$B$4:$G$7,2,FALSE)</f>
        <v>1</v>
      </c>
      <c r="N266">
        <f>HLOOKUP('STOCK BRUT'!$C266,'REGLE PRIORITE'!$B$4:$G$7,3,FALSE)</f>
        <v>3</v>
      </c>
      <c r="O266">
        <f>HLOOKUP('STOCK BRUT'!$C266,'REGLE PRIORITE'!$B$4:$G$7,4,FALSE)</f>
        <v>2</v>
      </c>
      <c r="P266">
        <f t="shared" si="22"/>
        <v>0</v>
      </c>
      <c r="Q266">
        <f t="shared" si="23"/>
        <v>0</v>
      </c>
      <c r="R266">
        <f t="shared" si="20"/>
        <v>-2</v>
      </c>
      <c r="S266">
        <f t="shared" si="24"/>
        <v>-2</v>
      </c>
    </row>
    <row r="267" spans="1:19">
      <c r="A267">
        <v>265</v>
      </c>
      <c r="B267" s="1" t="s">
        <v>263</v>
      </c>
      <c r="C267" s="1" t="s">
        <v>3850</v>
      </c>
      <c r="D267" s="1" t="s">
        <v>3948</v>
      </c>
      <c r="E267" s="1" t="s">
        <v>3844</v>
      </c>
      <c r="F267">
        <v>1</v>
      </c>
      <c r="G267">
        <f>IF($C267="porcelaine",IF(ISERROR(VLOOKUP($D267,'STOCK IDEAL'!$B$2:$C$1080,2,FALSE)+VLOOKUP($E267,'REGLE PRIORITE'!$K$3:$L$14,2,FALSE)),VLOOKUP($D267,'STOCK IDEAL'!$B$2:$C$1080,2,FALSE),VLOOKUP($D267,'STOCK IDEAL'!$B$2:$C$1080,2,FALSE)+VLOOKUP($E267,'REGLE PRIORITE'!$K$3:$L$14,2,FALSE)),IF(C267="Bijoux l’atelier",IF(ISERROR(VLOOKUP(D267,'STOCK IDEAL'!$B$2:$C$1108,2,FALSE)+VLOOKUP(E267,'REGLE PRIORITE'!$N$3:$O$18,2,FALSE)),VLOOKUP(D267,'STOCK IDEAL'!$B$2:$C$1108,2,FALSE),VLOOKUP(D267,'STOCK IDEAL'!$B$2:$C$1108,2,FALSE)+VLOOKUP(E267,'REGLE PRIORITE'!$N$3:$O$18,2,FALSE)),IF($C267="Bijoux argent/plaqué or",IF(ISERROR(VLOOKUP(D267,'STOCK IDEAL'!$B$2:$C$1108,2,FALSE)+VLOOKUP($E267,'REGLE PRIORITE'!$Q$3:$R$28,2,FALSE)),VLOOKUP(D267,'STOCK IDEAL'!$B$2:$C$1108,2,FALSE),VLOOKUP(D267,'STOCK IDEAL'!$B$2:$C$1108,2,FALSE)+VLOOKUP($E267,'REGLE PRIORITE'!$Q$3:$R$28,2,FALSE)),VLOOKUP(D267,'STOCK IDEAL'!$B$2:$C$1108,2,FALSE))))</f>
        <v>1</v>
      </c>
      <c r="H267">
        <v>0</v>
      </c>
      <c r="I267">
        <f>IF($C267="porcelaine",IF(ISERROR(VLOOKUP($D267,'STOCK IDEAL'!$B$2:$E$1080,3,FALSE)+VLOOKUP($E267,'REGLE PRIORITE'!$K$3:$L$14,2,FALSE)),VLOOKUP($D267,'STOCK IDEAL'!$B$2:$E$1080,3,FALSE),VLOOKUP($D267,'STOCK IDEAL'!$B$2:$E$1080,3,FALSE)+VLOOKUP($E267,'REGLE PRIORITE'!$K$3:$L$14,2,FALSE)),IF(C267="Bijoux l’atelier",IF(ISERROR(VLOOKUP(D267,'STOCK IDEAL'!$B$2:$E$1108,3,FALSE)+VLOOKUP(E267,'REGLE PRIORITE'!$N$3:$O$18,2,FALSE)),VLOOKUP(D267,'STOCK IDEAL'!$B$2:$E$1108,3,FALSE),VLOOKUP(D267,'STOCK IDEAL'!$B$2:$E$1108,3,FALSE)+VLOOKUP(E267,'REGLE PRIORITE'!$N$3:$O$18,2,FALSE)),IF($C267="Bijoux argent/plaqué or",IF(ISERROR(VLOOKUP(D267,'STOCK IDEAL'!$B$2:$E$1108,3,FALSE)+VLOOKUP($E267,'REGLE PRIORITE'!$Q$3:$R$28,2,FALSE)),VLOOKUP(D267,'STOCK IDEAL'!$B$2:$E$1108,3,FALSE),VLOOKUP(D267,'STOCK IDEAL'!$B$2:$E$1108,3,FALSE)+VLOOKUP($E267,'REGLE PRIORITE'!$Q$3:$R$28,2,FALSE)),VLOOKUP(D267,'STOCK IDEAL'!$B$2:$E$1108,3,FALSE))))</f>
        <v>1</v>
      </c>
      <c r="J267">
        <v>0</v>
      </c>
      <c r="K267">
        <f>IF($C267="porcelaine",IF(ISERROR(VLOOKUP($D267,'STOCK IDEAL'!$B$2:$E$1080,4,FALSE)+VLOOKUP($E267,'REGLE PRIORITE'!$K$3:$L$14,2,FALSE)),VLOOKUP($D267,'STOCK IDEAL'!$B$2:$E$1080,4,FALSE),VLOOKUP($D267,'STOCK IDEAL'!$B$2:$E$1080,4,FALSE)+VLOOKUP($E267,'REGLE PRIORITE'!$K$3:$L$14,2,FALSE)),IF(C267="Bijoux l’atelier",IF(ISERROR(VLOOKUP(D267,'STOCK IDEAL'!$B$2:$E$1108,4,FALSE)+VLOOKUP(E267,'REGLE PRIORITE'!$N$3:$O$18,2,FALSE)),VLOOKUP(D267,'STOCK IDEAL'!$B$2:$E$1108,4,FALSE),VLOOKUP(D267,'STOCK IDEAL'!$B$2:$E$1108,4,FALSE)+VLOOKUP(E267,'REGLE PRIORITE'!$N$3:$O$18,2,FALSE)),IF($C267="Bijoux argent/plaqué or",IF(ISERROR(VLOOKUP(D267,'STOCK IDEAL'!$B$2:$E$1108,4,FALSE)+VLOOKUP($E267,'REGLE PRIORITE'!$Q$3:$R$28,2,FALSE)),VLOOKUP(D267,'STOCK IDEAL'!$B$2:$E$1108,4,FALSE),VLOOKUP(D267,'STOCK IDEAL'!$B$2:$E$1108,4,FALSE)+VLOOKUP($E267,'REGLE PRIORITE'!$Q$3:$R$28,2,FALSE)),VLOOKUP(D267,'STOCK IDEAL'!$B$2:$E$1108,4,FALSE))))</f>
        <v>3</v>
      </c>
      <c r="L267" t="b">
        <f t="shared" si="21"/>
        <v>0</v>
      </c>
      <c r="M267">
        <f>HLOOKUP('STOCK BRUT'!$C267,'REGLE PRIORITE'!$B$4:$G$7,2,FALSE)</f>
        <v>1</v>
      </c>
      <c r="N267">
        <f>HLOOKUP('STOCK BRUT'!$C267,'REGLE PRIORITE'!$B$4:$G$7,3,FALSE)</f>
        <v>3</v>
      </c>
      <c r="O267">
        <f>HLOOKUP('STOCK BRUT'!$C267,'REGLE PRIORITE'!$B$4:$G$7,4,FALSE)</f>
        <v>2</v>
      </c>
      <c r="P267">
        <f t="shared" si="22"/>
        <v>0</v>
      </c>
      <c r="Q267">
        <f t="shared" si="23"/>
        <v>-1</v>
      </c>
      <c r="R267">
        <f t="shared" si="20"/>
        <v>-3</v>
      </c>
      <c r="S267">
        <f t="shared" si="24"/>
        <v>-4</v>
      </c>
    </row>
    <row r="268" spans="1:19">
      <c r="A268">
        <v>266</v>
      </c>
      <c r="B268" s="1" t="s">
        <v>267</v>
      </c>
      <c r="C268" s="1" t="s">
        <v>3850</v>
      </c>
      <c r="D268" s="1" t="s">
        <v>3948</v>
      </c>
      <c r="E268" s="1" t="s">
        <v>3837</v>
      </c>
      <c r="F268">
        <v>1</v>
      </c>
      <c r="G268">
        <f>IF($C268="porcelaine",IF(ISERROR(VLOOKUP($D268,'STOCK IDEAL'!$B$2:$C$1080,2,FALSE)+VLOOKUP($E268,'REGLE PRIORITE'!$K$3:$L$14,2,FALSE)),VLOOKUP($D268,'STOCK IDEAL'!$B$2:$C$1080,2,FALSE),VLOOKUP($D268,'STOCK IDEAL'!$B$2:$C$1080,2,FALSE)+VLOOKUP($E268,'REGLE PRIORITE'!$K$3:$L$14,2,FALSE)),IF(C268="Bijoux l’atelier",IF(ISERROR(VLOOKUP(D268,'STOCK IDEAL'!$B$2:$C$1108,2,FALSE)+VLOOKUP(E268,'REGLE PRIORITE'!$N$3:$O$18,2,FALSE)),VLOOKUP(D268,'STOCK IDEAL'!$B$2:$C$1108,2,FALSE),VLOOKUP(D268,'STOCK IDEAL'!$B$2:$C$1108,2,FALSE)+VLOOKUP(E268,'REGLE PRIORITE'!$N$3:$O$18,2,FALSE)),IF($C268="Bijoux argent/plaqué or",IF(ISERROR(VLOOKUP(D268,'STOCK IDEAL'!$B$2:$C$1108,2,FALSE)+VLOOKUP($E268,'REGLE PRIORITE'!$Q$3:$R$28,2,FALSE)),VLOOKUP(D268,'STOCK IDEAL'!$B$2:$C$1108,2,FALSE),VLOOKUP(D268,'STOCK IDEAL'!$B$2:$C$1108,2,FALSE)+VLOOKUP($E268,'REGLE PRIORITE'!$Q$3:$R$28,2,FALSE)),VLOOKUP(D268,'STOCK IDEAL'!$B$2:$C$1108,2,FALSE))))</f>
        <v>2</v>
      </c>
      <c r="H268">
        <v>1</v>
      </c>
      <c r="I268">
        <f>IF($C268="porcelaine",IF(ISERROR(VLOOKUP($D268,'STOCK IDEAL'!$B$2:$E$1080,3,FALSE)+VLOOKUP($E268,'REGLE PRIORITE'!$K$3:$L$14,2,FALSE)),VLOOKUP($D268,'STOCK IDEAL'!$B$2:$E$1080,3,FALSE),VLOOKUP($D268,'STOCK IDEAL'!$B$2:$E$1080,3,FALSE)+VLOOKUP($E268,'REGLE PRIORITE'!$K$3:$L$14,2,FALSE)),IF(C268="Bijoux l’atelier",IF(ISERROR(VLOOKUP(D268,'STOCK IDEAL'!$B$2:$E$1108,3,FALSE)+VLOOKUP(E268,'REGLE PRIORITE'!$N$3:$O$18,2,FALSE)),VLOOKUP(D268,'STOCK IDEAL'!$B$2:$E$1108,3,FALSE),VLOOKUP(D268,'STOCK IDEAL'!$B$2:$E$1108,3,FALSE)+VLOOKUP(E268,'REGLE PRIORITE'!$N$3:$O$18,2,FALSE)),IF($C268="Bijoux argent/plaqué or",IF(ISERROR(VLOOKUP(D268,'STOCK IDEAL'!$B$2:$E$1108,3,FALSE)+VLOOKUP($E268,'REGLE PRIORITE'!$Q$3:$R$28,2,FALSE)),VLOOKUP(D268,'STOCK IDEAL'!$B$2:$E$1108,3,FALSE),VLOOKUP(D268,'STOCK IDEAL'!$B$2:$E$1108,3,FALSE)+VLOOKUP($E268,'REGLE PRIORITE'!$Q$3:$R$28,2,FALSE)),VLOOKUP(D268,'STOCK IDEAL'!$B$2:$E$1108,3,FALSE))))</f>
        <v>2</v>
      </c>
      <c r="J268">
        <v>1</v>
      </c>
      <c r="K268">
        <f>IF($C268="porcelaine",IF(ISERROR(VLOOKUP($D268,'STOCK IDEAL'!$B$2:$E$1080,4,FALSE)+VLOOKUP($E268,'REGLE PRIORITE'!$K$3:$L$14,2,FALSE)),VLOOKUP($D268,'STOCK IDEAL'!$B$2:$E$1080,4,FALSE),VLOOKUP($D268,'STOCK IDEAL'!$B$2:$E$1080,4,FALSE)+VLOOKUP($E268,'REGLE PRIORITE'!$K$3:$L$14,2,FALSE)),IF(C268="Bijoux l’atelier",IF(ISERROR(VLOOKUP(D268,'STOCK IDEAL'!$B$2:$E$1108,4,FALSE)+VLOOKUP(E268,'REGLE PRIORITE'!$N$3:$O$18,2,FALSE)),VLOOKUP(D268,'STOCK IDEAL'!$B$2:$E$1108,4,FALSE),VLOOKUP(D268,'STOCK IDEAL'!$B$2:$E$1108,4,FALSE)+VLOOKUP(E268,'REGLE PRIORITE'!$N$3:$O$18,2,FALSE)),IF($C268="Bijoux argent/plaqué or",IF(ISERROR(VLOOKUP(D268,'STOCK IDEAL'!$B$2:$E$1108,4,FALSE)+VLOOKUP($E268,'REGLE PRIORITE'!$Q$3:$R$28,2,FALSE)),VLOOKUP(D268,'STOCK IDEAL'!$B$2:$E$1108,4,FALSE),VLOOKUP(D268,'STOCK IDEAL'!$B$2:$E$1108,4,FALSE)+VLOOKUP($E268,'REGLE PRIORITE'!$Q$3:$R$28,2,FALSE)),VLOOKUP(D268,'STOCK IDEAL'!$B$2:$E$1108,4,FALSE))))</f>
        <v>4</v>
      </c>
      <c r="L268" t="b">
        <f t="shared" si="21"/>
        <v>0</v>
      </c>
      <c r="M268">
        <f>HLOOKUP('STOCK BRUT'!$C268,'REGLE PRIORITE'!$B$4:$G$7,2,FALSE)</f>
        <v>1</v>
      </c>
      <c r="N268">
        <f>HLOOKUP('STOCK BRUT'!$C268,'REGLE PRIORITE'!$B$4:$G$7,3,FALSE)</f>
        <v>3</v>
      </c>
      <c r="O268">
        <f>HLOOKUP('STOCK BRUT'!$C268,'REGLE PRIORITE'!$B$4:$G$7,4,FALSE)</f>
        <v>2</v>
      </c>
      <c r="P268">
        <f t="shared" si="22"/>
        <v>-1</v>
      </c>
      <c r="Q268">
        <f t="shared" si="23"/>
        <v>-1</v>
      </c>
      <c r="R268">
        <f t="shared" si="20"/>
        <v>-3</v>
      </c>
      <c r="S268">
        <f t="shared" si="24"/>
        <v>-5</v>
      </c>
    </row>
    <row r="269" spans="1:19">
      <c r="A269">
        <v>267</v>
      </c>
      <c r="B269" s="1" t="s">
        <v>258</v>
      </c>
      <c r="C269" s="1" t="s">
        <v>3850</v>
      </c>
      <c r="D269" s="1" t="s">
        <v>3948</v>
      </c>
      <c r="E269" s="1" t="s">
        <v>3841</v>
      </c>
      <c r="F269">
        <v>0</v>
      </c>
      <c r="G269">
        <f>IF($C269="porcelaine",IF(ISERROR(VLOOKUP($D269,'STOCK IDEAL'!$B$2:$C$1080,2,FALSE)+VLOOKUP($E269,'REGLE PRIORITE'!$K$3:$L$14,2,FALSE)),VLOOKUP($D269,'STOCK IDEAL'!$B$2:$C$1080,2,FALSE),VLOOKUP($D269,'STOCK IDEAL'!$B$2:$C$1080,2,FALSE)+VLOOKUP($E269,'REGLE PRIORITE'!$K$3:$L$14,2,FALSE)),IF(C269="Bijoux l’atelier",IF(ISERROR(VLOOKUP(D269,'STOCK IDEAL'!$B$2:$C$1108,2,FALSE)+VLOOKUP(E269,'REGLE PRIORITE'!$N$3:$O$18,2,FALSE)),VLOOKUP(D269,'STOCK IDEAL'!$B$2:$C$1108,2,FALSE),VLOOKUP(D269,'STOCK IDEAL'!$B$2:$C$1108,2,FALSE)+VLOOKUP(E269,'REGLE PRIORITE'!$N$3:$O$18,2,FALSE)),IF($C269="Bijoux argent/plaqué or",IF(ISERROR(VLOOKUP(D269,'STOCK IDEAL'!$B$2:$C$1108,2,FALSE)+VLOOKUP($E269,'REGLE PRIORITE'!$Q$3:$R$28,2,FALSE)),VLOOKUP(D269,'STOCK IDEAL'!$B$2:$C$1108,2,FALSE),VLOOKUP(D269,'STOCK IDEAL'!$B$2:$C$1108,2,FALSE)+VLOOKUP($E269,'REGLE PRIORITE'!$Q$3:$R$28,2,FALSE)),VLOOKUP(D269,'STOCK IDEAL'!$B$2:$C$1108,2,FALSE))))</f>
        <v>1</v>
      </c>
      <c r="H269">
        <v>1</v>
      </c>
      <c r="I269">
        <f>IF($C269="porcelaine",IF(ISERROR(VLOOKUP($D269,'STOCK IDEAL'!$B$2:$E$1080,3,FALSE)+VLOOKUP($E269,'REGLE PRIORITE'!$K$3:$L$14,2,FALSE)),VLOOKUP($D269,'STOCK IDEAL'!$B$2:$E$1080,3,FALSE),VLOOKUP($D269,'STOCK IDEAL'!$B$2:$E$1080,3,FALSE)+VLOOKUP($E269,'REGLE PRIORITE'!$K$3:$L$14,2,FALSE)),IF(C269="Bijoux l’atelier",IF(ISERROR(VLOOKUP(D269,'STOCK IDEAL'!$B$2:$E$1108,3,FALSE)+VLOOKUP(E269,'REGLE PRIORITE'!$N$3:$O$18,2,FALSE)),VLOOKUP(D269,'STOCK IDEAL'!$B$2:$E$1108,3,FALSE),VLOOKUP(D269,'STOCK IDEAL'!$B$2:$E$1108,3,FALSE)+VLOOKUP(E269,'REGLE PRIORITE'!$N$3:$O$18,2,FALSE)),IF($C269="Bijoux argent/plaqué or",IF(ISERROR(VLOOKUP(D269,'STOCK IDEAL'!$B$2:$E$1108,3,FALSE)+VLOOKUP($E269,'REGLE PRIORITE'!$Q$3:$R$28,2,FALSE)),VLOOKUP(D269,'STOCK IDEAL'!$B$2:$E$1108,3,FALSE),VLOOKUP(D269,'STOCK IDEAL'!$B$2:$E$1108,3,FALSE)+VLOOKUP($E269,'REGLE PRIORITE'!$Q$3:$R$28,2,FALSE)),VLOOKUP(D269,'STOCK IDEAL'!$B$2:$E$1108,3,FALSE))))</f>
        <v>1</v>
      </c>
      <c r="J269">
        <v>1</v>
      </c>
      <c r="K269">
        <f>IF($C269="porcelaine",IF(ISERROR(VLOOKUP($D269,'STOCK IDEAL'!$B$2:$E$1080,4,FALSE)+VLOOKUP($E269,'REGLE PRIORITE'!$K$3:$L$14,2,FALSE)),VLOOKUP($D269,'STOCK IDEAL'!$B$2:$E$1080,4,FALSE),VLOOKUP($D269,'STOCK IDEAL'!$B$2:$E$1080,4,FALSE)+VLOOKUP($E269,'REGLE PRIORITE'!$K$3:$L$14,2,FALSE)),IF(C269="Bijoux l’atelier",IF(ISERROR(VLOOKUP(D269,'STOCK IDEAL'!$B$2:$E$1108,4,FALSE)+VLOOKUP(E269,'REGLE PRIORITE'!$N$3:$O$18,2,FALSE)),VLOOKUP(D269,'STOCK IDEAL'!$B$2:$E$1108,4,FALSE),VLOOKUP(D269,'STOCK IDEAL'!$B$2:$E$1108,4,FALSE)+VLOOKUP(E269,'REGLE PRIORITE'!$N$3:$O$18,2,FALSE)),IF($C269="Bijoux argent/plaqué or",IF(ISERROR(VLOOKUP(D269,'STOCK IDEAL'!$B$2:$E$1108,4,FALSE)+VLOOKUP($E269,'REGLE PRIORITE'!$Q$3:$R$28,2,FALSE)),VLOOKUP(D269,'STOCK IDEAL'!$B$2:$E$1108,4,FALSE),VLOOKUP(D269,'STOCK IDEAL'!$B$2:$E$1108,4,FALSE)+VLOOKUP($E269,'REGLE PRIORITE'!$Q$3:$R$28,2,FALSE)),VLOOKUP(D269,'STOCK IDEAL'!$B$2:$E$1108,4,FALSE))))</f>
        <v>3</v>
      </c>
      <c r="L269" t="b">
        <f t="shared" si="21"/>
        <v>0</v>
      </c>
      <c r="M269">
        <f>HLOOKUP('STOCK BRUT'!$C269,'REGLE PRIORITE'!$B$4:$G$7,2,FALSE)</f>
        <v>1</v>
      </c>
      <c r="N269">
        <f>HLOOKUP('STOCK BRUT'!$C269,'REGLE PRIORITE'!$B$4:$G$7,3,FALSE)</f>
        <v>3</v>
      </c>
      <c r="O269">
        <f>HLOOKUP('STOCK BRUT'!$C269,'REGLE PRIORITE'!$B$4:$G$7,4,FALSE)</f>
        <v>2</v>
      </c>
      <c r="P269">
        <f t="shared" si="22"/>
        <v>-1</v>
      </c>
      <c r="Q269">
        <f t="shared" si="23"/>
        <v>0</v>
      </c>
      <c r="R269">
        <f t="shared" si="20"/>
        <v>-2</v>
      </c>
      <c r="S269">
        <f t="shared" si="24"/>
        <v>-3</v>
      </c>
    </row>
    <row r="270" spans="1:19">
      <c r="A270">
        <v>268</v>
      </c>
      <c r="B270" s="1" t="s">
        <v>265</v>
      </c>
      <c r="C270" s="1" t="s">
        <v>3850</v>
      </c>
      <c r="D270" s="1" t="s">
        <v>3948</v>
      </c>
      <c r="E270" s="1" t="s">
        <v>3846</v>
      </c>
      <c r="F270">
        <v>1</v>
      </c>
      <c r="G270">
        <f>IF($C270="porcelaine",IF(ISERROR(VLOOKUP($D270,'STOCK IDEAL'!$B$2:$C$1080,2,FALSE)+VLOOKUP($E270,'REGLE PRIORITE'!$K$3:$L$14,2,FALSE)),VLOOKUP($D270,'STOCK IDEAL'!$B$2:$C$1080,2,FALSE),VLOOKUP($D270,'STOCK IDEAL'!$B$2:$C$1080,2,FALSE)+VLOOKUP($E270,'REGLE PRIORITE'!$K$3:$L$14,2,FALSE)),IF(C270="Bijoux l’atelier",IF(ISERROR(VLOOKUP(D270,'STOCK IDEAL'!$B$2:$C$1108,2,FALSE)+VLOOKUP(E270,'REGLE PRIORITE'!$N$3:$O$18,2,FALSE)),VLOOKUP(D270,'STOCK IDEAL'!$B$2:$C$1108,2,FALSE),VLOOKUP(D270,'STOCK IDEAL'!$B$2:$C$1108,2,FALSE)+VLOOKUP(E270,'REGLE PRIORITE'!$N$3:$O$18,2,FALSE)),IF($C270="Bijoux argent/plaqué or",IF(ISERROR(VLOOKUP(D270,'STOCK IDEAL'!$B$2:$C$1108,2,FALSE)+VLOOKUP($E270,'REGLE PRIORITE'!$Q$3:$R$28,2,FALSE)),VLOOKUP(D270,'STOCK IDEAL'!$B$2:$C$1108,2,FALSE),VLOOKUP(D270,'STOCK IDEAL'!$B$2:$C$1108,2,FALSE)+VLOOKUP($E270,'REGLE PRIORITE'!$Q$3:$R$28,2,FALSE)),VLOOKUP(D270,'STOCK IDEAL'!$B$2:$C$1108,2,FALSE))))</f>
        <v>1</v>
      </c>
      <c r="H270">
        <v>1</v>
      </c>
      <c r="I270">
        <f>IF($C270="porcelaine",IF(ISERROR(VLOOKUP($D270,'STOCK IDEAL'!$B$2:$E$1080,3,FALSE)+VLOOKUP($E270,'REGLE PRIORITE'!$K$3:$L$14,2,FALSE)),VLOOKUP($D270,'STOCK IDEAL'!$B$2:$E$1080,3,FALSE),VLOOKUP($D270,'STOCK IDEAL'!$B$2:$E$1080,3,FALSE)+VLOOKUP($E270,'REGLE PRIORITE'!$K$3:$L$14,2,FALSE)),IF(C270="Bijoux l’atelier",IF(ISERROR(VLOOKUP(D270,'STOCK IDEAL'!$B$2:$E$1108,3,FALSE)+VLOOKUP(E270,'REGLE PRIORITE'!$N$3:$O$18,2,FALSE)),VLOOKUP(D270,'STOCK IDEAL'!$B$2:$E$1108,3,FALSE),VLOOKUP(D270,'STOCK IDEAL'!$B$2:$E$1108,3,FALSE)+VLOOKUP(E270,'REGLE PRIORITE'!$N$3:$O$18,2,FALSE)),IF($C270="Bijoux argent/plaqué or",IF(ISERROR(VLOOKUP(D270,'STOCK IDEAL'!$B$2:$E$1108,3,FALSE)+VLOOKUP($E270,'REGLE PRIORITE'!$Q$3:$R$28,2,FALSE)),VLOOKUP(D270,'STOCK IDEAL'!$B$2:$E$1108,3,FALSE),VLOOKUP(D270,'STOCK IDEAL'!$B$2:$E$1108,3,FALSE)+VLOOKUP($E270,'REGLE PRIORITE'!$Q$3:$R$28,2,FALSE)),VLOOKUP(D270,'STOCK IDEAL'!$B$2:$E$1108,3,FALSE))))</f>
        <v>1</v>
      </c>
      <c r="J270">
        <v>0</v>
      </c>
      <c r="K270">
        <f>IF($C270="porcelaine",IF(ISERROR(VLOOKUP($D270,'STOCK IDEAL'!$B$2:$E$1080,4,FALSE)+VLOOKUP($E270,'REGLE PRIORITE'!$K$3:$L$14,2,FALSE)),VLOOKUP($D270,'STOCK IDEAL'!$B$2:$E$1080,4,FALSE),VLOOKUP($D270,'STOCK IDEAL'!$B$2:$E$1080,4,FALSE)+VLOOKUP($E270,'REGLE PRIORITE'!$K$3:$L$14,2,FALSE)),IF(C270="Bijoux l’atelier",IF(ISERROR(VLOOKUP(D270,'STOCK IDEAL'!$B$2:$E$1108,4,FALSE)+VLOOKUP(E270,'REGLE PRIORITE'!$N$3:$O$18,2,FALSE)),VLOOKUP(D270,'STOCK IDEAL'!$B$2:$E$1108,4,FALSE),VLOOKUP(D270,'STOCK IDEAL'!$B$2:$E$1108,4,FALSE)+VLOOKUP(E270,'REGLE PRIORITE'!$N$3:$O$18,2,FALSE)),IF($C270="Bijoux argent/plaqué or",IF(ISERROR(VLOOKUP(D270,'STOCK IDEAL'!$B$2:$E$1108,4,FALSE)+VLOOKUP($E270,'REGLE PRIORITE'!$Q$3:$R$28,2,FALSE)),VLOOKUP(D270,'STOCK IDEAL'!$B$2:$E$1108,4,FALSE),VLOOKUP(D270,'STOCK IDEAL'!$B$2:$E$1108,4,FALSE)+VLOOKUP($E270,'REGLE PRIORITE'!$Q$3:$R$28,2,FALSE)),VLOOKUP(D270,'STOCK IDEAL'!$B$2:$E$1108,4,FALSE))))</f>
        <v>3</v>
      </c>
      <c r="L270" t="b">
        <f t="shared" si="21"/>
        <v>0</v>
      </c>
      <c r="M270">
        <f>HLOOKUP('STOCK BRUT'!$C270,'REGLE PRIORITE'!$B$4:$G$7,2,FALSE)</f>
        <v>1</v>
      </c>
      <c r="N270">
        <f>HLOOKUP('STOCK BRUT'!$C270,'REGLE PRIORITE'!$B$4:$G$7,3,FALSE)</f>
        <v>3</v>
      </c>
      <c r="O270">
        <f>HLOOKUP('STOCK BRUT'!$C270,'REGLE PRIORITE'!$B$4:$G$7,4,FALSE)</f>
        <v>2</v>
      </c>
      <c r="P270">
        <f t="shared" si="22"/>
        <v>0</v>
      </c>
      <c r="Q270">
        <f t="shared" si="23"/>
        <v>0</v>
      </c>
      <c r="R270">
        <f t="shared" si="20"/>
        <v>-3</v>
      </c>
      <c r="S270">
        <f t="shared" si="24"/>
        <v>-3</v>
      </c>
    </row>
    <row r="271" spans="1:19">
      <c r="A271">
        <v>269</v>
      </c>
      <c r="B271" s="1" t="s">
        <v>269</v>
      </c>
      <c r="C271" s="1" t="s">
        <v>3850</v>
      </c>
      <c r="D271" s="1" t="s">
        <v>3949</v>
      </c>
      <c r="E271" s="1" t="s">
        <v>3852</v>
      </c>
      <c r="F271">
        <v>2</v>
      </c>
      <c r="G271">
        <f>IF($C271="porcelaine",IF(ISERROR(VLOOKUP($D271,'STOCK IDEAL'!$B$2:$C$1080,2,FALSE)+VLOOKUP($E271,'REGLE PRIORITE'!$K$3:$L$14,2,FALSE)),VLOOKUP($D271,'STOCK IDEAL'!$B$2:$C$1080,2,FALSE),VLOOKUP($D271,'STOCK IDEAL'!$B$2:$C$1080,2,FALSE)+VLOOKUP($E271,'REGLE PRIORITE'!$K$3:$L$14,2,FALSE)),IF(C271="Bijoux l’atelier",IF(ISERROR(VLOOKUP(D271,'STOCK IDEAL'!$B$2:$C$1108,2,FALSE)+VLOOKUP(E271,'REGLE PRIORITE'!$N$3:$O$18,2,FALSE)),VLOOKUP(D271,'STOCK IDEAL'!$B$2:$C$1108,2,FALSE),VLOOKUP(D271,'STOCK IDEAL'!$B$2:$C$1108,2,FALSE)+VLOOKUP(E271,'REGLE PRIORITE'!$N$3:$O$18,2,FALSE)),IF($C271="Bijoux argent/plaqué or",IF(ISERROR(VLOOKUP(D271,'STOCK IDEAL'!$B$2:$C$1108,2,FALSE)+VLOOKUP($E271,'REGLE PRIORITE'!$Q$3:$R$28,2,FALSE)),VLOOKUP(D271,'STOCK IDEAL'!$B$2:$C$1108,2,FALSE),VLOOKUP(D271,'STOCK IDEAL'!$B$2:$C$1108,2,FALSE)+VLOOKUP($E271,'REGLE PRIORITE'!$Q$3:$R$28,2,FALSE)),VLOOKUP(D271,'STOCK IDEAL'!$B$2:$C$1108,2,FALSE))))</f>
        <v>1</v>
      </c>
      <c r="H271">
        <v>1</v>
      </c>
      <c r="I271">
        <f>IF($C271="porcelaine",IF(ISERROR(VLOOKUP($D271,'STOCK IDEAL'!$B$2:$E$1080,3,FALSE)+VLOOKUP($E271,'REGLE PRIORITE'!$K$3:$L$14,2,FALSE)),VLOOKUP($D271,'STOCK IDEAL'!$B$2:$E$1080,3,FALSE),VLOOKUP($D271,'STOCK IDEAL'!$B$2:$E$1080,3,FALSE)+VLOOKUP($E271,'REGLE PRIORITE'!$K$3:$L$14,2,FALSE)),IF(C271="Bijoux l’atelier",IF(ISERROR(VLOOKUP(D271,'STOCK IDEAL'!$B$2:$E$1108,3,FALSE)+VLOOKUP(E271,'REGLE PRIORITE'!$N$3:$O$18,2,FALSE)),VLOOKUP(D271,'STOCK IDEAL'!$B$2:$E$1108,3,FALSE),VLOOKUP(D271,'STOCK IDEAL'!$B$2:$E$1108,3,FALSE)+VLOOKUP(E271,'REGLE PRIORITE'!$N$3:$O$18,2,FALSE)),IF($C271="Bijoux argent/plaqué or",IF(ISERROR(VLOOKUP(D271,'STOCK IDEAL'!$B$2:$E$1108,3,FALSE)+VLOOKUP($E271,'REGLE PRIORITE'!$Q$3:$R$28,2,FALSE)),VLOOKUP(D271,'STOCK IDEAL'!$B$2:$E$1108,3,FALSE),VLOOKUP(D271,'STOCK IDEAL'!$B$2:$E$1108,3,FALSE)+VLOOKUP($E271,'REGLE PRIORITE'!$Q$3:$R$28,2,FALSE)),VLOOKUP(D271,'STOCK IDEAL'!$B$2:$E$1108,3,FALSE))))</f>
        <v>1</v>
      </c>
      <c r="J271">
        <v>1</v>
      </c>
      <c r="K271">
        <f>IF($C271="porcelaine",IF(ISERROR(VLOOKUP($D271,'STOCK IDEAL'!$B$2:$E$1080,4,FALSE)+VLOOKUP($E271,'REGLE PRIORITE'!$K$3:$L$14,2,FALSE)),VLOOKUP($D271,'STOCK IDEAL'!$B$2:$E$1080,4,FALSE),VLOOKUP($D271,'STOCK IDEAL'!$B$2:$E$1080,4,FALSE)+VLOOKUP($E271,'REGLE PRIORITE'!$K$3:$L$14,2,FALSE)),IF(C271="Bijoux l’atelier",IF(ISERROR(VLOOKUP(D271,'STOCK IDEAL'!$B$2:$E$1108,4,FALSE)+VLOOKUP(E271,'REGLE PRIORITE'!$N$3:$O$18,2,FALSE)),VLOOKUP(D271,'STOCK IDEAL'!$B$2:$E$1108,4,FALSE),VLOOKUP(D271,'STOCK IDEAL'!$B$2:$E$1108,4,FALSE)+VLOOKUP(E271,'REGLE PRIORITE'!$N$3:$O$18,2,FALSE)),IF($C271="Bijoux argent/plaqué or",IF(ISERROR(VLOOKUP(D271,'STOCK IDEAL'!$B$2:$E$1108,4,FALSE)+VLOOKUP($E271,'REGLE PRIORITE'!$Q$3:$R$28,2,FALSE)),VLOOKUP(D271,'STOCK IDEAL'!$B$2:$E$1108,4,FALSE),VLOOKUP(D271,'STOCK IDEAL'!$B$2:$E$1108,4,FALSE)+VLOOKUP($E271,'REGLE PRIORITE'!$Q$3:$R$28,2,FALSE)),VLOOKUP(D271,'STOCK IDEAL'!$B$2:$E$1108,4,FALSE))))</f>
        <v>3</v>
      </c>
      <c r="L271" t="str">
        <f t="shared" si="21"/>
        <v>OK</v>
      </c>
      <c r="M271">
        <f>HLOOKUP('STOCK BRUT'!$C271,'REGLE PRIORITE'!$B$4:$G$7,2,FALSE)</f>
        <v>1</v>
      </c>
      <c r="N271">
        <f>HLOOKUP('STOCK BRUT'!$C271,'REGLE PRIORITE'!$B$4:$G$7,3,FALSE)</f>
        <v>3</v>
      </c>
      <c r="O271">
        <f>HLOOKUP('STOCK BRUT'!$C271,'REGLE PRIORITE'!$B$4:$G$7,4,FALSE)</f>
        <v>2</v>
      </c>
      <c r="P271">
        <f t="shared" si="22"/>
        <v>1</v>
      </c>
      <c r="Q271">
        <f t="shared" si="23"/>
        <v>0</v>
      </c>
      <c r="R271">
        <f t="shared" si="20"/>
        <v>-2</v>
      </c>
      <c r="S271">
        <f t="shared" si="24"/>
        <v>-1</v>
      </c>
    </row>
    <row r="272" spans="1:19">
      <c r="A272">
        <v>270</v>
      </c>
      <c r="B272" s="1" t="s">
        <v>274</v>
      </c>
      <c r="C272" s="1" t="s">
        <v>3850</v>
      </c>
      <c r="D272" s="1" t="s">
        <v>3949</v>
      </c>
      <c r="E272" s="1" t="s">
        <v>3853</v>
      </c>
      <c r="F272">
        <v>1</v>
      </c>
      <c r="G272">
        <f>IF($C272="porcelaine",IF(ISERROR(VLOOKUP($D272,'STOCK IDEAL'!$B$2:$C$1080,2,FALSE)+VLOOKUP($E272,'REGLE PRIORITE'!$K$3:$L$14,2,FALSE)),VLOOKUP($D272,'STOCK IDEAL'!$B$2:$C$1080,2,FALSE),VLOOKUP($D272,'STOCK IDEAL'!$B$2:$C$1080,2,FALSE)+VLOOKUP($E272,'REGLE PRIORITE'!$K$3:$L$14,2,FALSE)),IF(C272="Bijoux l’atelier",IF(ISERROR(VLOOKUP(D272,'STOCK IDEAL'!$B$2:$C$1108,2,FALSE)+VLOOKUP(E272,'REGLE PRIORITE'!$N$3:$O$18,2,FALSE)),VLOOKUP(D272,'STOCK IDEAL'!$B$2:$C$1108,2,FALSE),VLOOKUP(D272,'STOCK IDEAL'!$B$2:$C$1108,2,FALSE)+VLOOKUP(E272,'REGLE PRIORITE'!$N$3:$O$18,2,FALSE)),IF($C272="Bijoux argent/plaqué or",IF(ISERROR(VLOOKUP(D272,'STOCK IDEAL'!$B$2:$C$1108,2,FALSE)+VLOOKUP($E272,'REGLE PRIORITE'!$Q$3:$R$28,2,FALSE)),VLOOKUP(D272,'STOCK IDEAL'!$B$2:$C$1108,2,FALSE),VLOOKUP(D272,'STOCK IDEAL'!$B$2:$C$1108,2,FALSE)+VLOOKUP($E272,'REGLE PRIORITE'!$Q$3:$R$28,2,FALSE)),VLOOKUP(D272,'STOCK IDEAL'!$B$2:$C$1108,2,FALSE))))</f>
        <v>1</v>
      </c>
      <c r="H272">
        <v>0</v>
      </c>
      <c r="I272">
        <f>IF($C272="porcelaine",IF(ISERROR(VLOOKUP($D272,'STOCK IDEAL'!$B$2:$E$1080,3,FALSE)+VLOOKUP($E272,'REGLE PRIORITE'!$K$3:$L$14,2,FALSE)),VLOOKUP($D272,'STOCK IDEAL'!$B$2:$E$1080,3,FALSE),VLOOKUP($D272,'STOCK IDEAL'!$B$2:$E$1080,3,FALSE)+VLOOKUP($E272,'REGLE PRIORITE'!$K$3:$L$14,2,FALSE)),IF(C272="Bijoux l’atelier",IF(ISERROR(VLOOKUP(D272,'STOCK IDEAL'!$B$2:$E$1108,3,FALSE)+VLOOKUP(E272,'REGLE PRIORITE'!$N$3:$O$18,2,FALSE)),VLOOKUP(D272,'STOCK IDEAL'!$B$2:$E$1108,3,FALSE),VLOOKUP(D272,'STOCK IDEAL'!$B$2:$E$1108,3,FALSE)+VLOOKUP(E272,'REGLE PRIORITE'!$N$3:$O$18,2,FALSE)),IF($C272="Bijoux argent/plaqué or",IF(ISERROR(VLOOKUP(D272,'STOCK IDEAL'!$B$2:$E$1108,3,FALSE)+VLOOKUP($E272,'REGLE PRIORITE'!$Q$3:$R$28,2,FALSE)),VLOOKUP(D272,'STOCK IDEAL'!$B$2:$E$1108,3,FALSE),VLOOKUP(D272,'STOCK IDEAL'!$B$2:$E$1108,3,FALSE)+VLOOKUP($E272,'REGLE PRIORITE'!$Q$3:$R$28,2,FALSE)),VLOOKUP(D272,'STOCK IDEAL'!$B$2:$E$1108,3,FALSE))))</f>
        <v>1</v>
      </c>
      <c r="J272">
        <v>1</v>
      </c>
      <c r="K272">
        <f>IF($C272="porcelaine",IF(ISERROR(VLOOKUP($D272,'STOCK IDEAL'!$B$2:$E$1080,4,FALSE)+VLOOKUP($E272,'REGLE PRIORITE'!$K$3:$L$14,2,FALSE)),VLOOKUP($D272,'STOCK IDEAL'!$B$2:$E$1080,4,FALSE),VLOOKUP($D272,'STOCK IDEAL'!$B$2:$E$1080,4,FALSE)+VLOOKUP($E272,'REGLE PRIORITE'!$K$3:$L$14,2,FALSE)),IF(C272="Bijoux l’atelier",IF(ISERROR(VLOOKUP(D272,'STOCK IDEAL'!$B$2:$E$1108,4,FALSE)+VLOOKUP(E272,'REGLE PRIORITE'!$N$3:$O$18,2,FALSE)),VLOOKUP(D272,'STOCK IDEAL'!$B$2:$E$1108,4,FALSE),VLOOKUP(D272,'STOCK IDEAL'!$B$2:$E$1108,4,FALSE)+VLOOKUP(E272,'REGLE PRIORITE'!$N$3:$O$18,2,FALSE)),IF($C272="Bijoux argent/plaqué or",IF(ISERROR(VLOOKUP(D272,'STOCK IDEAL'!$B$2:$E$1108,4,FALSE)+VLOOKUP($E272,'REGLE PRIORITE'!$Q$3:$R$28,2,FALSE)),VLOOKUP(D272,'STOCK IDEAL'!$B$2:$E$1108,4,FALSE),VLOOKUP(D272,'STOCK IDEAL'!$B$2:$E$1108,4,FALSE)+VLOOKUP($E272,'REGLE PRIORITE'!$Q$3:$R$28,2,FALSE)),VLOOKUP(D272,'STOCK IDEAL'!$B$2:$E$1108,4,FALSE))))</f>
        <v>3</v>
      </c>
      <c r="L272" t="b">
        <f t="shared" si="21"/>
        <v>0</v>
      </c>
      <c r="M272">
        <f>HLOOKUP('STOCK BRUT'!$C272,'REGLE PRIORITE'!$B$4:$G$7,2,FALSE)</f>
        <v>1</v>
      </c>
      <c r="N272">
        <f>HLOOKUP('STOCK BRUT'!$C272,'REGLE PRIORITE'!$B$4:$G$7,3,FALSE)</f>
        <v>3</v>
      </c>
      <c r="O272">
        <f>HLOOKUP('STOCK BRUT'!$C272,'REGLE PRIORITE'!$B$4:$G$7,4,FALSE)</f>
        <v>2</v>
      </c>
      <c r="P272">
        <f t="shared" si="22"/>
        <v>0</v>
      </c>
      <c r="Q272">
        <f t="shared" si="23"/>
        <v>-1</v>
      </c>
      <c r="R272">
        <f t="shared" si="20"/>
        <v>-2</v>
      </c>
      <c r="S272">
        <f t="shared" si="24"/>
        <v>-3</v>
      </c>
    </row>
    <row r="273" spans="1:19">
      <c r="A273">
        <v>271</v>
      </c>
      <c r="B273" s="1" t="s">
        <v>272</v>
      </c>
      <c r="C273" s="1" t="s">
        <v>3850</v>
      </c>
      <c r="D273" s="1" t="s">
        <v>3949</v>
      </c>
      <c r="E273" s="1" t="s">
        <v>3845</v>
      </c>
      <c r="F273">
        <v>1</v>
      </c>
      <c r="G273">
        <f>IF($C273="porcelaine",IF(ISERROR(VLOOKUP($D273,'STOCK IDEAL'!$B$2:$C$1080,2,FALSE)+VLOOKUP($E273,'REGLE PRIORITE'!$K$3:$L$14,2,FALSE)),VLOOKUP($D273,'STOCK IDEAL'!$B$2:$C$1080,2,FALSE),VLOOKUP($D273,'STOCK IDEAL'!$B$2:$C$1080,2,FALSE)+VLOOKUP($E273,'REGLE PRIORITE'!$K$3:$L$14,2,FALSE)),IF(C273="Bijoux l’atelier",IF(ISERROR(VLOOKUP(D273,'STOCK IDEAL'!$B$2:$C$1108,2,FALSE)+VLOOKUP(E273,'REGLE PRIORITE'!$N$3:$O$18,2,FALSE)),VLOOKUP(D273,'STOCK IDEAL'!$B$2:$C$1108,2,FALSE),VLOOKUP(D273,'STOCK IDEAL'!$B$2:$C$1108,2,FALSE)+VLOOKUP(E273,'REGLE PRIORITE'!$N$3:$O$18,2,FALSE)),IF($C273="Bijoux argent/plaqué or",IF(ISERROR(VLOOKUP(D273,'STOCK IDEAL'!$B$2:$C$1108,2,FALSE)+VLOOKUP($E273,'REGLE PRIORITE'!$Q$3:$R$28,2,FALSE)),VLOOKUP(D273,'STOCK IDEAL'!$B$2:$C$1108,2,FALSE),VLOOKUP(D273,'STOCK IDEAL'!$B$2:$C$1108,2,FALSE)+VLOOKUP($E273,'REGLE PRIORITE'!$Q$3:$R$28,2,FALSE)),VLOOKUP(D273,'STOCK IDEAL'!$B$2:$C$1108,2,FALSE))))</f>
        <v>1</v>
      </c>
      <c r="H273">
        <v>1</v>
      </c>
      <c r="I273">
        <f>IF($C273="porcelaine",IF(ISERROR(VLOOKUP($D273,'STOCK IDEAL'!$B$2:$E$1080,3,FALSE)+VLOOKUP($E273,'REGLE PRIORITE'!$K$3:$L$14,2,FALSE)),VLOOKUP($D273,'STOCK IDEAL'!$B$2:$E$1080,3,FALSE),VLOOKUP($D273,'STOCK IDEAL'!$B$2:$E$1080,3,FALSE)+VLOOKUP($E273,'REGLE PRIORITE'!$K$3:$L$14,2,FALSE)),IF(C273="Bijoux l’atelier",IF(ISERROR(VLOOKUP(D273,'STOCK IDEAL'!$B$2:$E$1108,3,FALSE)+VLOOKUP(E273,'REGLE PRIORITE'!$N$3:$O$18,2,FALSE)),VLOOKUP(D273,'STOCK IDEAL'!$B$2:$E$1108,3,FALSE),VLOOKUP(D273,'STOCK IDEAL'!$B$2:$E$1108,3,FALSE)+VLOOKUP(E273,'REGLE PRIORITE'!$N$3:$O$18,2,FALSE)),IF($C273="Bijoux argent/plaqué or",IF(ISERROR(VLOOKUP(D273,'STOCK IDEAL'!$B$2:$E$1108,3,FALSE)+VLOOKUP($E273,'REGLE PRIORITE'!$Q$3:$R$28,2,FALSE)),VLOOKUP(D273,'STOCK IDEAL'!$B$2:$E$1108,3,FALSE),VLOOKUP(D273,'STOCK IDEAL'!$B$2:$E$1108,3,FALSE)+VLOOKUP($E273,'REGLE PRIORITE'!$Q$3:$R$28,2,FALSE)),VLOOKUP(D273,'STOCK IDEAL'!$B$2:$E$1108,3,FALSE))))</f>
        <v>1</v>
      </c>
      <c r="J273">
        <v>1</v>
      </c>
      <c r="K273">
        <f>IF($C273="porcelaine",IF(ISERROR(VLOOKUP($D273,'STOCK IDEAL'!$B$2:$E$1080,4,FALSE)+VLOOKUP($E273,'REGLE PRIORITE'!$K$3:$L$14,2,FALSE)),VLOOKUP($D273,'STOCK IDEAL'!$B$2:$E$1080,4,FALSE),VLOOKUP($D273,'STOCK IDEAL'!$B$2:$E$1080,4,FALSE)+VLOOKUP($E273,'REGLE PRIORITE'!$K$3:$L$14,2,FALSE)),IF(C273="Bijoux l’atelier",IF(ISERROR(VLOOKUP(D273,'STOCK IDEAL'!$B$2:$E$1108,4,FALSE)+VLOOKUP(E273,'REGLE PRIORITE'!$N$3:$O$18,2,FALSE)),VLOOKUP(D273,'STOCK IDEAL'!$B$2:$E$1108,4,FALSE),VLOOKUP(D273,'STOCK IDEAL'!$B$2:$E$1108,4,FALSE)+VLOOKUP(E273,'REGLE PRIORITE'!$N$3:$O$18,2,FALSE)),IF($C273="Bijoux argent/plaqué or",IF(ISERROR(VLOOKUP(D273,'STOCK IDEAL'!$B$2:$E$1108,4,FALSE)+VLOOKUP($E273,'REGLE PRIORITE'!$Q$3:$R$28,2,FALSE)),VLOOKUP(D273,'STOCK IDEAL'!$B$2:$E$1108,4,FALSE),VLOOKUP(D273,'STOCK IDEAL'!$B$2:$E$1108,4,FALSE)+VLOOKUP($E273,'REGLE PRIORITE'!$Q$3:$R$28,2,FALSE)),VLOOKUP(D273,'STOCK IDEAL'!$B$2:$E$1108,4,FALSE))))</f>
        <v>3</v>
      </c>
      <c r="L273" t="b">
        <f t="shared" si="21"/>
        <v>0</v>
      </c>
      <c r="M273">
        <f>HLOOKUP('STOCK BRUT'!$C273,'REGLE PRIORITE'!$B$4:$G$7,2,FALSE)</f>
        <v>1</v>
      </c>
      <c r="N273">
        <f>HLOOKUP('STOCK BRUT'!$C273,'REGLE PRIORITE'!$B$4:$G$7,3,FALSE)</f>
        <v>3</v>
      </c>
      <c r="O273">
        <f>HLOOKUP('STOCK BRUT'!$C273,'REGLE PRIORITE'!$B$4:$G$7,4,FALSE)</f>
        <v>2</v>
      </c>
      <c r="P273">
        <f t="shared" si="22"/>
        <v>0</v>
      </c>
      <c r="Q273">
        <f t="shared" si="23"/>
        <v>0</v>
      </c>
      <c r="R273">
        <f t="shared" si="20"/>
        <v>-2</v>
      </c>
      <c r="S273">
        <f t="shared" si="24"/>
        <v>-2</v>
      </c>
    </row>
    <row r="274" spans="1:19">
      <c r="A274">
        <v>272</v>
      </c>
      <c r="B274" s="1" t="s">
        <v>271</v>
      </c>
      <c r="C274" s="1" t="s">
        <v>3850</v>
      </c>
      <c r="D274" s="1" t="s">
        <v>3949</v>
      </c>
      <c r="E274" s="1" t="s">
        <v>3840</v>
      </c>
      <c r="F274">
        <v>0</v>
      </c>
      <c r="G274">
        <f>IF($C274="porcelaine",IF(ISERROR(VLOOKUP($D274,'STOCK IDEAL'!$B$2:$C$1080,2,FALSE)+VLOOKUP($E274,'REGLE PRIORITE'!$K$3:$L$14,2,FALSE)),VLOOKUP($D274,'STOCK IDEAL'!$B$2:$C$1080,2,FALSE),VLOOKUP($D274,'STOCK IDEAL'!$B$2:$C$1080,2,FALSE)+VLOOKUP($E274,'REGLE PRIORITE'!$K$3:$L$14,2,FALSE)),IF(C274="Bijoux l’atelier",IF(ISERROR(VLOOKUP(D274,'STOCK IDEAL'!$B$2:$C$1108,2,FALSE)+VLOOKUP(E274,'REGLE PRIORITE'!$N$3:$O$18,2,FALSE)),VLOOKUP(D274,'STOCK IDEAL'!$B$2:$C$1108,2,FALSE),VLOOKUP(D274,'STOCK IDEAL'!$B$2:$C$1108,2,FALSE)+VLOOKUP(E274,'REGLE PRIORITE'!$N$3:$O$18,2,FALSE)),IF($C274="Bijoux argent/plaqué or",IF(ISERROR(VLOOKUP(D274,'STOCK IDEAL'!$B$2:$C$1108,2,FALSE)+VLOOKUP($E274,'REGLE PRIORITE'!$Q$3:$R$28,2,FALSE)),VLOOKUP(D274,'STOCK IDEAL'!$B$2:$C$1108,2,FALSE),VLOOKUP(D274,'STOCK IDEAL'!$B$2:$C$1108,2,FALSE)+VLOOKUP($E274,'REGLE PRIORITE'!$Q$3:$R$28,2,FALSE)),VLOOKUP(D274,'STOCK IDEAL'!$B$2:$C$1108,2,FALSE))))</f>
        <v>1</v>
      </c>
      <c r="H274">
        <v>0</v>
      </c>
      <c r="I274">
        <f>IF($C274="porcelaine",IF(ISERROR(VLOOKUP($D274,'STOCK IDEAL'!$B$2:$E$1080,3,FALSE)+VLOOKUP($E274,'REGLE PRIORITE'!$K$3:$L$14,2,FALSE)),VLOOKUP($D274,'STOCK IDEAL'!$B$2:$E$1080,3,FALSE),VLOOKUP($D274,'STOCK IDEAL'!$B$2:$E$1080,3,FALSE)+VLOOKUP($E274,'REGLE PRIORITE'!$K$3:$L$14,2,FALSE)),IF(C274="Bijoux l’atelier",IF(ISERROR(VLOOKUP(D274,'STOCK IDEAL'!$B$2:$E$1108,3,FALSE)+VLOOKUP(E274,'REGLE PRIORITE'!$N$3:$O$18,2,FALSE)),VLOOKUP(D274,'STOCK IDEAL'!$B$2:$E$1108,3,FALSE),VLOOKUP(D274,'STOCK IDEAL'!$B$2:$E$1108,3,FALSE)+VLOOKUP(E274,'REGLE PRIORITE'!$N$3:$O$18,2,FALSE)),IF($C274="Bijoux argent/plaqué or",IF(ISERROR(VLOOKUP(D274,'STOCK IDEAL'!$B$2:$E$1108,3,FALSE)+VLOOKUP($E274,'REGLE PRIORITE'!$Q$3:$R$28,2,FALSE)),VLOOKUP(D274,'STOCK IDEAL'!$B$2:$E$1108,3,FALSE),VLOOKUP(D274,'STOCK IDEAL'!$B$2:$E$1108,3,FALSE)+VLOOKUP($E274,'REGLE PRIORITE'!$Q$3:$R$28,2,FALSE)),VLOOKUP(D274,'STOCK IDEAL'!$B$2:$E$1108,3,FALSE))))</f>
        <v>1</v>
      </c>
      <c r="J274">
        <v>1</v>
      </c>
      <c r="K274">
        <f>IF($C274="porcelaine",IF(ISERROR(VLOOKUP($D274,'STOCK IDEAL'!$B$2:$E$1080,4,FALSE)+VLOOKUP($E274,'REGLE PRIORITE'!$K$3:$L$14,2,FALSE)),VLOOKUP($D274,'STOCK IDEAL'!$B$2:$E$1080,4,FALSE),VLOOKUP($D274,'STOCK IDEAL'!$B$2:$E$1080,4,FALSE)+VLOOKUP($E274,'REGLE PRIORITE'!$K$3:$L$14,2,FALSE)),IF(C274="Bijoux l’atelier",IF(ISERROR(VLOOKUP(D274,'STOCK IDEAL'!$B$2:$E$1108,4,FALSE)+VLOOKUP(E274,'REGLE PRIORITE'!$N$3:$O$18,2,FALSE)),VLOOKUP(D274,'STOCK IDEAL'!$B$2:$E$1108,4,FALSE),VLOOKUP(D274,'STOCK IDEAL'!$B$2:$E$1108,4,FALSE)+VLOOKUP(E274,'REGLE PRIORITE'!$N$3:$O$18,2,FALSE)),IF($C274="Bijoux argent/plaqué or",IF(ISERROR(VLOOKUP(D274,'STOCK IDEAL'!$B$2:$E$1108,4,FALSE)+VLOOKUP($E274,'REGLE PRIORITE'!$Q$3:$R$28,2,FALSE)),VLOOKUP(D274,'STOCK IDEAL'!$B$2:$E$1108,4,FALSE),VLOOKUP(D274,'STOCK IDEAL'!$B$2:$E$1108,4,FALSE)+VLOOKUP($E274,'REGLE PRIORITE'!$Q$3:$R$28,2,FALSE)),VLOOKUP(D274,'STOCK IDEAL'!$B$2:$E$1108,4,FALSE))))</f>
        <v>3</v>
      </c>
      <c r="L274" t="b">
        <f t="shared" si="21"/>
        <v>0</v>
      </c>
      <c r="M274">
        <f>HLOOKUP('STOCK BRUT'!$C274,'REGLE PRIORITE'!$B$4:$G$7,2,FALSE)</f>
        <v>1</v>
      </c>
      <c r="N274">
        <f>HLOOKUP('STOCK BRUT'!$C274,'REGLE PRIORITE'!$B$4:$G$7,3,FALSE)</f>
        <v>3</v>
      </c>
      <c r="O274">
        <f>HLOOKUP('STOCK BRUT'!$C274,'REGLE PRIORITE'!$B$4:$G$7,4,FALSE)</f>
        <v>2</v>
      </c>
      <c r="P274">
        <f t="shared" si="22"/>
        <v>-1</v>
      </c>
      <c r="Q274">
        <f t="shared" si="23"/>
        <v>-1</v>
      </c>
      <c r="R274">
        <f t="shared" si="20"/>
        <v>-2</v>
      </c>
      <c r="S274">
        <f t="shared" si="24"/>
        <v>-4</v>
      </c>
    </row>
    <row r="275" spans="1:19">
      <c r="A275">
        <v>273</v>
      </c>
      <c r="B275" s="1" t="s">
        <v>273</v>
      </c>
      <c r="C275" s="1" t="s">
        <v>3850</v>
      </c>
      <c r="D275" s="1" t="s">
        <v>3949</v>
      </c>
      <c r="E275" s="1" t="s">
        <v>3849</v>
      </c>
      <c r="F275">
        <v>1</v>
      </c>
      <c r="G275">
        <f>IF($C275="porcelaine",IF(ISERROR(VLOOKUP($D275,'STOCK IDEAL'!$B$2:$C$1080,2,FALSE)+VLOOKUP($E275,'REGLE PRIORITE'!$K$3:$L$14,2,FALSE)),VLOOKUP($D275,'STOCK IDEAL'!$B$2:$C$1080,2,FALSE),VLOOKUP($D275,'STOCK IDEAL'!$B$2:$C$1080,2,FALSE)+VLOOKUP($E275,'REGLE PRIORITE'!$K$3:$L$14,2,FALSE)),IF(C275="Bijoux l’atelier",IF(ISERROR(VLOOKUP(D275,'STOCK IDEAL'!$B$2:$C$1108,2,FALSE)+VLOOKUP(E275,'REGLE PRIORITE'!$N$3:$O$18,2,FALSE)),VLOOKUP(D275,'STOCK IDEAL'!$B$2:$C$1108,2,FALSE),VLOOKUP(D275,'STOCK IDEAL'!$B$2:$C$1108,2,FALSE)+VLOOKUP(E275,'REGLE PRIORITE'!$N$3:$O$18,2,FALSE)),IF($C275="Bijoux argent/plaqué or",IF(ISERROR(VLOOKUP(D275,'STOCK IDEAL'!$B$2:$C$1108,2,FALSE)+VLOOKUP($E275,'REGLE PRIORITE'!$Q$3:$R$28,2,FALSE)),VLOOKUP(D275,'STOCK IDEAL'!$B$2:$C$1108,2,FALSE),VLOOKUP(D275,'STOCK IDEAL'!$B$2:$C$1108,2,FALSE)+VLOOKUP($E275,'REGLE PRIORITE'!$Q$3:$R$28,2,FALSE)),VLOOKUP(D275,'STOCK IDEAL'!$B$2:$C$1108,2,FALSE))))</f>
        <v>1</v>
      </c>
      <c r="H275">
        <v>1</v>
      </c>
      <c r="I275">
        <f>IF($C275="porcelaine",IF(ISERROR(VLOOKUP($D275,'STOCK IDEAL'!$B$2:$E$1080,3,FALSE)+VLOOKUP($E275,'REGLE PRIORITE'!$K$3:$L$14,2,FALSE)),VLOOKUP($D275,'STOCK IDEAL'!$B$2:$E$1080,3,FALSE),VLOOKUP($D275,'STOCK IDEAL'!$B$2:$E$1080,3,FALSE)+VLOOKUP($E275,'REGLE PRIORITE'!$K$3:$L$14,2,FALSE)),IF(C275="Bijoux l’atelier",IF(ISERROR(VLOOKUP(D275,'STOCK IDEAL'!$B$2:$E$1108,3,FALSE)+VLOOKUP(E275,'REGLE PRIORITE'!$N$3:$O$18,2,FALSE)),VLOOKUP(D275,'STOCK IDEAL'!$B$2:$E$1108,3,FALSE),VLOOKUP(D275,'STOCK IDEAL'!$B$2:$E$1108,3,FALSE)+VLOOKUP(E275,'REGLE PRIORITE'!$N$3:$O$18,2,FALSE)),IF($C275="Bijoux argent/plaqué or",IF(ISERROR(VLOOKUP(D275,'STOCK IDEAL'!$B$2:$E$1108,3,FALSE)+VLOOKUP($E275,'REGLE PRIORITE'!$Q$3:$R$28,2,FALSE)),VLOOKUP(D275,'STOCK IDEAL'!$B$2:$E$1108,3,FALSE),VLOOKUP(D275,'STOCK IDEAL'!$B$2:$E$1108,3,FALSE)+VLOOKUP($E275,'REGLE PRIORITE'!$Q$3:$R$28,2,FALSE)),VLOOKUP(D275,'STOCK IDEAL'!$B$2:$E$1108,3,FALSE))))</f>
        <v>1</v>
      </c>
      <c r="J275">
        <v>1</v>
      </c>
      <c r="K275">
        <f>IF($C275="porcelaine",IF(ISERROR(VLOOKUP($D275,'STOCK IDEAL'!$B$2:$E$1080,4,FALSE)+VLOOKUP($E275,'REGLE PRIORITE'!$K$3:$L$14,2,FALSE)),VLOOKUP($D275,'STOCK IDEAL'!$B$2:$E$1080,4,FALSE),VLOOKUP($D275,'STOCK IDEAL'!$B$2:$E$1080,4,FALSE)+VLOOKUP($E275,'REGLE PRIORITE'!$K$3:$L$14,2,FALSE)),IF(C275="Bijoux l’atelier",IF(ISERROR(VLOOKUP(D275,'STOCK IDEAL'!$B$2:$E$1108,4,FALSE)+VLOOKUP(E275,'REGLE PRIORITE'!$N$3:$O$18,2,FALSE)),VLOOKUP(D275,'STOCK IDEAL'!$B$2:$E$1108,4,FALSE),VLOOKUP(D275,'STOCK IDEAL'!$B$2:$E$1108,4,FALSE)+VLOOKUP(E275,'REGLE PRIORITE'!$N$3:$O$18,2,FALSE)),IF($C275="Bijoux argent/plaqué or",IF(ISERROR(VLOOKUP(D275,'STOCK IDEAL'!$B$2:$E$1108,4,FALSE)+VLOOKUP($E275,'REGLE PRIORITE'!$Q$3:$R$28,2,FALSE)),VLOOKUP(D275,'STOCK IDEAL'!$B$2:$E$1108,4,FALSE),VLOOKUP(D275,'STOCK IDEAL'!$B$2:$E$1108,4,FALSE)+VLOOKUP($E275,'REGLE PRIORITE'!$Q$3:$R$28,2,FALSE)),VLOOKUP(D275,'STOCK IDEAL'!$B$2:$E$1108,4,FALSE))))</f>
        <v>3</v>
      </c>
      <c r="L275" t="b">
        <f t="shared" si="21"/>
        <v>0</v>
      </c>
      <c r="M275">
        <f>HLOOKUP('STOCK BRUT'!$C275,'REGLE PRIORITE'!$B$4:$G$7,2,FALSE)</f>
        <v>1</v>
      </c>
      <c r="N275">
        <f>HLOOKUP('STOCK BRUT'!$C275,'REGLE PRIORITE'!$B$4:$G$7,3,FALSE)</f>
        <v>3</v>
      </c>
      <c r="O275">
        <f>HLOOKUP('STOCK BRUT'!$C275,'REGLE PRIORITE'!$B$4:$G$7,4,FALSE)</f>
        <v>2</v>
      </c>
      <c r="P275">
        <f t="shared" si="22"/>
        <v>0</v>
      </c>
      <c r="Q275">
        <f t="shared" si="23"/>
        <v>0</v>
      </c>
      <c r="R275">
        <f t="shared" si="20"/>
        <v>-2</v>
      </c>
      <c r="S275">
        <f t="shared" si="24"/>
        <v>-2</v>
      </c>
    </row>
    <row r="276" spans="1:19">
      <c r="A276">
        <v>274</v>
      </c>
      <c r="B276" s="1" t="s">
        <v>276</v>
      </c>
      <c r="C276" s="1" t="s">
        <v>3850</v>
      </c>
      <c r="D276" s="1" t="s">
        <v>3949</v>
      </c>
      <c r="E276" s="1" t="s">
        <v>3847</v>
      </c>
      <c r="F276">
        <v>0</v>
      </c>
      <c r="G276">
        <f>IF($C276="porcelaine",IF(ISERROR(VLOOKUP($D276,'STOCK IDEAL'!$B$2:$C$1080,2,FALSE)+VLOOKUP($E276,'REGLE PRIORITE'!$K$3:$L$14,2,FALSE)),VLOOKUP($D276,'STOCK IDEAL'!$B$2:$C$1080,2,FALSE),VLOOKUP($D276,'STOCK IDEAL'!$B$2:$C$1080,2,FALSE)+VLOOKUP($E276,'REGLE PRIORITE'!$K$3:$L$14,2,FALSE)),IF(C276="Bijoux l’atelier",IF(ISERROR(VLOOKUP(D276,'STOCK IDEAL'!$B$2:$C$1108,2,FALSE)+VLOOKUP(E276,'REGLE PRIORITE'!$N$3:$O$18,2,FALSE)),VLOOKUP(D276,'STOCK IDEAL'!$B$2:$C$1108,2,FALSE),VLOOKUP(D276,'STOCK IDEAL'!$B$2:$C$1108,2,FALSE)+VLOOKUP(E276,'REGLE PRIORITE'!$N$3:$O$18,2,FALSE)),IF($C276="Bijoux argent/plaqué or",IF(ISERROR(VLOOKUP(D276,'STOCK IDEAL'!$B$2:$C$1108,2,FALSE)+VLOOKUP($E276,'REGLE PRIORITE'!$Q$3:$R$28,2,FALSE)),VLOOKUP(D276,'STOCK IDEAL'!$B$2:$C$1108,2,FALSE),VLOOKUP(D276,'STOCK IDEAL'!$B$2:$C$1108,2,FALSE)+VLOOKUP($E276,'REGLE PRIORITE'!$Q$3:$R$28,2,FALSE)),VLOOKUP(D276,'STOCK IDEAL'!$B$2:$C$1108,2,FALSE))))</f>
        <v>1</v>
      </c>
      <c r="H276">
        <v>1</v>
      </c>
      <c r="I276">
        <f>IF($C276="porcelaine",IF(ISERROR(VLOOKUP($D276,'STOCK IDEAL'!$B$2:$E$1080,3,FALSE)+VLOOKUP($E276,'REGLE PRIORITE'!$K$3:$L$14,2,FALSE)),VLOOKUP($D276,'STOCK IDEAL'!$B$2:$E$1080,3,FALSE),VLOOKUP($D276,'STOCK IDEAL'!$B$2:$E$1080,3,FALSE)+VLOOKUP($E276,'REGLE PRIORITE'!$K$3:$L$14,2,FALSE)),IF(C276="Bijoux l’atelier",IF(ISERROR(VLOOKUP(D276,'STOCK IDEAL'!$B$2:$E$1108,3,FALSE)+VLOOKUP(E276,'REGLE PRIORITE'!$N$3:$O$18,2,FALSE)),VLOOKUP(D276,'STOCK IDEAL'!$B$2:$E$1108,3,FALSE),VLOOKUP(D276,'STOCK IDEAL'!$B$2:$E$1108,3,FALSE)+VLOOKUP(E276,'REGLE PRIORITE'!$N$3:$O$18,2,FALSE)),IF($C276="Bijoux argent/plaqué or",IF(ISERROR(VLOOKUP(D276,'STOCK IDEAL'!$B$2:$E$1108,3,FALSE)+VLOOKUP($E276,'REGLE PRIORITE'!$Q$3:$R$28,2,FALSE)),VLOOKUP(D276,'STOCK IDEAL'!$B$2:$E$1108,3,FALSE),VLOOKUP(D276,'STOCK IDEAL'!$B$2:$E$1108,3,FALSE)+VLOOKUP($E276,'REGLE PRIORITE'!$Q$3:$R$28,2,FALSE)),VLOOKUP(D276,'STOCK IDEAL'!$B$2:$E$1108,3,FALSE))))</f>
        <v>1</v>
      </c>
      <c r="J276">
        <v>1</v>
      </c>
      <c r="K276">
        <f>IF($C276="porcelaine",IF(ISERROR(VLOOKUP($D276,'STOCK IDEAL'!$B$2:$E$1080,4,FALSE)+VLOOKUP($E276,'REGLE PRIORITE'!$K$3:$L$14,2,FALSE)),VLOOKUP($D276,'STOCK IDEAL'!$B$2:$E$1080,4,FALSE),VLOOKUP($D276,'STOCK IDEAL'!$B$2:$E$1080,4,FALSE)+VLOOKUP($E276,'REGLE PRIORITE'!$K$3:$L$14,2,FALSE)),IF(C276="Bijoux l’atelier",IF(ISERROR(VLOOKUP(D276,'STOCK IDEAL'!$B$2:$E$1108,4,FALSE)+VLOOKUP(E276,'REGLE PRIORITE'!$N$3:$O$18,2,FALSE)),VLOOKUP(D276,'STOCK IDEAL'!$B$2:$E$1108,4,FALSE),VLOOKUP(D276,'STOCK IDEAL'!$B$2:$E$1108,4,FALSE)+VLOOKUP(E276,'REGLE PRIORITE'!$N$3:$O$18,2,FALSE)),IF($C276="Bijoux argent/plaqué or",IF(ISERROR(VLOOKUP(D276,'STOCK IDEAL'!$B$2:$E$1108,4,FALSE)+VLOOKUP($E276,'REGLE PRIORITE'!$Q$3:$R$28,2,FALSE)),VLOOKUP(D276,'STOCK IDEAL'!$B$2:$E$1108,4,FALSE),VLOOKUP(D276,'STOCK IDEAL'!$B$2:$E$1108,4,FALSE)+VLOOKUP($E276,'REGLE PRIORITE'!$Q$3:$R$28,2,FALSE)),VLOOKUP(D276,'STOCK IDEAL'!$B$2:$E$1108,4,FALSE))))</f>
        <v>3</v>
      </c>
      <c r="L276" t="b">
        <f t="shared" si="21"/>
        <v>0</v>
      </c>
      <c r="M276">
        <f>HLOOKUP('STOCK BRUT'!$C276,'REGLE PRIORITE'!$B$4:$G$7,2,FALSE)</f>
        <v>1</v>
      </c>
      <c r="N276">
        <f>HLOOKUP('STOCK BRUT'!$C276,'REGLE PRIORITE'!$B$4:$G$7,3,FALSE)</f>
        <v>3</v>
      </c>
      <c r="O276">
        <f>HLOOKUP('STOCK BRUT'!$C276,'REGLE PRIORITE'!$B$4:$G$7,4,FALSE)</f>
        <v>2</v>
      </c>
      <c r="P276">
        <f t="shared" si="22"/>
        <v>-1</v>
      </c>
      <c r="Q276">
        <f t="shared" si="23"/>
        <v>0</v>
      </c>
      <c r="R276">
        <f t="shared" si="20"/>
        <v>-2</v>
      </c>
      <c r="S276">
        <f t="shared" si="24"/>
        <v>-3</v>
      </c>
    </row>
    <row r="277" spans="1:19">
      <c r="A277">
        <v>275</v>
      </c>
      <c r="B277" s="1" t="s">
        <v>275</v>
      </c>
      <c r="C277" s="1" t="s">
        <v>3850</v>
      </c>
      <c r="D277" s="1" t="s">
        <v>3949</v>
      </c>
      <c r="E277" s="1" t="s">
        <v>3844</v>
      </c>
      <c r="F277">
        <v>1</v>
      </c>
      <c r="G277">
        <f>IF($C277="porcelaine",IF(ISERROR(VLOOKUP($D277,'STOCK IDEAL'!$B$2:$C$1080,2,FALSE)+VLOOKUP($E277,'REGLE PRIORITE'!$K$3:$L$14,2,FALSE)),VLOOKUP($D277,'STOCK IDEAL'!$B$2:$C$1080,2,FALSE),VLOOKUP($D277,'STOCK IDEAL'!$B$2:$C$1080,2,FALSE)+VLOOKUP($E277,'REGLE PRIORITE'!$K$3:$L$14,2,FALSE)),IF(C277="Bijoux l’atelier",IF(ISERROR(VLOOKUP(D277,'STOCK IDEAL'!$B$2:$C$1108,2,FALSE)+VLOOKUP(E277,'REGLE PRIORITE'!$N$3:$O$18,2,FALSE)),VLOOKUP(D277,'STOCK IDEAL'!$B$2:$C$1108,2,FALSE),VLOOKUP(D277,'STOCK IDEAL'!$B$2:$C$1108,2,FALSE)+VLOOKUP(E277,'REGLE PRIORITE'!$N$3:$O$18,2,FALSE)),IF($C277="Bijoux argent/plaqué or",IF(ISERROR(VLOOKUP(D277,'STOCK IDEAL'!$B$2:$C$1108,2,FALSE)+VLOOKUP($E277,'REGLE PRIORITE'!$Q$3:$R$28,2,FALSE)),VLOOKUP(D277,'STOCK IDEAL'!$B$2:$C$1108,2,FALSE),VLOOKUP(D277,'STOCK IDEAL'!$B$2:$C$1108,2,FALSE)+VLOOKUP($E277,'REGLE PRIORITE'!$Q$3:$R$28,2,FALSE)),VLOOKUP(D277,'STOCK IDEAL'!$B$2:$C$1108,2,FALSE))))</f>
        <v>1</v>
      </c>
      <c r="H277">
        <v>1</v>
      </c>
      <c r="I277">
        <f>IF($C277="porcelaine",IF(ISERROR(VLOOKUP($D277,'STOCK IDEAL'!$B$2:$E$1080,3,FALSE)+VLOOKUP($E277,'REGLE PRIORITE'!$K$3:$L$14,2,FALSE)),VLOOKUP($D277,'STOCK IDEAL'!$B$2:$E$1080,3,FALSE),VLOOKUP($D277,'STOCK IDEAL'!$B$2:$E$1080,3,FALSE)+VLOOKUP($E277,'REGLE PRIORITE'!$K$3:$L$14,2,FALSE)),IF(C277="Bijoux l’atelier",IF(ISERROR(VLOOKUP(D277,'STOCK IDEAL'!$B$2:$E$1108,3,FALSE)+VLOOKUP(E277,'REGLE PRIORITE'!$N$3:$O$18,2,FALSE)),VLOOKUP(D277,'STOCK IDEAL'!$B$2:$E$1108,3,FALSE),VLOOKUP(D277,'STOCK IDEAL'!$B$2:$E$1108,3,FALSE)+VLOOKUP(E277,'REGLE PRIORITE'!$N$3:$O$18,2,FALSE)),IF($C277="Bijoux argent/plaqué or",IF(ISERROR(VLOOKUP(D277,'STOCK IDEAL'!$B$2:$E$1108,3,FALSE)+VLOOKUP($E277,'REGLE PRIORITE'!$Q$3:$R$28,2,FALSE)),VLOOKUP(D277,'STOCK IDEAL'!$B$2:$E$1108,3,FALSE),VLOOKUP(D277,'STOCK IDEAL'!$B$2:$E$1108,3,FALSE)+VLOOKUP($E277,'REGLE PRIORITE'!$Q$3:$R$28,2,FALSE)),VLOOKUP(D277,'STOCK IDEAL'!$B$2:$E$1108,3,FALSE))))</f>
        <v>1</v>
      </c>
      <c r="J277">
        <v>1</v>
      </c>
      <c r="K277">
        <f>IF($C277="porcelaine",IF(ISERROR(VLOOKUP($D277,'STOCK IDEAL'!$B$2:$E$1080,4,FALSE)+VLOOKUP($E277,'REGLE PRIORITE'!$K$3:$L$14,2,FALSE)),VLOOKUP($D277,'STOCK IDEAL'!$B$2:$E$1080,4,FALSE),VLOOKUP($D277,'STOCK IDEAL'!$B$2:$E$1080,4,FALSE)+VLOOKUP($E277,'REGLE PRIORITE'!$K$3:$L$14,2,FALSE)),IF(C277="Bijoux l’atelier",IF(ISERROR(VLOOKUP(D277,'STOCK IDEAL'!$B$2:$E$1108,4,FALSE)+VLOOKUP(E277,'REGLE PRIORITE'!$N$3:$O$18,2,FALSE)),VLOOKUP(D277,'STOCK IDEAL'!$B$2:$E$1108,4,FALSE),VLOOKUP(D277,'STOCK IDEAL'!$B$2:$E$1108,4,FALSE)+VLOOKUP(E277,'REGLE PRIORITE'!$N$3:$O$18,2,FALSE)),IF($C277="Bijoux argent/plaqué or",IF(ISERROR(VLOOKUP(D277,'STOCK IDEAL'!$B$2:$E$1108,4,FALSE)+VLOOKUP($E277,'REGLE PRIORITE'!$Q$3:$R$28,2,FALSE)),VLOOKUP(D277,'STOCK IDEAL'!$B$2:$E$1108,4,FALSE),VLOOKUP(D277,'STOCK IDEAL'!$B$2:$E$1108,4,FALSE)+VLOOKUP($E277,'REGLE PRIORITE'!$Q$3:$R$28,2,FALSE)),VLOOKUP(D277,'STOCK IDEAL'!$B$2:$E$1108,4,FALSE))))</f>
        <v>3</v>
      </c>
      <c r="L277" t="b">
        <f t="shared" si="21"/>
        <v>0</v>
      </c>
      <c r="M277">
        <f>HLOOKUP('STOCK BRUT'!$C277,'REGLE PRIORITE'!$B$4:$G$7,2,FALSE)</f>
        <v>1</v>
      </c>
      <c r="N277">
        <f>HLOOKUP('STOCK BRUT'!$C277,'REGLE PRIORITE'!$B$4:$G$7,3,FALSE)</f>
        <v>3</v>
      </c>
      <c r="O277">
        <f>HLOOKUP('STOCK BRUT'!$C277,'REGLE PRIORITE'!$B$4:$G$7,4,FALSE)</f>
        <v>2</v>
      </c>
      <c r="P277">
        <f t="shared" si="22"/>
        <v>0</v>
      </c>
      <c r="Q277">
        <f t="shared" si="23"/>
        <v>0</v>
      </c>
      <c r="R277">
        <f t="shared" si="20"/>
        <v>-2</v>
      </c>
      <c r="S277">
        <f t="shared" si="24"/>
        <v>-2</v>
      </c>
    </row>
    <row r="278" spans="1:19">
      <c r="A278">
        <v>276</v>
      </c>
      <c r="B278" s="1" t="s">
        <v>270</v>
      </c>
      <c r="C278" s="1" t="s">
        <v>3850</v>
      </c>
      <c r="D278" s="1" t="s">
        <v>3949</v>
      </c>
      <c r="E278" s="1" t="s">
        <v>3841</v>
      </c>
      <c r="F278">
        <v>0</v>
      </c>
      <c r="G278">
        <f>IF($C278="porcelaine",IF(ISERROR(VLOOKUP($D278,'STOCK IDEAL'!$B$2:$C$1080,2,FALSE)+VLOOKUP($E278,'REGLE PRIORITE'!$K$3:$L$14,2,FALSE)),VLOOKUP($D278,'STOCK IDEAL'!$B$2:$C$1080,2,FALSE),VLOOKUP($D278,'STOCK IDEAL'!$B$2:$C$1080,2,FALSE)+VLOOKUP($E278,'REGLE PRIORITE'!$K$3:$L$14,2,FALSE)),IF(C278="Bijoux l’atelier",IF(ISERROR(VLOOKUP(D278,'STOCK IDEAL'!$B$2:$C$1108,2,FALSE)+VLOOKUP(E278,'REGLE PRIORITE'!$N$3:$O$18,2,FALSE)),VLOOKUP(D278,'STOCK IDEAL'!$B$2:$C$1108,2,FALSE),VLOOKUP(D278,'STOCK IDEAL'!$B$2:$C$1108,2,FALSE)+VLOOKUP(E278,'REGLE PRIORITE'!$N$3:$O$18,2,FALSE)),IF($C278="Bijoux argent/plaqué or",IF(ISERROR(VLOOKUP(D278,'STOCK IDEAL'!$B$2:$C$1108,2,FALSE)+VLOOKUP($E278,'REGLE PRIORITE'!$Q$3:$R$28,2,FALSE)),VLOOKUP(D278,'STOCK IDEAL'!$B$2:$C$1108,2,FALSE),VLOOKUP(D278,'STOCK IDEAL'!$B$2:$C$1108,2,FALSE)+VLOOKUP($E278,'REGLE PRIORITE'!$Q$3:$R$28,2,FALSE)),VLOOKUP(D278,'STOCK IDEAL'!$B$2:$C$1108,2,FALSE))))</f>
        <v>1</v>
      </c>
      <c r="H278">
        <v>0</v>
      </c>
      <c r="I278">
        <f>IF($C278="porcelaine",IF(ISERROR(VLOOKUP($D278,'STOCK IDEAL'!$B$2:$E$1080,3,FALSE)+VLOOKUP($E278,'REGLE PRIORITE'!$K$3:$L$14,2,FALSE)),VLOOKUP($D278,'STOCK IDEAL'!$B$2:$E$1080,3,FALSE),VLOOKUP($D278,'STOCK IDEAL'!$B$2:$E$1080,3,FALSE)+VLOOKUP($E278,'REGLE PRIORITE'!$K$3:$L$14,2,FALSE)),IF(C278="Bijoux l’atelier",IF(ISERROR(VLOOKUP(D278,'STOCK IDEAL'!$B$2:$E$1108,3,FALSE)+VLOOKUP(E278,'REGLE PRIORITE'!$N$3:$O$18,2,FALSE)),VLOOKUP(D278,'STOCK IDEAL'!$B$2:$E$1108,3,FALSE),VLOOKUP(D278,'STOCK IDEAL'!$B$2:$E$1108,3,FALSE)+VLOOKUP(E278,'REGLE PRIORITE'!$N$3:$O$18,2,FALSE)),IF($C278="Bijoux argent/plaqué or",IF(ISERROR(VLOOKUP(D278,'STOCK IDEAL'!$B$2:$E$1108,3,FALSE)+VLOOKUP($E278,'REGLE PRIORITE'!$Q$3:$R$28,2,FALSE)),VLOOKUP(D278,'STOCK IDEAL'!$B$2:$E$1108,3,FALSE),VLOOKUP(D278,'STOCK IDEAL'!$B$2:$E$1108,3,FALSE)+VLOOKUP($E278,'REGLE PRIORITE'!$Q$3:$R$28,2,FALSE)),VLOOKUP(D278,'STOCK IDEAL'!$B$2:$E$1108,3,FALSE))))</f>
        <v>1</v>
      </c>
      <c r="J278">
        <v>1</v>
      </c>
      <c r="K278">
        <f>IF($C278="porcelaine",IF(ISERROR(VLOOKUP($D278,'STOCK IDEAL'!$B$2:$E$1080,4,FALSE)+VLOOKUP($E278,'REGLE PRIORITE'!$K$3:$L$14,2,FALSE)),VLOOKUP($D278,'STOCK IDEAL'!$B$2:$E$1080,4,FALSE),VLOOKUP($D278,'STOCK IDEAL'!$B$2:$E$1080,4,FALSE)+VLOOKUP($E278,'REGLE PRIORITE'!$K$3:$L$14,2,FALSE)),IF(C278="Bijoux l’atelier",IF(ISERROR(VLOOKUP(D278,'STOCK IDEAL'!$B$2:$E$1108,4,FALSE)+VLOOKUP(E278,'REGLE PRIORITE'!$N$3:$O$18,2,FALSE)),VLOOKUP(D278,'STOCK IDEAL'!$B$2:$E$1108,4,FALSE),VLOOKUP(D278,'STOCK IDEAL'!$B$2:$E$1108,4,FALSE)+VLOOKUP(E278,'REGLE PRIORITE'!$N$3:$O$18,2,FALSE)),IF($C278="Bijoux argent/plaqué or",IF(ISERROR(VLOOKUP(D278,'STOCK IDEAL'!$B$2:$E$1108,4,FALSE)+VLOOKUP($E278,'REGLE PRIORITE'!$Q$3:$R$28,2,FALSE)),VLOOKUP(D278,'STOCK IDEAL'!$B$2:$E$1108,4,FALSE),VLOOKUP(D278,'STOCK IDEAL'!$B$2:$E$1108,4,FALSE)+VLOOKUP($E278,'REGLE PRIORITE'!$Q$3:$R$28,2,FALSE)),VLOOKUP(D278,'STOCK IDEAL'!$B$2:$E$1108,4,FALSE))))</f>
        <v>3</v>
      </c>
      <c r="L278" t="b">
        <f t="shared" si="21"/>
        <v>0</v>
      </c>
      <c r="M278">
        <f>HLOOKUP('STOCK BRUT'!$C278,'REGLE PRIORITE'!$B$4:$G$7,2,FALSE)</f>
        <v>1</v>
      </c>
      <c r="N278">
        <f>HLOOKUP('STOCK BRUT'!$C278,'REGLE PRIORITE'!$B$4:$G$7,3,FALSE)</f>
        <v>3</v>
      </c>
      <c r="O278">
        <f>HLOOKUP('STOCK BRUT'!$C278,'REGLE PRIORITE'!$B$4:$G$7,4,FALSE)</f>
        <v>2</v>
      </c>
      <c r="P278">
        <f t="shared" si="22"/>
        <v>-1</v>
      </c>
      <c r="Q278">
        <f t="shared" si="23"/>
        <v>-1</v>
      </c>
      <c r="R278">
        <f t="shared" si="20"/>
        <v>-2</v>
      </c>
      <c r="S278">
        <f t="shared" si="24"/>
        <v>-4</v>
      </c>
    </row>
    <row r="279" spans="1:19">
      <c r="A279">
        <v>277</v>
      </c>
      <c r="B279" s="1" t="s">
        <v>277</v>
      </c>
      <c r="C279" s="1" t="s">
        <v>3850</v>
      </c>
      <c r="D279" s="1" t="s">
        <v>3949</v>
      </c>
      <c r="E279" s="1" t="s">
        <v>3846</v>
      </c>
      <c r="F279">
        <v>0</v>
      </c>
      <c r="G279">
        <f>IF($C279="porcelaine",IF(ISERROR(VLOOKUP($D279,'STOCK IDEAL'!$B$2:$C$1080,2,FALSE)+VLOOKUP($E279,'REGLE PRIORITE'!$K$3:$L$14,2,FALSE)),VLOOKUP($D279,'STOCK IDEAL'!$B$2:$C$1080,2,FALSE),VLOOKUP($D279,'STOCK IDEAL'!$B$2:$C$1080,2,FALSE)+VLOOKUP($E279,'REGLE PRIORITE'!$K$3:$L$14,2,FALSE)),IF(C279="Bijoux l’atelier",IF(ISERROR(VLOOKUP(D279,'STOCK IDEAL'!$B$2:$C$1108,2,FALSE)+VLOOKUP(E279,'REGLE PRIORITE'!$N$3:$O$18,2,FALSE)),VLOOKUP(D279,'STOCK IDEAL'!$B$2:$C$1108,2,FALSE),VLOOKUP(D279,'STOCK IDEAL'!$B$2:$C$1108,2,FALSE)+VLOOKUP(E279,'REGLE PRIORITE'!$N$3:$O$18,2,FALSE)),IF($C279="Bijoux argent/plaqué or",IF(ISERROR(VLOOKUP(D279,'STOCK IDEAL'!$B$2:$C$1108,2,FALSE)+VLOOKUP($E279,'REGLE PRIORITE'!$Q$3:$R$28,2,FALSE)),VLOOKUP(D279,'STOCK IDEAL'!$B$2:$C$1108,2,FALSE),VLOOKUP(D279,'STOCK IDEAL'!$B$2:$C$1108,2,FALSE)+VLOOKUP($E279,'REGLE PRIORITE'!$Q$3:$R$28,2,FALSE)),VLOOKUP(D279,'STOCK IDEAL'!$B$2:$C$1108,2,FALSE))))</f>
        <v>1</v>
      </c>
      <c r="H279">
        <v>1</v>
      </c>
      <c r="I279">
        <f>IF($C279="porcelaine",IF(ISERROR(VLOOKUP($D279,'STOCK IDEAL'!$B$2:$E$1080,3,FALSE)+VLOOKUP($E279,'REGLE PRIORITE'!$K$3:$L$14,2,FALSE)),VLOOKUP($D279,'STOCK IDEAL'!$B$2:$E$1080,3,FALSE),VLOOKUP($D279,'STOCK IDEAL'!$B$2:$E$1080,3,FALSE)+VLOOKUP($E279,'REGLE PRIORITE'!$K$3:$L$14,2,FALSE)),IF(C279="Bijoux l’atelier",IF(ISERROR(VLOOKUP(D279,'STOCK IDEAL'!$B$2:$E$1108,3,FALSE)+VLOOKUP(E279,'REGLE PRIORITE'!$N$3:$O$18,2,FALSE)),VLOOKUP(D279,'STOCK IDEAL'!$B$2:$E$1108,3,FALSE),VLOOKUP(D279,'STOCK IDEAL'!$B$2:$E$1108,3,FALSE)+VLOOKUP(E279,'REGLE PRIORITE'!$N$3:$O$18,2,FALSE)),IF($C279="Bijoux argent/plaqué or",IF(ISERROR(VLOOKUP(D279,'STOCK IDEAL'!$B$2:$E$1108,3,FALSE)+VLOOKUP($E279,'REGLE PRIORITE'!$Q$3:$R$28,2,FALSE)),VLOOKUP(D279,'STOCK IDEAL'!$B$2:$E$1108,3,FALSE),VLOOKUP(D279,'STOCK IDEAL'!$B$2:$E$1108,3,FALSE)+VLOOKUP($E279,'REGLE PRIORITE'!$Q$3:$R$28,2,FALSE)),VLOOKUP(D279,'STOCK IDEAL'!$B$2:$E$1108,3,FALSE))))</f>
        <v>1</v>
      </c>
      <c r="J279">
        <v>1</v>
      </c>
      <c r="K279">
        <f>IF($C279="porcelaine",IF(ISERROR(VLOOKUP($D279,'STOCK IDEAL'!$B$2:$E$1080,4,FALSE)+VLOOKUP($E279,'REGLE PRIORITE'!$K$3:$L$14,2,FALSE)),VLOOKUP($D279,'STOCK IDEAL'!$B$2:$E$1080,4,FALSE),VLOOKUP($D279,'STOCK IDEAL'!$B$2:$E$1080,4,FALSE)+VLOOKUP($E279,'REGLE PRIORITE'!$K$3:$L$14,2,FALSE)),IF(C279="Bijoux l’atelier",IF(ISERROR(VLOOKUP(D279,'STOCK IDEAL'!$B$2:$E$1108,4,FALSE)+VLOOKUP(E279,'REGLE PRIORITE'!$N$3:$O$18,2,FALSE)),VLOOKUP(D279,'STOCK IDEAL'!$B$2:$E$1108,4,FALSE),VLOOKUP(D279,'STOCK IDEAL'!$B$2:$E$1108,4,FALSE)+VLOOKUP(E279,'REGLE PRIORITE'!$N$3:$O$18,2,FALSE)),IF($C279="Bijoux argent/plaqué or",IF(ISERROR(VLOOKUP(D279,'STOCK IDEAL'!$B$2:$E$1108,4,FALSE)+VLOOKUP($E279,'REGLE PRIORITE'!$Q$3:$R$28,2,FALSE)),VLOOKUP(D279,'STOCK IDEAL'!$B$2:$E$1108,4,FALSE),VLOOKUP(D279,'STOCK IDEAL'!$B$2:$E$1108,4,FALSE)+VLOOKUP($E279,'REGLE PRIORITE'!$Q$3:$R$28,2,FALSE)),VLOOKUP(D279,'STOCK IDEAL'!$B$2:$E$1108,4,FALSE))))</f>
        <v>3</v>
      </c>
      <c r="L279" t="b">
        <f t="shared" si="21"/>
        <v>0</v>
      </c>
      <c r="M279">
        <f>HLOOKUP('STOCK BRUT'!$C279,'REGLE PRIORITE'!$B$4:$G$7,2,FALSE)</f>
        <v>1</v>
      </c>
      <c r="N279">
        <f>HLOOKUP('STOCK BRUT'!$C279,'REGLE PRIORITE'!$B$4:$G$7,3,FALSE)</f>
        <v>3</v>
      </c>
      <c r="O279">
        <f>HLOOKUP('STOCK BRUT'!$C279,'REGLE PRIORITE'!$B$4:$G$7,4,FALSE)</f>
        <v>2</v>
      </c>
      <c r="P279">
        <f t="shared" si="22"/>
        <v>-1</v>
      </c>
      <c r="Q279">
        <f t="shared" si="23"/>
        <v>0</v>
      </c>
      <c r="R279">
        <f t="shared" si="20"/>
        <v>-2</v>
      </c>
      <c r="S279">
        <f t="shared" si="24"/>
        <v>-3</v>
      </c>
    </row>
    <row r="280" spans="1:19">
      <c r="A280">
        <v>278</v>
      </c>
      <c r="B280" s="1" t="s">
        <v>278</v>
      </c>
      <c r="C280" s="1" t="s">
        <v>3850</v>
      </c>
      <c r="D280" s="1" t="s">
        <v>3950</v>
      </c>
      <c r="E280" s="1" t="s">
        <v>3870</v>
      </c>
      <c r="F280">
        <v>10</v>
      </c>
      <c r="G280">
        <f>IF($C280="porcelaine",IF(ISERROR(VLOOKUP($D280,'STOCK IDEAL'!$B$2:$C$1080,2,FALSE)+VLOOKUP($E280,'REGLE PRIORITE'!$K$3:$L$14,2,FALSE)),VLOOKUP($D280,'STOCK IDEAL'!$B$2:$C$1080,2,FALSE),VLOOKUP($D280,'STOCK IDEAL'!$B$2:$C$1080,2,FALSE)+VLOOKUP($E280,'REGLE PRIORITE'!$K$3:$L$14,2,FALSE)),IF(C280="Bijoux l’atelier",IF(ISERROR(VLOOKUP(D280,'STOCK IDEAL'!$B$2:$C$1108,2,FALSE)+VLOOKUP(E280,'REGLE PRIORITE'!$N$3:$O$18,2,FALSE)),VLOOKUP(D280,'STOCK IDEAL'!$B$2:$C$1108,2,FALSE),VLOOKUP(D280,'STOCK IDEAL'!$B$2:$C$1108,2,FALSE)+VLOOKUP(E280,'REGLE PRIORITE'!$N$3:$O$18,2,FALSE)),IF($C280="Bijoux argent/plaqué or",IF(ISERROR(VLOOKUP(D280,'STOCK IDEAL'!$B$2:$C$1108,2,FALSE)+VLOOKUP($E280,'REGLE PRIORITE'!$Q$3:$R$28,2,FALSE)),VLOOKUP(D280,'STOCK IDEAL'!$B$2:$C$1108,2,FALSE),VLOOKUP(D280,'STOCK IDEAL'!$B$2:$C$1108,2,FALSE)+VLOOKUP($E280,'REGLE PRIORITE'!$Q$3:$R$28,2,FALSE)),VLOOKUP(D280,'STOCK IDEAL'!$B$2:$C$1108,2,FALSE))))</f>
        <v>2</v>
      </c>
      <c r="H280">
        <v>6</v>
      </c>
      <c r="I280">
        <f>IF($C280="porcelaine",IF(ISERROR(VLOOKUP($D280,'STOCK IDEAL'!$B$2:$E$1080,3,FALSE)+VLOOKUP($E280,'REGLE PRIORITE'!$K$3:$L$14,2,FALSE)),VLOOKUP($D280,'STOCK IDEAL'!$B$2:$E$1080,3,FALSE),VLOOKUP($D280,'STOCK IDEAL'!$B$2:$E$1080,3,FALSE)+VLOOKUP($E280,'REGLE PRIORITE'!$K$3:$L$14,2,FALSE)),IF(C280="Bijoux l’atelier",IF(ISERROR(VLOOKUP(D280,'STOCK IDEAL'!$B$2:$E$1108,3,FALSE)+VLOOKUP(E280,'REGLE PRIORITE'!$N$3:$O$18,2,FALSE)),VLOOKUP(D280,'STOCK IDEAL'!$B$2:$E$1108,3,FALSE),VLOOKUP(D280,'STOCK IDEAL'!$B$2:$E$1108,3,FALSE)+VLOOKUP(E280,'REGLE PRIORITE'!$N$3:$O$18,2,FALSE)),IF($C280="Bijoux argent/plaqué or",IF(ISERROR(VLOOKUP(D280,'STOCK IDEAL'!$B$2:$E$1108,3,FALSE)+VLOOKUP($E280,'REGLE PRIORITE'!$Q$3:$R$28,2,FALSE)),VLOOKUP(D280,'STOCK IDEAL'!$B$2:$E$1108,3,FALSE),VLOOKUP(D280,'STOCK IDEAL'!$B$2:$E$1108,3,FALSE)+VLOOKUP($E280,'REGLE PRIORITE'!$Q$3:$R$28,2,FALSE)),VLOOKUP(D280,'STOCK IDEAL'!$B$2:$E$1108,3,FALSE))))</f>
        <v>1</v>
      </c>
      <c r="J280">
        <v>0</v>
      </c>
      <c r="K280">
        <f>IF($C280="porcelaine",IF(ISERROR(VLOOKUP($D280,'STOCK IDEAL'!$B$2:$E$1080,4,FALSE)+VLOOKUP($E280,'REGLE PRIORITE'!$K$3:$L$14,2,FALSE)),VLOOKUP($D280,'STOCK IDEAL'!$B$2:$E$1080,4,FALSE),VLOOKUP($D280,'STOCK IDEAL'!$B$2:$E$1080,4,FALSE)+VLOOKUP($E280,'REGLE PRIORITE'!$K$3:$L$14,2,FALSE)),IF(C280="Bijoux l’atelier",IF(ISERROR(VLOOKUP(D280,'STOCK IDEAL'!$B$2:$E$1108,4,FALSE)+VLOOKUP(E280,'REGLE PRIORITE'!$N$3:$O$18,2,FALSE)),VLOOKUP(D280,'STOCK IDEAL'!$B$2:$E$1108,4,FALSE),VLOOKUP(D280,'STOCK IDEAL'!$B$2:$E$1108,4,FALSE)+VLOOKUP(E280,'REGLE PRIORITE'!$N$3:$O$18,2,FALSE)),IF($C280="Bijoux argent/plaqué or",IF(ISERROR(VLOOKUP(D280,'STOCK IDEAL'!$B$2:$E$1108,4,FALSE)+VLOOKUP($E280,'REGLE PRIORITE'!$Q$3:$R$28,2,FALSE)),VLOOKUP(D280,'STOCK IDEAL'!$B$2:$E$1108,4,FALSE),VLOOKUP(D280,'STOCK IDEAL'!$B$2:$E$1108,4,FALSE)+VLOOKUP($E280,'REGLE PRIORITE'!$Q$3:$R$28,2,FALSE)),VLOOKUP(D280,'STOCK IDEAL'!$B$2:$E$1108,4,FALSE))))</f>
        <v>3</v>
      </c>
      <c r="L280" t="str">
        <f t="shared" si="21"/>
        <v>OK</v>
      </c>
      <c r="M280">
        <f>HLOOKUP('STOCK BRUT'!$C280,'REGLE PRIORITE'!$B$4:$G$7,2,FALSE)</f>
        <v>1</v>
      </c>
      <c r="N280">
        <f>HLOOKUP('STOCK BRUT'!$C280,'REGLE PRIORITE'!$B$4:$G$7,3,FALSE)</f>
        <v>3</v>
      </c>
      <c r="O280">
        <f>HLOOKUP('STOCK BRUT'!$C280,'REGLE PRIORITE'!$B$4:$G$7,4,FALSE)</f>
        <v>2</v>
      </c>
      <c r="P280">
        <f t="shared" si="22"/>
        <v>8</v>
      </c>
      <c r="Q280">
        <f t="shared" si="23"/>
        <v>5</v>
      </c>
      <c r="R280">
        <f t="shared" si="20"/>
        <v>-3</v>
      </c>
      <c r="S280">
        <f t="shared" si="24"/>
        <v>10</v>
      </c>
    </row>
    <row r="281" spans="1:19">
      <c r="A281">
        <v>279</v>
      </c>
      <c r="B281" s="1" t="s">
        <v>279</v>
      </c>
      <c r="C281" s="1" t="s">
        <v>3850</v>
      </c>
      <c r="D281" s="1" t="s">
        <v>3950</v>
      </c>
      <c r="E281" s="1" t="s">
        <v>3871</v>
      </c>
      <c r="F281">
        <v>11</v>
      </c>
      <c r="G281">
        <f>IF($C281="porcelaine",IF(ISERROR(VLOOKUP($D281,'STOCK IDEAL'!$B$2:$C$1080,2,FALSE)+VLOOKUP($E281,'REGLE PRIORITE'!$K$3:$L$14,2,FALSE)),VLOOKUP($D281,'STOCK IDEAL'!$B$2:$C$1080,2,FALSE),VLOOKUP($D281,'STOCK IDEAL'!$B$2:$C$1080,2,FALSE)+VLOOKUP($E281,'REGLE PRIORITE'!$K$3:$L$14,2,FALSE)),IF(C281="Bijoux l’atelier",IF(ISERROR(VLOOKUP(D281,'STOCK IDEAL'!$B$2:$C$1108,2,FALSE)+VLOOKUP(E281,'REGLE PRIORITE'!$N$3:$O$18,2,FALSE)),VLOOKUP(D281,'STOCK IDEAL'!$B$2:$C$1108,2,FALSE),VLOOKUP(D281,'STOCK IDEAL'!$B$2:$C$1108,2,FALSE)+VLOOKUP(E281,'REGLE PRIORITE'!$N$3:$O$18,2,FALSE)),IF($C281="Bijoux argent/plaqué or",IF(ISERROR(VLOOKUP(D281,'STOCK IDEAL'!$B$2:$C$1108,2,FALSE)+VLOOKUP($E281,'REGLE PRIORITE'!$Q$3:$R$28,2,FALSE)),VLOOKUP(D281,'STOCK IDEAL'!$B$2:$C$1108,2,FALSE),VLOOKUP(D281,'STOCK IDEAL'!$B$2:$C$1108,2,FALSE)+VLOOKUP($E281,'REGLE PRIORITE'!$Q$3:$R$28,2,FALSE)),VLOOKUP(D281,'STOCK IDEAL'!$B$2:$C$1108,2,FALSE))))</f>
        <v>2</v>
      </c>
      <c r="H281">
        <v>6</v>
      </c>
      <c r="I281">
        <f>IF($C281="porcelaine",IF(ISERROR(VLOOKUP($D281,'STOCK IDEAL'!$B$2:$E$1080,3,FALSE)+VLOOKUP($E281,'REGLE PRIORITE'!$K$3:$L$14,2,FALSE)),VLOOKUP($D281,'STOCK IDEAL'!$B$2:$E$1080,3,FALSE),VLOOKUP($D281,'STOCK IDEAL'!$B$2:$E$1080,3,FALSE)+VLOOKUP($E281,'REGLE PRIORITE'!$K$3:$L$14,2,FALSE)),IF(C281="Bijoux l’atelier",IF(ISERROR(VLOOKUP(D281,'STOCK IDEAL'!$B$2:$E$1108,3,FALSE)+VLOOKUP(E281,'REGLE PRIORITE'!$N$3:$O$18,2,FALSE)),VLOOKUP(D281,'STOCK IDEAL'!$B$2:$E$1108,3,FALSE),VLOOKUP(D281,'STOCK IDEAL'!$B$2:$E$1108,3,FALSE)+VLOOKUP(E281,'REGLE PRIORITE'!$N$3:$O$18,2,FALSE)),IF($C281="Bijoux argent/plaqué or",IF(ISERROR(VLOOKUP(D281,'STOCK IDEAL'!$B$2:$E$1108,3,FALSE)+VLOOKUP($E281,'REGLE PRIORITE'!$Q$3:$R$28,2,FALSE)),VLOOKUP(D281,'STOCK IDEAL'!$B$2:$E$1108,3,FALSE),VLOOKUP(D281,'STOCK IDEAL'!$B$2:$E$1108,3,FALSE)+VLOOKUP($E281,'REGLE PRIORITE'!$Q$3:$R$28,2,FALSE)),VLOOKUP(D281,'STOCK IDEAL'!$B$2:$E$1108,3,FALSE))))</f>
        <v>1</v>
      </c>
      <c r="J281">
        <v>0</v>
      </c>
      <c r="K281">
        <f>IF($C281="porcelaine",IF(ISERROR(VLOOKUP($D281,'STOCK IDEAL'!$B$2:$E$1080,4,FALSE)+VLOOKUP($E281,'REGLE PRIORITE'!$K$3:$L$14,2,FALSE)),VLOOKUP($D281,'STOCK IDEAL'!$B$2:$E$1080,4,FALSE),VLOOKUP($D281,'STOCK IDEAL'!$B$2:$E$1080,4,FALSE)+VLOOKUP($E281,'REGLE PRIORITE'!$K$3:$L$14,2,FALSE)),IF(C281="Bijoux l’atelier",IF(ISERROR(VLOOKUP(D281,'STOCK IDEAL'!$B$2:$E$1108,4,FALSE)+VLOOKUP(E281,'REGLE PRIORITE'!$N$3:$O$18,2,FALSE)),VLOOKUP(D281,'STOCK IDEAL'!$B$2:$E$1108,4,FALSE),VLOOKUP(D281,'STOCK IDEAL'!$B$2:$E$1108,4,FALSE)+VLOOKUP(E281,'REGLE PRIORITE'!$N$3:$O$18,2,FALSE)),IF($C281="Bijoux argent/plaqué or",IF(ISERROR(VLOOKUP(D281,'STOCK IDEAL'!$B$2:$E$1108,4,FALSE)+VLOOKUP($E281,'REGLE PRIORITE'!$Q$3:$R$28,2,FALSE)),VLOOKUP(D281,'STOCK IDEAL'!$B$2:$E$1108,4,FALSE),VLOOKUP(D281,'STOCK IDEAL'!$B$2:$E$1108,4,FALSE)+VLOOKUP($E281,'REGLE PRIORITE'!$Q$3:$R$28,2,FALSE)),VLOOKUP(D281,'STOCK IDEAL'!$B$2:$E$1108,4,FALSE))))</f>
        <v>3</v>
      </c>
      <c r="L281" t="str">
        <f t="shared" si="21"/>
        <v>OK</v>
      </c>
      <c r="M281">
        <f>HLOOKUP('STOCK BRUT'!$C281,'REGLE PRIORITE'!$B$4:$G$7,2,FALSE)</f>
        <v>1</v>
      </c>
      <c r="N281">
        <f>HLOOKUP('STOCK BRUT'!$C281,'REGLE PRIORITE'!$B$4:$G$7,3,FALSE)</f>
        <v>3</v>
      </c>
      <c r="O281">
        <f>HLOOKUP('STOCK BRUT'!$C281,'REGLE PRIORITE'!$B$4:$G$7,4,FALSE)</f>
        <v>2</v>
      </c>
      <c r="P281">
        <f t="shared" si="22"/>
        <v>9</v>
      </c>
      <c r="Q281">
        <f t="shared" si="23"/>
        <v>5</v>
      </c>
      <c r="R281">
        <f t="shared" si="20"/>
        <v>-3</v>
      </c>
      <c r="S281">
        <f t="shared" si="24"/>
        <v>11</v>
      </c>
    </row>
    <row r="282" spans="1:19">
      <c r="A282">
        <v>280</v>
      </c>
      <c r="B282" s="1" t="s">
        <v>280</v>
      </c>
      <c r="C282" s="1" t="s">
        <v>3850</v>
      </c>
      <c r="D282" s="1" t="s">
        <v>3950</v>
      </c>
      <c r="E282" s="1" t="s">
        <v>3872</v>
      </c>
      <c r="F282">
        <v>6</v>
      </c>
      <c r="G282">
        <f>IF($C282="porcelaine",IF(ISERROR(VLOOKUP($D282,'STOCK IDEAL'!$B$2:$C$1080,2,FALSE)+VLOOKUP($E282,'REGLE PRIORITE'!$K$3:$L$14,2,FALSE)),VLOOKUP($D282,'STOCK IDEAL'!$B$2:$C$1080,2,FALSE),VLOOKUP($D282,'STOCK IDEAL'!$B$2:$C$1080,2,FALSE)+VLOOKUP($E282,'REGLE PRIORITE'!$K$3:$L$14,2,FALSE)),IF(C282="Bijoux l’atelier",IF(ISERROR(VLOOKUP(D282,'STOCK IDEAL'!$B$2:$C$1108,2,FALSE)+VLOOKUP(E282,'REGLE PRIORITE'!$N$3:$O$18,2,FALSE)),VLOOKUP(D282,'STOCK IDEAL'!$B$2:$C$1108,2,FALSE),VLOOKUP(D282,'STOCK IDEAL'!$B$2:$C$1108,2,FALSE)+VLOOKUP(E282,'REGLE PRIORITE'!$N$3:$O$18,2,FALSE)),IF($C282="Bijoux argent/plaqué or",IF(ISERROR(VLOOKUP(D282,'STOCK IDEAL'!$B$2:$C$1108,2,FALSE)+VLOOKUP($E282,'REGLE PRIORITE'!$Q$3:$R$28,2,FALSE)),VLOOKUP(D282,'STOCK IDEAL'!$B$2:$C$1108,2,FALSE),VLOOKUP(D282,'STOCK IDEAL'!$B$2:$C$1108,2,FALSE)+VLOOKUP($E282,'REGLE PRIORITE'!$Q$3:$R$28,2,FALSE)),VLOOKUP(D282,'STOCK IDEAL'!$B$2:$C$1108,2,FALSE))))</f>
        <v>2</v>
      </c>
      <c r="H282">
        <v>6</v>
      </c>
      <c r="I282">
        <f>IF($C282="porcelaine",IF(ISERROR(VLOOKUP($D282,'STOCK IDEAL'!$B$2:$E$1080,3,FALSE)+VLOOKUP($E282,'REGLE PRIORITE'!$K$3:$L$14,2,FALSE)),VLOOKUP($D282,'STOCK IDEAL'!$B$2:$E$1080,3,FALSE),VLOOKUP($D282,'STOCK IDEAL'!$B$2:$E$1080,3,FALSE)+VLOOKUP($E282,'REGLE PRIORITE'!$K$3:$L$14,2,FALSE)),IF(C282="Bijoux l’atelier",IF(ISERROR(VLOOKUP(D282,'STOCK IDEAL'!$B$2:$E$1108,3,FALSE)+VLOOKUP(E282,'REGLE PRIORITE'!$N$3:$O$18,2,FALSE)),VLOOKUP(D282,'STOCK IDEAL'!$B$2:$E$1108,3,FALSE),VLOOKUP(D282,'STOCK IDEAL'!$B$2:$E$1108,3,FALSE)+VLOOKUP(E282,'REGLE PRIORITE'!$N$3:$O$18,2,FALSE)),IF($C282="Bijoux argent/plaqué or",IF(ISERROR(VLOOKUP(D282,'STOCK IDEAL'!$B$2:$E$1108,3,FALSE)+VLOOKUP($E282,'REGLE PRIORITE'!$Q$3:$R$28,2,FALSE)),VLOOKUP(D282,'STOCK IDEAL'!$B$2:$E$1108,3,FALSE),VLOOKUP(D282,'STOCK IDEAL'!$B$2:$E$1108,3,FALSE)+VLOOKUP($E282,'REGLE PRIORITE'!$Q$3:$R$28,2,FALSE)),VLOOKUP(D282,'STOCK IDEAL'!$B$2:$E$1108,3,FALSE))))</f>
        <v>1</v>
      </c>
      <c r="J282">
        <v>6</v>
      </c>
      <c r="K282">
        <f>IF($C282="porcelaine",IF(ISERROR(VLOOKUP($D282,'STOCK IDEAL'!$B$2:$E$1080,4,FALSE)+VLOOKUP($E282,'REGLE PRIORITE'!$K$3:$L$14,2,FALSE)),VLOOKUP($D282,'STOCK IDEAL'!$B$2:$E$1080,4,FALSE),VLOOKUP($D282,'STOCK IDEAL'!$B$2:$E$1080,4,FALSE)+VLOOKUP($E282,'REGLE PRIORITE'!$K$3:$L$14,2,FALSE)),IF(C282="Bijoux l’atelier",IF(ISERROR(VLOOKUP(D282,'STOCK IDEAL'!$B$2:$E$1108,4,FALSE)+VLOOKUP(E282,'REGLE PRIORITE'!$N$3:$O$18,2,FALSE)),VLOOKUP(D282,'STOCK IDEAL'!$B$2:$E$1108,4,FALSE),VLOOKUP(D282,'STOCK IDEAL'!$B$2:$E$1108,4,FALSE)+VLOOKUP(E282,'REGLE PRIORITE'!$N$3:$O$18,2,FALSE)),IF($C282="Bijoux argent/plaqué or",IF(ISERROR(VLOOKUP(D282,'STOCK IDEAL'!$B$2:$E$1108,4,FALSE)+VLOOKUP($E282,'REGLE PRIORITE'!$Q$3:$R$28,2,FALSE)),VLOOKUP(D282,'STOCK IDEAL'!$B$2:$E$1108,4,FALSE),VLOOKUP(D282,'STOCK IDEAL'!$B$2:$E$1108,4,FALSE)+VLOOKUP($E282,'REGLE PRIORITE'!$Q$3:$R$28,2,FALSE)),VLOOKUP(D282,'STOCK IDEAL'!$B$2:$E$1108,4,FALSE))))</f>
        <v>3</v>
      </c>
      <c r="L282" t="str">
        <f t="shared" si="21"/>
        <v>OK</v>
      </c>
      <c r="M282">
        <f>HLOOKUP('STOCK BRUT'!$C282,'REGLE PRIORITE'!$B$4:$G$7,2,FALSE)</f>
        <v>1</v>
      </c>
      <c r="N282">
        <f>HLOOKUP('STOCK BRUT'!$C282,'REGLE PRIORITE'!$B$4:$G$7,3,FALSE)</f>
        <v>3</v>
      </c>
      <c r="O282">
        <f>HLOOKUP('STOCK BRUT'!$C282,'REGLE PRIORITE'!$B$4:$G$7,4,FALSE)</f>
        <v>2</v>
      </c>
      <c r="P282">
        <f t="shared" si="22"/>
        <v>4</v>
      </c>
      <c r="Q282">
        <f t="shared" si="23"/>
        <v>5</v>
      </c>
      <c r="R282">
        <f t="shared" si="20"/>
        <v>3</v>
      </c>
      <c r="S282">
        <f t="shared" si="24"/>
        <v>12</v>
      </c>
    </row>
    <row r="283" spans="1:19">
      <c r="A283">
        <v>281</v>
      </c>
      <c r="B283" s="1" t="s">
        <v>281</v>
      </c>
      <c r="C283" s="1" t="s">
        <v>3850</v>
      </c>
      <c r="D283" s="1" t="s">
        <v>3950</v>
      </c>
      <c r="E283" s="1" t="s">
        <v>3873</v>
      </c>
      <c r="F283">
        <v>12</v>
      </c>
      <c r="G283">
        <f>IF($C283="porcelaine",IF(ISERROR(VLOOKUP($D283,'STOCK IDEAL'!$B$2:$C$1080,2,FALSE)+VLOOKUP($E283,'REGLE PRIORITE'!$K$3:$L$14,2,FALSE)),VLOOKUP($D283,'STOCK IDEAL'!$B$2:$C$1080,2,FALSE),VLOOKUP($D283,'STOCK IDEAL'!$B$2:$C$1080,2,FALSE)+VLOOKUP($E283,'REGLE PRIORITE'!$K$3:$L$14,2,FALSE)),IF(C283="Bijoux l’atelier",IF(ISERROR(VLOOKUP(D283,'STOCK IDEAL'!$B$2:$C$1108,2,FALSE)+VLOOKUP(E283,'REGLE PRIORITE'!$N$3:$O$18,2,FALSE)),VLOOKUP(D283,'STOCK IDEAL'!$B$2:$C$1108,2,FALSE),VLOOKUP(D283,'STOCK IDEAL'!$B$2:$C$1108,2,FALSE)+VLOOKUP(E283,'REGLE PRIORITE'!$N$3:$O$18,2,FALSE)),IF($C283="Bijoux argent/plaqué or",IF(ISERROR(VLOOKUP(D283,'STOCK IDEAL'!$B$2:$C$1108,2,FALSE)+VLOOKUP($E283,'REGLE PRIORITE'!$Q$3:$R$28,2,FALSE)),VLOOKUP(D283,'STOCK IDEAL'!$B$2:$C$1108,2,FALSE),VLOOKUP(D283,'STOCK IDEAL'!$B$2:$C$1108,2,FALSE)+VLOOKUP($E283,'REGLE PRIORITE'!$Q$3:$R$28,2,FALSE)),VLOOKUP(D283,'STOCK IDEAL'!$B$2:$C$1108,2,FALSE))))</f>
        <v>2</v>
      </c>
      <c r="H283">
        <v>6</v>
      </c>
      <c r="I283">
        <f>IF($C283="porcelaine",IF(ISERROR(VLOOKUP($D283,'STOCK IDEAL'!$B$2:$E$1080,3,FALSE)+VLOOKUP($E283,'REGLE PRIORITE'!$K$3:$L$14,2,FALSE)),VLOOKUP($D283,'STOCK IDEAL'!$B$2:$E$1080,3,FALSE),VLOOKUP($D283,'STOCK IDEAL'!$B$2:$E$1080,3,FALSE)+VLOOKUP($E283,'REGLE PRIORITE'!$K$3:$L$14,2,FALSE)),IF(C283="Bijoux l’atelier",IF(ISERROR(VLOOKUP(D283,'STOCK IDEAL'!$B$2:$E$1108,3,FALSE)+VLOOKUP(E283,'REGLE PRIORITE'!$N$3:$O$18,2,FALSE)),VLOOKUP(D283,'STOCK IDEAL'!$B$2:$E$1108,3,FALSE),VLOOKUP(D283,'STOCK IDEAL'!$B$2:$E$1108,3,FALSE)+VLOOKUP(E283,'REGLE PRIORITE'!$N$3:$O$18,2,FALSE)),IF($C283="Bijoux argent/plaqué or",IF(ISERROR(VLOOKUP(D283,'STOCK IDEAL'!$B$2:$E$1108,3,FALSE)+VLOOKUP($E283,'REGLE PRIORITE'!$Q$3:$R$28,2,FALSE)),VLOOKUP(D283,'STOCK IDEAL'!$B$2:$E$1108,3,FALSE),VLOOKUP(D283,'STOCK IDEAL'!$B$2:$E$1108,3,FALSE)+VLOOKUP($E283,'REGLE PRIORITE'!$Q$3:$R$28,2,FALSE)),VLOOKUP(D283,'STOCK IDEAL'!$B$2:$E$1108,3,FALSE))))</f>
        <v>1</v>
      </c>
      <c r="J283">
        <v>6</v>
      </c>
      <c r="K283">
        <f>IF($C283="porcelaine",IF(ISERROR(VLOOKUP($D283,'STOCK IDEAL'!$B$2:$E$1080,4,FALSE)+VLOOKUP($E283,'REGLE PRIORITE'!$K$3:$L$14,2,FALSE)),VLOOKUP($D283,'STOCK IDEAL'!$B$2:$E$1080,4,FALSE),VLOOKUP($D283,'STOCK IDEAL'!$B$2:$E$1080,4,FALSE)+VLOOKUP($E283,'REGLE PRIORITE'!$K$3:$L$14,2,FALSE)),IF(C283="Bijoux l’atelier",IF(ISERROR(VLOOKUP(D283,'STOCK IDEAL'!$B$2:$E$1108,4,FALSE)+VLOOKUP(E283,'REGLE PRIORITE'!$N$3:$O$18,2,FALSE)),VLOOKUP(D283,'STOCK IDEAL'!$B$2:$E$1108,4,FALSE),VLOOKUP(D283,'STOCK IDEAL'!$B$2:$E$1108,4,FALSE)+VLOOKUP(E283,'REGLE PRIORITE'!$N$3:$O$18,2,FALSE)),IF($C283="Bijoux argent/plaqué or",IF(ISERROR(VLOOKUP(D283,'STOCK IDEAL'!$B$2:$E$1108,4,FALSE)+VLOOKUP($E283,'REGLE PRIORITE'!$Q$3:$R$28,2,FALSE)),VLOOKUP(D283,'STOCK IDEAL'!$B$2:$E$1108,4,FALSE),VLOOKUP(D283,'STOCK IDEAL'!$B$2:$E$1108,4,FALSE)+VLOOKUP($E283,'REGLE PRIORITE'!$Q$3:$R$28,2,FALSE)),VLOOKUP(D283,'STOCK IDEAL'!$B$2:$E$1108,4,FALSE))))</f>
        <v>3</v>
      </c>
      <c r="L283" t="str">
        <f t="shared" si="21"/>
        <v>OK</v>
      </c>
      <c r="M283">
        <f>HLOOKUP('STOCK BRUT'!$C283,'REGLE PRIORITE'!$B$4:$G$7,2,FALSE)</f>
        <v>1</v>
      </c>
      <c r="N283">
        <f>HLOOKUP('STOCK BRUT'!$C283,'REGLE PRIORITE'!$B$4:$G$7,3,FALSE)</f>
        <v>3</v>
      </c>
      <c r="O283">
        <f>HLOOKUP('STOCK BRUT'!$C283,'REGLE PRIORITE'!$B$4:$G$7,4,FALSE)</f>
        <v>2</v>
      </c>
      <c r="P283">
        <f t="shared" si="22"/>
        <v>10</v>
      </c>
      <c r="Q283">
        <f t="shared" si="23"/>
        <v>5</v>
      </c>
      <c r="R283">
        <f t="shared" si="20"/>
        <v>3</v>
      </c>
      <c r="S283">
        <f t="shared" si="24"/>
        <v>18</v>
      </c>
    </row>
    <row r="284" spans="1:19">
      <c r="A284">
        <v>282</v>
      </c>
      <c r="B284" s="1" t="s">
        <v>3275</v>
      </c>
      <c r="C284" s="1" t="s">
        <v>3951</v>
      </c>
      <c r="D284" s="1" t="s">
        <v>3952</v>
      </c>
      <c r="E284" s="1" t="s">
        <v>3376</v>
      </c>
      <c r="F284">
        <v>1</v>
      </c>
      <c r="G284">
        <f>IF($C284="porcelaine",IF(ISERROR(VLOOKUP($D284,'STOCK IDEAL'!$B$2:$C$1080,2,FALSE)+VLOOKUP($E284,'REGLE PRIORITE'!$K$3:$L$14,2,FALSE)),VLOOKUP($D284,'STOCK IDEAL'!$B$2:$C$1080,2,FALSE),VLOOKUP($D284,'STOCK IDEAL'!$B$2:$C$1080,2,FALSE)+VLOOKUP($E284,'REGLE PRIORITE'!$K$3:$L$14,2,FALSE)),IF(C284="Bijoux l’atelier",IF(ISERROR(VLOOKUP(D284,'STOCK IDEAL'!$B$2:$C$1108,2,FALSE)+VLOOKUP(E284,'REGLE PRIORITE'!$N$3:$O$18,2,FALSE)),VLOOKUP(D284,'STOCK IDEAL'!$B$2:$C$1108,2,FALSE),VLOOKUP(D284,'STOCK IDEAL'!$B$2:$C$1108,2,FALSE)+VLOOKUP(E284,'REGLE PRIORITE'!$N$3:$O$18,2,FALSE)),IF($C284="Bijoux argent/plaqué or",IF(ISERROR(VLOOKUP(D284,'STOCK IDEAL'!$B$2:$C$1108,2,FALSE)+VLOOKUP($E284,'REGLE PRIORITE'!$Q$3:$R$28,2,FALSE)),VLOOKUP(D284,'STOCK IDEAL'!$B$2:$C$1108,2,FALSE),VLOOKUP(D284,'STOCK IDEAL'!$B$2:$C$1108,2,FALSE)+VLOOKUP($E284,'REGLE PRIORITE'!$Q$3:$R$28,2,FALSE)),VLOOKUP(D284,'STOCK IDEAL'!$B$2:$C$1108,2,FALSE))))</f>
        <v>12</v>
      </c>
      <c r="H284">
        <v>1</v>
      </c>
      <c r="I284">
        <f>IF($C284="porcelaine",IF(ISERROR(VLOOKUP($D284,'STOCK IDEAL'!$B$2:$E$1080,3,FALSE)+VLOOKUP($E284,'REGLE PRIORITE'!$K$3:$L$14,2,FALSE)),VLOOKUP($D284,'STOCK IDEAL'!$B$2:$E$1080,3,FALSE),VLOOKUP($D284,'STOCK IDEAL'!$B$2:$E$1080,3,FALSE)+VLOOKUP($E284,'REGLE PRIORITE'!$K$3:$L$14,2,FALSE)),IF(C284="Bijoux l’atelier",IF(ISERROR(VLOOKUP(D284,'STOCK IDEAL'!$B$2:$E$1108,3,FALSE)+VLOOKUP(E284,'REGLE PRIORITE'!$N$3:$O$18,2,FALSE)),VLOOKUP(D284,'STOCK IDEAL'!$B$2:$E$1108,3,FALSE),VLOOKUP(D284,'STOCK IDEAL'!$B$2:$E$1108,3,FALSE)+VLOOKUP(E284,'REGLE PRIORITE'!$N$3:$O$18,2,FALSE)),IF($C284="Bijoux argent/plaqué or",IF(ISERROR(VLOOKUP(D284,'STOCK IDEAL'!$B$2:$E$1108,3,FALSE)+VLOOKUP($E284,'REGLE PRIORITE'!$Q$3:$R$28,2,FALSE)),VLOOKUP(D284,'STOCK IDEAL'!$B$2:$E$1108,3,FALSE),VLOOKUP(D284,'STOCK IDEAL'!$B$2:$E$1108,3,FALSE)+VLOOKUP($E284,'REGLE PRIORITE'!$Q$3:$R$28,2,FALSE)),VLOOKUP(D284,'STOCK IDEAL'!$B$2:$E$1108,3,FALSE))))</f>
        <v>1</v>
      </c>
      <c r="J284">
        <v>2</v>
      </c>
      <c r="K284">
        <f>IF($C284="porcelaine",IF(ISERROR(VLOOKUP($D284,'STOCK IDEAL'!$B$2:$E$1080,4,FALSE)+VLOOKUP($E284,'REGLE PRIORITE'!$K$3:$L$14,2,FALSE)),VLOOKUP($D284,'STOCK IDEAL'!$B$2:$E$1080,4,FALSE),VLOOKUP($D284,'STOCK IDEAL'!$B$2:$E$1080,4,FALSE)+VLOOKUP($E284,'REGLE PRIORITE'!$K$3:$L$14,2,FALSE)),IF(C284="Bijoux l’atelier",IF(ISERROR(VLOOKUP(D284,'STOCK IDEAL'!$B$2:$E$1108,4,FALSE)+VLOOKUP(E284,'REGLE PRIORITE'!$N$3:$O$18,2,FALSE)),VLOOKUP(D284,'STOCK IDEAL'!$B$2:$E$1108,4,FALSE),VLOOKUP(D284,'STOCK IDEAL'!$B$2:$E$1108,4,FALSE)+VLOOKUP(E284,'REGLE PRIORITE'!$N$3:$O$18,2,FALSE)),IF($C284="Bijoux argent/plaqué or",IF(ISERROR(VLOOKUP(D284,'STOCK IDEAL'!$B$2:$E$1108,4,FALSE)+VLOOKUP($E284,'REGLE PRIORITE'!$Q$3:$R$28,2,FALSE)),VLOOKUP(D284,'STOCK IDEAL'!$B$2:$E$1108,4,FALSE),VLOOKUP(D284,'STOCK IDEAL'!$B$2:$E$1108,4,FALSE)+VLOOKUP($E284,'REGLE PRIORITE'!$Q$3:$R$28,2,FALSE)),VLOOKUP(D284,'STOCK IDEAL'!$B$2:$E$1108,4,FALSE))))</f>
        <v>3</v>
      </c>
      <c r="L284" t="b">
        <f t="shared" si="21"/>
        <v>0</v>
      </c>
      <c r="M284">
        <f>HLOOKUP('STOCK BRUT'!$C284,'REGLE PRIORITE'!$B$4:$G$7,2,FALSE)</f>
        <v>2</v>
      </c>
      <c r="N284">
        <f>HLOOKUP('STOCK BRUT'!$C284,'REGLE PRIORITE'!$B$4:$G$7,3,FALSE)</f>
        <v>1</v>
      </c>
      <c r="O284">
        <f>HLOOKUP('STOCK BRUT'!$C284,'REGLE PRIORITE'!$B$4:$G$7,4,FALSE)</f>
        <v>3</v>
      </c>
      <c r="P284">
        <f t="shared" si="22"/>
        <v>-11</v>
      </c>
      <c r="Q284">
        <f t="shared" si="23"/>
        <v>0</v>
      </c>
      <c r="R284">
        <f t="shared" si="20"/>
        <v>-1</v>
      </c>
      <c r="S284">
        <f t="shared" si="24"/>
        <v>-12</v>
      </c>
    </row>
    <row r="285" spans="1:19">
      <c r="A285">
        <v>283</v>
      </c>
      <c r="B285" s="1" t="s">
        <v>3276</v>
      </c>
      <c r="C285" s="1" t="s">
        <v>3951</v>
      </c>
      <c r="D285" s="1" t="s">
        <v>3953</v>
      </c>
      <c r="E285" s="1" t="s">
        <v>3376</v>
      </c>
      <c r="F285">
        <v>1</v>
      </c>
      <c r="G285">
        <f>IF($C285="porcelaine",IF(ISERROR(VLOOKUP($D285,'STOCK IDEAL'!$B$2:$C$1080,2,FALSE)+VLOOKUP($E285,'REGLE PRIORITE'!$K$3:$L$14,2,FALSE)),VLOOKUP($D285,'STOCK IDEAL'!$B$2:$C$1080,2,FALSE),VLOOKUP($D285,'STOCK IDEAL'!$B$2:$C$1080,2,FALSE)+VLOOKUP($E285,'REGLE PRIORITE'!$K$3:$L$14,2,FALSE)),IF(C285="Bijoux l’atelier",IF(ISERROR(VLOOKUP(D285,'STOCK IDEAL'!$B$2:$C$1108,2,FALSE)+VLOOKUP(E285,'REGLE PRIORITE'!$N$3:$O$18,2,FALSE)),VLOOKUP(D285,'STOCK IDEAL'!$B$2:$C$1108,2,FALSE),VLOOKUP(D285,'STOCK IDEAL'!$B$2:$C$1108,2,FALSE)+VLOOKUP(E285,'REGLE PRIORITE'!$N$3:$O$18,2,FALSE)),IF($C285="Bijoux argent/plaqué or",IF(ISERROR(VLOOKUP(D285,'STOCK IDEAL'!$B$2:$C$1108,2,FALSE)+VLOOKUP($E285,'REGLE PRIORITE'!$Q$3:$R$28,2,FALSE)),VLOOKUP(D285,'STOCK IDEAL'!$B$2:$C$1108,2,FALSE),VLOOKUP(D285,'STOCK IDEAL'!$B$2:$C$1108,2,FALSE)+VLOOKUP($E285,'REGLE PRIORITE'!$Q$3:$R$28,2,FALSE)),VLOOKUP(D285,'STOCK IDEAL'!$B$2:$C$1108,2,FALSE))))</f>
        <v>1</v>
      </c>
      <c r="H285">
        <v>2</v>
      </c>
      <c r="I285">
        <f>IF($C285="porcelaine",IF(ISERROR(VLOOKUP($D285,'STOCK IDEAL'!$B$2:$E$1080,3,FALSE)+VLOOKUP($E285,'REGLE PRIORITE'!$K$3:$L$14,2,FALSE)),VLOOKUP($D285,'STOCK IDEAL'!$B$2:$E$1080,3,FALSE),VLOOKUP($D285,'STOCK IDEAL'!$B$2:$E$1080,3,FALSE)+VLOOKUP($E285,'REGLE PRIORITE'!$K$3:$L$14,2,FALSE)),IF(C285="Bijoux l’atelier",IF(ISERROR(VLOOKUP(D285,'STOCK IDEAL'!$B$2:$E$1108,3,FALSE)+VLOOKUP(E285,'REGLE PRIORITE'!$N$3:$O$18,2,FALSE)),VLOOKUP(D285,'STOCK IDEAL'!$B$2:$E$1108,3,FALSE),VLOOKUP(D285,'STOCK IDEAL'!$B$2:$E$1108,3,FALSE)+VLOOKUP(E285,'REGLE PRIORITE'!$N$3:$O$18,2,FALSE)),IF($C285="Bijoux argent/plaqué or",IF(ISERROR(VLOOKUP(D285,'STOCK IDEAL'!$B$2:$E$1108,3,FALSE)+VLOOKUP($E285,'REGLE PRIORITE'!$Q$3:$R$28,2,FALSE)),VLOOKUP(D285,'STOCK IDEAL'!$B$2:$E$1108,3,FALSE),VLOOKUP(D285,'STOCK IDEAL'!$B$2:$E$1108,3,FALSE)+VLOOKUP($E285,'REGLE PRIORITE'!$Q$3:$R$28,2,FALSE)),VLOOKUP(D285,'STOCK IDEAL'!$B$2:$E$1108,3,FALSE))))</f>
        <v>1</v>
      </c>
      <c r="J285">
        <v>0</v>
      </c>
      <c r="K285">
        <f>IF($C285="porcelaine",IF(ISERROR(VLOOKUP($D285,'STOCK IDEAL'!$B$2:$E$1080,4,FALSE)+VLOOKUP($E285,'REGLE PRIORITE'!$K$3:$L$14,2,FALSE)),VLOOKUP($D285,'STOCK IDEAL'!$B$2:$E$1080,4,FALSE),VLOOKUP($D285,'STOCK IDEAL'!$B$2:$E$1080,4,FALSE)+VLOOKUP($E285,'REGLE PRIORITE'!$K$3:$L$14,2,FALSE)),IF(C285="Bijoux l’atelier",IF(ISERROR(VLOOKUP(D285,'STOCK IDEAL'!$B$2:$E$1108,4,FALSE)+VLOOKUP(E285,'REGLE PRIORITE'!$N$3:$O$18,2,FALSE)),VLOOKUP(D285,'STOCK IDEAL'!$B$2:$E$1108,4,FALSE),VLOOKUP(D285,'STOCK IDEAL'!$B$2:$E$1108,4,FALSE)+VLOOKUP(E285,'REGLE PRIORITE'!$N$3:$O$18,2,FALSE)),IF($C285="Bijoux argent/plaqué or",IF(ISERROR(VLOOKUP(D285,'STOCK IDEAL'!$B$2:$E$1108,4,FALSE)+VLOOKUP($E285,'REGLE PRIORITE'!$Q$3:$R$28,2,FALSE)),VLOOKUP(D285,'STOCK IDEAL'!$B$2:$E$1108,4,FALSE),VLOOKUP(D285,'STOCK IDEAL'!$B$2:$E$1108,4,FALSE)+VLOOKUP($E285,'REGLE PRIORITE'!$Q$3:$R$28,2,FALSE)),VLOOKUP(D285,'STOCK IDEAL'!$B$2:$E$1108,4,FALSE))))</f>
        <v>3</v>
      </c>
      <c r="L285" t="b">
        <f t="shared" si="21"/>
        <v>0</v>
      </c>
      <c r="M285">
        <f>HLOOKUP('STOCK BRUT'!$C285,'REGLE PRIORITE'!$B$4:$G$7,2,FALSE)</f>
        <v>2</v>
      </c>
      <c r="N285">
        <f>HLOOKUP('STOCK BRUT'!$C285,'REGLE PRIORITE'!$B$4:$G$7,3,FALSE)</f>
        <v>1</v>
      </c>
      <c r="O285">
        <f>HLOOKUP('STOCK BRUT'!$C285,'REGLE PRIORITE'!$B$4:$G$7,4,FALSE)</f>
        <v>3</v>
      </c>
      <c r="P285">
        <f t="shared" si="22"/>
        <v>0</v>
      </c>
      <c r="Q285">
        <f t="shared" si="23"/>
        <v>1</v>
      </c>
      <c r="R285">
        <f t="shared" si="20"/>
        <v>-3</v>
      </c>
      <c r="S285">
        <f t="shared" si="24"/>
        <v>-2</v>
      </c>
    </row>
    <row r="286" spans="1:19">
      <c r="A286">
        <v>284</v>
      </c>
      <c r="B286" s="1" t="s">
        <v>3277</v>
      </c>
      <c r="C286" s="1" t="s">
        <v>3951</v>
      </c>
      <c r="D286" s="1" t="s">
        <v>3954</v>
      </c>
      <c r="E286" s="1" t="s">
        <v>3376</v>
      </c>
      <c r="F286">
        <v>0</v>
      </c>
      <c r="G286">
        <f>IF($C286="porcelaine",IF(ISERROR(VLOOKUP($D286,'STOCK IDEAL'!$B$2:$C$1080,2,FALSE)+VLOOKUP($E286,'REGLE PRIORITE'!$K$3:$L$14,2,FALSE)),VLOOKUP($D286,'STOCK IDEAL'!$B$2:$C$1080,2,FALSE),VLOOKUP($D286,'STOCK IDEAL'!$B$2:$C$1080,2,FALSE)+VLOOKUP($E286,'REGLE PRIORITE'!$K$3:$L$14,2,FALSE)),IF(C286="Bijoux l’atelier",IF(ISERROR(VLOOKUP(D286,'STOCK IDEAL'!$B$2:$C$1108,2,FALSE)+VLOOKUP(E286,'REGLE PRIORITE'!$N$3:$O$18,2,FALSE)),VLOOKUP(D286,'STOCK IDEAL'!$B$2:$C$1108,2,FALSE),VLOOKUP(D286,'STOCK IDEAL'!$B$2:$C$1108,2,FALSE)+VLOOKUP(E286,'REGLE PRIORITE'!$N$3:$O$18,2,FALSE)),IF($C286="Bijoux argent/plaqué or",IF(ISERROR(VLOOKUP(D286,'STOCK IDEAL'!$B$2:$C$1108,2,FALSE)+VLOOKUP($E286,'REGLE PRIORITE'!$Q$3:$R$28,2,FALSE)),VLOOKUP(D286,'STOCK IDEAL'!$B$2:$C$1108,2,FALSE),VLOOKUP(D286,'STOCK IDEAL'!$B$2:$C$1108,2,FALSE)+VLOOKUP($E286,'REGLE PRIORITE'!$Q$3:$R$28,2,FALSE)),VLOOKUP(D286,'STOCK IDEAL'!$B$2:$C$1108,2,FALSE))))</f>
        <v>1</v>
      </c>
      <c r="H286">
        <v>0</v>
      </c>
      <c r="I286">
        <f>IF($C286="porcelaine",IF(ISERROR(VLOOKUP($D286,'STOCK IDEAL'!$B$2:$E$1080,3,FALSE)+VLOOKUP($E286,'REGLE PRIORITE'!$K$3:$L$14,2,FALSE)),VLOOKUP($D286,'STOCK IDEAL'!$B$2:$E$1080,3,FALSE),VLOOKUP($D286,'STOCK IDEAL'!$B$2:$E$1080,3,FALSE)+VLOOKUP($E286,'REGLE PRIORITE'!$K$3:$L$14,2,FALSE)),IF(C286="Bijoux l’atelier",IF(ISERROR(VLOOKUP(D286,'STOCK IDEAL'!$B$2:$E$1108,3,FALSE)+VLOOKUP(E286,'REGLE PRIORITE'!$N$3:$O$18,2,FALSE)),VLOOKUP(D286,'STOCK IDEAL'!$B$2:$E$1108,3,FALSE),VLOOKUP(D286,'STOCK IDEAL'!$B$2:$E$1108,3,FALSE)+VLOOKUP(E286,'REGLE PRIORITE'!$N$3:$O$18,2,FALSE)),IF($C286="Bijoux argent/plaqué or",IF(ISERROR(VLOOKUP(D286,'STOCK IDEAL'!$B$2:$E$1108,3,FALSE)+VLOOKUP($E286,'REGLE PRIORITE'!$Q$3:$R$28,2,FALSE)),VLOOKUP(D286,'STOCK IDEAL'!$B$2:$E$1108,3,FALSE),VLOOKUP(D286,'STOCK IDEAL'!$B$2:$E$1108,3,FALSE)+VLOOKUP($E286,'REGLE PRIORITE'!$Q$3:$R$28,2,FALSE)),VLOOKUP(D286,'STOCK IDEAL'!$B$2:$E$1108,3,FALSE))))</f>
        <v>1</v>
      </c>
      <c r="J286">
        <v>0</v>
      </c>
      <c r="K286">
        <f>IF($C286="porcelaine",IF(ISERROR(VLOOKUP($D286,'STOCK IDEAL'!$B$2:$E$1080,4,FALSE)+VLOOKUP($E286,'REGLE PRIORITE'!$K$3:$L$14,2,FALSE)),VLOOKUP($D286,'STOCK IDEAL'!$B$2:$E$1080,4,FALSE),VLOOKUP($D286,'STOCK IDEAL'!$B$2:$E$1080,4,FALSE)+VLOOKUP($E286,'REGLE PRIORITE'!$K$3:$L$14,2,FALSE)),IF(C286="Bijoux l’atelier",IF(ISERROR(VLOOKUP(D286,'STOCK IDEAL'!$B$2:$E$1108,4,FALSE)+VLOOKUP(E286,'REGLE PRIORITE'!$N$3:$O$18,2,FALSE)),VLOOKUP(D286,'STOCK IDEAL'!$B$2:$E$1108,4,FALSE),VLOOKUP(D286,'STOCK IDEAL'!$B$2:$E$1108,4,FALSE)+VLOOKUP(E286,'REGLE PRIORITE'!$N$3:$O$18,2,FALSE)),IF($C286="Bijoux argent/plaqué or",IF(ISERROR(VLOOKUP(D286,'STOCK IDEAL'!$B$2:$E$1108,4,FALSE)+VLOOKUP($E286,'REGLE PRIORITE'!$Q$3:$R$28,2,FALSE)),VLOOKUP(D286,'STOCK IDEAL'!$B$2:$E$1108,4,FALSE),VLOOKUP(D286,'STOCK IDEAL'!$B$2:$E$1108,4,FALSE)+VLOOKUP($E286,'REGLE PRIORITE'!$Q$3:$R$28,2,FALSE)),VLOOKUP(D286,'STOCK IDEAL'!$B$2:$E$1108,4,FALSE))))</f>
        <v>3</v>
      </c>
      <c r="L286" t="b">
        <f t="shared" si="21"/>
        <v>0</v>
      </c>
      <c r="M286">
        <f>HLOOKUP('STOCK BRUT'!$C286,'REGLE PRIORITE'!$B$4:$G$7,2,FALSE)</f>
        <v>2</v>
      </c>
      <c r="N286">
        <f>HLOOKUP('STOCK BRUT'!$C286,'REGLE PRIORITE'!$B$4:$G$7,3,FALSE)</f>
        <v>1</v>
      </c>
      <c r="O286">
        <f>HLOOKUP('STOCK BRUT'!$C286,'REGLE PRIORITE'!$B$4:$G$7,4,FALSE)</f>
        <v>3</v>
      </c>
      <c r="P286">
        <f t="shared" si="22"/>
        <v>-1</v>
      </c>
      <c r="Q286">
        <f t="shared" si="23"/>
        <v>-1</v>
      </c>
      <c r="R286">
        <f t="shared" si="20"/>
        <v>-3</v>
      </c>
      <c r="S286">
        <f t="shared" si="24"/>
        <v>-5</v>
      </c>
    </row>
    <row r="287" spans="1:19">
      <c r="A287">
        <v>285</v>
      </c>
      <c r="B287" s="1" t="s">
        <v>282</v>
      </c>
      <c r="C287" s="1" t="s">
        <v>3850</v>
      </c>
      <c r="D287" s="1" t="s">
        <v>3955</v>
      </c>
      <c r="E287" s="1" t="s">
        <v>3870</v>
      </c>
      <c r="F287">
        <v>6</v>
      </c>
      <c r="G287">
        <f>IF($C287="porcelaine",IF(ISERROR(VLOOKUP($D287,'STOCK IDEAL'!$B$2:$C$1080,2,FALSE)+VLOOKUP($E287,'REGLE PRIORITE'!$K$3:$L$14,2,FALSE)),VLOOKUP($D287,'STOCK IDEAL'!$B$2:$C$1080,2,FALSE),VLOOKUP($D287,'STOCK IDEAL'!$B$2:$C$1080,2,FALSE)+VLOOKUP($E287,'REGLE PRIORITE'!$K$3:$L$14,2,FALSE)),IF(C287="Bijoux l’atelier",IF(ISERROR(VLOOKUP(D287,'STOCK IDEAL'!$B$2:$C$1108,2,FALSE)+VLOOKUP(E287,'REGLE PRIORITE'!$N$3:$O$18,2,FALSE)),VLOOKUP(D287,'STOCK IDEAL'!$B$2:$C$1108,2,FALSE),VLOOKUP(D287,'STOCK IDEAL'!$B$2:$C$1108,2,FALSE)+VLOOKUP(E287,'REGLE PRIORITE'!$N$3:$O$18,2,FALSE)),IF($C287="Bijoux argent/plaqué or",IF(ISERROR(VLOOKUP(D287,'STOCK IDEAL'!$B$2:$C$1108,2,FALSE)+VLOOKUP($E287,'REGLE PRIORITE'!$Q$3:$R$28,2,FALSE)),VLOOKUP(D287,'STOCK IDEAL'!$B$2:$C$1108,2,FALSE),VLOOKUP(D287,'STOCK IDEAL'!$B$2:$C$1108,2,FALSE)+VLOOKUP($E287,'REGLE PRIORITE'!$Q$3:$R$28,2,FALSE)),VLOOKUP(D287,'STOCK IDEAL'!$B$2:$C$1108,2,FALSE))))</f>
        <v>1</v>
      </c>
      <c r="H287">
        <v>6</v>
      </c>
      <c r="I287">
        <f>IF($C287="porcelaine",IF(ISERROR(VLOOKUP($D287,'STOCK IDEAL'!$B$2:$E$1080,3,FALSE)+VLOOKUP($E287,'REGLE PRIORITE'!$K$3:$L$14,2,FALSE)),VLOOKUP($D287,'STOCK IDEAL'!$B$2:$E$1080,3,FALSE),VLOOKUP($D287,'STOCK IDEAL'!$B$2:$E$1080,3,FALSE)+VLOOKUP($E287,'REGLE PRIORITE'!$K$3:$L$14,2,FALSE)),IF(C287="Bijoux l’atelier",IF(ISERROR(VLOOKUP(D287,'STOCK IDEAL'!$B$2:$E$1108,3,FALSE)+VLOOKUP(E287,'REGLE PRIORITE'!$N$3:$O$18,2,FALSE)),VLOOKUP(D287,'STOCK IDEAL'!$B$2:$E$1108,3,FALSE),VLOOKUP(D287,'STOCK IDEAL'!$B$2:$E$1108,3,FALSE)+VLOOKUP(E287,'REGLE PRIORITE'!$N$3:$O$18,2,FALSE)),IF($C287="Bijoux argent/plaqué or",IF(ISERROR(VLOOKUP(D287,'STOCK IDEAL'!$B$2:$E$1108,3,FALSE)+VLOOKUP($E287,'REGLE PRIORITE'!$Q$3:$R$28,2,FALSE)),VLOOKUP(D287,'STOCK IDEAL'!$B$2:$E$1108,3,FALSE),VLOOKUP(D287,'STOCK IDEAL'!$B$2:$E$1108,3,FALSE)+VLOOKUP($E287,'REGLE PRIORITE'!$Q$3:$R$28,2,FALSE)),VLOOKUP(D287,'STOCK IDEAL'!$B$2:$E$1108,3,FALSE))))</f>
        <v>1</v>
      </c>
      <c r="J287">
        <v>6</v>
      </c>
      <c r="K287">
        <f>IF($C287="porcelaine",IF(ISERROR(VLOOKUP($D287,'STOCK IDEAL'!$B$2:$E$1080,4,FALSE)+VLOOKUP($E287,'REGLE PRIORITE'!$K$3:$L$14,2,FALSE)),VLOOKUP($D287,'STOCK IDEAL'!$B$2:$E$1080,4,FALSE),VLOOKUP($D287,'STOCK IDEAL'!$B$2:$E$1080,4,FALSE)+VLOOKUP($E287,'REGLE PRIORITE'!$K$3:$L$14,2,FALSE)),IF(C287="Bijoux l’atelier",IF(ISERROR(VLOOKUP(D287,'STOCK IDEAL'!$B$2:$E$1108,4,FALSE)+VLOOKUP(E287,'REGLE PRIORITE'!$N$3:$O$18,2,FALSE)),VLOOKUP(D287,'STOCK IDEAL'!$B$2:$E$1108,4,FALSE),VLOOKUP(D287,'STOCK IDEAL'!$B$2:$E$1108,4,FALSE)+VLOOKUP(E287,'REGLE PRIORITE'!$N$3:$O$18,2,FALSE)),IF($C287="Bijoux argent/plaqué or",IF(ISERROR(VLOOKUP(D287,'STOCK IDEAL'!$B$2:$E$1108,4,FALSE)+VLOOKUP($E287,'REGLE PRIORITE'!$Q$3:$R$28,2,FALSE)),VLOOKUP(D287,'STOCK IDEAL'!$B$2:$E$1108,4,FALSE),VLOOKUP(D287,'STOCK IDEAL'!$B$2:$E$1108,4,FALSE)+VLOOKUP($E287,'REGLE PRIORITE'!$Q$3:$R$28,2,FALSE)),VLOOKUP(D287,'STOCK IDEAL'!$B$2:$E$1108,4,FALSE))))</f>
        <v>3</v>
      </c>
      <c r="L287" t="str">
        <f t="shared" si="21"/>
        <v>OK</v>
      </c>
      <c r="M287">
        <f>HLOOKUP('STOCK BRUT'!$C287,'REGLE PRIORITE'!$B$4:$G$7,2,FALSE)</f>
        <v>1</v>
      </c>
      <c r="N287">
        <f>HLOOKUP('STOCK BRUT'!$C287,'REGLE PRIORITE'!$B$4:$G$7,3,FALSE)</f>
        <v>3</v>
      </c>
      <c r="O287">
        <f>HLOOKUP('STOCK BRUT'!$C287,'REGLE PRIORITE'!$B$4:$G$7,4,FALSE)</f>
        <v>2</v>
      </c>
      <c r="P287">
        <f t="shared" si="22"/>
        <v>5</v>
      </c>
      <c r="Q287">
        <f t="shared" si="23"/>
        <v>5</v>
      </c>
      <c r="R287">
        <f t="shared" si="20"/>
        <v>3</v>
      </c>
      <c r="S287">
        <f t="shared" si="24"/>
        <v>13</v>
      </c>
    </row>
    <row r="288" spans="1:19">
      <c r="A288">
        <v>286</v>
      </c>
      <c r="B288" s="1" t="s">
        <v>283</v>
      </c>
      <c r="C288" s="1" t="s">
        <v>3850</v>
      </c>
      <c r="D288" s="1" t="s">
        <v>3955</v>
      </c>
      <c r="E288" s="1" t="s">
        <v>3871</v>
      </c>
      <c r="F288">
        <v>6</v>
      </c>
      <c r="G288">
        <f>IF($C288="porcelaine",IF(ISERROR(VLOOKUP($D288,'STOCK IDEAL'!$B$2:$C$1080,2,FALSE)+VLOOKUP($E288,'REGLE PRIORITE'!$K$3:$L$14,2,FALSE)),VLOOKUP($D288,'STOCK IDEAL'!$B$2:$C$1080,2,FALSE),VLOOKUP($D288,'STOCK IDEAL'!$B$2:$C$1080,2,FALSE)+VLOOKUP($E288,'REGLE PRIORITE'!$K$3:$L$14,2,FALSE)),IF(C288="Bijoux l’atelier",IF(ISERROR(VLOOKUP(D288,'STOCK IDEAL'!$B$2:$C$1108,2,FALSE)+VLOOKUP(E288,'REGLE PRIORITE'!$N$3:$O$18,2,FALSE)),VLOOKUP(D288,'STOCK IDEAL'!$B$2:$C$1108,2,FALSE),VLOOKUP(D288,'STOCK IDEAL'!$B$2:$C$1108,2,FALSE)+VLOOKUP(E288,'REGLE PRIORITE'!$N$3:$O$18,2,FALSE)),IF($C288="Bijoux argent/plaqué or",IF(ISERROR(VLOOKUP(D288,'STOCK IDEAL'!$B$2:$C$1108,2,FALSE)+VLOOKUP($E288,'REGLE PRIORITE'!$Q$3:$R$28,2,FALSE)),VLOOKUP(D288,'STOCK IDEAL'!$B$2:$C$1108,2,FALSE),VLOOKUP(D288,'STOCK IDEAL'!$B$2:$C$1108,2,FALSE)+VLOOKUP($E288,'REGLE PRIORITE'!$Q$3:$R$28,2,FALSE)),VLOOKUP(D288,'STOCK IDEAL'!$B$2:$C$1108,2,FALSE))))</f>
        <v>1</v>
      </c>
      <c r="H288">
        <v>6</v>
      </c>
      <c r="I288">
        <f>IF($C288="porcelaine",IF(ISERROR(VLOOKUP($D288,'STOCK IDEAL'!$B$2:$E$1080,3,FALSE)+VLOOKUP($E288,'REGLE PRIORITE'!$K$3:$L$14,2,FALSE)),VLOOKUP($D288,'STOCK IDEAL'!$B$2:$E$1080,3,FALSE),VLOOKUP($D288,'STOCK IDEAL'!$B$2:$E$1080,3,FALSE)+VLOOKUP($E288,'REGLE PRIORITE'!$K$3:$L$14,2,FALSE)),IF(C288="Bijoux l’atelier",IF(ISERROR(VLOOKUP(D288,'STOCK IDEAL'!$B$2:$E$1108,3,FALSE)+VLOOKUP(E288,'REGLE PRIORITE'!$N$3:$O$18,2,FALSE)),VLOOKUP(D288,'STOCK IDEAL'!$B$2:$E$1108,3,FALSE),VLOOKUP(D288,'STOCK IDEAL'!$B$2:$E$1108,3,FALSE)+VLOOKUP(E288,'REGLE PRIORITE'!$N$3:$O$18,2,FALSE)),IF($C288="Bijoux argent/plaqué or",IF(ISERROR(VLOOKUP(D288,'STOCK IDEAL'!$B$2:$E$1108,3,FALSE)+VLOOKUP($E288,'REGLE PRIORITE'!$Q$3:$R$28,2,FALSE)),VLOOKUP(D288,'STOCK IDEAL'!$B$2:$E$1108,3,FALSE),VLOOKUP(D288,'STOCK IDEAL'!$B$2:$E$1108,3,FALSE)+VLOOKUP($E288,'REGLE PRIORITE'!$Q$3:$R$28,2,FALSE)),VLOOKUP(D288,'STOCK IDEAL'!$B$2:$E$1108,3,FALSE))))</f>
        <v>1</v>
      </c>
      <c r="J288">
        <v>6</v>
      </c>
      <c r="K288">
        <f>IF($C288="porcelaine",IF(ISERROR(VLOOKUP($D288,'STOCK IDEAL'!$B$2:$E$1080,4,FALSE)+VLOOKUP($E288,'REGLE PRIORITE'!$K$3:$L$14,2,FALSE)),VLOOKUP($D288,'STOCK IDEAL'!$B$2:$E$1080,4,FALSE),VLOOKUP($D288,'STOCK IDEAL'!$B$2:$E$1080,4,FALSE)+VLOOKUP($E288,'REGLE PRIORITE'!$K$3:$L$14,2,FALSE)),IF(C288="Bijoux l’atelier",IF(ISERROR(VLOOKUP(D288,'STOCK IDEAL'!$B$2:$E$1108,4,FALSE)+VLOOKUP(E288,'REGLE PRIORITE'!$N$3:$O$18,2,FALSE)),VLOOKUP(D288,'STOCK IDEAL'!$B$2:$E$1108,4,FALSE),VLOOKUP(D288,'STOCK IDEAL'!$B$2:$E$1108,4,FALSE)+VLOOKUP(E288,'REGLE PRIORITE'!$N$3:$O$18,2,FALSE)),IF($C288="Bijoux argent/plaqué or",IF(ISERROR(VLOOKUP(D288,'STOCK IDEAL'!$B$2:$E$1108,4,FALSE)+VLOOKUP($E288,'REGLE PRIORITE'!$Q$3:$R$28,2,FALSE)),VLOOKUP(D288,'STOCK IDEAL'!$B$2:$E$1108,4,FALSE),VLOOKUP(D288,'STOCK IDEAL'!$B$2:$E$1108,4,FALSE)+VLOOKUP($E288,'REGLE PRIORITE'!$Q$3:$R$28,2,FALSE)),VLOOKUP(D288,'STOCK IDEAL'!$B$2:$E$1108,4,FALSE))))</f>
        <v>3</v>
      </c>
      <c r="L288" t="str">
        <f t="shared" si="21"/>
        <v>OK</v>
      </c>
      <c r="M288">
        <f>HLOOKUP('STOCK BRUT'!$C288,'REGLE PRIORITE'!$B$4:$G$7,2,FALSE)</f>
        <v>1</v>
      </c>
      <c r="N288">
        <f>HLOOKUP('STOCK BRUT'!$C288,'REGLE PRIORITE'!$B$4:$G$7,3,FALSE)</f>
        <v>3</v>
      </c>
      <c r="O288">
        <f>HLOOKUP('STOCK BRUT'!$C288,'REGLE PRIORITE'!$B$4:$G$7,4,FALSE)</f>
        <v>2</v>
      </c>
      <c r="P288">
        <f t="shared" si="22"/>
        <v>5</v>
      </c>
      <c r="Q288">
        <f t="shared" si="23"/>
        <v>5</v>
      </c>
      <c r="R288">
        <f t="shared" si="20"/>
        <v>3</v>
      </c>
      <c r="S288">
        <f t="shared" si="24"/>
        <v>13</v>
      </c>
    </row>
    <row r="289" spans="1:19">
      <c r="A289">
        <v>287</v>
      </c>
      <c r="B289" s="1" t="s">
        <v>284</v>
      </c>
      <c r="C289" s="1" t="s">
        <v>3850</v>
      </c>
      <c r="D289" s="1" t="s">
        <v>3955</v>
      </c>
      <c r="E289" s="1" t="s">
        <v>3872</v>
      </c>
      <c r="F289">
        <v>0</v>
      </c>
      <c r="G289">
        <f>IF($C289="porcelaine",IF(ISERROR(VLOOKUP($D289,'STOCK IDEAL'!$B$2:$C$1080,2,FALSE)+VLOOKUP($E289,'REGLE PRIORITE'!$K$3:$L$14,2,FALSE)),VLOOKUP($D289,'STOCK IDEAL'!$B$2:$C$1080,2,FALSE),VLOOKUP($D289,'STOCK IDEAL'!$B$2:$C$1080,2,FALSE)+VLOOKUP($E289,'REGLE PRIORITE'!$K$3:$L$14,2,FALSE)),IF(C289="Bijoux l’atelier",IF(ISERROR(VLOOKUP(D289,'STOCK IDEAL'!$B$2:$C$1108,2,FALSE)+VLOOKUP(E289,'REGLE PRIORITE'!$N$3:$O$18,2,FALSE)),VLOOKUP(D289,'STOCK IDEAL'!$B$2:$C$1108,2,FALSE),VLOOKUP(D289,'STOCK IDEAL'!$B$2:$C$1108,2,FALSE)+VLOOKUP(E289,'REGLE PRIORITE'!$N$3:$O$18,2,FALSE)),IF($C289="Bijoux argent/plaqué or",IF(ISERROR(VLOOKUP(D289,'STOCK IDEAL'!$B$2:$C$1108,2,FALSE)+VLOOKUP($E289,'REGLE PRIORITE'!$Q$3:$R$28,2,FALSE)),VLOOKUP(D289,'STOCK IDEAL'!$B$2:$C$1108,2,FALSE),VLOOKUP(D289,'STOCK IDEAL'!$B$2:$C$1108,2,FALSE)+VLOOKUP($E289,'REGLE PRIORITE'!$Q$3:$R$28,2,FALSE)),VLOOKUP(D289,'STOCK IDEAL'!$B$2:$C$1108,2,FALSE))))</f>
        <v>1</v>
      </c>
      <c r="H289">
        <v>6</v>
      </c>
      <c r="I289">
        <f>IF($C289="porcelaine",IF(ISERROR(VLOOKUP($D289,'STOCK IDEAL'!$B$2:$E$1080,3,FALSE)+VLOOKUP($E289,'REGLE PRIORITE'!$K$3:$L$14,2,FALSE)),VLOOKUP($D289,'STOCK IDEAL'!$B$2:$E$1080,3,FALSE),VLOOKUP($D289,'STOCK IDEAL'!$B$2:$E$1080,3,FALSE)+VLOOKUP($E289,'REGLE PRIORITE'!$K$3:$L$14,2,FALSE)),IF(C289="Bijoux l’atelier",IF(ISERROR(VLOOKUP(D289,'STOCK IDEAL'!$B$2:$E$1108,3,FALSE)+VLOOKUP(E289,'REGLE PRIORITE'!$N$3:$O$18,2,FALSE)),VLOOKUP(D289,'STOCK IDEAL'!$B$2:$E$1108,3,FALSE),VLOOKUP(D289,'STOCK IDEAL'!$B$2:$E$1108,3,FALSE)+VLOOKUP(E289,'REGLE PRIORITE'!$N$3:$O$18,2,FALSE)),IF($C289="Bijoux argent/plaqué or",IF(ISERROR(VLOOKUP(D289,'STOCK IDEAL'!$B$2:$E$1108,3,FALSE)+VLOOKUP($E289,'REGLE PRIORITE'!$Q$3:$R$28,2,FALSE)),VLOOKUP(D289,'STOCK IDEAL'!$B$2:$E$1108,3,FALSE),VLOOKUP(D289,'STOCK IDEAL'!$B$2:$E$1108,3,FALSE)+VLOOKUP($E289,'REGLE PRIORITE'!$Q$3:$R$28,2,FALSE)),VLOOKUP(D289,'STOCK IDEAL'!$B$2:$E$1108,3,FALSE))))</f>
        <v>1</v>
      </c>
      <c r="J289">
        <v>0</v>
      </c>
      <c r="K289">
        <f>IF($C289="porcelaine",IF(ISERROR(VLOOKUP($D289,'STOCK IDEAL'!$B$2:$E$1080,4,FALSE)+VLOOKUP($E289,'REGLE PRIORITE'!$K$3:$L$14,2,FALSE)),VLOOKUP($D289,'STOCK IDEAL'!$B$2:$E$1080,4,FALSE),VLOOKUP($D289,'STOCK IDEAL'!$B$2:$E$1080,4,FALSE)+VLOOKUP($E289,'REGLE PRIORITE'!$K$3:$L$14,2,FALSE)),IF(C289="Bijoux l’atelier",IF(ISERROR(VLOOKUP(D289,'STOCK IDEAL'!$B$2:$E$1108,4,FALSE)+VLOOKUP(E289,'REGLE PRIORITE'!$N$3:$O$18,2,FALSE)),VLOOKUP(D289,'STOCK IDEAL'!$B$2:$E$1108,4,FALSE),VLOOKUP(D289,'STOCK IDEAL'!$B$2:$E$1108,4,FALSE)+VLOOKUP(E289,'REGLE PRIORITE'!$N$3:$O$18,2,FALSE)),IF($C289="Bijoux argent/plaqué or",IF(ISERROR(VLOOKUP(D289,'STOCK IDEAL'!$B$2:$E$1108,4,FALSE)+VLOOKUP($E289,'REGLE PRIORITE'!$Q$3:$R$28,2,FALSE)),VLOOKUP(D289,'STOCK IDEAL'!$B$2:$E$1108,4,FALSE),VLOOKUP(D289,'STOCK IDEAL'!$B$2:$E$1108,4,FALSE)+VLOOKUP($E289,'REGLE PRIORITE'!$Q$3:$R$28,2,FALSE)),VLOOKUP(D289,'STOCK IDEAL'!$B$2:$E$1108,4,FALSE))))</f>
        <v>3</v>
      </c>
      <c r="L289" t="b">
        <f t="shared" si="21"/>
        <v>0</v>
      </c>
      <c r="M289">
        <f>HLOOKUP('STOCK BRUT'!$C289,'REGLE PRIORITE'!$B$4:$G$7,2,FALSE)</f>
        <v>1</v>
      </c>
      <c r="N289">
        <f>HLOOKUP('STOCK BRUT'!$C289,'REGLE PRIORITE'!$B$4:$G$7,3,FALSE)</f>
        <v>3</v>
      </c>
      <c r="O289">
        <f>HLOOKUP('STOCK BRUT'!$C289,'REGLE PRIORITE'!$B$4:$G$7,4,FALSE)</f>
        <v>2</v>
      </c>
      <c r="P289">
        <f t="shared" si="22"/>
        <v>-1</v>
      </c>
      <c r="Q289">
        <f t="shared" si="23"/>
        <v>5</v>
      </c>
      <c r="R289">
        <f t="shared" si="20"/>
        <v>-3</v>
      </c>
      <c r="S289">
        <f t="shared" si="24"/>
        <v>1</v>
      </c>
    </row>
    <row r="290" spans="1:19">
      <c r="A290">
        <v>288</v>
      </c>
      <c r="B290" s="1" t="s">
        <v>285</v>
      </c>
      <c r="C290" s="1" t="s">
        <v>3850</v>
      </c>
      <c r="D290" s="1" t="s">
        <v>3955</v>
      </c>
      <c r="E290" s="1" t="s">
        <v>3873</v>
      </c>
      <c r="F290">
        <v>4</v>
      </c>
      <c r="G290">
        <f>IF($C290="porcelaine",IF(ISERROR(VLOOKUP($D290,'STOCK IDEAL'!$B$2:$C$1080,2,FALSE)+VLOOKUP($E290,'REGLE PRIORITE'!$K$3:$L$14,2,FALSE)),VLOOKUP($D290,'STOCK IDEAL'!$B$2:$C$1080,2,FALSE),VLOOKUP($D290,'STOCK IDEAL'!$B$2:$C$1080,2,FALSE)+VLOOKUP($E290,'REGLE PRIORITE'!$K$3:$L$14,2,FALSE)),IF(C290="Bijoux l’atelier",IF(ISERROR(VLOOKUP(D290,'STOCK IDEAL'!$B$2:$C$1108,2,FALSE)+VLOOKUP(E290,'REGLE PRIORITE'!$N$3:$O$18,2,FALSE)),VLOOKUP(D290,'STOCK IDEAL'!$B$2:$C$1108,2,FALSE),VLOOKUP(D290,'STOCK IDEAL'!$B$2:$C$1108,2,FALSE)+VLOOKUP(E290,'REGLE PRIORITE'!$N$3:$O$18,2,FALSE)),IF($C290="Bijoux argent/plaqué or",IF(ISERROR(VLOOKUP(D290,'STOCK IDEAL'!$B$2:$C$1108,2,FALSE)+VLOOKUP($E290,'REGLE PRIORITE'!$Q$3:$R$28,2,FALSE)),VLOOKUP(D290,'STOCK IDEAL'!$B$2:$C$1108,2,FALSE),VLOOKUP(D290,'STOCK IDEAL'!$B$2:$C$1108,2,FALSE)+VLOOKUP($E290,'REGLE PRIORITE'!$Q$3:$R$28,2,FALSE)),VLOOKUP(D290,'STOCK IDEAL'!$B$2:$C$1108,2,FALSE))))</f>
        <v>1</v>
      </c>
      <c r="H290">
        <v>6</v>
      </c>
      <c r="I290">
        <f>IF($C290="porcelaine",IF(ISERROR(VLOOKUP($D290,'STOCK IDEAL'!$B$2:$E$1080,3,FALSE)+VLOOKUP($E290,'REGLE PRIORITE'!$K$3:$L$14,2,FALSE)),VLOOKUP($D290,'STOCK IDEAL'!$B$2:$E$1080,3,FALSE),VLOOKUP($D290,'STOCK IDEAL'!$B$2:$E$1080,3,FALSE)+VLOOKUP($E290,'REGLE PRIORITE'!$K$3:$L$14,2,FALSE)),IF(C290="Bijoux l’atelier",IF(ISERROR(VLOOKUP(D290,'STOCK IDEAL'!$B$2:$E$1108,3,FALSE)+VLOOKUP(E290,'REGLE PRIORITE'!$N$3:$O$18,2,FALSE)),VLOOKUP(D290,'STOCK IDEAL'!$B$2:$E$1108,3,FALSE),VLOOKUP(D290,'STOCK IDEAL'!$B$2:$E$1108,3,FALSE)+VLOOKUP(E290,'REGLE PRIORITE'!$N$3:$O$18,2,FALSE)),IF($C290="Bijoux argent/plaqué or",IF(ISERROR(VLOOKUP(D290,'STOCK IDEAL'!$B$2:$E$1108,3,FALSE)+VLOOKUP($E290,'REGLE PRIORITE'!$Q$3:$R$28,2,FALSE)),VLOOKUP(D290,'STOCK IDEAL'!$B$2:$E$1108,3,FALSE),VLOOKUP(D290,'STOCK IDEAL'!$B$2:$E$1108,3,FALSE)+VLOOKUP($E290,'REGLE PRIORITE'!$Q$3:$R$28,2,FALSE)),VLOOKUP(D290,'STOCK IDEAL'!$B$2:$E$1108,3,FALSE))))</f>
        <v>1</v>
      </c>
      <c r="J290">
        <v>0</v>
      </c>
      <c r="K290">
        <f>IF($C290="porcelaine",IF(ISERROR(VLOOKUP($D290,'STOCK IDEAL'!$B$2:$E$1080,4,FALSE)+VLOOKUP($E290,'REGLE PRIORITE'!$K$3:$L$14,2,FALSE)),VLOOKUP($D290,'STOCK IDEAL'!$B$2:$E$1080,4,FALSE),VLOOKUP($D290,'STOCK IDEAL'!$B$2:$E$1080,4,FALSE)+VLOOKUP($E290,'REGLE PRIORITE'!$K$3:$L$14,2,FALSE)),IF(C290="Bijoux l’atelier",IF(ISERROR(VLOOKUP(D290,'STOCK IDEAL'!$B$2:$E$1108,4,FALSE)+VLOOKUP(E290,'REGLE PRIORITE'!$N$3:$O$18,2,FALSE)),VLOOKUP(D290,'STOCK IDEAL'!$B$2:$E$1108,4,FALSE),VLOOKUP(D290,'STOCK IDEAL'!$B$2:$E$1108,4,FALSE)+VLOOKUP(E290,'REGLE PRIORITE'!$N$3:$O$18,2,FALSE)),IF($C290="Bijoux argent/plaqué or",IF(ISERROR(VLOOKUP(D290,'STOCK IDEAL'!$B$2:$E$1108,4,FALSE)+VLOOKUP($E290,'REGLE PRIORITE'!$Q$3:$R$28,2,FALSE)),VLOOKUP(D290,'STOCK IDEAL'!$B$2:$E$1108,4,FALSE),VLOOKUP(D290,'STOCK IDEAL'!$B$2:$E$1108,4,FALSE)+VLOOKUP($E290,'REGLE PRIORITE'!$Q$3:$R$28,2,FALSE)),VLOOKUP(D290,'STOCK IDEAL'!$B$2:$E$1108,4,FALSE))))</f>
        <v>3</v>
      </c>
      <c r="L290" t="str">
        <f t="shared" si="21"/>
        <v>OK</v>
      </c>
      <c r="M290">
        <f>HLOOKUP('STOCK BRUT'!$C290,'REGLE PRIORITE'!$B$4:$G$7,2,FALSE)</f>
        <v>1</v>
      </c>
      <c r="N290">
        <f>HLOOKUP('STOCK BRUT'!$C290,'REGLE PRIORITE'!$B$4:$G$7,3,FALSE)</f>
        <v>3</v>
      </c>
      <c r="O290">
        <f>HLOOKUP('STOCK BRUT'!$C290,'REGLE PRIORITE'!$B$4:$G$7,4,FALSE)</f>
        <v>2</v>
      </c>
      <c r="P290">
        <f t="shared" si="22"/>
        <v>3</v>
      </c>
      <c r="Q290">
        <f t="shared" si="23"/>
        <v>5</v>
      </c>
      <c r="R290">
        <f t="shared" si="20"/>
        <v>-3</v>
      </c>
      <c r="S290">
        <f t="shared" si="24"/>
        <v>5</v>
      </c>
    </row>
    <row r="291" spans="1:19">
      <c r="A291">
        <v>289</v>
      </c>
      <c r="B291" s="1" t="s">
        <v>286</v>
      </c>
      <c r="C291" s="1" t="s">
        <v>3850</v>
      </c>
      <c r="D291" s="1" t="s">
        <v>3956</v>
      </c>
      <c r="E291" s="1" t="s">
        <v>3875</v>
      </c>
      <c r="F291">
        <v>1</v>
      </c>
      <c r="G291">
        <f>IF($C291="porcelaine",IF(ISERROR(VLOOKUP($D291,'STOCK IDEAL'!$B$2:$C$1080,2,FALSE)+VLOOKUP($E291,'REGLE PRIORITE'!$K$3:$L$14,2,FALSE)),VLOOKUP($D291,'STOCK IDEAL'!$B$2:$C$1080,2,FALSE),VLOOKUP($D291,'STOCK IDEAL'!$B$2:$C$1080,2,FALSE)+VLOOKUP($E291,'REGLE PRIORITE'!$K$3:$L$14,2,FALSE)),IF(C291="Bijoux l’atelier",IF(ISERROR(VLOOKUP(D291,'STOCK IDEAL'!$B$2:$C$1108,2,FALSE)+VLOOKUP(E291,'REGLE PRIORITE'!$N$3:$O$18,2,FALSE)),VLOOKUP(D291,'STOCK IDEAL'!$B$2:$C$1108,2,FALSE),VLOOKUP(D291,'STOCK IDEAL'!$B$2:$C$1108,2,FALSE)+VLOOKUP(E291,'REGLE PRIORITE'!$N$3:$O$18,2,FALSE)),IF($C291="Bijoux argent/plaqué or",IF(ISERROR(VLOOKUP(D291,'STOCK IDEAL'!$B$2:$C$1108,2,FALSE)+VLOOKUP($E291,'REGLE PRIORITE'!$Q$3:$R$28,2,FALSE)),VLOOKUP(D291,'STOCK IDEAL'!$B$2:$C$1108,2,FALSE),VLOOKUP(D291,'STOCK IDEAL'!$B$2:$C$1108,2,FALSE)+VLOOKUP($E291,'REGLE PRIORITE'!$Q$3:$R$28,2,FALSE)),VLOOKUP(D291,'STOCK IDEAL'!$B$2:$C$1108,2,FALSE))))</f>
        <v>12</v>
      </c>
      <c r="H291">
        <v>1</v>
      </c>
      <c r="I291">
        <f>IF($C291="porcelaine",IF(ISERROR(VLOOKUP($D291,'STOCK IDEAL'!$B$2:$E$1080,3,FALSE)+VLOOKUP($E291,'REGLE PRIORITE'!$K$3:$L$14,2,FALSE)),VLOOKUP($D291,'STOCK IDEAL'!$B$2:$E$1080,3,FALSE),VLOOKUP($D291,'STOCK IDEAL'!$B$2:$E$1080,3,FALSE)+VLOOKUP($E291,'REGLE PRIORITE'!$K$3:$L$14,2,FALSE)),IF(C291="Bijoux l’atelier",IF(ISERROR(VLOOKUP(D291,'STOCK IDEAL'!$B$2:$E$1108,3,FALSE)+VLOOKUP(E291,'REGLE PRIORITE'!$N$3:$O$18,2,FALSE)),VLOOKUP(D291,'STOCK IDEAL'!$B$2:$E$1108,3,FALSE),VLOOKUP(D291,'STOCK IDEAL'!$B$2:$E$1108,3,FALSE)+VLOOKUP(E291,'REGLE PRIORITE'!$N$3:$O$18,2,FALSE)),IF($C291="Bijoux argent/plaqué or",IF(ISERROR(VLOOKUP(D291,'STOCK IDEAL'!$B$2:$E$1108,3,FALSE)+VLOOKUP($E291,'REGLE PRIORITE'!$Q$3:$R$28,2,FALSE)),VLOOKUP(D291,'STOCK IDEAL'!$B$2:$E$1108,3,FALSE),VLOOKUP(D291,'STOCK IDEAL'!$B$2:$E$1108,3,FALSE)+VLOOKUP($E291,'REGLE PRIORITE'!$Q$3:$R$28,2,FALSE)),VLOOKUP(D291,'STOCK IDEAL'!$B$2:$E$1108,3,FALSE))))</f>
        <v>1</v>
      </c>
      <c r="J291">
        <v>0</v>
      </c>
      <c r="K291">
        <f>IF($C291="porcelaine",IF(ISERROR(VLOOKUP($D291,'STOCK IDEAL'!$B$2:$E$1080,4,FALSE)+VLOOKUP($E291,'REGLE PRIORITE'!$K$3:$L$14,2,FALSE)),VLOOKUP($D291,'STOCK IDEAL'!$B$2:$E$1080,4,FALSE),VLOOKUP($D291,'STOCK IDEAL'!$B$2:$E$1080,4,FALSE)+VLOOKUP($E291,'REGLE PRIORITE'!$K$3:$L$14,2,FALSE)),IF(C291="Bijoux l’atelier",IF(ISERROR(VLOOKUP(D291,'STOCK IDEAL'!$B$2:$E$1108,4,FALSE)+VLOOKUP(E291,'REGLE PRIORITE'!$N$3:$O$18,2,FALSE)),VLOOKUP(D291,'STOCK IDEAL'!$B$2:$E$1108,4,FALSE),VLOOKUP(D291,'STOCK IDEAL'!$B$2:$E$1108,4,FALSE)+VLOOKUP(E291,'REGLE PRIORITE'!$N$3:$O$18,2,FALSE)),IF($C291="Bijoux argent/plaqué or",IF(ISERROR(VLOOKUP(D291,'STOCK IDEAL'!$B$2:$E$1108,4,FALSE)+VLOOKUP($E291,'REGLE PRIORITE'!$Q$3:$R$28,2,FALSE)),VLOOKUP(D291,'STOCK IDEAL'!$B$2:$E$1108,4,FALSE),VLOOKUP(D291,'STOCK IDEAL'!$B$2:$E$1108,4,FALSE)+VLOOKUP($E291,'REGLE PRIORITE'!$Q$3:$R$28,2,FALSE)),VLOOKUP(D291,'STOCK IDEAL'!$B$2:$E$1108,4,FALSE))))</f>
        <v>3</v>
      </c>
      <c r="L291" t="b">
        <f t="shared" si="21"/>
        <v>0</v>
      </c>
      <c r="M291">
        <f>HLOOKUP('STOCK BRUT'!$C291,'REGLE PRIORITE'!$B$4:$G$7,2,FALSE)</f>
        <v>1</v>
      </c>
      <c r="N291">
        <f>HLOOKUP('STOCK BRUT'!$C291,'REGLE PRIORITE'!$B$4:$G$7,3,FALSE)</f>
        <v>3</v>
      </c>
      <c r="O291">
        <f>HLOOKUP('STOCK BRUT'!$C291,'REGLE PRIORITE'!$B$4:$G$7,4,FALSE)</f>
        <v>2</v>
      </c>
      <c r="P291">
        <f t="shared" si="22"/>
        <v>-11</v>
      </c>
      <c r="Q291">
        <f t="shared" si="23"/>
        <v>0</v>
      </c>
      <c r="R291">
        <f t="shared" si="20"/>
        <v>-3</v>
      </c>
      <c r="S291">
        <f t="shared" si="24"/>
        <v>-14</v>
      </c>
    </row>
    <row r="292" spans="1:19">
      <c r="A292">
        <v>290</v>
      </c>
      <c r="B292" s="1" t="s">
        <v>291</v>
      </c>
      <c r="C292" s="1" t="s">
        <v>3850</v>
      </c>
      <c r="D292" s="1" t="s">
        <v>3956</v>
      </c>
      <c r="E292" s="1" t="s">
        <v>3880</v>
      </c>
      <c r="F292">
        <v>1</v>
      </c>
      <c r="G292">
        <f>IF($C292="porcelaine",IF(ISERROR(VLOOKUP($D292,'STOCK IDEAL'!$B$2:$C$1080,2,FALSE)+VLOOKUP($E292,'REGLE PRIORITE'!$K$3:$L$14,2,FALSE)),VLOOKUP($D292,'STOCK IDEAL'!$B$2:$C$1080,2,FALSE),VLOOKUP($D292,'STOCK IDEAL'!$B$2:$C$1080,2,FALSE)+VLOOKUP($E292,'REGLE PRIORITE'!$K$3:$L$14,2,FALSE)),IF(C292="Bijoux l’atelier",IF(ISERROR(VLOOKUP(D292,'STOCK IDEAL'!$B$2:$C$1108,2,FALSE)+VLOOKUP(E292,'REGLE PRIORITE'!$N$3:$O$18,2,FALSE)),VLOOKUP(D292,'STOCK IDEAL'!$B$2:$C$1108,2,FALSE),VLOOKUP(D292,'STOCK IDEAL'!$B$2:$C$1108,2,FALSE)+VLOOKUP(E292,'REGLE PRIORITE'!$N$3:$O$18,2,FALSE)),IF($C292="Bijoux argent/plaqué or",IF(ISERROR(VLOOKUP(D292,'STOCK IDEAL'!$B$2:$C$1108,2,FALSE)+VLOOKUP($E292,'REGLE PRIORITE'!$Q$3:$R$28,2,FALSE)),VLOOKUP(D292,'STOCK IDEAL'!$B$2:$C$1108,2,FALSE),VLOOKUP(D292,'STOCK IDEAL'!$B$2:$C$1108,2,FALSE)+VLOOKUP($E292,'REGLE PRIORITE'!$Q$3:$R$28,2,FALSE)),VLOOKUP(D292,'STOCK IDEAL'!$B$2:$C$1108,2,FALSE))))</f>
        <v>12</v>
      </c>
      <c r="H292">
        <v>0</v>
      </c>
      <c r="I292">
        <f>IF($C292="porcelaine",IF(ISERROR(VLOOKUP($D292,'STOCK IDEAL'!$B$2:$E$1080,3,FALSE)+VLOOKUP($E292,'REGLE PRIORITE'!$K$3:$L$14,2,FALSE)),VLOOKUP($D292,'STOCK IDEAL'!$B$2:$E$1080,3,FALSE),VLOOKUP($D292,'STOCK IDEAL'!$B$2:$E$1080,3,FALSE)+VLOOKUP($E292,'REGLE PRIORITE'!$K$3:$L$14,2,FALSE)),IF(C292="Bijoux l’atelier",IF(ISERROR(VLOOKUP(D292,'STOCK IDEAL'!$B$2:$E$1108,3,FALSE)+VLOOKUP(E292,'REGLE PRIORITE'!$N$3:$O$18,2,FALSE)),VLOOKUP(D292,'STOCK IDEAL'!$B$2:$E$1108,3,FALSE),VLOOKUP(D292,'STOCK IDEAL'!$B$2:$E$1108,3,FALSE)+VLOOKUP(E292,'REGLE PRIORITE'!$N$3:$O$18,2,FALSE)),IF($C292="Bijoux argent/plaqué or",IF(ISERROR(VLOOKUP(D292,'STOCK IDEAL'!$B$2:$E$1108,3,FALSE)+VLOOKUP($E292,'REGLE PRIORITE'!$Q$3:$R$28,2,FALSE)),VLOOKUP(D292,'STOCK IDEAL'!$B$2:$E$1108,3,FALSE),VLOOKUP(D292,'STOCK IDEAL'!$B$2:$E$1108,3,FALSE)+VLOOKUP($E292,'REGLE PRIORITE'!$Q$3:$R$28,2,FALSE)),VLOOKUP(D292,'STOCK IDEAL'!$B$2:$E$1108,3,FALSE))))</f>
        <v>1</v>
      </c>
      <c r="J292">
        <v>0</v>
      </c>
      <c r="K292">
        <f>IF($C292="porcelaine",IF(ISERROR(VLOOKUP($D292,'STOCK IDEAL'!$B$2:$E$1080,4,FALSE)+VLOOKUP($E292,'REGLE PRIORITE'!$K$3:$L$14,2,FALSE)),VLOOKUP($D292,'STOCK IDEAL'!$B$2:$E$1080,4,FALSE),VLOOKUP($D292,'STOCK IDEAL'!$B$2:$E$1080,4,FALSE)+VLOOKUP($E292,'REGLE PRIORITE'!$K$3:$L$14,2,FALSE)),IF(C292="Bijoux l’atelier",IF(ISERROR(VLOOKUP(D292,'STOCK IDEAL'!$B$2:$E$1108,4,FALSE)+VLOOKUP(E292,'REGLE PRIORITE'!$N$3:$O$18,2,FALSE)),VLOOKUP(D292,'STOCK IDEAL'!$B$2:$E$1108,4,FALSE),VLOOKUP(D292,'STOCK IDEAL'!$B$2:$E$1108,4,FALSE)+VLOOKUP(E292,'REGLE PRIORITE'!$N$3:$O$18,2,FALSE)),IF($C292="Bijoux argent/plaqué or",IF(ISERROR(VLOOKUP(D292,'STOCK IDEAL'!$B$2:$E$1108,4,FALSE)+VLOOKUP($E292,'REGLE PRIORITE'!$Q$3:$R$28,2,FALSE)),VLOOKUP(D292,'STOCK IDEAL'!$B$2:$E$1108,4,FALSE),VLOOKUP(D292,'STOCK IDEAL'!$B$2:$E$1108,4,FALSE)+VLOOKUP($E292,'REGLE PRIORITE'!$Q$3:$R$28,2,FALSE)),VLOOKUP(D292,'STOCK IDEAL'!$B$2:$E$1108,4,FALSE))))</f>
        <v>3</v>
      </c>
      <c r="L292" t="b">
        <f t="shared" si="21"/>
        <v>0</v>
      </c>
      <c r="M292">
        <f>HLOOKUP('STOCK BRUT'!$C292,'REGLE PRIORITE'!$B$4:$G$7,2,FALSE)</f>
        <v>1</v>
      </c>
      <c r="N292">
        <f>HLOOKUP('STOCK BRUT'!$C292,'REGLE PRIORITE'!$B$4:$G$7,3,FALSE)</f>
        <v>3</v>
      </c>
      <c r="O292">
        <f>HLOOKUP('STOCK BRUT'!$C292,'REGLE PRIORITE'!$B$4:$G$7,4,FALSE)</f>
        <v>2</v>
      </c>
      <c r="P292">
        <f t="shared" si="22"/>
        <v>-11</v>
      </c>
      <c r="Q292">
        <f t="shared" si="23"/>
        <v>-1</v>
      </c>
      <c r="R292">
        <f t="shared" si="20"/>
        <v>-3</v>
      </c>
      <c r="S292">
        <f t="shared" si="24"/>
        <v>-15</v>
      </c>
    </row>
    <row r="293" spans="1:19">
      <c r="A293">
        <v>291</v>
      </c>
      <c r="B293" s="1" t="s">
        <v>289</v>
      </c>
      <c r="C293" s="1" t="s">
        <v>3850</v>
      </c>
      <c r="D293" s="1" t="s">
        <v>3956</v>
      </c>
      <c r="E293" s="1" t="s">
        <v>3878</v>
      </c>
      <c r="F293">
        <v>1</v>
      </c>
      <c r="G293">
        <f>IF($C293="porcelaine",IF(ISERROR(VLOOKUP($D293,'STOCK IDEAL'!$B$2:$C$1080,2,FALSE)+VLOOKUP($E293,'REGLE PRIORITE'!$K$3:$L$14,2,FALSE)),VLOOKUP($D293,'STOCK IDEAL'!$B$2:$C$1080,2,FALSE),VLOOKUP($D293,'STOCK IDEAL'!$B$2:$C$1080,2,FALSE)+VLOOKUP($E293,'REGLE PRIORITE'!$K$3:$L$14,2,FALSE)),IF(C293="Bijoux l’atelier",IF(ISERROR(VLOOKUP(D293,'STOCK IDEAL'!$B$2:$C$1108,2,FALSE)+VLOOKUP(E293,'REGLE PRIORITE'!$N$3:$O$18,2,FALSE)),VLOOKUP(D293,'STOCK IDEAL'!$B$2:$C$1108,2,FALSE),VLOOKUP(D293,'STOCK IDEAL'!$B$2:$C$1108,2,FALSE)+VLOOKUP(E293,'REGLE PRIORITE'!$N$3:$O$18,2,FALSE)),IF($C293="Bijoux argent/plaqué or",IF(ISERROR(VLOOKUP(D293,'STOCK IDEAL'!$B$2:$C$1108,2,FALSE)+VLOOKUP($E293,'REGLE PRIORITE'!$Q$3:$R$28,2,FALSE)),VLOOKUP(D293,'STOCK IDEAL'!$B$2:$C$1108,2,FALSE),VLOOKUP(D293,'STOCK IDEAL'!$B$2:$C$1108,2,FALSE)+VLOOKUP($E293,'REGLE PRIORITE'!$Q$3:$R$28,2,FALSE)),VLOOKUP(D293,'STOCK IDEAL'!$B$2:$C$1108,2,FALSE))))</f>
        <v>12</v>
      </c>
      <c r="H293">
        <v>1</v>
      </c>
      <c r="I293">
        <f>IF($C293="porcelaine",IF(ISERROR(VLOOKUP($D293,'STOCK IDEAL'!$B$2:$E$1080,3,FALSE)+VLOOKUP($E293,'REGLE PRIORITE'!$K$3:$L$14,2,FALSE)),VLOOKUP($D293,'STOCK IDEAL'!$B$2:$E$1080,3,FALSE),VLOOKUP($D293,'STOCK IDEAL'!$B$2:$E$1080,3,FALSE)+VLOOKUP($E293,'REGLE PRIORITE'!$K$3:$L$14,2,FALSE)),IF(C293="Bijoux l’atelier",IF(ISERROR(VLOOKUP(D293,'STOCK IDEAL'!$B$2:$E$1108,3,FALSE)+VLOOKUP(E293,'REGLE PRIORITE'!$N$3:$O$18,2,FALSE)),VLOOKUP(D293,'STOCK IDEAL'!$B$2:$E$1108,3,FALSE),VLOOKUP(D293,'STOCK IDEAL'!$B$2:$E$1108,3,FALSE)+VLOOKUP(E293,'REGLE PRIORITE'!$N$3:$O$18,2,FALSE)),IF($C293="Bijoux argent/plaqué or",IF(ISERROR(VLOOKUP(D293,'STOCK IDEAL'!$B$2:$E$1108,3,FALSE)+VLOOKUP($E293,'REGLE PRIORITE'!$Q$3:$R$28,2,FALSE)),VLOOKUP(D293,'STOCK IDEAL'!$B$2:$E$1108,3,FALSE),VLOOKUP(D293,'STOCK IDEAL'!$B$2:$E$1108,3,FALSE)+VLOOKUP($E293,'REGLE PRIORITE'!$Q$3:$R$28,2,FALSE)),VLOOKUP(D293,'STOCK IDEAL'!$B$2:$E$1108,3,FALSE))))</f>
        <v>1</v>
      </c>
      <c r="J293">
        <v>0</v>
      </c>
      <c r="K293">
        <f>IF($C293="porcelaine",IF(ISERROR(VLOOKUP($D293,'STOCK IDEAL'!$B$2:$E$1080,4,FALSE)+VLOOKUP($E293,'REGLE PRIORITE'!$K$3:$L$14,2,FALSE)),VLOOKUP($D293,'STOCK IDEAL'!$B$2:$E$1080,4,FALSE),VLOOKUP($D293,'STOCK IDEAL'!$B$2:$E$1080,4,FALSE)+VLOOKUP($E293,'REGLE PRIORITE'!$K$3:$L$14,2,FALSE)),IF(C293="Bijoux l’atelier",IF(ISERROR(VLOOKUP(D293,'STOCK IDEAL'!$B$2:$E$1108,4,FALSE)+VLOOKUP(E293,'REGLE PRIORITE'!$N$3:$O$18,2,FALSE)),VLOOKUP(D293,'STOCK IDEAL'!$B$2:$E$1108,4,FALSE),VLOOKUP(D293,'STOCK IDEAL'!$B$2:$E$1108,4,FALSE)+VLOOKUP(E293,'REGLE PRIORITE'!$N$3:$O$18,2,FALSE)),IF($C293="Bijoux argent/plaqué or",IF(ISERROR(VLOOKUP(D293,'STOCK IDEAL'!$B$2:$E$1108,4,FALSE)+VLOOKUP($E293,'REGLE PRIORITE'!$Q$3:$R$28,2,FALSE)),VLOOKUP(D293,'STOCK IDEAL'!$B$2:$E$1108,4,FALSE),VLOOKUP(D293,'STOCK IDEAL'!$B$2:$E$1108,4,FALSE)+VLOOKUP($E293,'REGLE PRIORITE'!$Q$3:$R$28,2,FALSE)),VLOOKUP(D293,'STOCK IDEAL'!$B$2:$E$1108,4,FALSE))))</f>
        <v>3</v>
      </c>
      <c r="L293" t="b">
        <f t="shared" si="21"/>
        <v>0</v>
      </c>
      <c r="M293">
        <f>HLOOKUP('STOCK BRUT'!$C293,'REGLE PRIORITE'!$B$4:$G$7,2,FALSE)</f>
        <v>1</v>
      </c>
      <c r="N293">
        <f>HLOOKUP('STOCK BRUT'!$C293,'REGLE PRIORITE'!$B$4:$G$7,3,FALSE)</f>
        <v>3</v>
      </c>
      <c r="O293">
        <f>HLOOKUP('STOCK BRUT'!$C293,'REGLE PRIORITE'!$B$4:$G$7,4,FALSE)</f>
        <v>2</v>
      </c>
      <c r="P293">
        <f t="shared" si="22"/>
        <v>-11</v>
      </c>
      <c r="Q293">
        <f t="shared" si="23"/>
        <v>0</v>
      </c>
      <c r="R293">
        <f t="shared" si="20"/>
        <v>-3</v>
      </c>
      <c r="S293">
        <f t="shared" si="24"/>
        <v>-14</v>
      </c>
    </row>
    <row r="294" spans="1:19">
      <c r="A294">
        <v>292</v>
      </c>
      <c r="B294" s="1" t="s">
        <v>288</v>
      </c>
      <c r="C294" s="1" t="s">
        <v>3850</v>
      </c>
      <c r="D294" s="1" t="s">
        <v>3956</v>
      </c>
      <c r="E294" s="1" t="s">
        <v>3877</v>
      </c>
      <c r="F294">
        <v>1</v>
      </c>
      <c r="G294">
        <f>IF($C294="porcelaine",IF(ISERROR(VLOOKUP($D294,'STOCK IDEAL'!$B$2:$C$1080,2,FALSE)+VLOOKUP($E294,'REGLE PRIORITE'!$K$3:$L$14,2,FALSE)),VLOOKUP($D294,'STOCK IDEAL'!$B$2:$C$1080,2,FALSE),VLOOKUP($D294,'STOCK IDEAL'!$B$2:$C$1080,2,FALSE)+VLOOKUP($E294,'REGLE PRIORITE'!$K$3:$L$14,2,FALSE)),IF(C294="Bijoux l’atelier",IF(ISERROR(VLOOKUP(D294,'STOCK IDEAL'!$B$2:$C$1108,2,FALSE)+VLOOKUP(E294,'REGLE PRIORITE'!$N$3:$O$18,2,FALSE)),VLOOKUP(D294,'STOCK IDEAL'!$B$2:$C$1108,2,FALSE),VLOOKUP(D294,'STOCK IDEAL'!$B$2:$C$1108,2,FALSE)+VLOOKUP(E294,'REGLE PRIORITE'!$N$3:$O$18,2,FALSE)),IF($C294="Bijoux argent/plaqué or",IF(ISERROR(VLOOKUP(D294,'STOCK IDEAL'!$B$2:$C$1108,2,FALSE)+VLOOKUP($E294,'REGLE PRIORITE'!$Q$3:$R$28,2,FALSE)),VLOOKUP(D294,'STOCK IDEAL'!$B$2:$C$1108,2,FALSE),VLOOKUP(D294,'STOCK IDEAL'!$B$2:$C$1108,2,FALSE)+VLOOKUP($E294,'REGLE PRIORITE'!$Q$3:$R$28,2,FALSE)),VLOOKUP(D294,'STOCK IDEAL'!$B$2:$C$1108,2,FALSE))))</f>
        <v>12</v>
      </c>
      <c r="H294">
        <v>1</v>
      </c>
      <c r="I294">
        <f>IF($C294="porcelaine",IF(ISERROR(VLOOKUP($D294,'STOCK IDEAL'!$B$2:$E$1080,3,FALSE)+VLOOKUP($E294,'REGLE PRIORITE'!$K$3:$L$14,2,FALSE)),VLOOKUP($D294,'STOCK IDEAL'!$B$2:$E$1080,3,FALSE),VLOOKUP($D294,'STOCK IDEAL'!$B$2:$E$1080,3,FALSE)+VLOOKUP($E294,'REGLE PRIORITE'!$K$3:$L$14,2,FALSE)),IF(C294="Bijoux l’atelier",IF(ISERROR(VLOOKUP(D294,'STOCK IDEAL'!$B$2:$E$1108,3,FALSE)+VLOOKUP(E294,'REGLE PRIORITE'!$N$3:$O$18,2,FALSE)),VLOOKUP(D294,'STOCK IDEAL'!$B$2:$E$1108,3,FALSE),VLOOKUP(D294,'STOCK IDEAL'!$B$2:$E$1108,3,FALSE)+VLOOKUP(E294,'REGLE PRIORITE'!$N$3:$O$18,2,FALSE)),IF($C294="Bijoux argent/plaqué or",IF(ISERROR(VLOOKUP(D294,'STOCK IDEAL'!$B$2:$E$1108,3,FALSE)+VLOOKUP($E294,'REGLE PRIORITE'!$Q$3:$R$28,2,FALSE)),VLOOKUP(D294,'STOCK IDEAL'!$B$2:$E$1108,3,FALSE),VLOOKUP(D294,'STOCK IDEAL'!$B$2:$E$1108,3,FALSE)+VLOOKUP($E294,'REGLE PRIORITE'!$Q$3:$R$28,2,FALSE)),VLOOKUP(D294,'STOCK IDEAL'!$B$2:$E$1108,3,FALSE))))</f>
        <v>1</v>
      </c>
      <c r="J294">
        <v>0</v>
      </c>
      <c r="K294">
        <f>IF($C294="porcelaine",IF(ISERROR(VLOOKUP($D294,'STOCK IDEAL'!$B$2:$E$1080,4,FALSE)+VLOOKUP($E294,'REGLE PRIORITE'!$K$3:$L$14,2,FALSE)),VLOOKUP($D294,'STOCK IDEAL'!$B$2:$E$1080,4,FALSE),VLOOKUP($D294,'STOCK IDEAL'!$B$2:$E$1080,4,FALSE)+VLOOKUP($E294,'REGLE PRIORITE'!$K$3:$L$14,2,FALSE)),IF(C294="Bijoux l’atelier",IF(ISERROR(VLOOKUP(D294,'STOCK IDEAL'!$B$2:$E$1108,4,FALSE)+VLOOKUP(E294,'REGLE PRIORITE'!$N$3:$O$18,2,FALSE)),VLOOKUP(D294,'STOCK IDEAL'!$B$2:$E$1108,4,FALSE),VLOOKUP(D294,'STOCK IDEAL'!$B$2:$E$1108,4,FALSE)+VLOOKUP(E294,'REGLE PRIORITE'!$N$3:$O$18,2,FALSE)),IF($C294="Bijoux argent/plaqué or",IF(ISERROR(VLOOKUP(D294,'STOCK IDEAL'!$B$2:$E$1108,4,FALSE)+VLOOKUP($E294,'REGLE PRIORITE'!$Q$3:$R$28,2,FALSE)),VLOOKUP(D294,'STOCK IDEAL'!$B$2:$E$1108,4,FALSE),VLOOKUP(D294,'STOCK IDEAL'!$B$2:$E$1108,4,FALSE)+VLOOKUP($E294,'REGLE PRIORITE'!$Q$3:$R$28,2,FALSE)),VLOOKUP(D294,'STOCK IDEAL'!$B$2:$E$1108,4,FALSE))))</f>
        <v>3</v>
      </c>
      <c r="L294" t="b">
        <f t="shared" si="21"/>
        <v>0</v>
      </c>
      <c r="M294">
        <f>HLOOKUP('STOCK BRUT'!$C294,'REGLE PRIORITE'!$B$4:$G$7,2,FALSE)</f>
        <v>1</v>
      </c>
      <c r="N294">
        <f>HLOOKUP('STOCK BRUT'!$C294,'REGLE PRIORITE'!$B$4:$G$7,3,FALSE)</f>
        <v>3</v>
      </c>
      <c r="O294">
        <f>HLOOKUP('STOCK BRUT'!$C294,'REGLE PRIORITE'!$B$4:$G$7,4,FALSE)</f>
        <v>2</v>
      </c>
      <c r="P294">
        <f t="shared" si="22"/>
        <v>-11</v>
      </c>
      <c r="Q294">
        <f t="shared" si="23"/>
        <v>0</v>
      </c>
      <c r="R294">
        <f t="shared" si="20"/>
        <v>-3</v>
      </c>
      <c r="S294">
        <f t="shared" si="24"/>
        <v>-14</v>
      </c>
    </row>
    <row r="295" spans="1:19">
      <c r="A295">
        <v>293</v>
      </c>
      <c r="B295" s="1" t="s">
        <v>290</v>
      </c>
      <c r="C295" s="1" t="s">
        <v>3850</v>
      </c>
      <c r="D295" s="1" t="s">
        <v>3956</v>
      </c>
      <c r="E295" s="1" t="s">
        <v>3879</v>
      </c>
      <c r="F295">
        <v>0</v>
      </c>
      <c r="G295">
        <f>IF($C295="porcelaine",IF(ISERROR(VLOOKUP($D295,'STOCK IDEAL'!$B$2:$C$1080,2,FALSE)+VLOOKUP($E295,'REGLE PRIORITE'!$K$3:$L$14,2,FALSE)),VLOOKUP($D295,'STOCK IDEAL'!$B$2:$C$1080,2,FALSE),VLOOKUP($D295,'STOCK IDEAL'!$B$2:$C$1080,2,FALSE)+VLOOKUP($E295,'REGLE PRIORITE'!$K$3:$L$14,2,FALSE)),IF(C295="Bijoux l’atelier",IF(ISERROR(VLOOKUP(D295,'STOCK IDEAL'!$B$2:$C$1108,2,FALSE)+VLOOKUP(E295,'REGLE PRIORITE'!$N$3:$O$18,2,FALSE)),VLOOKUP(D295,'STOCK IDEAL'!$B$2:$C$1108,2,FALSE),VLOOKUP(D295,'STOCK IDEAL'!$B$2:$C$1108,2,FALSE)+VLOOKUP(E295,'REGLE PRIORITE'!$N$3:$O$18,2,FALSE)),IF($C295="Bijoux argent/plaqué or",IF(ISERROR(VLOOKUP(D295,'STOCK IDEAL'!$B$2:$C$1108,2,FALSE)+VLOOKUP($E295,'REGLE PRIORITE'!$Q$3:$R$28,2,FALSE)),VLOOKUP(D295,'STOCK IDEAL'!$B$2:$C$1108,2,FALSE),VLOOKUP(D295,'STOCK IDEAL'!$B$2:$C$1108,2,FALSE)+VLOOKUP($E295,'REGLE PRIORITE'!$Q$3:$R$28,2,FALSE)),VLOOKUP(D295,'STOCK IDEAL'!$B$2:$C$1108,2,FALSE))))</f>
        <v>12</v>
      </c>
      <c r="H295">
        <v>1</v>
      </c>
      <c r="I295">
        <f>IF($C295="porcelaine",IF(ISERROR(VLOOKUP($D295,'STOCK IDEAL'!$B$2:$E$1080,3,FALSE)+VLOOKUP($E295,'REGLE PRIORITE'!$K$3:$L$14,2,FALSE)),VLOOKUP($D295,'STOCK IDEAL'!$B$2:$E$1080,3,FALSE),VLOOKUP($D295,'STOCK IDEAL'!$B$2:$E$1080,3,FALSE)+VLOOKUP($E295,'REGLE PRIORITE'!$K$3:$L$14,2,FALSE)),IF(C295="Bijoux l’atelier",IF(ISERROR(VLOOKUP(D295,'STOCK IDEAL'!$B$2:$E$1108,3,FALSE)+VLOOKUP(E295,'REGLE PRIORITE'!$N$3:$O$18,2,FALSE)),VLOOKUP(D295,'STOCK IDEAL'!$B$2:$E$1108,3,FALSE),VLOOKUP(D295,'STOCK IDEAL'!$B$2:$E$1108,3,FALSE)+VLOOKUP(E295,'REGLE PRIORITE'!$N$3:$O$18,2,FALSE)),IF($C295="Bijoux argent/plaqué or",IF(ISERROR(VLOOKUP(D295,'STOCK IDEAL'!$B$2:$E$1108,3,FALSE)+VLOOKUP($E295,'REGLE PRIORITE'!$Q$3:$R$28,2,FALSE)),VLOOKUP(D295,'STOCK IDEAL'!$B$2:$E$1108,3,FALSE),VLOOKUP(D295,'STOCK IDEAL'!$B$2:$E$1108,3,FALSE)+VLOOKUP($E295,'REGLE PRIORITE'!$Q$3:$R$28,2,FALSE)),VLOOKUP(D295,'STOCK IDEAL'!$B$2:$E$1108,3,FALSE))))</f>
        <v>1</v>
      </c>
      <c r="J295">
        <v>0</v>
      </c>
      <c r="K295">
        <f>IF($C295="porcelaine",IF(ISERROR(VLOOKUP($D295,'STOCK IDEAL'!$B$2:$E$1080,4,FALSE)+VLOOKUP($E295,'REGLE PRIORITE'!$K$3:$L$14,2,FALSE)),VLOOKUP($D295,'STOCK IDEAL'!$B$2:$E$1080,4,FALSE),VLOOKUP($D295,'STOCK IDEAL'!$B$2:$E$1080,4,FALSE)+VLOOKUP($E295,'REGLE PRIORITE'!$K$3:$L$14,2,FALSE)),IF(C295="Bijoux l’atelier",IF(ISERROR(VLOOKUP(D295,'STOCK IDEAL'!$B$2:$E$1108,4,FALSE)+VLOOKUP(E295,'REGLE PRIORITE'!$N$3:$O$18,2,FALSE)),VLOOKUP(D295,'STOCK IDEAL'!$B$2:$E$1108,4,FALSE),VLOOKUP(D295,'STOCK IDEAL'!$B$2:$E$1108,4,FALSE)+VLOOKUP(E295,'REGLE PRIORITE'!$N$3:$O$18,2,FALSE)),IF($C295="Bijoux argent/plaqué or",IF(ISERROR(VLOOKUP(D295,'STOCK IDEAL'!$B$2:$E$1108,4,FALSE)+VLOOKUP($E295,'REGLE PRIORITE'!$Q$3:$R$28,2,FALSE)),VLOOKUP(D295,'STOCK IDEAL'!$B$2:$E$1108,4,FALSE),VLOOKUP(D295,'STOCK IDEAL'!$B$2:$E$1108,4,FALSE)+VLOOKUP($E295,'REGLE PRIORITE'!$Q$3:$R$28,2,FALSE)),VLOOKUP(D295,'STOCK IDEAL'!$B$2:$E$1108,4,FALSE))))</f>
        <v>3</v>
      </c>
      <c r="L295" t="b">
        <f t="shared" si="21"/>
        <v>0</v>
      </c>
      <c r="M295">
        <f>HLOOKUP('STOCK BRUT'!$C295,'REGLE PRIORITE'!$B$4:$G$7,2,FALSE)</f>
        <v>1</v>
      </c>
      <c r="N295">
        <f>HLOOKUP('STOCK BRUT'!$C295,'REGLE PRIORITE'!$B$4:$G$7,3,FALSE)</f>
        <v>3</v>
      </c>
      <c r="O295">
        <f>HLOOKUP('STOCK BRUT'!$C295,'REGLE PRIORITE'!$B$4:$G$7,4,FALSE)</f>
        <v>2</v>
      </c>
      <c r="P295">
        <f t="shared" si="22"/>
        <v>-12</v>
      </c>
      <c r="Q295">
        <f t="shared" si="23"/>
        <v>0</v>
      </c>
      <c r="R295">
        <f t="shared" si="20"/>
        <v>-3</v>
      </c>
      <c r="S295">
        <f t="shared" si="24"/>
        <v>-15</v>
      </c>
    </row>
    <row r="296" spans="1:19">
      <c r="A296">
        <v>294</v>
      </c>
      <c r="B296" s="1" t="s">
        <v>293</v>
      </c>
      <c r="C296" s="1" t="s">
        <v>3850</v>
      </c>
      <c r="D296" s="1" t="s">
        <v>3956</v>
      </c>
      <c r="E296" s="1" t="s">
        <v>3882</v>
      </c>
      <c r="F296">
        <v>1</v>
      </c>
      <c r="G296">
        <f>IF($C296="porcelaine",IF(ISERROR(VLOOKUP($D296,'STOCK IDEAL'!$B$2:$C$1080,2,FALSE)+VLOOKUP($E296,'REGLE PRIORITE'!$K$3:$L$14,2,FALSE)),VLOOKUP($D296,'STOCK IDEAL'!$B$2:$C$1080,2,FALSE),VLOOKUP($D296,'STOCK IDEAL'!$B$2:$C$1080,2,FALSE)+VLOOKUP($E296,'REGLE PRIORITE'!$K$3:$L$14,2,FALSE)),IF(C296="Bijoux l’atelier",IF(ISERROR(VLOOKUP(D296,'STOCK IDEAL'!$B$2:$C$1108,2,FALSE)+VLOOKUP(E296,'REGLE PRIORITE'!$N$3:$O$18,2,FALSE)),VLOOKUP(D296,'STOCK IDEAL'!$B$2:$C$1108,2,FALSE),VLOOKUP(D296,'STOCK IDEAL'!$B$2:$C$1108,2,FALSE)+VLOOKUP(E296,'REGLE PRIORITE'!$N$3:$O$18,2,FALSE)),IF($C296="Bijoux argent/plaqué or",IF(ISERROR(VLOOKUP(D296,'STOCK IDEAL'!$B$2:$C$1108,2,FALSE)+VLOOKUP($E296,'REGLE PRIORITE'!$Q$3:$R$28,2,FALSE)),VLOOKUP(D296,'STOCK IDEAL'!$B$2:$C$1108,2,FALSE),VLOOKUP(D296,'STOCK IDEAL'!$B$2:$C$1108,2,FALSE)+VLOOKUP($E296,'REGLE PRIORITE'!$Q$3:$R$28,2,FALSE)),VLOOKUP(D296,'STOCK IDEAL'!$B$2:$C$1108,2,FALSE))))</f>
        <v>12</v>
      </c>
      <c r="H296">
        <v>0</v>
      </c>
      <c r="I296">
        <f>IF($C296="porcelaine",IF(ISERROR(VLOOKUP($D296,'STOCK IDEAL'!$B$2:$E$1080,3,FALSE)+VLOOKUP($E296,'REGLE PRIORITE'!$K$3:$L$14,2,FALSE)),VLOOKUP($D296,'STOCK IDEAL'!$B$2:$E$1080,3,FALSE),VLOOKUP($D296,'STOCK IDEAL'!$B$2:$E$1080,3,FALSE)+VLOOKUP($E296,'REGLE PRIORITE'!$K$3:$L$14,2,FALSE)),IF(C296="Bijoux l’atelier",IF(ISERROR(VLOOKUP(D296,'STOCK IDEAL'!$B$2:$E$1108,3,FALSE)+VLOOKUP(E296,'REGLE PRIORITE'!$N$3:$O$18,2,FALSE)),VLOOKUP(D296,'STOCK IDEAL'!$B$2:$E$1108,3,FALSE),VLOOKUP(D296,'STOCK IDEAL'!$B$2:$E$1108,3,FALSE)+VLOOKUP(E296,'REGLE PRIORITE'!$N$3:$O$18,2,FALSE)),IF($C296="Bijoux argent/plaqué or",IF(ISERROR(VLOOKUP(D296,'STOCK IDEAL'!$B$2:$E$1108,3,FALSE)+VLOOKUP($E296,'REGLE PRIORITE'!$Q$3:$R$28,2,FALSE)),VLOOKUP(D296,'STOCK IDEAL'!$B$2:$E$1108,3,FALSE),VLOOKUP(D296,'STOCK IDEAL'!$B$2:$E$1108,3,FALSE)+VLOOKUP($E296,'REGLE PRIORITE'!$Q$3:$R$28,2,FALSE)),VLOOKUP(D296,'STOCK IDEAL'!$B$2:$E$1108,3,FALSE))))</f>
        <v>1</v>
      </c>
      <c r="J296">
        <v>0</v>
      </c>
      <c r="K296">
        <f>IF($C296="porcelaine",IF(ISERROR(VLOOKUP($D296,'STOCK IDEAL'!$B$2:$E$1080,4,FALSE)+VLOOKUP($E296,'REGLE PRIORITE'!$K$3:$L$14,2,FALSE)),VLOOKUP($D296,'STOCK IDEAL'!$B$2:$E$1080,4,FALSE),VLOOKUP($D296,'STOCK IDEAL'!$B$2:$E$1080,4,FALSE)+VLOOKUP($E296,'REGLE PRIORITE'!$K$3:$L$14,2,FALSE)),IF(C296="Bijoux l’atelier",IF(ISERROR(VLOOKUP(D296,'STOCK IDEAL'!$B$2:$E$1108,4,FALSE)+VLOOKUP(E296,'REGLE PRIORITE'!$N$3:$O$18,2,FALSE)),VLOOKUP(D296,'STOCK IDEAL'!$B$2:$E$1108,4,FALSE),VLOOKUP(D296,'STOCK IDEAL'!$B$2:$E$1108,4,FALSE)+VLOOKUP(E296,'REGLE PRIORITE'!$N$3:$O$18,2,FALSE)),IF($C296="Bijoux argent/plaqué or",IF(ISERROR(VLOOKUP(D296,'STOCK IDEAL'!$B$2:$E$1108,4,FALSE)+VLOOKUP($E296,'REGLE PRIORITE'!$Q$3:$R$28,2,FALSE)),VLOOKUP(D296,'STOCK IDEAL'!$B$2:$E$1108,4,FALSE),VLOOKUP(D296,'STOCK IDEAL'!$B$2:$E$1108,4,FALSE)+VLOOKUP($E296,'REGLE PRIORITE'!$Q$3:$R$28,2,FALSE)),VLOOKUP(D296,'STOCK IDEAL'!$B$2:$E$1108,4,FALSE))))</f>
        <v>3</v>
      </c>
      <c r="L296" t="b">
        <f t="shared" si="21"/>
        <v>0</v>
      </c>
      <c r="M296">
        <f>HLOOKUP('STOCK BRUT'!$C296,'REGLE PRIORITE'!$B$4:$G$7,2,FALSE)</f>
        <v>1</v>
      </c>
      <c r="N296">
        <f>HLOOKUP('STOCK BRUT'!$C296,'REGLE PRIORITE'!$B$4:$G$7,3,FALSE)</f>
        <v>3</v>
      </c>
      <c r="O296">
        <f>HLOOKUP('STOCK BRUT'!$C296,'REGLE PRIORITE'!$B$4:$G$7,4,FALSE)</f>
        <v>2</v>
      </c>
      <c r="P296">
        <f t="shared" si="22"/>
        <v>-11</v>
      </c>
      <c r="Q296">
        <f t="shared" si="23"/>
        <v>-1</v>
      </c>
      <c r="R296">
        <f t="shared" si="20"/>
        <v>-3</v>
      </c>
      <c r="S296">
        <f t="shared" si="24"/>
        <v>-15</v>
      </c>
    </row>
    <row r="297" spans="1:19">
      <c r="A297">
        <v>295</v>
      </c>
      <c r="B297" s="1" t="s">
        <v>292</v>
      </c>
      <c r="C297" s="1" t="s">
        <v>3850</v>
      </c>
      <c r="D297" s="1" t="s">
        <v>3956</v>
      </c>
      <c r="E297" s="1" t="s">
        <v>3881</v>
      </c>
      <c r="F297">
        <v>1</v>
      </c>
      <c r="G297">
        <f>IF($C297="porcelaine",IF(ISERROR(VLOOKUP($D297,'STOCK IDEAL'!$B$2:$C$1080,2,FALSE)+VLOOKUP($E297,'REGLE PRIORITE'!$K$3:$L$14,2,FALSE)),VLOOKUP($D297,'STOCK IDEAL'!$B$2:$C$1080,2,FALSE),VLOOKUP($D297,'STOCK IDEAL'!$B$2:$C$1080,2,FALSE)+VLOOKUP($E297,'REGLE PRIORITE'!$K$3:$L$14,2,FALSE)),IF(C297="Bijoux l’atelier",IF(ISERROR(VLOOKUP(D297,'STOCK IDEAL'!$B$2:$C$1108,2,FALSE)+VLOOKUP(E297,'REGLE PRIORITE'!$N$3:$O$18,2,FALSE)),VLOOKUP(D297,'STOCK IDEAL'!$B$2:$C$1108,2,FALSE),VLOOKUP(D297,'STOCK IDEAL'!$B$2:$C$1108,2,FALSE)+VLOOKUP(E297,'REGLE PRIORITE'!$N$3:$O$18,2,FALSE)),IF($C297="Bijoux argent/plaqué or",IF(ISERROR(VLOOKUP(D297,'STOCK IDEAL'!$B$2:$C$1108,2,FALSE)+VLOOKUP($E297,'REGLE PRIORITE'!$Q$3:$R$28,2,FALSE)),VLOOKUP(D297,'STOCK IDEAL'!$B$2:$C$1108,2,FALSE),VLOOKUP(D297,'STOCK IDEAL'!$B$2:$C$1108,2,FALSE)+VLOOKUP($E297,'REGLE PRIORITE'!$Q$3:$R$28,2,FALSE)),VLOOKUP(D297,'STOCK IDEAL'!$B$2:$C$1108,2,FALSE))))</f>
        <v>12</v>
      </c>
      <c r="H297">
        <v>1</v>
      </c>
      <c r="I297">
        <f>IF($C297="porcelaine",IF(ISERROR(VLOOKUP($D297,'STOCK IDEAL'!$B$2:$E$1080,3,FALSE)+VLOOKUP($E297,'REGLE PRIORITE'!$K$3:$L$14,2,FALSE)),VLOOKUP($D297,'STOCK IDEAL'!$B$2:$E$1080,3,FALSE),VLOOKUP($D297,'STOCK IDEAL'!$B$2:$E$1080,3,FALSE)+VLOOKUP($E297,'REGLE PRIORITE'!$K$3:$L$14,2,FALSE)),IF(C297="Bijoux l’atelier",IF(ISERROR(VLOOKUP(D297,'STOCK IDEAL'!$B$2:$E$1108,3,FALSE)+VLOOKUP(E297,'REGLE PRIORITE'!$N$3:$O$18,2,FALSE)),VLOOKUP(D297,'STOCK IDEAL'!$B$2:$E$1108,3,FALSE),VLOOKUP(D297,'STOCK IDEAL'!$B$2:$E$1108,3,FALSE)+VLOOKUP(E297,'REGLE PRIORITE'!$N$3:$O$18,2,FALSE)),IF($C297="Bijoux argent/plaqué or",IF(ISERROR(VLOOKUP(D297,'STOCK IDEAL'!$B$2:$E$1108,3,FALSE)+VLOOKUP($E297,'REGLE PRIORITE'!$Q$3:$R$28,2,FALSE)),VLOOKUP(D297,'STOCK IDEAL'!$B$2:$E$1108,3,FALSE),VLOOKUP(D297,'STOCK IDEAL'!$B$2:$E$1108,3,FALSE)+VLOOKUP($E297,'REGLE PRIORITE'!$Q$3:$R$28,2,FALSE)),VLOOKUP(D297,'STOCK IDEAL'!$B$2:$E$1108,3,FALSE))))</f>
        <v>1</v>
      </c>
      <c r="J297">
        <v>0</v>
      </c>
      <c r="K297">
        <f>IF($C297="porcelaine",IF(ISERROR(VLOOKUP($D297,'STOCK IDEAL'!$B$2:$E$1080,4,FALSE)+VLOOKUP($E297,'REGLE PRIORITE'!$K$3:$L$14,2,FALSE)),VLOOKUP($D297,'STOCK IDEAL'!$B$2:$E$1080,4,FALSE),VLOOKUP($D297,'STOCK IDEAL'!$B$2:$E$1080,4,FALSE)+VLOOKUP($E297,'REGLE PRIORITE'!$K$3:$L$14,2,FALSE)),IF(C297="Bijoux l’atelier",IF(ISERROR(VLOOKUP(D297,'STOCK IDEAL'!$B$2:$E$1108,4,FALSE)+VLOOKUP(E297,'REGLE PRIORITE'!$N$3:$O$18,2,FALSE)),VLOOKUP(D297,'STOCK IDEAL'!$B$2:$E$1108,4,FALSE),VLOOKUP(D297,'STOCK IDEAL'!$B$2:$E$1108,4,FALSE)+VLOOKUP(E297,'REGLE PRIORITE'!$N$3:$O$18,2,FALSE)),IF($C297="Bijoux argent/plaqué or",IF(ISERROR(VLOOKUP(D297,'STOCK IDEAL'!$B$2:$E$1108,4,FALSE)+VLOOKUP($E297,'REGLE PRIORITE'!$Q$3:$R$28,2,FALSE)),VLOOKUP(D297,'STOCK IDEAL'!$B$2:$E$1108,4,FALSE),VLOOKUP(D297,'STOCK IDEAL'!$B$2:$E$1108,4,FALSE)+VLOOKUP($E297,'REGLE PRIORITE'!$Q$3:$R$28,2,FALSE)),VLOOKUP(D297,'STOCK IDEAL'!$B$2:$E$1108,4,FALSE))))</f>
        <v>3</v>
      </c>
      <c r="L297" t="b">
        <f t="shared" si="21"/>
        <v>0</v>
      </c>
      <c r="M297">
        <f>HLOOKUP('STOCK BRUT'!$C297,'REGLE PRIORITE'!$B$4:$G$7,2,FALSE)</f>
        <v>1</v>
      </c>
      <c r="N297">
        <f>HLOOKUP('STOCK BRUT'!$C297,'REGLE PRIORITE'!$B$4:$G$7,3,FALSE)</f>
        <v>3</v>
      </c>
      <c r="O297">
        <f>HLOOKUP('STOCK BRUT'!$C297,'REGLE PRIORITE'!$B$4:$G$7,4,FALSE)</f>
        <v>2</v>
      </c>
      <c r="P297">
        <f t="shared" si="22"/>
        <v>-11</v>
      </c>
      <c r="Q297">
        <f t="shared" si="23"/>
        <v>0</v>
      </c>
      <c r="R297">
        <f t="shared" ref="R297:R360" si="25">J297-K297</f>
        <v>-3</v>
      </c>
      <c r="S297">
        <f t="shared" si="24"/>
        <v>-14</v>
      </c>
    </row>
    <row r="298" spans="1:19">
      <c r="A298">
        <v>296</v>
      </c>
      <c r="B298" s="1" t="s">
        <v>287</v>
      </c>
      <c r="C298" s="1" t="s">
        <v>3850</v>
      </c>
      <c r="D298" s="1" t="s">
        <v>3956</v>
      </c>
      <c r="E298" s="1" t="s">
        <v>3876</v>
      </c>
      <c r="F298">
        <v>1</v>
      </c>
      <c r="G298">
        <f>IF($C298="porcelaine",IF(ISERROR(VLOOKUP($D298,'STOCK IDEAL'!$B$2:$C$1080,2,FALSE)+VLOOKUP($E298,'REGLE PRIORITE'!$K$3:$L$14,2,FALSE)),VLOOKUP($D298,'STOCK IDEAL'!$B$2:$C$1080,2,FALSE),VLOOKUP($D298,'STOCK IDEAL'!$B$2:$C$1080,2,FALSE)+VLOOKUP($E298,'REGLE PRIORITE'!$K$3:$L$14,2,FALSE)),IF(C298="Bijoux l’atelier",IF(ISERROR(VLOOKUP(D298,'STOCK IDEAL'!$B$2:$C$1108,2,FALSE)+VLOOKUP(E298,'REGLE PRIORITE'!$N$3:$O$18,2,FALSE)),VLOOKUP(D298,'STOCK IDEAL'!$B$2:$C$1108,2,FALSE),VLOOKUP(D298,'STOCK IDEAL'!$B$2:$C$1108,2,FALSE)+VLOOKUP(E298,'REGLE PRIORITE'!$N$3:$O$18,2,FALSE)),IF($C298="Bijoux argent/plaqué or",IF(ISERROR(VLOOKUP(D298,'STOCK IDEAL'!$B$2:$C$1108,2,FALSE)+VLOOKUP($E298,'REGLE PRIORITE'!$Q$3:$R$28,2,FALSE)),VLOOKUP(D298,'STOCK IDEAL'!$B$2:$C$1108,2,FALSE),VLOOKUP(D298,'STOCK IDEAL'!$B$2:$C$1108,2,FALSE)+VLOOKUP($E298,'REGLE PRIORITE'!$Q$3:$R$28,2,FALSE)),VLOOKUP(D298,'STOCK IDEAL'!$B$2:$C$1108,2,FALSE))))</f>
        <v>12</v>
      </c>
      <c r="H298">
        <v>1</v>
      </c>
      <c r="I298">
        <f>IF($C298="porcelaine",IF(ISERROR(VLOOKUP($D298,'STOCK IDEAL'!$B$2:$E$1080,3,FALSE)+VLOOKUP($E298,'REGLE PRIORITE'!$K$3:$L$14,2,FALSE)),VLOOKUP($D298,'STOCK IDEAL'!$B$2:$E$1080,3,FALSE),VLOOKUP($D298,'STOCK IDEAL'!$B$2:$E$1080,3,FALSE)+VLOOKUP($E298,'REGLE PRIORITE'!$K$3:$L$14,2,FALSE)),IF(C298="Bijoux l’atelier",IF(ISERROR(VLOOKUP(D298,'STOCK IDEAL'!$B$2:$E$1108,3,FALSE)+VLOOKUP(E298,'REGLE PRIORITE'!$N$3:$O$18,2,FALSE)),VLOOKUP(D298,'STOCK IDEAL'!$B$2:$E$1108,3,FALSE),VLOOKUP(D298,'STOCK IDEAL'!$B$2:$E$1108,3,FALSE)+VLOOKUP(E298,'REGLE PRIORITE'!$N$3:$O$18,2,FALSE)),IF($C298="Bijoux argent/plaqué or",IF(ISERROR(VLOOKUP(D298,'STOCK IDEAL'!$B$2:$E$1108,3,FALSE)+VLOOKUP($E298,'REGLE PRIORITE'!$Q$3:$R$28,2,FALSE)),VLOOKUP(D298,'STOCK IDEAL'!$B$2:$E$1108,3,FALSE),VLOOKUP(D298,'STOCK IDEAL'!$B$2:$E$1108,3,FALSE)+VLOOKUP($E298,'REGLE PRIORITE'!$Q$3:$R$28,2,FALSE)),VLOOKUP(D298,'STOCK IDEAL'!$B$2:$E$1108,3,FALSE))))</f>
        <v>1</v>
      </c>
      <c r="J298">
        <v>1</v>
      </c>
      <c r="K298">
        <f>IF($C298="porcelaine",IF(ISERROR(VLOOKUP($D298,'STOCK IDEAL'!$B$2:$E$1080,4,FALSE)+VLOOKUP($E298,'REGLE PRIORITE'!$K$3:$L$14,2,FALSE)),VLOOKUP($D298,'STOCK IDEAL'!$B$2:$E$1080,4,FALSE),VLOOKUP($D298,'STOCK IDEAL'!$B$2:$E$1080,4,FALSE)+VLOOKUP($E298,'REGLE PRIORITE'!$K$3:$L$14,2,FALSE)),IF(C298="Bijoux l’atelier",IF(ISERROR(VLOOKUP(D298,'STOCK IDEAL'!$B$2:$E$1108,4,FALSE)+VLOOKUP(E298,'REGLE PRIORITE'!$N$3:$O$18,2,FALSE)),VLOOKUP(D298,'STOCK IDEAL'!$B$2:$E$1108,4,FALSE),VLOOKUP(D298,'STOCK IDEAL'!$B$2:$E$1108,4,FALSE)+VLOOKUP(E298,'REGLE PRIORITE'!$N$3:$O$18,2,FALSE)),IF($C298="Bijoux argent/plaqué or",IF(ISERROR(VLOOKUP(D298,'STOCK IDEAL'!$B$2:$E$1108,4,FALSE)+VLOOKUP($E298,'REGLE PRIORITE'!$Q$3:$R$28,2,FALSE)),VLOOKUP(D298,'STOCK IDEAL'!$B$2:$E$1108,4,FALSE),VLOOKUP(D298,'STOCK IDEAL'!$B$2:$E$1108,4,FALSE)+VLOOKUP($E298,'REGLE PRIORITE'!$Q$3:$R$28,2,FALSE)),VLOOKUP(D298,'STOCK IDEAL'!$B$2:$E$1108,4,FALSE))))</f>
        <v>3</v>
      </c>
      <c r="L298" t="b">
        <f t="shared" si="21"/>
        <v>0</v>
      </c>
      <c r="M298">
        <f>HLOOKUP('STOCK BRUT'!$C298,'REGLE PRIORITE'!$B$4:$G$7,2,FALSE)</f>
        <v>1</v>
      </c>
      <c r="N298">
        <f>HLOOKUP('STOCK BRUT'!$C298,'REGLE PRIORITE'!$B$4:$G$7,3,FALSE)</f>
        <v>3</v>
      </c>
      <c r="O298">
        <f>HLOOKUP('STOCK BRUT'!$C298,'REGLE PRIORITE'!$B$4:$G$7,4,FALSE)</f>
        <v>2</v>
      </c>
      <c r="P298">
        <f t="shared" si="22"/>
        <v>-11</v>
      </c>
      <c r="Q298">
        <f t="shared" si="23"/>
        <v>0</v>
      </c>
      <c r="R298">
        <f t="shared" si="25"/>
        <v>-2</v>
      </c>
      <c r="S298">
        <f t="shared" si="24"/>
        <v>-13</v>
      </c>
    </row>
    <row r="299" spans="1:19">
      <c r="A299">
        <v>297</v>
      </c>
      <c r="B299" s="1" t="s">
        <v>294</v>
      </c>
      <c r="C299" s="1" t="s">
        <v>3850</v>
      </c>
      <c r="D299" s="1" t="s">
        <v>3956</v>
      </c>
      <c r="E299" s="1" t="s">
        <v>3883</v>
      </c>
      <c r="F299">
        <v>0</v>
      </c>
      <c r="G299">
        <f>IF($C299="porcelaine",IF(ISERROR(VLOOKUP($D299,'STOCK IDEAL'!$B$2:$C$1080,2,FALSE)+VLOOKUP($E299,'REGLE PRIORITE'!$K$3:$L$14,2,FALSE)),VLOOKUP($D299,'STOCK IDEAL'!$B$2:$C$1080,2,FALSE),VLOOKUP($D299,'STOCK IDEAL'!$B$2:$C$1080,2,FALSE)+VLOOKUP($E299,'REGLE PRIORITE'!$K$3:$L$14,2,FALSE)),IF(C299="Bijoux l’atelier",IF(ISERROR(VLOOKUP(D299,'STOCK IDEAL'!$B$2:$C$1108,2,FALSE)+VLOOKUP(E299,'REGLE PRIORITE'!$N$3:$O$18,2,FALSE)),VLOOKUP(D299,'STOCK IDEAL'!$B$2:$C$1108,2,FALSE),VLOOKUP(D299,'STOCK IDEAL'!$B$2:$C$1108,2,FALSE)+VLOOKUP(E299,'REGLE PRIORITE'!$N$3:$O$18,2,FALSE)),IF($C299="Bijoux argent/plaqué or",IF(ISERROR(VLOOKUP(D299,'STOCK IDEAL'!$B$2:$C$1108,2,FALSE)+VLOOKUP($E299,'REGLE PRIORITE'!$Q$3:$R$28,2,FALSE)),VLOOKUP(D299,'STOCK IDEAL'!$B$2:$C$1108,2,FALSE),VLOOKUP(D299,'STOCK IDEAL'!$B$2:$C$1108,2,FALSE)+VLOOKUP($E299,'REGLE PRIORITE'!$Q$3:$R$28,2,FALSE)),VLOOKUP(D299,'STOCK IDEAL'!$B$2:$C$1108,2,FALSE))))</f>
        <v>12</v>
      </c>
      <c r="H299">
        <v>0</v>
      </c>
      <c r="I299">
        <f>IF($C299="porcelaine",IF(ISERROR(VLOOKUP($D299,'STOCK IDEAL'!$B$2:$E$1080,3,FALSE)+VLOOKUP($E299,'REGLE PRIORITE'!$K$3:$L$14,2,FALSE)),VLOOKUP($D299,'STOCK IDEAL'!$B$2:$E$1080,3,FALSE),VLOOKUP($D299,'STOCK IDEAL'!$B$2:$E$1080,3,FALSE)+VLOOKUP($E299,'REGLE PRIORITE'!$K$3:$L$14,2,FALSE)),IF(C299="Bijoux l’atelier",IF(ISERROR(VLOOKUP(D299,'STOCK IDEAL'!$B$2:$E$1108,3,FALSE)+VLOOKUP(E299,'REGLE PRIORITE'!$N$3:$O$18,2,FALSE)),VLOOKUP(D299,'STOCK IDEAL'!$B$2:$E$1108,3,FALSE),VLOOKUP(D299,'STOCK IDEAL'!$B$2:$E$1108,3,FALSE)+VLOOKUP(E299,'REGLE PRIORITE'!$N$3:$O$18,2,FALSE)),IF($C299="Bijoux argent/plaqué or",IF(ISERROR(VLOOKUP(D299,'STOCK IDEAL'!$B$2:$E$1108,3,FALSE)+VLOOKUP($E299,'REGLE PRIORITE'!$Q$3:$R$28,2,FALSE)),VLOOKUP(D299,'STOCK IDEAL'!$B$2:$E$1108,3,FALSE),VLOOKUP(D299,'STOCK IDEAL'!$B$2:$E$1108,3,FALSE)+VLOOKUP($E299,'REGLE PRIORITE'!$Q$3:$R$28,2,FALSE)),VLOOKUP(D299,'STOCK IDEAL'!$B$2:$E$1108,3,FALSE))))</f>
        <v>1</v>
      </c>
      <c r="J299">
        <v>0</v>
      </c>
      <c r="K299">
        <f>IF($C299="porcelaine",IF(ISERROR(VLOOKUP($D299,'STOCK IDEAL'!$B$2:$E$1080,4,FALSE)+VLOOKUP($E299,'REGLE PRIORITE'!$K$3:$L$14,2,FALSE)),VLOOKUP($D299,'STOCK IDEAL'!$B$2:$E$1080,4,FALSE),VLOOKUP($D299,'STOCK IDEAL'!$B$2:$E$1080,4,FALSE)+VLOOKUP($E299,'REGLE PRIORITE'!$K$3:$L$14,2,FALSE)),IF(C299="Bijoux l’atelier",IF(ISERROR(VLOOKUP(D299,'STOCK IDEAL'!$B$2:$E$1108,4,FALSE)+VLOOKUP(E299,'REGLE PRIORITE'!$N$3:$O$18,2,FALSE)),VLOOKUP(D299,'STOCK IDEAL'!$B$2:$E$1108,4,FALSE),VLOOKUP(D299,'STOCK IDEAL'!$B$2:$E$1108,4,FALSE)+VLOOKUP(E299,'REGLE PRIORITE'!$N$3:$O$18,2,FALSE)),IF($C299="Bijoux argent/plaqué or",IF(ISERROR(VLOOKUP(D299,'STOCK IDEAL'!$B$2:$E$1108,4,FALSE)+VLOOKUP($E299,'REGLE PRIORITE'!$Q$3:$R$28,2,FALSE)),VLOOKUP(D299,'STOCK IDEAL'!$B$2:$E$1108,4,FALSE),VLOOKUP(D299,'STOCK IDEAL'!$B$2:$E$1108,4,FALSE)+VLOOKUP($E299,'REGLE PRIORITE'!$Q$3:$R$28,2,FALSE)),VLOOKUP(D299,'STOCK IDEAL'!$B$2:$E$1108,4,FALSE))))</f>
        <v>3</v>
      </c>
      <c r="L299" t="b">
        <f t="shared" si="21"/>
        <v>0</v>
      </c>
      <c r="M299">
        <f>HLOOKUP('STOCK BRUT'!$C299,'REGLE PRIORITE'!$B$4:$G$7,2,FALSE)</f>
        <v>1</v>
      </c>
      <c r="N299">
        <f>HLOOKUP('STOCK BRUT'!$C299,'REGLE PRIORITE'!$B$4:$G$7,3,FALSE)</f>
        <v>3</v>
      </c>
      <c r="O299">
        <f>HLOOKUP('STOCK BRUT'!$C299,'REGLE PRIORITE'!$B$4:$G$7,4,FALSE)</f>
        <v>2</v>
      </c>
      <c r="P299">
        <f t="shared" si="22"/>
        <v>-12</v>
      </c>
      <c r="Q299">
        <f t="shared" si="23"/>
        <v>-1</v>
      </c>
      <c r="R299">
        <f t="shared" si="25"/>
        <v>-3</v>
      </c>
      <c r="S299">
        <f t="shared" si="24"/>
        <v>-16</v>
      </c>
    </row>
    <row r="300" spans="1:19">
      <c r="A300">
        <v>298</v>
      </c>
      <c r="B300" s="1" t="s">
        <v>295</v>
      </c>
      <c r="C300" s="1" t="s">
        <v>3850</v>
      </c>
      <c r="D300" s="1" t="s">
        <v>3957</v>
      </c>
      <c r="E300" s="1" t="s">
        <v>3852</v>
      </c>
      <c r="F300">
        <v>1</v>
      </c>
      <c r="G300">
        <f>IF($C300="porcelaine",IF(ISERROR(VLOOKUP($D300,'STOCK IDEAL'!$B$2:$C$1080,2,FALSE)+VLOOKUP($E300,'REGLE PRIORITE'!$K$3:$L$14,2,FALSE)),VLOOKUP($D300,'STOCK IDEAL'!$B$2:$C$1080,2,FALSE),VLOOKUP($D300,'STOCK IDEAL'!$B$2:$C$1080,2,FALSE)+VLOOKUP($E300,'REGLE PRIORITE'!$K$3:$L$14,2,FALSE)),IF(C300="Bijoux l’atelier",IF(ISERROR(VLOOKUP(D300,'STOCK IDEAL'!$B$2:$C$1108,2,FALSE)+VLOOKUP(E300,'REGLE PRIORITE'!$N$3:$O$18,2,FALSE)),VLOOKUP(D300,'STOCK IDEAL'!$B$2:$C$1108,2,FALSE),VLOOKUP(D300,'STOCK IDEAL'!$B$2:$C$1108,2,FALSE)+VLOOKUP(E300,'REGLE PRIORITE'!$N$3:$O$18,2,FALSE)),IF($C300="Bijoux argent/plaqué or",IF(ISERROR(VLOOKUP(D300,'STOCK IDEAL'!$B$2:$C$1108,2,FALSE)+VLOOKUP($E300,'REGLE PRIORITE'!$Q$3:$R$28,2,FALSE)),VLOOKUP(D300,'STOCK IDEAL'!$B$2:$C$1108,2,FALSE),VLOOKUP(D300,'STOCK IDEAL'!$B$2:$C$1108,2,FALSE)+VLOOKUP($E300,'REGLE PRIORITE'!$Q$3:$R$28,2,FALSE)),VLOOKUP(D300,'STOCK IDEAL'!$B$2:$C$1108,2,FALSE))))</f>
        <v>1</v>
      </c>
      <c r="H300">
        <v>1</v>
      </c>
      <c r="I300">
        <f>IF($C300="porcelaine",IF(ISERROR(VLOOKUP($D300,'STOCK IDEAL'!$B$2:$E$1080,3,FALSE)+VLOOKUP($E300,'REGLE PRIORITE'!$K$3:$L$14,2,FALSE)),VLOOKUP($D300,'STOCK IDEAL'!$B$2:$E$1080,3,FALSE),VLOOKUP($D300,'STOCK IDEAL'!$B$2:$E$1080,3,FALSE)+VLOOKUP($E300,'REGLE PRIORITE'!$K$3:$L$14,2,FALSE)),IF(C300="Bijoux l’atelier",IF(ISERROR(VLOOKUP(D300,'STOCK IDEAL'!$B$2:$E$1108,3,FALSE)+VLOOKUP(E300,'REGLE PRIORITE'!$N$3:$O$18,2,FALSE)),VLOOKUP(D300,'STOCK IDEAL'!$B$2:$E$1108,3,FALSE),VLOOKUP(D300,'STOCK IDEAL'!$B$2:$E$1108,3,FALSE)+VLOOKUP(E300,'REGLE PRIORITE'!$N$3:$O$18,2,FALSE)),IF($C300="Bijoux argent/plaqué or",IF(ISERROR(VLOOKUP(D300,'STOCK IDEAL'!$B$2:$E$1108,3,FALSE)+VLOOKUP($E300,'REGLE PRIORITE'!$Q$3:$R$28,2,FALSE)),VLOOKUP(D300,'STOCK IDEAL'!$B$2:$E$1108,3,FALSE),VLOOKUP(D300,'STOCK IDEAL'!$B$2:$E$1108,3,FALSE)+VLOOKUP($E300,'REGLE PRIORITE'!$Q$3:$R$28,2,FALSE)),VLOOKUP(D300,'STOCK IDEAL'!$B$2:$E$1108,3,FALSE))))</f>
        <v>1</v>
      </c>
      <c r="J300">
        <v>1</v>
      </c>
      <c r="K300">
        <f>IF($C300="porcelaine",IF(ISERROR(VLOOKUP($D300,'STOCK IDEAL'!$B$2:$E$1080,4,FALSE)+VLOOKUP($E300,'REGLE PRIORITE'!$K$3:$L$14,2,FALSE)),VLOOKUP($D300,'STOCK IDEAL'!$B$2:$E$1080,4,FALSE),VLOOKUP($D300,'STOCK IDEAL'!$B$2:$E$1080,4,FALSE)+VLOOKUP($E300,'REGLE PRIORITE'!$K$3:$L$14,2,FALSE)),IF(C300="Bijoux l’atelier",IF(ISERROR(VLOOKUP(D300,'STOCK IDEAL'!$B$2:$E$1108,4,FALSE)+VLOOKUP(E300,'REGLE PRIORITE'!$N$3:$O$18,2,FALSE)),VLOOKUP(D300,'STOCK IDEAL'!$B$2:$E$1108,4,FALSE),VLOOKUP(D300,'STOCK IDEAL'!$B$2:$E$1108,4,FALSE)+VLOOKUP(E300,'REGLE PRIORITE'!$N$3:$O$18,2,FALSE)),IF($C300="Bijoux argent/plaqué or",IF(ISERROR(VLOOKUP(D300,'STOCK IDEAL'!$B$2:$E$1108,4,FALSE)+VLOOKUP($E300,'REGLE PRIORITE'!$Q$3:$R$28,2,FALSE)),VLOOKUP(D300,'STOCK IDEAL'!$B$2:$E$1108,4,FALSE),VLOOKUP(D300,'STOCK IDEAL'!$B$2:$E$1108,4,FALSE)+VLOOKUP($E300,'REGLE PRIORITE'!$Q$3:$R$28,2,FALSE)),VLOOKUP(D300,'STOCK IDEAL'!$B$2:$E$1108,4,FALSE))))</f>
        <v>3</v>
      </c>
      <c r="L300" t="b">
        <f t="shared" si="21"/>
        <v>0</v>
      </c>
      <c r="M300">
        <f>HLOOKUP('STOCK BRUT'!$C300,'REGLE PRIORITE'!$B$4:$G$7,2,FALSE)</f>
        <v>1</v>
      </c>
      <c r="N300">
        <f>HLOOKUP('STOCK BRUT'!$C300,'REGLE PRIORITE'!$B$4:$G$7,3,FALSE)</f>
        <v>3</v>
      </c>
      <c r="O300">
        <f>HLOOKUP('STOCK BRUT'!$C300,'REGLE PRIORITE'!$B$4:$G$7,4,FALSE)</f>
        <v>2</v>
      </c>
      <c r="P300">
        <f t="shared" si="22"/>
        <v>0</v>
      </c>
      <c r="Q300">
        <f t="shared" si="23"/>
        <v>0</v>
      </c>
      <c r="R300">
        <f t="shared" si="25"/>
        <v>-2</v>
      </c>
      <c r="S300">
        <f t="shared" si="24"/>
        <v>-2</v>
      </c>
    </row>
    <row r="301" spans="1:19">
      <c r="A301">
        <v>299</v>
      </c>
      <c r="B301" s="1" t="s">
        <v>300</v>
      </c>
      <c r="C301" s="1" t="s">
        <v>3850</v>
      </c>
      <c r="D301" s="1" t="s">
        <v>3957</v>
      </c>
      <c r="E301" s="1" t="s">
        <v>3853</v>
      </c>
      <c r="F301">
        <v>1</v>
      </c>
      <c r="G301">
        <f>IF($C301="porcelaine",IF(ISERROR(VLOOKUP($D301,'STOCK IDEAL'!$B$2:$C$1080,2,FALSE)+VLOOKUP($E301,'REGLE PRIORITE'!$K$3:$L$14,2,FALSE)),VLOOKUP($D301,'STOCK IDEAL'!$B$2:$C$1080,2,FALSE),VLOOKUP($D301,'STOCK IDEAL'!$B$2:$C$1080,2,FALSE)+VLOOKUP($E301,'REGLE PRIORITE'!$K$3:$L$14,2,FALSE)),IF(C301="Bijoux l’atelier",IF(ISERROR(VLOOKUP(D301,'STOCK IDEAL'!$B$2:$C$1108,2,FALSE)+VLOOKUP(E301,'REGLE PRIORITE'!$N$3:$O$18,2,FALSE)),VLOOKUP(D301,'STOCK IDEAL'!$B$2:$C$1108,2,FALSE),VLOOKUP(D301,'STOCK IDEAL'!$B$2:$C$1108,2,FALSE)+VLOOKUP(E301,'REGLE PRIORITE'!$N$3:$O$18,2,FALSE)),IF($C301="Bijoux argent/plaqué or",IF(ISERROR(VLOOKUP(D301,'STOCK IDEAL'!$B$2:$C$1108,2,FALSE)+VLOOKUP($E301,'REGLE PRIORITE'!$Q$3:$R$28,2,FALSE)),VLOOKUP(D301,'STOCK IDEAL'!$B$2:$C$1108,2,FALSE),VLOOKUP(D301,'STOCK IDEAL'!$B$2:$C$1108,2,FALSE)+VLOOKUP($E301,'REGLE PRIORITE'!$Q$3:$R$28,2,FALSE)),VLOOKUP(D301,'STOCK IDEAL'!$B$2:$C$1108,2,FALSE))))</f>
        <v>1</v>
      </c>
      <c r="H301">
        <v>1</v>
      </c>
      <c r="I301">
        <f>IF($C301="porcelaine",IF(ISERROR(VLOOKUP($D301,'STOCK IDEAL'!$B$2:$E$1080,3,FALSE)+VLOOKUP($E301,'REGLE PRIORITE'!$K$3:$L$14,2,FALSE)),VLOOKUP($D301,'STOCK IDEAL'!$B$2:$E$1080,3,FALSE),VLOOKUP($D301,'STOCK IDEAL'!$B$2:$E$1080,3,FALSE)+VLOOKUP($E301,'REGLE PRIORITE'!$K$3:$L$14,2,FALSE)),IF(C301="Bijoux l’atelier",IF(ISERROR(VLOOKUP(D301,'STOCK IDEAL'!$B$2:$E$1108,3,FALSE)+VLOOKUP(E301,'REGLE PRIORITE'!$N$3:$O$18,2,FALSE)),VLOOKUP(D301,'STOCK IDEAL'!$B$2:$E$1108,3,FALSE),VLOOKUP(D301,'STOCK IDEAL'!$B$2:$E$1108,3,FALSE)+VLOOKUP(E301,'REGLE PRIORITE'!$N$3:$O$18,2,FALSE)),IF($C301="Bijoux argent/plaqué or",IF(ISERROR(VLOOKUP(D301,'STOCK IDEAL'!$B$2:$E$1108,3,FALSE)+VLOOKUP($E301,'REGLE PRIORITE'!$Q$3:$R$28,2,FALSE)),VLOOKUP(D301,'STOCK IDEAL'!$B$2:$E$1108,3,FALSE),VLOOKUP(D301,'STOCK IDEAL'!$B$2:$E$1108,3,FALSE)+VLOOKUP($E301,'REGLE PRIORITE'!$Q$3:$R$28,2,FALSE)),VLOOKUP(D301,'STOCK IDEAL'!$B$2:$E$1108,3,FALSE))))</f>
        <v>1</v>
      </c>
      <c r="J301">
        <v>1</v>
      </c>
      <c r="K301">
        <f>IF($C301="porcelaine",IF(ISERROR(VLOOKUP($D301,'STOCK IDEAL'!$B$2:$E$1080,4,FALSE)+VLOOKUP($E301,'REGLE PRIORITE'!$K$3:$L$14,2,FALSE)),VLOOKUP($D301,'STOCK IDEAL'!$B$2:$E$1080,4,FALSE),VLOOKUP($D301,'STOCK IDEAL'!$B$2:$E$1080,4,FALSE)+VLOOKUP($E301,'REGLE PRIORITE'!$K$3:$L$14,2,FALSE)),IF(C301="Bijoux l’atelier",IF(ISERROR(VLOOKUP(D301,'STOCK IDEAL'!$B$2:$E$1108,4,FALSE)+VLOOKUP(E301,'REGLE PRIORITE'!$N$3:$O$18,2,FALSE)),VLOOKUP(D301,'STOCK IDEAL'!$B$2:$E$1108,4,FALSE),VLOOKUP(D301,'STOCK IDEAL'!$B$2:$E$1108,4,FALSE)+VLOOKUP(E301,'REGLE PRIORITE'!$N$3:$O$18,2,FALSE)),IF($C301="Bijoux argent/plaqué or",IF(ISERROR(VLOOKUP(D301,'STOCK IDEAL'!$B$2:$E$1108,4,FALSE)+VLOOKUP($E301,'REGLE PRIORITE'!$Q$3:$R$28,2,FALSE)),VLOOKUP(D301,'STOCK IDEAL'!$B$2:$E$1108,4,FALSE),VLOOKUP(D301,'STOCK IDEAL'!$B$2:$E$1108,4,FALSE)+VLOOKUP($E301,'REGLE PRIORITE'!$Q$3:$R$28,2,FALSE)),VLOOKUP(D301,'STOCK IDEAL'!$B$2:$E$1108,4,FALSE))))</f>
        <v>3</v>
      </c>
      <c r="L301" t="b">
        <f t="shared" si="21"/>
        <v>0</v>
      </c>
      <c r="M301">
        <f>HLOOKUP('STOCK BRUT'!$C301,'REGLE PRIORITE'!$B$4:$G$7,2,FALSE)</f>
        <v>1</v>
      </c>
      <c r="N301">
        <f>HLOOKUP('STOCK BRUT'!$C301,'REGLE PRIORITE'!$B$4:$G$7,3,FALSE)</f>
        <v>3</v>
      </c>
      <c r="O301">
        <f>HLOOKUP('STOCK BRUT'!$C301,'REGLE PRIORITE'!$B$4:$G$7,4,FALSE)</f>
        <v>2</v>
      </c>
      <c r="P301">
        <f t="shared" si="22"/>
        <v>0</v>
      </c>
      <c r="Q301">
        <f t="shared" si="23"/>
        <v>0</v>
      </c>
      <c r="R301">
        <f t="shared" si="25"/>
        <v>-2</v>
      </c>
      <c r="S301">
        <f t="shared" si="24"/>
        <v>-2</v>
      </c>
    </row>
    <row r="302" spans="1:19">
      <c r="A302">
        <v>300</v>
      </c>
      <c r="B302" s="1" t="s">
        <v>298</v>
      </c>
      <c r="C302" s="1" t="s">
        <v>3850</v>
      </c>
      <c r="D302" s="1" t="s">
        <v>3957</v>
      </c>
      <c r="E302" s="1" t="s">
        <v>3845</v>
      </c>
      <c r="F302">
        <v>1</v>
      </c>
      <c r="G302">
        <f>IF($C302="porcelaine",IF(ISERROR(VLOOKUP($D302,'STOCK IDEAL'!$B$2:$C$1080,2,FALSE)+VLOOKUP($E302,'REGLE PRIORITE'!$K$3:$L$14,2,FALSE)),VLOOKUP($D302,'STOCK IDEAL'!$B$2:$C$1080,2,FALSE),VLOOKUP($D302,'STOCK IDEAL'!$B$2:$C$1080,2,FALSE)+VLOOKUP($E302,'REGLE PRIORITE'!$K$3:$L$14,2,FALSE)),IF(C302="Bijoux l’atelier",IF(ISERROR(VLOOKUP(D302,'STOCK IDEAL'!$B$2:$C$1108,2,FALSE)+VLOOKUP(E302,'REGLE PRIORITE'!$N$3:$O$18,2,FALSE)),VLOOKUP(D302,'STOCK IDEAL'!$B$2:$C$1108,2,FALSE),VLOOKUP(D302,'STOCK IDEAL'!$B$2:$C$1108,2,FALSE)+VLOOKUP(E302,'REGLE PRIORITE'!$N$3:$O$18,2,FALSE)),IF($C302="Bijoux argent/plaqué or",IF(ISERROR(VLOOKUP(D302,'STOCK IDEAL'!$B$2:$C$1108,2,FALSE)+VLOOKUP($E302,'REGLE PRIORITE'!$Q$3:$R$28,2,FALSE)),VLOOKUP(D302,'STOCK IDEAL'!$B$2:$C$1108,2,FALSE),VLOOKUP(D302,'STOCK IDEAL'!$B$2:$C$1108,2,FALSE)+VLOOKUP($E302,'REGLE PRIORITE'!$Q$3:$R$28,2,FALSE)),VLOOKUP(D302,'STOCK IDEAL'!$B$2:$C$1108,2,FALSE))))</f>
        <v>1</v>
      </c>
      <c r="H302">
        <v>1</v>
      </c>
      <c r="I302">
        <f>IF($C302="porcelaine",IF(ISERROR(VLOOKUP($D302,'STOCK IDEAL'!$B$2:$E$1080,3,FALSE)+VLOOKUP($E302,'REGLE PRIORITE'!$K$3:$L$14,2,FALSE)),VLOOKUP($D302,'STOCK IDEAL'!$B$2:$E$1080,3,FALSE),VLOOKUP($D302,'STOCK IDEAL'!$B$2:$E$1080,3,FALSE)+VLOOKUP($E302,'REGLE PRIORITE'!$K$3:$L$14,2,FALSE)),IF(C302="Bijoux l’atelier",IF(ISERROR(VLOOKUP(D302,'STOCK IDEAL'!$B$2:$E$1108,3,FALSE)+VLOOKUP(E302,'REGLE PRIORITE'!$N$3:$O$18,2,FALSE)),VLOOKUP(D302,'STOCK IDEAL'!$B$2:$E$1108,3,FALSE),VLOOKUP(D302,'STOCK IDEAL'!$B$2:$E$1108,3,FALSE)+VLOOKUP(E302,'REGLE PRIORITE'!$N$3:$O$18,2,FALSE)),IF($C302="Bijoux argent/plaqué or",IF(ISERROR(VLOOKUP(D302,'STOCK IDEAL'!$B$2:$E$1108,3,FALSE)+VLOOKUP($E302,'REGLE PRIORITE'!$Q$3:$R$28,2,FALSE)),VLOOKUP(D302,'STOCK IDEAL'!$B$2:$E$1108,3,FALSE),VLOOKUP(D302,'STOCK IDEAL'!$B$2:$E$1108,3,FALSE)+VLOOKUP($E302,'REGLE PRIORITE'!$Q$3:$R$28,2,FALSE)),VLOOKUP(D302,'STOCK IDEAL'!$B$2:$E$1108,3,FALSE))))</f>
        <v>1</v>
      </c>
      <c r="J302">
        <v>1</v>
      </c>
      <c r="K302">
        <f>IF($C302="porcelaine",IF(ISERROR(VLOOKUP($D302,'STOCK IDEAL'!$B$2:$E$1080,4,FALSE)+VLOOKUP($E302,'REGLE PRIORITE'!$K$3:$L$14,2,FALSE)),VLOOKUP($D302,'STOCK IDEAL'!$B$2:$E$1080,4,FALSE),VLOOKUP($D302,'STOCK IDEAL'!$B$2:$E$1080,4,FALSE)+VLOOKUP($E302,'REGLE PRIORITE'!$K$3:$L$14,2,FALSE)),IF(C302="Bijoux l’atelier",IF(ISERROR(VLOOKUP(D302,'STOCK IDEAL'!$B$2:$E$1108,4,FALSE)+VLOOKUP(E302,'REGLE PRIORITE'!$N$3:$O$18,2,FALSE)),VLOOKUP(D302,'STOCK IDEAL'!$B$2:$E$1108,4,FALSE),VLOOKUP(D302,'STOCK IDEAL'!$B$2:$E$1108,4,FALSE)+VLOOKUP(E302,'REGLE PRIORITE'!$N$3:$O$18,2,FALSE)),IF($C302="Bijoux argent/plaqué or",IF(ISERROR(VLOOKUP(D302,'STOCK IDEAL'!$B$2:$E$1108,4,FALSE)+VLOOKUP($E302,'REGLE PRIORITE'!$Q$3:$R$28,2,FALSE)),VLOOKUP(D302,'STOCK IDEAL'!$B$2:$E$1108,4,FALSE),VLOOKUP(D302,'STOCK IDEAL'!$B$2:$E$1108,4,FALSE)+VLOOKUP($E302,'REGLE PRIORITE'!$Q$3:$R$28,2,FALSE)),VLOOKUP(D302,'STOCK IDEAL'!$B$2:$E$1108,4,FALSE))))</f>
        <v>3</v>
      </c>
      <c r="L302" t="b">
        <f t="shared" si="21"/>
        <v>0</v>
      </c>
      <c r="M302">
        <f>HLOOKUP('STOCK BRUT'!$C302,'REGLE PRIORITE'!$B$4:$G$7,2,FALSE)</f>
        <v>1</v>
      </c>
      <c r="N302">
        <f>HLOOKUP('STOCK BRUT'!$C302,'REGLE PRIORITE'!$B$4:$G$7,3,FALSE)</f>
        <v>3</v>
      </c>
      <c r="O302">
        <f>HLOOKUP('STOCK BRUT'!$C302,'REGLE PRIORITE'!$B$4:$G$7,4,FALSE)</f>
        <v>2</v>
      </c>
      <c r="P302">
        <f t="shared" si="22"/>
        <v>0</v>
      </c>
      <c r="Q302">
        <f t="shared" si="23"/>
        <v>0</v>
      </c>
      <c r="R302">
        <f t="shared" si="25"/>
        <v>-2</v>
      </c>
      <c r="S302">
        <f t="shared" si="24"/>
        <v>-2</v>
      </c>
    </row>
    <row r="303" spans="1:19">
      <c r="A303">
        <v>301</v>
      </c>
      <c r="B303" s="1" t="s">
        <v>297</v>
      </c>
      <c r="C303" s="1" t="s">
        <v>3850</v>
      </c>
      <c r="D303" s="1" t="s">
        <v>3957</v>
      </c>
      <c r="E303" s="1" t="s">
        <v>3840</v>
      </c>
      <c r="F303">
        <v>2</v>
      </c>
      <c r="G303">
        <f>IF($C303="porcelaine",IF(ISERROR(VLOOKUP($D303,'STOCK IDEAL'!$B$2:$C$1080,2,FALSE)+VLOOKUP($E303,'REGLE PRIORITE'!$K$3:$L$14,2,FALSE)),VLOOKUP($D303,'STOCK IDEAL'!$B$2:$C$1080,2,FALSE),VLOOKUP($D303,'STOCK IDEAL'!$B$2:$C$1080,2,FALSE)+VLOOKUP($E303,'REGLE PRIORITE'!$K$3:$L$14,2,FALSE)),IF(C303="Bijoux l’atelier",IF(ISERROR(VLOOKUP(D303,'STOCK IDEAL'!$B$2:$C$1108,2,FALSE)+VLOOKUP(E303,'REGLE PRIORITE'!$N$3:$O$18,2,FALSE)),VLOOKUP(D303,'STOCK IDEAL'!$B$2:$C$1108,2,FALSE),VLOOKUP(D303,'STOCK IDEAL'!$B$2:$C$1108,2,FALSE)+VLOOKUP(E303,'REGLE PRIORITE'!$N$3:$O$18,2,FALSE)),IF($C303="Bijoux argent/plaqué or",IF(ISERROR(VLOOKUP(D303,'STOCK IDEAL'!$B$2:$C$1108,2,FALSE)+VLOOKUP($E303,'REGLE PRIORITE'!$Q$3:$R$28,2,FALSE)),VLOOKUP(D303,'STOCK IDEAL'!$B$2:$C$1108,2,FALSE),VLOOKUP(D303,'STOCK IDEAL'!$B$2:$C$1108,2,FALSE)+VLOOKUP($E303,'REGLE PRIORITE'!$Q$3:$R$28,2,FALSE)),VLOOKUP(D303,'STOCK IDEAL'!$B$2:$C$1108,2,FALSE))))</f>
        <v>1</v>
      </c>
      <c r="H303">
        <v>1</v>
      </c>
      <c r="I303">
        <f>IF($C303="porcelaine",IF(ISERROR(VLOOKUP($D303,'STOCK IDEAL'!$B$2:$E$1080,3,FALSE)+VLOOKUP($E303,'REGLE PRIORITE'!$K$3:$L$14,2,FALSE)),VLOOKUP($D303,'STOCK IDEAL'!$B$2:$E$1080,3,FALSE),VLOOKUP($D303,'STOCK IDEAL'!$B$2:$E$1080,3,FALSE)+VLOOKUP($E303,'REGLE PRIORITE'!$K$3:$L$14,2,FALSE)),IF(C303="Bijoux l’atelier",IF(ISERROR(VLOOKUP(D303,'STOCK IDEAL'!$B$2:$E$1108,3,FALSE)+VLOOKUP(E303,'REGLE PRIORITE'!$N$3:$O$18,2,FALSE)),VLOOKUP(D303,'STOCK IDEAL'!$B$2:$E$1108,3,FALSE),VLOOKUP(D303,'STOCK IDEAL'!$B$2:$E$1108,3,FALSE)+VLOOKUP(E303,'REGLE PRIORITE'!$N$3:$O$18,2,FALSE)),IF($C303="Bijoux argent/plaqué or",IF(ISERROR(VLOOKUP(D303,'STOCK IDEAL'!$B$2:$E$1108,3,FALSE)+VLOOKUP($E303,'REGLE PRIORITE'!$Q$3:$R$28,2,FALSE)),VLOOKUP(D303,'STOCK IDEAL'!$B$2:$E$1108,3,FALSE),VLOOKUP(D303,'STOCK IDEAL'!$B$2:$E$1108,3,FALSE)+VLOOKUP($E303,'REGLE PRIORITE'!$Q$3:$R$28,2,FALSE)),VLOOKUP(D303,'STOCK IDEAL'!$B$2:$E$1108,3,FALSE))))</f>
        <v>1</v>
      </c>
      <c r="J303">
        <v>1</v>
      </c>
      <c r="K303">
        <f>IF($C303="porcelaine",IF(ISERROR(VLOOKUP($D303,'STOCK IDEAL'!$B$2:$E$1080,4,FALSE)+VLOOKUP($E303,'REGLE PRIORITE'!$K$3:$L$14,2,FALSE)),VLOOKUP($D303,'STOCK IDEAL'!$B$2:$E$1080,4,FALSE),VLOOKUP($D303,'STOCK IDEAL'!$B$2:$E$1080,4,FALSE)+VLOOKUP($E303,'REGLE PRIORITE'!$K$3:$L$14,2,FALSE)),IF(C303="Bijoux l’atelier",IF(ISERROR(VLOOKUP(D303,'STOCK IDEAL'!$B$2:$E$1108,4,FALSE)+VLOOKUP(E303,'REGLE PRIORITE'!$N$3:$O$18,2,FALSE)),VLOOKUP(D303,'STOCK IDEAL'!$B$2:$E$1108,4,FALSE),VLOOKUP(D303,'STOCK IDEAL'!$B$2:$E$1108,4,FALSE)+VLOOKUP(E303,'REGLE PRIORITE'!$N$3:$O$18,2,FALSE)),IF($C303="Bijoux argent/plaqué or",IF(ISERROR(VLOOKUP(D303,'STOCK IDEAL'!$B$2:$E$1108,4,FALSE)+VLOOKUP($E303,'REGLE PRIORITE'!$Q$3:$R$28,2,FALSE)),VLOOKUP(D303,'STOCK IDEAL'!$B$2:$E$1108,4,FALSE),VLOOKUP(D303,'STOCK IDEAL'!$B$2:$E$1108,4,FALSE)+VLOOKUP($E303,'REGLE PRIORITE'!$Q$3:$R$28,2,FALSE)),VLOOKUP(D303,'STOCK IDEAL'!$B$2:$E$1108,4,FALSE))))</f>
        <v>3</v>
      </c>
      <c r="L303" t="str">
        <f t="shared" si="21"/>
        <v>OK</v>
      </c>
      <c r="M303">
        <f>HLOOKUP('STOCK BRUT'!$C303,'REGLE PRIORITE'!$B$4:$G$7,2,FALSE)</f>
        <v>1</v>
      </c>
      <c r="N303">
        <f>HLOOKUP('STOCK BRUT'!$C303,'REGLE PRIORITE'!$B$4:$G$7,3,FALSE)</f>
        <v>3</v>
      </c>
      <c r="O303">
        <f>HLOOKUP('STOCK BRUT'!$C303,'REGLE PRIORITE'!$B$4:$G$7,4,FALSE)</f>
        <v>2</v>
      </c>
      <c r="P303">
        <f t="shared" si="22"/>
        <v>1</v>
      </c>
      <c r="Q303">
        <f t="shared" si="23"/>
        <v>0</v>
      </c>
      <c r="R303">
        <f t="shared" si="25"/>
        <v>-2</v>
      </c>
      <c r="S303">
        <f t="shared" si="24"/>
        <v>-1</v>
      </c>
    </row>
    <row r="304" spans="1:19">
      <c r="A304">
        <v>302</v>
      </c>
      <c r="B304" s="1" t="s">
        <v>299</v>
      </c>
      <c r="C304" s="1" t="s">
        <v>3850</v>
      </c>
      <c r="D304" s="1" t="s">
        <v>3957</v>
      </c>
      <c r="E304" s="1" t="s">
        <v>3849</v>
      </c>
      <c r="F304">
        <v>2</v>
      </c>
      <c r="G304">
        <f>IF($C304="porcelaine",IF(ISERROR(VLOOKUP($D304,'STOCK IDEAL'!$B$2:$C$1080,2,FALSE)+VLOOKUP($E304,'REGLE PRIORITE'!$K$3:$L$14,2,FALSE)),VLOOKUP($D304,'STOCK IDEAL'!$B$2:$C$1080,2,FALSE),VLOOKUP($D304,'STOCK IDEAL'!$B$2:$C$1080,2,FALSE)+VLOOKUP($E304,'REGLE PRIORITE'!$K$3:$L$14,2,FALSE)),IF(C304="Bijoux l’atelier",IF(ISERROR(VLOOKUP(D304,'STOCK IDEAL'!$B$2:$C$1108,2,FALSE)+VLOOKUP(E304,'REGLE PRIORITE'!$N$3:$O$18,2,FALSE)),VLOOKUP(D304,'STOCK IDEAL'!$B$2:$C$1108,2,FALSE),VLOOKUP(D304,'STOCK IDEAL'!$B$2:$C$1108,2,FALSE)+VLOOKUP(E304,'REGLE PRIORITE'!$N$3:$O$18,2,FALSE)),IF($C304="Bijoux argent/plaqué or",IF(ISERROR(VLOOKUP(D304,'STOCK IDEAL'!$B$2:$C$1108,2,FALSE)+VLOOKUP($E304,'REGLE PRIORITE'!$Q$3:$R$28,2,FALSE)),VLOOKUP(D304,'STOCK IDEAL'!$B$2:$C$1108,2,FALSE),VLOOKUP(D304,'STOCK IDEAL'!$B$2:$C$1108,2,FALSE)+VLOOKUP($E304,'REGLE PRIORITE'!$Q$3:$R$28,2,FALSE)),VLOOKUP(D304,'STOCK IDEAL'!$B$2:$C$1108,2,FALSE))))</f>
        <v>1</v>
      </c>
      <c r="H304">
        <v>1</v>
      </c>
      <c r="I304">
        <f>IF($C304="porcelaine",IF(ISERROR(VLOOKUP($D304,'STOCK IDEAL'!$B$2:$E$1080,3,FALSE)+VLOOKUP($E304,'REGLE PRIORITE'!$K$3:$L$14,2,FALSE)),VLOOKUP($D304,'STOCK IDEAL'!$B$2:$E$1080,3,FALSE),VLOOKUP($D304,'STOCK IDEAL'!$B$2:$E$1080,3,FALSE)+VLOOKUP($E304,'REGLE PRIORITE'!$K$3:$L$14,2,FALSE)),IF(C304="Bijoux l’atelier",IF(ISERROR(VLOOKUP(D304,'STOCK IDEAL'!$B$2:$E$1108,3,FALSE)+VLOOKUP(E304,'REGLE PRIORITE'!$N$3:$O$18,2,FALSE)),VLOOKUP(D304,'STOCK IDEAL'!$B$2:$E$1108,3,FALSE),VLOOKUP(D304,'STOCK IDEAL'!$B$2:$E$1108,3,FALSE)+VLOOKUP(E304,'REGLE PRIORITE'!$N$3:$O$18,2,FALSE)),IF($C304="Bijoux argent/plaqué or",IF(ISERROR(VLOOKUP(D304,'STOCK IDEAL'!$B$2:$E$1108,3,FALSE)+VLOOKUP($E304,'REGLE PRIORITE'!$Q$3:$R$28,2,FALSE)),VLOOKUP(D304,'STOCK IDEAL'!$B$2:$E$1108,3,FALSE),VLOOKUP(D304,'STOCK IDEAL'!$B$2:$E$1108,3,FALSE)+VLOOKUP($E304,'REGLE PRIORITE'!$Q$3:$R$28,2,FALSE)),VLOOKUP(D304,'STOCK IDEAL'!$B$2:$E$1108,3,FALSE))))</f>
        <v>1</v>
      </c>
      <c r="J304">
        <v>1</v>
      </c>
      <c r="K304">
        <f>IF($C304="porcelaine",IF(ISERROR(VLOOKUP($D304,'STOCK IDEAL'!$B$2:$E$1080,4,FALSE)+VLOOKUP($E304,'REGLE PRIORITE'!$K$3:$L$14,2,FALSE)),VLOOKUP($D304,'STOCK IDEAL'!$B$2:$E$1080,4,FALSE),VLOOKUP($D304,'STOCK IDEAL'!$B$2:$E$1080,4,FALSE)+VLOOKUP($E304,'REGLE PRIORITE'!$K$3:$L$14,2,FALSE)),IF(C304="Bijoux l’atelier",IF(ISERROR(VLOOKUP(D304,'STOCK IDEAL'!$B$2:$E$1108,4,FALSE)+VLOOKUP(E304,'REGLE PRIORITE'!$N$3:$O$18,2,FALSE)),VLOOKUP(D304,'STOCK IDEAL'!$B$2:$E$1108,4,FALSE),VLOOKUP(D304,'STOCK IDEAL'!$B$2:$E$1108,4,FALSE)+VLOOKUP(E304,'REGLE PRIORITE'!$N$3:$O$18,2,FALSE)),IF($C304="Bijoux argent/plaqué or",IF(ISERROR(VLOOKUP(D304,'STOCK IDEAL'!$B$2:$E$1108,4,FALSE)+VLOOKUP($E304,'REGLE PRIORITE'!$Q$3:$R$28,2,FALSE)),VLOOKUP(D304,'STOCK IDEAL'!$B$2:$E$1108,4,FALSE),VLOOKUP(D304,'STOCK IDEAL'!$B$2:$E$1108,4,FALSE)+VLOOKUP($E304,'REGLE PRIORITE'!$Q$3:$R$28,2,FALSE)),VLOOKUP(D304,'STOCK IDEAL'!$B$2:$E$1108,4,FALSE))))</f>
        <v>3</v>
      </c>
      <c r="L304" t="str">
        <f t="shared" si="21"/>
        <v>OK</v>
      </c>
      <c r="M304">
        <f>HLOOKUP('STOCK BRUT'!$C304,'REGLE PRIORITE'!$B$4:$G$7,2,FALSE)</f>
        <v>1</v>
      </c>
      <c r="N304">
        <f>HLOOKUP('STOCK BRUT'!$C304,'REGLE PRIORITE'!$B$4:$G$7,3,FALSE)</f>
        <v>3</v>
      </c>
      <c r="O304">
        <f>HLOOKUP('STOCK BRUT'!$C304,'REGLE PRIORITE'!$B$4:$G$7,4,FALSE)</f>
        <v>2</v>
      </c>
      <c r="P304">
        <f t="shared" si="22"/>
        <v>1</v>
      </c>
      <c r="Q304">
        <f t="shared" si="23"/>
        <v>0</v>
      </c>
      <c r="R304">
        <f t="shared" si="25"/>
        <v>-2</v>
      </c>
      <c r="S304">
        <f t="shared" si="24"/>
        <v>-1</v>
      </c>
    </row>
    <row r="305" spans="1:19">
      <c r="A305">
        <v>303</v>
      </c>
      <c r="B305" s="1" t="s">
        <v>302</v>
      </c>
      <c r="C305" s="1" t="s">
        <v>3850</v>
      </c>
      <c r="D305" s="1" t="s">
        <v>3957</v>
      </c>
      <c r="E305" s="1" t="s">
        <v>3847</v>
      </c>
      <c r="F305">
        <v>1</v>
      </c>
      <c r="G305">
        <f>IF($C305="porcelaine",IF(ISERROR(VLOOKUP($D305,'STOCK IDEAL'!$B$2:$C$1080,2,FALSE)+VLOOKUP($E305,'REGLE PRIORITE'!$K$3:$L$14,2,FALSE)),VLOOKUP($D305,'STOCK IDEAL'!$B$2:$C$1080,2,FALSE),VLOOKUP($D305,'STOCK IDEAL'!$B$2:$C$1080,2,FALSE)+VLOOKUP($E305,'REGLE PRIORITE'!$K$3:$L$14,2,FALSE)),IF(C305="Bijoux l’atelier",IF(ISERROR(VLOOKUP(D305,'STOCK IDEAL'!$B$2:$C$1108,2,FALSE)+VLOOKUP(E305,'REGLE PRIORITE'!$N$3:$O$18,2,FALSE)),VLOOKUP(D305,'STOCK IDEAL'!$B$2:$C$1108,2,FALSE),VLOOKUP(D305,'STOCK IDEAL'!$B$2:$C$1108,2,FALSE)+VLOOKUP(E305,'REGLE PRIORITE'!$N$3:$O$18,2,FALSE)),IF($C305="Bijoux argent/plaqué or",IF(ISERROR(VLOOKUP(D305,'STOCK IDEAL'!$B$2:$C$1108,2,FALSE)+VLOOKUP($E305,'REGLE PRIORITE'!$Q$3:$R$28,2,FALSE)),VLOOKUP(D305,'STOCK IDEAL'!$B$2:$C$1108,2,FALSE),VLOOKUP(D305,'STOCK IDEAL'!$B$2:$C$1108,2,FALSE)+VLOOKUP($E305,'REGLE PRIORITE'!$Q$3:$R$28,2,FALSE)),VLOOKUP(D305,'STOCK IDEAL'!$B$2:$C$1108,2,FALSE))))</f>
        <v>1</v>
      </c>
      <c r="H305">
        <v>1</v>
      </c>
      <c r="I305">
        <f>IF($C305="porcelaine",IF(ISERROR(VLOOKUP($D305,'STOCK IDEAL'!$B$2:$E$1080,3,FALSE)+VLOOKUP($E305,'REGLE PRIORITE'!$K$3:$L$14,2,FALSE)),VLOOKUP($D305,'STOCK IDEAL'!$B$2:$E$1080,3,FALSE),VLOOKUP($D305,'STOCK IDEAL'!$B$2:$E$1080,3,FALSE)+VLOOKUP($E305,'REGLE PRIORITE'!$K$3:$L$14,2,FALSE)),IF(C305="Bijoux l’atelier",IF(ISERROR(VLOOKUP(D305,'STOCK IDEAL'!$B$2:$E$1108,3,FALSE)+VLOOKUP(E305,'REGLE PRIORITE'!$N$3:$O$18,2,FALSE)),VLOOKUP(D305,'STOCK IDEAL'!$B$2:$E$1108,3,FALSE),VLOOKUP(D305,'STOCK IDEAL'!$B$2:$E$1108,3,FALSE)+VLOOKUP(E305,'REGLE PRIORITE'!$N$3:$O$18,2,FALSE)),IF($C305="Bijoux argent/plaqué or",IF(ISERROR(VLOOKUP(D305,'STOCK IDEAL'!$B$2:$E$1108,3,FALSE)+VLOOKUP($E305,'REGLE PRIORITE'!$Q$3:$R$28,2,FALSE)),VLOOKUP(D305,'STOCK IDEAL'!$B$2:$E$1108,3,FALSE),VLOOKUP(D305,'STOCK IDEAL'!$B$2:$E$1108,3,FALSE)+VLOOKUP($E305,'REGLE PRIORITE'!$Q$3:$R$28,2,FALSE)),VLOOKUP(D305,'STOCK IDEAL'!$B$2:$E$1108,3,FALSE))))</f>
        <v>1</v>
      </c>
      <c r="J305">
        <v>1</v>
      </c>
      <c r="K305">
        <f>IF($C305="porcelaine",IF(ISERROR(VLOOKUP($D305,'STOCK IDEAL'!$B$2:$E$1080,4,FALSE)+VLOOKUP($E305,'REGLE PRIORITE'!$K$3:$L$14,2,FALSE)),VLOOKUP($D305,'STOCK IDEAL'!$B$2:$E$1080,4,FALSE),VLOOKUP($D305,'STOCK IDEAL'!$B$2:$E$1080,4,FALSE)+VLOOKUP($E305,'REGLE PRIORITE'!$K$3:$L$14,2,FALSE)),IF(C305="Bijoux l’atelier",IF(ISERROR(VLOOKUP(D305,'STOCK IDEAL'!$B$2:$E$1108,4,FALSE)+VLOOKUP(E305,'REGLE PRIORITE'!$N$3:$O$18,2,FALSE)),VLOOKUP(D305,'STOCK IDEAL'!$B$2:$E$1108,4,FALSE),VLOOKUP(D305,'STOCK IDEAL'!$B$2:$E$1108,4,FALSE)+VLOOKUP(E305,'REGLE PRIORITE'!$N$3:$O$18,2,FALSE)),IF($C305="Bijoux argent/plaqué or",IF(ISERROR(VLOOKUP(D305,'STOCK IDEAL'!$B$2:$E$1108,4,FALSE)+VLOOKUP($E305,'REGLE PRIORITE'!$Q$3:$R$28,2,FALSE)),VLOOKUP(D305,'STOCK IDEAL'!$B$2:$E$1108,4,FALSE),VLOOKUP(D305,'STOCK IDEAL'!$B$2:$E$1108,4,FALSE)+VLOOKUP($E305,'REGLE PRIORITE'!$Q$3:$R$28,2,FALSE)),VLOOKUP(D305,'STOCK IDEAL'!$B$2:$E$1108,4,FALSE))))</f>
        <v>3</v>
      </c>
      <c r="L305" t="b">
        <f t="shared" si="21"/>
        <v>0</v>
      </c>
      <c r="M305">
        <f>HLOOKUP('STOCK BRUT'!$C305,'REGLE PRIORITE'!$B$4:$G$7,2,FALSE)</f>
        <v>1</v>
      </c>
      <c r="N305">
        <f>HLOOKUP('STOCK BRUT'!$C305,'REGLE PRIORITE'!$B$4:$G$7,3,FALSE)</f>
        <v>3</v>
      </c>
      <c r="O305">
        <f>HLOOKUP('STOCK BRUT'!$C305,'REGLE PRIORITE'!$B$4:$G$7,4,FALSE)</f>
        <v>2</v>
      </c>
      <c r="P305">
        <f t="shared" si="22"/>
        <v>0</v>
      </c>
      <c r="Q305">
        <f t="shared" si="23"/>
        <v>0</v>
      </c>
      <c r="R305">
        <f t="shared" si="25"/>
        <v>-2</v>
      </c>
      <c r="S305">
        <f t="shared" si="24"/>
        <v>-2</v>
      </c>
    </row>
    <row r="306" spans="1:19">
      <c r="A306">
        <v>304</v>
      </c>
      <c r="B306" s="1" t="s">
        <v>301</v>
      </c>
      <c r="C306" s="1" t="s">
        <v>3850</v>
      </c>
      <c r="D306" s="1" t="s">
        <v>3957</v>
      </c>
      <c r="E306" s="1" t="s">
        <v>3844</v>
      </c>
      <c r="F306">
        <v>1</v>
      </c>
      <c r="G306">
        <f>IF($C306="porcelaine",IF(ISERROR(VLOOKUP($D306,'STOCK IDEAL'!$B$2:$C$1080,2,FALSE)+VLOOKUP($E306,'REGLE PRIORITE'!$K$3:$L$14,2,FALSE)),VLOOKUP($D306,'STOCK IDEAL'!$B$2:$C$1080,2,FALSE),VLOOKUP($D306,'STOCK IDEAL'!$B$2:$C$1080,2,FALSE)+VLOOKUP($E306,'REGLE PRIORITE'!$K$3:$L$14,2,FALSE)),IF(C306="Bijoux l’atelier",IF(ISERROR(VLOOKUP(D306,'STOCK IDEAL'!$B$2:$C$1108,2,FALSE)+VLOOKUP(E306,'REGLE PRIORITE'!$N$3:$O$18,2,FALSE)),VLOOKUP(D306,'STOCK IDEAL'!$B$2:$C$1108,2,FALSE),VLOOKUP(D306,'STOCK IDEAL'!$B$2:$C$1108,2,FALSE)+VLOOKUP(E306,'REGLE PRIORITE'!$N$3:$O$18,2,FALSE)),IF($C306="Bijoux argent/plaqué or",IF(ISERROR(VLOOKUP(D306,'STOCK IDEAL'!$B$2:$C$1108,2,FALSE)+VLOOKUP($E306,'REGLE PRIORITE'!$Q$3:$R$28,2,FALSE)),VLOOKUP(D306,'STOCK IDEAL'!$B$2:$C$1108,2,FALSE),VLOOKUP(D306,'STOCK IDEAL'!$B$2:$C$1108,2,FALSE)+VLOOKUP($E306,'REGLE PRIORITE'!$Q$3:$R$28,2,FALSE)),VLOOKUP(D306,'STOCK IDEAL'!$B$2:$C$1108,2,FALSE))))</f>
        <v>1</v>
      </c>
      <c r="H306">
        <v>1</v>
      </c>
      <c r="I306">
        <f>IF($C306="porcelaine",IF(ISERROR(VLOOKUP($D306,'STOCK IDEAL'!$B$2:$E$1080,3,FALSE)+VLOOKUP($E306,'REGLE PRIORITE'!$K$3:$L$14,2,FALSE)),VLOOKUP($D306,'STOCK IDEAL'!$B$2:$E$1080,3,FALSE),VLOOKUP($D306,'STOCK IDEAL'!$B$2:$E$1080,3,FALSE)+VLOOKUP($E306,'REGLE PRIORITE'!$K$3:$L$14,2,FALSE)),IF(C306="Bijoux l’atelier",IF(ISERROR(VLOOKUP(D306,'STOCK IDEAL'!$B$2:$E$1108,3,FALSE)+VLOOKUP(E306,'REGLE PRIORITE'!$N$3:$O$18,2,FALSE)),VLOOKUP(D306,'STOCK IDEAL'!$B$2:$E$1108,3,FALSE),VLOOKUP(D306,'STOCK IDEAL'!$B$2:$E$1108,3,FALSE)+VLOOKUP(E306,'REGLE PRIORITE'!$N$3:$O$18,2,FALSE)),IF($C306="Bijoux argent/plaqué or",IF(ISERROR(VLOOKUP(D306,'STOCK IDEAL'!$B$2:$E$1108,3,FALSE)+VLOOKUP($E306,'REGLE PRIORITE'!$Q$3:$R$28,2,FALSE)),VLOOKUP(D306,'STOCK IDEAL'!$B$2:$E$1108,3,FALSE),VLOOKUP(D306,'STOCK IDEAL'!$B$2:$E$1108,3,FALSE)+VLOOKUP($E306,'REGLE PRIORITE'!$Q$3:$R$28,2,FALSE)),VLOOKUP(D306,'STOCK IDEAL'!$B$2:$E$1108,3,FALSE))))</f>
        <v>1</v>
      </c>
      <c r="J306">
        <v>1</v>
      </c>
      <c r="K306">
        <f>IF($C306="porcelaine",IF(ISERROR(VLOOKUP($D306,'STOCK IDEAL'!$B$2:$E$1080,4,FALSE)+VLOOKUP($E306,'REGLE PRIORITE'!$K$3:$L$14,2,FALSE)),VLOOKUP($D306,'STOCK IDEAL'!$B$2:$E$1080,4,FALSE),VLOOKUP($D306,'STOCK IDEAL'!$B$2:$E$1080,4,FALSE)+VLOOKUP($E306,'REGLE PRIORITE'!$K$3:$L$14,2,FALSE)),IF(C306="Bijoux l’atelier",IF(ISERROR(VLOOKUP(D306,'STOCK IDEAL'!$B$2:$E$1108,4,FALSE)+VLOOKUP(E306,'REGLE PRIORITE'!$N$3:$O$18,2,FALSE)),VLOOKUP(D306,'STOCK IDEAL'!$B$2:$E$1108,4,FALSE),VLOOKUP(D306,'STOCK IDEAL'!$B$2:$E$1108,4,FALSE)+VLOOKUP(E306,'REGLE PRIORITE'!$N$3:$O$18,2,FALSE)),IF($C306="Bijoux argent/plaqué or",IF(ISERROR(VLOOKUP(D306,'STOCK IDEAL'!$B$2:$E$1108,4,FALSE)+VLOOKUP($E306,'REGLE PRIORITE'!$Q$3:$R$28,2,FALSE)),VLOOKUP(D306,'STOCK IDEAL'!$B$2:$E$1108,4,FALSE),VLOOKUP(D306,'STOCK IDEAL'!$B$2:$E$1108,4,FALSE)+VLOOKUP($E306,'REGLE PRIORITE'!$Q$3:$R$28,2,FALSE)),VLOOKUP(D306,'STOCK IDEAL'!$B$2:$E$1108,4,FALSE))))</f>
        <v>3</v>
      </c>
      <c r="L306" t="b">
        <f t="shared" si="21"/>
        <v>0</v>
      </c>
      <c r="M306">
        <f>HLOOKUP('STOCK BRUT'!$C306,'REGLE PRIORITE'!$B$4:$G$7,2,FALSE)</f>
        <v>1</v>
      </c>
      <c r="N306">
        <f>HLOOKUP('STOCK BRUT'!$C306,'REGLE PRIORITE'!$B$4:$G$7,3,FALSE)</f>
        <v>3</v>
      </c>
      <c r="O306">
        <f>HLOOKUP('STOCK BRUT'!$C306,'REGLE PRIORITE'!$B$4:$G$7,4,FALSE)</f>
        <v>2</v>
      </c>
      <c r="P306">
        <f t="shared" si="22"/>
        <v>0</v>
      </c>
      <c r="Q306">
        <f t="shared" si="23"/>
        <v>0</v>
      </c>
      <c r="R306">
        <f t="shared" si="25"/>
        <v>-2</v>
      </c>
      <c r="S306">
        <f t="shared" si="24"/>
        <v>-2</v>
      </c>
    </row>
    <row r="307" spans="1:19">
      <c r="A307">
        <v>305</v>
      </c>
      <c r="B307" s="1" t="s">
        <v>296</v>
      </c>
      <c r="C307" s="1" t="s">
        <v>3850</v>
      </c>
      <c r="D307" s="1" t="s">
        <v>3957</v>
      </c>
      <c r="E307" s="1" t="s">
        <v>3841</v>
      </c>
      <c r="F307">
        <v>1</v>
      </c>
      <c r="G307">
        <f>IF($C307="porcelaine",IF(ISERROR(VLOOKUP($D307,'STOCK IDEAL'!$B$2:$C$1080,2,FALSE)+VLOOKUP($E307,'REGLE PRIORITE'!$K$3:$L$14,2,FALSE)),VLOOKUP($D307,'STOCK IDEAL'!$B$2:$C$1080,2,FALSE),VLOOKUP($D307,'STOCK IDEAL'!$B$2:$C$1080,2,FALSE)+VLOOKUP($E307,'REGLE PRIORITE'!$K$3:$L$14,2,FALSE)),IF(C307="Bijoux l’atelier",IF(ISERROR(VLOOKUP(D307,'STOCK IDEAL'!$B$2:$C$1108,2,FALSE)+VLOOKUP(E307,'REGLE PRIORITE'!$N$3:$O$18,2,FALSE)),VLOOKUP(D307,'STOCK IDEAL'!$B$2:$C$1108,2,FALSE),VLOOKUP(D307,'STOCK IDEAL'!$B$2:$C$1108,2,FALSE)+VLOOKUP(E307,'REGLE PRIORITE'!$N$3:$O$18,2,FALSE)),IF($C307="Bijoux argent/plaqué or",IF(ISERROR(VLOOKUP(D307,'STOCK IDEAL'!$B$2:$C$1108,2,FALSE)+VLOOKUP($E307,'REGLE PRIORITE'!$Q$3:$R$28,2,FALSE)),VLOOKUP(D307,'STOCK IDEAL'!$B$2:$C$1108,2,FALSE),VLOOKUP(D307,'STOCK IDEAL'!$B$2:$C$1108,2,FALSE)+VLOOKUP($E307,'REGLE PRIORITE'!$Q$3:$R$28,2,FALSE)),VLOOKUP(D307,'STOCK IDEAL'!$B$2:$C$1108,2,FALSE))))</f>
        <v>1</v>
      </c>
      <c r="H307">
        <v>1</v>
      </c>
      <c r="I307">
        <f>IF($C307="porcelaine",IF(ISERROR(VLOOKUP($D307,'STOCK IDEAL'!$B$2:$E$1080,3,FALSE)+VLOOKUP($E307,'REGLE PRIORITE'!$K$3:$L$14,2,FALSE)),VLOOKUP($D307,'STOCK IDEAL'!$B$2:$E$1080,3,FALSE),VLOOKUP($D307,'STOCK IDEAL'!$B$2:$E$1080,3,FALSE)+VLOOKUP($E307,'REGLE PRIORITE'!$K$3:$L$14,2,FALSE)),IF(C307="Bijoux l’atelier",IF(ISERROR(VLOOKUP(D307,'STOCK IDEAL'!$B$2:$E$1108,3,FALSE)+VLOOKUP(E307,'REGLE PRIORITE'!$N$3:$O$18,2,FALSE)),VLOOKUP(D307,'STOCK IDEAL'!$B$2:$E$1108,3,FALSE),VLOOKUP(D307,'STOCK IDEAL'!$B$2:$E$1108,3,FALSE)+VLOOKUP(E307,'REGLE PRIORITE'!$N$3:$O$18,2,FALSE)),IF($C307="Bijoux argent/plaqué or",IF(ISERROR(VLOOKUP(D307,'STOCK IDEAL'!$B$2:$E$1108,3,FALSE)+VLOOKUP($E307,'REGLE PRIORITE'!$Q$3:$R$28,2,FALSE)),VLOOKUP(D307,'STOCK IDEAL'!$B$2:$E$1108,3,FALSE),VLOOKUP(D307,'STOCK IDEAL'!$B$2:$E$1108,3,FALSE)+VLOOKUP($E307,'REGLE PRIORITE'!$Q$3:$R$28,2,FALSE)),VLOOKUP(D307,'STOCK IDEAL'!$B$2:$E$1108,3,FALSE))))</f>
        <v>1</v>
      </c>
      <c r="J307">
        <v>1</v>
      </c>
      <c r="K307">
        <f>IF($C307="porcelaine",IF(ISERROR(VLOOKUP($D307,'STOCK IDEAL'!$B$2:$E$1080,4,FALSE)+VLOOKUP($E307,'REGLE PRIORITE'!$K$3:$L$14,2,FALSE)),VLOOKUP($D307,'STOCK IDEAL'!$B$2:$E$1080,4,FALSE),VLOOKUP($D307,'STOCK IDEAL'!$B$2:$E$1080,4,FALSE)+VLOOKUP($E307,'REGLE PRIORITE'!$K$3:$L$14,2,FALSE)),IF(C307="Bijoux l’atelier",IF(ISERROR(VLOOKUP(D307,'STOCK IDEAL'!$B$2:$E$1108,4,FALSE)+VLOOKUP(E307,'REGLE PRIORITE'!$N$3:$O$18,2,FALSE)),VLOOKUP(D307,'STOCK IDEAL'!$B$2:$E$1108,4,FALSE),VLOOKUP(D307,'STOCK IDEAL'!$B$2:$E$1108,4,FALSE)+VLOOKUP(E307,'REGLE PRIORITE'!$N$3:$O$18,2,FALSE)),IF($C307="Bijoux argent/plaqué or",IF(ISERROR(VLOOKUP(D307,'STOCK IDEAL'!$B$2:$E$1108,4,FALSE)+VLOOKUP($E307,'REGLE PRIORITE'!$Q$3:$R$28,2,FALSE)),VLOOKUP(D307,'STOCK IDEAL'!$B$2:$E$1108,4,FALSE),VLOOKUP(D307,'STOCK IDEAL'!$B$2:$E$1108,4,FALSE)+VLOOKUP($E307,'REGLE PRIORITE'!$Q$3:$R$28,2,FALSE)),VLOOKUP(D307,'STOCK IDEAL'!$B$2:$E$1108,4,FALSE))))</f>
        <v>3</v>
      </c>
      <c r="L307" t="b">
        <f t="shared" si="21"/>
        <v>0</v>
      </c>
      <c r="M307">
        <f>HLOOKUP('STOCK BRUT'!$C307,'REGLE PRIORITE'!$B$4:$G$7,2,FALSE)</f>
        <v>1</v>
      </c>
      <c r="N307">
        <f>HLOOKUP('STOCK BRUT'!$C307,'REGLE PRIORITE'!$B$4:$G$7,3,FALSE)</f>
        <v>3</v>
      </c>
      <c r="O307">
        <f>HLOOKUP('STOCK BRUT'!$C307,'REGLE PRIORITE'!$B$4:$G$7,4,FALSE)</f>
        <v>2</v>
      </c>
      <c r="P307">
        <f t="shared" si="22"/>
        <v>0</v>
      </c>
      <c r="Q307">
        <f t="shared" si="23"/>
        <v>0</v>
      </c>
      <c r="R307">
        <f t="shared" si="25"/>
        <v>-2</v>
      </c>
      <c r="S307">
        <f t="shared" si="24"/>
        <v>-2</v>
      </c>
    </row>
    <row r="308" spans="1:19">
      <c r="A308">
        <v>306</v>
      </c>
      <c r="B308" s="1" t="s">
        <v>303</v>
      </c>
      <c r="C308" s="1" t="s">
        <v>3850</v>
      </c>
      <c r="D308" s="1" t="s">
        <v>3957</v>
      </c>
      <c r="E308" s="1" t="s">
        <v>3846</v>
      </c>
      <c r="F308">
        <v>1</v>
      </c>
      <c r="G308">
        <f>IF($C308="porcelaine",IF(ISERROR(VLOOKUP($D308,'STOCK IDEAL'!$B$2:$C$1080,2,FALSE)+VLOOKUP($E308,'REGLE PRIORITE'!$K$3:$L$14,2,FALSE)),VLOOKUP($D308,'STOCK IDEAL'!$B$2:$C$1080,2,FALSE),VLOOKUP($D308,'STOCK IDEAL'!$B$2:$C$1080,2,FALSE)+VLOOKUP($E308,'REGLE PRIORITE'!$K$3:$L$14,2,FALSE)),IF(C308="Bijoux l’atelier",IF(ISERROR(VLOOKUP(D308,'STOCK IDEAL'!$B$2:$C$1108,2,FALSE)+VLOOKUP(E308,'REGLE PRIORITE'!$N$3:$O$18,2,FALSE)),VLOOKUP(D308,'STOCK IDEAL'!$B$2:$C$1108,2,FALSE),VLOOKUP(D308,'STOCK IDEAL'!$B$2:$C$1108,2,FALSE)+VLOOKUP(E308,'REGLE PRIORITE'!$N$3:$O$18,2,FALSE)),IF($C308="Bijoux argent/plaqué or",IF(ISERROR(VLOOKUP(D308,'STOCK IDEAL'!$B$2:$C$1108,2,FALSE)+VLOOKUP($E308,'REGLE PRIORITE'!$Q$3:$R$28,2,FALSE)),VLOOKUP(D308,'STOCK IDEAL'!$B$2:$C$1108,2,FALSE),VLOOKUP(D308,'STOCK IDEAL'!$B$2:$C$1108,2,FALSE)+VLOOKUP($E308,'REGLE PRIORITE'!$Q$3:$R$28,2,FALSE)),VLOOKUP(D308,'STOCK IDEAL'!$B$2:$C$1108,2,FALSE))))</f>
        <v>1</v>
      </c>
      <c r="H308">
        <v>1</v>
      </c>
      <c r="I308">
        <f>IF($C308="porcelaine",IF(ISERROR(VLOOKUP($D308,'STOCK IDEAL'!$B$2:$E$1080,3,FALSE)+VLOOKUP($E308,'REGLE PRIORITE'!$K$3:$L$14,2,FALSE)),VLOOKUP($D308,'STOCK IDEAL'!$B$2:$E$1080,3,FALSE),VLOOKUP($D308,'STOCK IDEAL'!$B$2:$E$1080,3,FALSE)+VLOOKUP($E308,'REGLE PRIORITE'!$K$3:$L$14,2,FALSE)),IF(C308="Bijoux l’atelier",IF(ISERROR(VLOOKUP(D308,'STOCK IDEAL'!$B$2:$E$1108,3,FALSE)+VLOOKUP(E308,'REGLE PRIORITE'!$N$3:$O$18,2,FALSE)),VLOOKUP(D308,'STOCK IDEAL'!$B$2:$E$1108,3,FALSE),VLOOKUP(D308,'STOCK IDEAL'!$B$2:$E$1108,3,FALSE)+VLOOKUP(E308,'REGLE PRIORITE'!$N$3:$O$18,2,FALSE)),IF($C308="Bijoux argent/plaqué or",IF(ISERROR(VLOOKUP(D308,'STOCK IDEAL'!$B$2:$E$1108,3,FALSE)+VLOOKUP($E308,'REGLE PRIORITE'!$Q$3:$R$28,2,FALSE)),VLOOKUP(D308,'STOCK IDEAL'!$B$2:$E$1108,3,FALSE),VLOOKUP(D308,'STOCK IDEAL'!$B$2:$E$1108,3,FALSE)+VLOOKUP($E308,'REGLE PRIORITE'!$Q$3:$R$28,2,FALSE)),VLOOKUP(D308,'STOCK IDEAL'!$B$2:$E$1108,3,FALSE))))</f>
        <v>1</v>
      </c>
      <c r="J308">
        <v>1</v>
      </c>
      <c r="K308">
        <f>IF($C308="porcelaine",IF(ISERROR(VLOOKUP($D308,'STOCK IDEAL'!$B$2:$E$1080,4,FALSE)+VLOOKUP($E308,'REGLE PRIORITE'!$K$3:$L$14,2,FALSE)),VLOOKUP($D308,'STOCK IDEAL'!$B$2:$E$1080,4,FALSE),VLOOKUP($D308,'STOCK IDEAL'!$B$2:$E$1080,4,FALSE)+VLOOKUP($E308,'REGLE PRIORITE'!$K$3:$L$14,2,FALSE)),IF(C308="Bijoux l’atelier",IF(ISERROR(VLOOKUP(D308,'STOCK IDEAL'!$B$2:$E$1108,4,FALSE)+VLOOKUP(E308,'REGLE PRIORITE'!$N$3:$O$18,2,FALSE)),VLOOKUP(D308,'STOCK IDEAL'!$B$2:$E$1108,4,FALSE),VLOOKUP(D308,'STOCK IDEAL'!$B$2:$E$1108,4,FALSE)+VLOOKUP(E308,'REGLE PRIORITE'!$N$3:$O$18,2,FALSE)),IF($C308="Bijoux argent/plaqué or",IF(ISERROR(VLOOKUP(D308,'STOCK IDEAL'!$B$2:$E$1108,4,FALSE)+VLOOKUP($E308,'REGLE PRIORITE'!$Q$3:$R$28,2,FALSE)),VLOOKUP(D308,'STOCK IDEAL'!$B$2:$E$1108,4,FALSE),VLOOKUP(D308,'STOCK IDEAL'!$B$2:$E$1108,4,FALSE)+VLOOKUP($E308,'REGLE PRIORITE'!$Q$3:$R$28,2,FALSE)),VLOOKUP(D308,'STOCK IDEAL'!$B$2:$E$1108,4,FALSE))))</f>
        <v>3</v>
      </c>
      <c r="L308" t="b">
        <f t="shared" si="21"/>
        <v>0</v>
      </c>
      <c r="M308">
        <f>HLOOKUP('STOCK BRUT'!$C308,'REGLE PRIORITE'!$B$4:$G$7,2,FALSE)</f>
        <v>1</v>
      </c>
      <c r="N308">
        <f>HLOOKUP('STOCK BRUT'!$C308,'REGLE PRIORITE'!$B$4:$G$7,3,FALSE)</f>
        <v>3</v>
      </c>
      <c r="O308">
        <f>HLOOKUP('STOCK BRUT'!$C308,'REGLE PRIORITE'!$B$4:$G$7,4,FALSE)</f>
        <v>2</v>
      </c>
      <c r="P308">
        <f t="shared" si="22"/>
        <v>0</v>
      </c>
      <c r="Q308">
        <f t="shared" si="23"/>
        <v>0</v>
      </c>
      <c r="R308">
        <f t="shared" si="25"/>
        <v>-2</v>
      </c>
      <c r="S308">
        <f t="shared" si="24"/>
        <v>-2</v>
      </c>
    </row>
    <row r="309" spans="1:19">
      <c r="A309">
        <v>307</v>
      </c>
      <c r="B309" s="1" t="s">
        <v>3278</v>
      </c>
      <c r="C309" s="1" t="s">
        <v>3951</v>
      </c>
      <c r="D309" s="1" t="s">
        <v>3958</v>
      </c>
      <c r="E309" s="1" t="s">
        <v>3376</v>
      </c>
      <c r="F309">
        <v>1</v>
      </c>
      <c r="G309">
        <f>IF($C309="porcelaine",IF(ISERROR(VLOOKUP($D309,'STOCK IDEAL'!$B$2:$C$1080,2,FALSE)+VLOOKUP($E309,'REGLE PRIORITE'!$K$3:$L$14,2,FALSE)),VLOOKUP($D309,'STOCK IDEAL'!$B$2:$C$1080,2,FALSE),VLOOKUP($D309,'STOCK IDEAL'!$B$2:$C$1080,2,FALSE)+VLOOKUP($E309,'REGLE PRIORITE'!$K$3:$L$14,2,FALSE)),IF(C309="Bijoux l’atelier",IF(ISERROR(VLOOKUP(D309,'STOCK IDEAL'!$B$2:$C$1108,2,FALSE)+VLOOKUP(E309,'REGLE PRIORITE'!$N$3:$O$18,2,FALSE)),VLOOKUP(D309,'STOCK IDEAL'!$B$2:$C$1108,2,FALSE),VLOOKUP(D309,'STOCK IDEAL'!$B$2:$C$1108,2,FALSE)+VLOOKUP(E309,'REGLE PRIORITE'!$N$3:$O$18,2,FALSE)),IF($C309="Bijoux argent/plaqué or",IF(ISERROR(VLOOKUP(D309,'STOCK IDEAL'!$B$2:$C$1108,2,FALSE)+VLOOKUP($E309,'REGLE PRIORITE'!$Q$3:$R$28,2,FALSE)),VLOOKUP(D309,'STOCK IDEAL'!$B$2:$C$1108,2,FALSE),VLOOKUP(D309,'STOCK IDEAL'!$B$2:$C$1108,2,FALSE)+VLOOKUP($E309,'REGLE PRIORITE'!$Q$3:$R$28,2,FALSE)),VLOOKUP(D309,'STOCK IDEAL'!$B$2:$C$1108,2,FALSE))))</f>
        <v>2</v>
      </c>
      <c r="H309">
        <v>1</v>
      </c>
      <c r="I309">
        <f>IF($C309="porcelaine",IF(ISERROR(VLOOKUP($D309,'STOCK IDEAL'!$B$2:$E$1080,3,FALSE)+VLOOKUP($E309,'REGLE PRIORITE'!$K$3:$L$14,2,FALSE)),VLOOKUP($D309,'STOCK IDEAL'!$B$2:$E$1080,3,FALSE),VLOOKUP($D309,'STOCK IDEAL'!$B$2:$E$1080,3,FALSE)+VLOOKUP($E309,'REGLE PRIORITE'!$K$3:$L$14,2,FALSE)),IF(C309="Bijoux l’atelier",IF(ISERROR(VLOOKUP(D309,'STOCK IDEAL'!$B$2:$E$1108,3,FALSE)+VLOOKUP(E309,'REGLE PRIORITE'!$N$3:$O$18,2,FALSE)),VLOOKUP(D309,'STOCK IDEAL'!$B$2:$E$1108,3,FALSE),VLOOKUP(D309,'STOCK IDEAL'!$B$2:$E$1108,3,FALSE)+VLOOKUP(E309,'REGLE PRIORITE'!$N$3:$O$18,2,FALSE)),IF($C309="Bijoux argent/plaqué or",IF(ISERROR(VLOOKUP(D309,'STOCK IDEAL'!$B$2:$E$1108,3,FALSE)+VLOOKUP($E309,'REGLE PRIORITE'!$Q$3:$R$28,2,FALSE)),VLOOKUP(D309,'STOCK IDEAL'!$B$2:$E$1108,3,FALSE),VLOOKUP(D309,'STOCK IDEAL'!$B$2:$E$1108,3,FALSE)+VLOOKUP($E309,'REGLE PRIORITE'!$Q$3:$R$28,2,FALSE)),VLOOKUP(D309,'STOCK IDEAL'!$B$2:$E$1108,3,FALSE))))</f>
        <v>1</v>
      </c>
      <c r="J309">
        <v>1</v>
      </c>
      <c r="K309">
        <f>IF($C309="porcelaine",IF(ISERROR(VLOOKUP($D309,'STOCK IDEAL'!$B$2:$E$1080,4,FALSE)+VLOOKUP($E309,'REGLE PRIORITE'!$K$3:$L$14,2,FALSE)),VLOOKUP($D309,'STOCK IDEAL'!$B$2:$E$1080,4,FALSE),VLOOKUP($D309,'STOCK IDEAL'!$B$2:$E$1080,4,FALSE)+VLOOKUP($E309,'REGLE PRIORITE'!$K$3:$L$14,2,FALSE)),IF(C309="Bijoux l’atelier",IF(ISERROR(VLOOKUP(D309,'STOCK IDEAL'!$B$2:$E$1108,4,FALSE)+VLOOKUP(E309,'REGLE PRIORITE'!$N$3:$O$18,2,FALSE)),VLOOKUP(D309,'STOCK IDEAL'!$B$2:$E$1108,4,FALSE),VLOOKUP(D309,'STOCK IDEAL'!$B$2:$E$1108,4,FALSE)+VLOOKUP(E309,'REGLE PRIORITE'!$N$3:$O$18,2,FALSE)),IF($C309="Bijoux argent/plaqué or",IF(ISERROR(VLOOKUP(D309,'STOCK IDEAL'!$B$2:$E$1108,4,FALSE)+VLOOKUP($E309,'REGLE PRIORITE'!$Q$3:$R$28,2,FALSE)),VLOOKUP(D309,'STOCK IDEAL'!$B$2:$E$1108,4,FALSE),VLOOKUP(D309,'STOCK IDEAL'!$B$2:$E$1108,4,FALSE)+VLOOKUP($E309,'REGLE PRIORITE'!$Q$3:$R$28,2,FALSE)),VLOOKUP(D309,'STOCK IDEAL'!$B$2:$E$1108,4,FALSE))))</f>
        <v>3</v>
      </c>
      <c r="L309" t="b">
        <f t="shared" si="21"/>
        <v>0</v>
      </c>
      <c r="M309">
        <f>HLOOKUP('STOCK BRUT'!$C309,'REGLE PRIORITE'!$B$4:$G$7,2,FALSE)</f>
        <v>2</v>
      </c>
      <c r="N309">
        <f>HLOOKUP('STOCK BRUT'!$C309,'REGLE PRIORITE'!$B$4:$G$7,3,FALSE)</f>
        <v>1</v>
      </c>
      <c r="O309">
        <f>HLOOKUP('STOCK BRUT'!$C309,'REGLE PRIORITE'!$B$4:$G$7,4,FALSE)</f>
        <v>3</v>
      </c>
      <c r="P309">
        <f t="shared" si="22"/>
        <v>-1</v>
      </c>
      <c r="Q309">
        <f t="shared" si="23"/>
        <v>0</v>
      </c>
      <c r="R309">
        <f t="shared" si="25"/>
        <v>-2</v>
      </c>
      <c r="S309">
        <f t="shared" si="24"/>
        <v>-3</v>
      </c>
    </row>
    <row r="310" spans="1:19">
      <c r="A310">
        <v>308</v>
      </c>
      <c r="B310" s="1" t="s">
        <v>3279</v>
      </c>
      <c r="C310" s="1" t="s">
        <v>3951</v>
      </c>
      <c r="D310" s="1" t="s">
        <v>3959</v>
      </c>
      <c r="E310" s="1" t="s">
        <v>3376</v>
      </c>
      <c r="F310">
        <v>0</v>
      </c>
      <c r="G310">
        <f>IF($C310="porcelaine",IF(ISERROR(VLOOKUP($D310,'STOCK IDEAL'!$B$2:$C$1080,2,FALSE)+VLOOKUP($E310,'REGLE PRIORITE'!$K$3:$L$14,2,FALSE)),VLOOKUP($D310,'STOCK IDEAL'!$B$2:$C$1080,2,FALSE),VLOOKUP($D310,'STOCK IDEAL'!$B$2:$C$1080,2,FALSE)+VLOOKUP($E310,'REGLE PRIORITE'!$K$3:$L$14,2,FALSE)),IF(C310="Bijoux l’atelier",IF(ISERROR(VLOOKUP(D310,'STOCK IDEAL'!$B$2:$C$1108,2,FALSE)+VLOOKUP(E310,'REGLE PRIORITE'!$N$3:$O$18,2,FALSE)),VLOOKUP(D310,'STOCK IDEAL'!$B$2:$C$1108,2,FALSE),VLOOKUP(D310,'STOCK IDEAL'!$B$2:$C$1108,2,FALSE)+VLOOKUP(E310,'REGLE PRIORITE'!$N$3:$O$18,2,FALSE)),IF($C310="Bijoux argent/plaqué or",IF(ISERROR(VLOOKUP(D310,'STOCK IDEAL'!$B$2:$C$1108,2,FALSE)+VLOOKUP($E310,'REGLE PRIORITE'!$Q$3:$R$28,2,FALSE)),VLOOKUP(D310,'STOCK IDEAL'!$B$2:$C$1108,2,FALSE),VLOOKUP(D310,'STOCK IDEAL'!$B$2:$C$1108,2,FALSE)+VLOOKUP($E310,'REGLE PRIORITE'!$Q$3:$R$28,2,FALSE)),VLOOKUP(D310,'STOCK IDEAL'!$B$2:$C$1108,2,FALSE))))</f>
        <v>1</v>
      </c>
      <c r="H310">
        <v>1</v>
      </c>
      <c r="I310">
        <f>IF($C310="porcelaine",IF(ISERROR(VLOOKUP($D310,'STOCK IDEAL'!$B$2:$E$1080,3,FALSE)+VLOOKUP($E310,'REGLE PRIORITE'!$K$3:$L$14,2,FALSE)),VLOOKUP($D310,'STOCK IDEAL'!$B$2:$E$1080,3,FALSE),VLOOKUP($D310,'STOCK IDEAL'!$B$2:$E$1080,3,FALSE)+VLOOKUP($E310,'REGLE PRIORITE'!$K$3:$L$14,2,FALSE)),IF(C310="Bijoux l’atelier",IF(ISERROR(VLOOKUP(D310,'STOCK IDEAL'!$B$2:$E$1108,3,FALSE)+VLOOKUP(E310,'REGLE PRIORITE'!$N$3:$O$18,2,FALSE)),VLOOKUP(D310,'STOCK IDEAL'!$B$2:$E$1108,3,FALSE),VLOOKUP(D310,'STOCK IDEAL'!$B$2:$E$1108,3,FALSE)+VLOOKUP(E310,'REGLE PRIORITE'!$N$3:$O$18,2,FALSE)),IF($C310="Bijoux argent/plaqué or",IF(ISERROR(VLOOKUP(D310,'STOCK IDEAL'!$B$2:$E$1108,3,FALSE)+VLOOKUP($E310,'REGLE PRIORITE'!$Q$3:$R$28,2,FALSE)),VLOOKUP(D310,'STOCK IDEAL'!$B$2:$E$1108,3,FALSE),VLOOKUP(D310,'STOCK IDEAL'!$B$2:$E$1108,3,FALSE)+VLOOKUP($E310,'REGLE PRIORITE'!$Q$3:$R$28,2,FALSE)),VLOOKUP(D310,'STOCK IDEAL'!$B$2:$E$1108,3,FALSE))))</f>
        <v>1</v>
      </c>
      <c r="J310">
        <v>2</v>
      </c>
      <c r="K310">
        <f>IF($C310="porcelaine",IF(ISERROR(VLOOKUP($D310,'STOCK IDEAL'!$B$2:$E$1080,4,FALSE)+VLOOKUP($E310,'REGLE PRIORITE'!$K$3:$L$14,2,FALSE)),VLOOKUP($D310,'STOCK IDEAL'!$B$2:$E$1080,4,FALSE),VLOOKUP($D310,'STOCK IDEAL'!$B$2:$E$1080,4,FALSE)+VLOOKUP($E310,'REGLE PRIORITE'!$K$3:$L$14,2,FALSE)),IF(C310="Bijoux l’atelier",IF(ISERROR(VLOOKUP(D310,'STOCK IDEAL'!$B$2:$E$1108,4,FALSE)+VLOOKUP(E310,'REGLE PRIORITE'!$N$3:$O$18,2,FALSE)),VLOOKUP(D310,'STOCK IDEAL'!$B$2:$E$1108,4,FALSE),VLOOKUP(D310,'STOCK IDEAL'!$B$2:$E$1108,4,FALSE)+VLOOKUP(E310,'REGLE PRIORITE'!$N$3:$O$18,2,FALSE)),IF($C310="Bijoux argent/plaqué or",IF(ISERROR(VLOOKUP(D310,'STOCK IDEAL'!$B$2:$E$1108,4,FALSE)+VLOOKUP($E310,'REGLE PRIORITE'!$Q$3:$R$28,2,FALSE)),VLOOKUP(D310,'STOCK IDEAL'!$B$2:$E$1108,4,FALSE),VLOOKUP(D310,'STOCK IDEAL'!$B$2:$E$1108,4,FALSE)+VLOOKUP($E310,'REGLE PRIORITE'!$Q$3:$R$28,2,FALSE)),VLOOKUP(D310,'STOCK IDEAL'!$B$2:$E$1108,4,FALSE))))</f>
        <v>3</v>
      </c>
      <c r="L310" t="b">
        <f t="shared" si="21"/>
        <v>0</v>
      </c>
      <c r="M310">
        <f>HLOOKUP('STOCK BRUT'!$C310,'REGLE PRIORITE'!$B$4:$G$7,2,FALSE)</f>
        <v>2</v>
      </c>
      <c r="N310">
        <f>HLOOKUP('STOCK BRUT'!$C310,'REGLE PRIORITE'!$B$4:$G$7,3,FALSE)</f>
        <v>1</v>
      </c>
      <c r="O310">
        <f>HLOOKUP('STOCK BRUT'!$C310,'REGLE PRIORITE'!$B$4:$G$7,4,FALSE)</f>
        <v>3</v>
      </c>
      <c r="P310">
        <f t="shared" si="22"/>
        <v>-1</v>
      </c>
      <c r="Q310">
        <f t="shared" si="23"/>
        <v>0</v>
      </c>
      <c r="R310">
        <f t="shared" si="25"/>
        <v>-1</v>
      </c>
      <c r="S310">
        <f t="shared" si="24"/>
        <v>-2</v>
      </c>
    </row>
    <row r="311" spans="1:19">
      <c r="A311">
        <v>309</v>
      </c>
      <c r="B311" s="1" t="s">
        <v>3280</v>
      </c>
      <c r="C311" s="1" t="s">
        <v>3951</v>
      </c>
      <c r="D311" s="1" t="s">
        <v>3960</v>
      </c>
      <c r="E311" s="1" t="s">
        <v>3376</v>
      </c>
      <c r="F311">
        <v>0</v>
      </c>
      <c r="G311">
        <f>IF($C311="porcelaine",IF(ISERROR(VLOOKUP($D311,'STOCK IDEAL'!$B$2:$C$1080,2,FALSE)+VLOOKUP($E311,'REGLE PRIORITE'!$K$3:$L$14,2,FALSE)),VLOOKUP($D311,'STOCK IDEAL'!$B$2:$C$1080,2,FALSE),VLOOKUP($D311,'STOCK IDEAL'!$B$2:$C$1080,2,FALSE)+VLOOKUP($E311,'REGLE PRIORITE'!$K$3:$L$14,2,FALSE)),IF(C311="Bijoux l’atelier",IF(ISERROR(VLOOKUP(D311,'STOCK IDEAL'!$B$2:$C$1108,2,FALSE)+VLOOKUP(E311,'REGLE PRIORITE'!$N$3:$O$18,2,FALSE)),VLOOKUP(D311,'STOCK IDEAL'!$B$2:$C$1108,2,FALSE),VLOOKUP(D311,'STOCK IDEAL'!$B$2:$C$1108,2,FALSE)+VLOOKUP(E311,'REGLE PRIORITE'!$N$3:$O$18,2,FALSE)),IF($C311="Bijoux argent/plaqué or",IF(ISERROR(VLOOKUP(D311,'STOCK IDEAL'!$B$2:$C$1108,2,FALSE)+VLOOKUP($E311,'REGLE PRIORITE'!$Q$3:$R$28,2,FALSE)),VLOOKUP(D311,'STOCK IDEAL'!$B$2:$C$1108,2,FALSE),VLOOKUP(D311,'STOCK IDEAL'!$B$2:$C$1108,2,FALSE)+VLOOKUP($E311,'REGLE PRIORITE'!$Q$3:$R$28,2,FALSE)),VLOOKUP(D311,'STOCK IDEAL'!$B$2:$C$1108,2,FALSE))))</f>
        <v>1</v>
      </c>
      <c r="H311">
        <v>1</v>
      </c>
      <c r="I311">
        <f>IF($C311="porcelaine",IF(ISERROR(VLOOKUP($D311,'STOCK IDEAL'!$B$2:$E$1080,3,FALSE)+VLOOKUP($E311,'REGLE PRIORITE'!$K$3:$L$14,2,FALSE)),VLOOKUP($D311,'STOCK IDEAL'!$B$2:$E$1080,3,FALSE),VLOOKUP($D311,'STOCK IDEAL'!$B$2:$E$1080,3,FALSE)+VLOOKUP($E311,'REGLE PRIORITE'!$K$3:$L$14,2,FALSE)),IF(C311="Bijoux l’atelier",IF(ISERROR(VLOOKUP(D311,'STOCK IDEAL'!$B$2:$E$1108,3,FALSE)+VLOOKUP(E311,'REGLE PRIORITE'!$N$3:$O$18,2,FALSE)),VLOOKUP(D311,'STOCK IDEAL'!$B$2:$E$1108,3,FALSE),VLOOKUP(D311,'STOCK IDEAL'!$B$2:$E$1108,3,FALSE)+VLOOKUP(E311,'REGLE PRIORITE'!$N$3:$O$18,2,FALSE)),IF($C311="Bijoux argent/plaqué or",IF(ISERROR(VLOOKUP(D311,'STOCK IDEAL'!$B$2:$E$1108,3,FALSE)+VLOOKUP($E311,'REGLE PRIORITE'!$Q$3:$R$28,2,FALSE)),VLOOKUP(D311,'STOCK IDEAL'!$B$2:$E$1108,3,FALSE),VLOOKUP(D311,'STOCK IDEAL'!$B$2:$E$1108,3,FALSE)+VLOOKUP($E311,'REGLE PRIORITE'!$Q$3:$R$28,2,FALSE)),VLOOKUP(D311,'STOCK IDEAL'!$B$2:$E$1108,3,FALSE))))</f>
        <v>1</v>
      </c>
      <c r="J311">
        <v>0</v>
      </c>
      <c r="K311">
        <f>IF($C311="porcelaine",IF(ISERROR(VLOOKUP($D311,'STOCK IDEAL'!$B$2:$E$1080,4,FALSE)+VLOOKUP($E311,'REGLE PRIORITE'!$K$3:$L$14,2,FALSE)),VLOOKUP($D311,'STOCK IDEAL'!$B$2:$E$1080,4,FALSE),VLOOKUP($D311,'STOCK IDEAL'!$B$2:$E$1080,4,FALSE)+VLOOKUP($E311,'REGLE PRIORITE'!$K$3:$L$14,2,FALSE)),IF(C311="Bijoux l’atelier",IF(ISERROR(VLOOKUP(D311,'STOCK IDEAL'!$B$2:$E$1108,4,FALSE)+VLOOKUP(E311,'REGLE PRIORITE'!$N$3:$O$18,2,FALSE)),VLOOKUP(D311,'STOCK IDEAL'!$B$2:$E$1108,4,FALSE),VLOOKUP(D311,'STOCK IDEAL'!$B$2:$E$1108,4,FALSE)+VLOOKUP(E311,'REGLE PRIORITE'!$N$3:$O$18,2,FALSE)),IF($C311="Bijoux argent/plaqué or",IF(ISERROR(VLOOKUP(D311,'STOCK IDEAL'!$B$2:$E$1108,4,FALSE)+VLOOKUP($E311,'REGLE PRIORITE'!$Q$3:$R$28,2,FALSE)),VLOOKUP(D311,'STOCK IDEAL'!$B$2:$E$1108,4,FALSE),VLOOKUP(D311,'STOCK IDEAL'!$B$2:$E$1108,4,FALSE)+VLOOKUP($E311,'REGLE PRIORITE'!$Q$3:$R$28,2,FALSE)),VLOOKUP(D311,'STOCK IDEAL'!$B$2:$E$1108,4,FALSE))))</f>
        <v>3</v>
      </c>
      <c r="L311" t="b">
        <f t="shared" si="21"/>
        <v>0</v>
      </c>
      <c r="M311">
        <f>HLOOKUP('STOCK BRUT'!$C311,'REGLE PRIORITE'!$B$4:$G$7,2,FALSE)</f>
        <v>2</v>
      </c>
      <c r="N311">
        <f>HLOOKUP('STOCK BRUT'!$C311,'REGLE PRIORITE'!$B$4:$G$7,3,FALSE)</f>
        <v>1</v>
      </c>
      <c r="O311">
        <f>HLOOKUP('STOCK BRUT'!$C311,'REGLE PRIORITE'!$B$4:$G$7,4,FALSE)</f>
        <v>3</v>
      </c>
      <c r="P311">
        <f t="shared" si="22"/>
        <v>-1</v>
      </c>
      <c r="Q311">
        <f t="shared" si="23"/>
        <v>0</v>
      </c>
      <c r="R311">
        <f t="shared" si="25"/>
        <v>-3</v>
      </c>
      <c r="S311">
        <f t="shared" si="24"/>
        <v>-4</v>
      </c>
    </row>
    <row r="312" spans="1:19">
      <c r="A312">
        <v>310</v>
      </c>
      <c r="B312" s="1" t="s">
        <v>3281</v>
      </c>
      <c r="C312" s="1" t="s">
        <v>3951</v>
      </c>
      <c r="D312" s="1" t="s">
        <v>3961</v>
      </c>
      <c r="E312" s="1" t="s">
        <v>3376</v>
      </c>
      <c r="F312">
        <v>2</v>
      </c>
      <c r="G312">
        <f>IF($C312="porcelaine",IF(ISERROR(VLOOKUP($D312,'STOCK IDEAL'!$B$2:$C$1080,2,FALSE)+VLOOKUP($E312,'REGLE PRIORITE'!$K$3:$L$14,2,FALSE)),VLOOKUP($D312,'STOCK IDEAL'!$B$2:$C$1080,2,FALSE),VLOOKUP($D312,'STOCK IDEAL'!$B$2:$C$1080,2,FALSE)+VLOOKUP($E312,'REGLE PRIORITE'!$K$3:$L$14,2,FALSE)),IF(C312="Bijoux l’atelier",IF(ISERROR(VLOOKUP(D312,'STOCK IDEAL'!$B$2:$C$1108,2,FALSE)+VLOOKUP(E312,'REGLE PRIORITE'!$N$3:$O$18,2,FALSE)),VLOOKUP(D312,'STOCK IDEAL'!$B$2:$C$1108,2,FALSE),VLOOKUP(D312,'STOCK IDEAL'!$B$2:$C$1108,2,FALSE)+VLOOKUP(E312,'REGLE PRIORITE'!$N$3:$O$18,2,FALSE)),IF($C312="Bijoux argent/plaqué or",IF(ISERROR(VLOOKUP(D312,'STOCK IDEAL'!$B$2:$C$1108,2,FALSE)+VLOOKUP($E312,'REGLE PRIORITE'!$Q$3:$R$28,2,FALSE)),VLOOKUP(D312,'STOCK IDEAL'!$B$2:$C$1108,2,FALSE),VLOOKUP(D312,'STOCK IDEAL'!$B$2:$C$1108,2,FALSE)+VLOOKUP($E312,'REGLE PRIORITE'!$Q$3:$R$28,2,FALSE)),VLOOKUP(D312,'STOCK IDEAL'!$B$2:$C$1108,2,FALSE))))</f>
        <v>1</v>
      </c>
      <c r="H312">
        <v>0</v>
      </c>
      <c r="I312">
        <f>IF($C312="porcelaine",IF(ISERROR(VLOOKUP($D312,'STOCK IDEAL'!$B$2:$E$1080,3,FALSE)+VLOOKUP($E312,'REGLE PRIORITE'!$K$3:$L$14,2,FALSE)),VLOOKUP($D312,'STOCK IDEAL'!$B$2:$E$1080,3,FALSE),VLOOKUP($D312,'STOCK IDEAL'!$B$2:$E$1080,3,FALSE)+VLOOKUP($E312,'REGLE PRIORITE'!$K$3:$L$14,2,FALSE)),IF(C312="Bijoux l’atelier",IF(ISERROR(VLOOKUP(D312,'STOCK IDEAL'!$B$2:$E$1108,3,FALSE)+VLOOKUP(E312,'REGLE PRIORITE'!$N$3:$O$18,2,FALSE)),VLOOKUP(D312,'STOCK IDEAL'!$B$2:$E$1108,3,FALSE),VLOOKUP(D312,'STOCK IDEAL'!$B$2:$E$1108,3,FALSE)+VLOOKUP(E312,'REGLE PRIORITE'!$N$3:$O$18,2,FALSE)),IF($C312="Bijoux argent/plaqué or",IF(ISERROR(VLOOKUP(D312,'STOCK IDEAL'!$B$2:$E$1108,3,FALSE)+VLOOKUP($E312,'REGLE PRIORITE'!$Q$3:$R$28,2,FALSE)),VLOOKUP(D312,'STOCK IDEAL'!$B$2:$E$1108,3,FALSE),VLOOKUP(D312,'STOCK IDEAL'!$B$2:$E$1108,3,FALSE)+VLOOKUP($E312,'REGLE PRIORITE'!$Q$3:$R$28,2,FALSE)),VLOOKUP(D312,'STOCK IDEAL'!$B$2:$E$1108,3,FALSE))))</f>
        <v>1</v>
      </c>
      <c r="J312">
        <v>1</v>
      </c>
      <c r="K312">
        <f>IF($C312="porcelaine",IF(ISERROR(VLOOKUP($D312,'STOCK IDEAL'!$B$2:$E$1080,4,FALSE)+VLOOKUP($E312,'REGLE PRIORITE'!$K$3:$L$14,2,FALSE)),VLOOKUP($D312,'STOCK IDEAL'!$B$2:$E$1080,4,FALSE),VLOOKUP($D312,'STOCK IDEAL'!$B$2:$E$1080,4,FALSE)+VLOOKUP($E312,'REGLE PRIORITE'!$K$3:$L$14,2,FALSE)),IF(C312="Bijoux l’atelier",IF(ISERROR(VLOOKUP(D312,'STOCK IDEAL'!$B$2:$E$1108,4,FALSE)+VLOOKUP(E312,'REGLE PRIORITE'!$N$3:$O$18,2,FALSE)),VLOOKUP(D312,'STOCK IDEAL'!$B$2:$E$1108,4,FALSE),VLOOKUP(D312,'STOCK IDEAL'!$B$2:$E$1108,4,FALSE)+VLOOKUP(E312,'REGLE PRIORITE'!$N$3:$O$18,2,FALSE)),IF($C312="Bijoux argent/plaqué or",IF(ISERROR(VLOOKUP(D312,'STOCK IDEAL'!$B$2:$E$1108,4,FALSE)+VLOOKUP($E312,'REGLE PRIORITE'!$Q$3:$R$28,2,FALSE)),VLOOKUP(D312,'STOCK IDEAL'!$B$2:$E$1108,4,FALSE),VLOOKUP(D312,'STOCK IDEAL'!$B$2:$E$1108,4,FALSE)+VLOOKUP($E312,'REGLE PRIORITE'!$Q$3:$R$28,2,FALSE)),VLOOKUP(D312,'STOCK IDEAL'!$B$2:$E$1108,4,FALSE))))</f>
        <v>3</v>
      </c>
      <c r="L312" t="str">
        <f t="shared" si="21"/>
        <v>OK</v>
      </c>
      <c r="M312">
        <f>HLOOKUP('STOCK BRUT'!$C312,'REGLE PRIORITE'!$B$4:$G$7,2,FALSE)</f>
        <v>2</v>
      </c>
      <c r="N312">
        <f>HLOOKUP('STOCK BRUT'!$C312,'REGLE PRIORITE'!$B$4:$G$7,3,FALSE)</f>
        <v>1</v>
      </c>
      <c r="O312">
        <f>HLOOKUP('STOCK BRUT'!$C312,'REGLE PRIORITE'!$B$4:$G$7,4,FALSE)</f>
        <v>3</v>
      </c>
      <c r="P312">
        <f t="shared" si="22"/>
        <v>1</v>
      </c>
      <c r="Q312">
        <f t="shared" si="23"/>
        <v>-1</v>
      </c>
      <c r="R312">
        <f t="shared" si="25"/>
        <v>-2</v>
      </c>
      <c r="S312">
        <f t="shared" si="24"/>
        <v>-2</v>
      </c>
    </row>
    <row r="313" spans="1:19">
      <c r="A313">
        <v>311</v>
      </c>
      <c r="B313" s="1" t="s">
        <v>3282</v>
      </c>
      <c r="C313" s="1" t="s">
        <v>3951</v>
      </c>
      <c r="D313" s="1" t="s">
        <v>3962</v>
      </c>
      <c r="E313" s="1" t="s">
        <v>3376</v>
      </c>
      <c r="F313">
        <v>0</v>
      </c>
      <c r="G313">
        <f>IF($C313="porcelaine",IF(ISERROR(VLOOKUP($D313,'STOCK IDEAL'!$B$2:$C$1080,2,FALSE)+VLOOKUP($E313,'REGLE PRIORITE'!$K$3:$L$14,2,FALSE)),VLOOKUP($D313,'STOCK IDEAL'!$B$2:$C$1080,2,FALSE),VLOOKUP($D313,'STOCK IDEAL'!$B$2:$C$1080,2,FALSE)+VLOOKUP($E313,'REGLE PRIORITE'!$K$3:$L$14,2,FALSE)),IF(C313="Bijoux l’atelier",IF(ISERROR(VLOOKUP(D313,'STOCK IDEAL'!$B$2:$C$1108,2,FALSE)+VLOOKUP(E313,'REGLE PRIORITE'!$N$3:$O$18,2,FALSE)),VLOOKUP(D313,'STOCK IDEAL'!$B$2:$C$1108,2,FALSE),VLOOKUP(D313,'STOCK IDEAL'!$B$2:$C$1108,2,FALSE)+VLOOKUP(E313,'REGLE PRIORITE'!$N$3:$O$18,2,FALSE)),IF($C313="Bijoux argent/plaqué or",IF(ISERROR(VLOOKUP(D313,'STOCK IDEAL'!$B$2:$C$1108,2,FALSE)+VLOOKUP($E313,'REGLE PRIORITE'!$Q$3:$R$28,2,FALSE)),VLOOKUP(D313,'STOCK IDEAL'!$B$2:$C$1108,2,FALSE),VLOOKUP(D313,'STOCK IDEAL'!$B$2:$C$1108,2,FALSE)+VLOOKUP($E313,'REGLE PRIORITE'!$Q$3:$R$28,2,FALSE)),VLOOKUP(D313,'STOCK IDEAL'!$B$2:$C$1108,2,FALSE))))</f>
        <v>1</v>
      </c>
      <c r="H313">
        <v>0</v>
      </c>
      <c r="I313">
        <f>IF($C313="porcelaine",IF(ISERROR(VLOOKUP($D313,'STOCK IDEAL'!$B$2:$E$1080,3,FALSE)+VLOOKUP($E313,'REGLE PRIORITE'!$K$3:$L$14,2,FALSE)),VLOOKUP($D313,'STOCK IDEAL'!$B$2:$E$1080,3,FALSE),VLOOKUP($D313,'STOCK IDEAL'!$B$2:$E$1080,3,FALSE)+VLOOKUP($E313,'REGLE PRIORITE'!$K$3:$L$14,2,FALSE)),IF(C313="Bijoux l’atelier",IF(ISERROR(VLOOKUP(D313,'STOCK IDEAL'!$B$2:$E$1108,3,FALSE)+VLOOKUP(E313,'REGLE PRIORITE'!$N$3:$O$18,2,FALSE)),VLOOKUP(D313,'STOCK IDEAL'!$B$2:$E$1108,3,FALSE),VLOOKUP(D313,'STOCK IDEAL'!$B$2:$E$1108,3,FALSE)+VLOOKUP(E313,'REGLE PRIORITE'!$N$3:$O$18,2,FALSE)),IF($C313="Bijoux argent/plaqué or",IF(ISERROR(VLOOKUP(D313,'STOCK IDEAL'!$B$2:$E$1108,3,FALSE)+VLOOKUP($E313,'REGLE PRIORITE'!$Q$3:$R$28,2,FALSE)),VLOOKUP(D313,'STOCK IDEAL'!$B$2:$E$1108,3,FALSE),VLOOKUP(D313,'STOCK IDEAL'!$B$2:$E$1108,3,FALSE)+VLOOKUP($E313,'REGLE PRIORITE'!$Q$3:$R$28,2,FALSE)),VLOOKUP(D313,'STOCK IDEAL'!$B$2:$E$1108,3,FALSE))))</f>
        <v>1</v>
      </c>
      <c r="J313">
        <v>0</v>
      </c>
      <c r="K313">
        <f>IF($C313="porcelaine",IF(ISERROR(VLOOKUP($D313,'STOCK IDEAL'!$B$2:$E$1080,4,FALSE)+VLOOKUP($E313,'REGLE PRIORITE'!$K$3:$L$14,2,FALSE)),VLOOKUP($D313,'STOCK IDEAL'!$B$2:$E$1080,4,FALSE),VLOOKUP($D313,'STOCK IDEAL'!$B$2:$E$1080,4,FALSE)+VLOOKUP($E313,'REGLE PRIORITE'!$K$3:$L$14,2,FALSE)),IF(C313="Bijoux l’atelier",IF(ISERROR(VLOOKUP(D313,'STOCK IDEAL'!$B$2:$E$1108,4,FALSE)+VLOOKUP(E313,'REGLE PRIORITE'!$N$3:$O$18,2,FALSE)),VLOOKUP(D313,'STOCK IDEAL'!$B$2:$E$1108,4,FALSE),VLOOKUP(D313,'STOCK IDEAL'!$B$2:$E$1108,4,FALSE)+VLOOKUP(E313,'REGLE PRIORITE'!$N$3:$O$18,2,FALSE)),IF($C313="Bijoux argent/plaqué or",IF(ISERROR(VLOOKUP(D313,'STOCK IDEAL'!$B$2:$E$1108,4,FALSE)+VLOOKUP($E313,'REGLE PRIORITE'!$Q$3:$R$28,2,FALSE)),VLOOKUP(D313,'STOCK IDEAL'!$B$2:$E$1108,4,FALSE),VLOOKUP(D313,'STOCK IDEAL'!$B$2:$E$1108,4,FALSE)+VLOOKUP($E313,'REGLE PRIORITE'!$Q$3:$R$28,2,FALSE)),VLOOKUP(D313,'STOCK IDEAL'!$B$2:$E$1108,4,FALSE))))</f>
        <v>3</v>
      </c>
      <c r="L313" t="b">
        <f t="shared" si="21"/>
        <v>0</v>
      </c>
      <c r="M313">
        <f>HLOOKUP('STOCK BRUT'!$C313,'REGLE PRIORITE'!$B$4:$G$7,2,FALSE)</f>
        <v>2</v>
      </c>
      <c r="N313">
        <f>HLOOKUP('STOCK BRUT'!$C313,'REGLE PRIORITE'!$B$4:$G$7,3,FALSE)</f>
        <v>1</v>
      </c>
      <c r="O313">
        <f>HLOOKUP('STOCK BRUT'!$C313,'REGLE PRIORITE'!$B$4:$G$7,4,FALSE)</f>
        <v>3</v>
      </c>
      <c r="P313">
        <f t="shared" si="22"/>
        <v>-1</v>
      </c>
      <c r="Q313">
        <f t="shared" si="23"/>
        <v>-1</v>
      </c>
      <c r="R313">
        <f t="shared" si="25"/>
        <v>-3</v>
      </c>
      <c r="S313">
        <f t="shared" si="24"/>
        <v>-5</v>
      </c>
    </row>
    <row r="314" spans="1:19">
      <c r="A314">
        <v>312</v>
      </c>
      <c r="B314" s="1" t="s">
        <v>3283</v>
      </c>
      <c r="C314" s="1" t="s">
        <v>3951</v>
      </c>
      <c r="D314" s="1" t="s">
        <v>3963</v>
      </c>
      <c r="E314" s="1" t="s">
        <v>3376</v>
      </c>
      <c r="F314">
        <v>1</v>
      </c>
      <c r="G314">
        <f>IF($C314="porcelaine",IF(ISERROR(VLOOKUP($D314,'STOCK IDEAL'!$B$2:$C$1080,2,FALSE)+VLOOKUP($E314,'REGLE PRIORITE'!$K$3:$L$14,2,FALSE)),VLOOKUP($D314,'STOCK IDEAL'!$B$2:$C$1080,2,FALSE),VLOOKUP($D314,'STOCK IDEAL'!$B$2:$C$1080,2,FALSE)+VLOOKUP($E314,'REGLE PRIORITE'!$K$3:$L$14,2,FALSE)),IF(C314="Bijoux l’atelier",IF(ISERROR(VLOOKUP(D314,'STOCK IDEAL'!$B$2:$C$1108,2,FALSE)+VLOOKUP(E314,'REGLE PRIORITE'!$N$3:$O$18,2,FALSE)),VLOOKUP(D314,'STOCK IDEAL'!$B$2:$C$1108,2,FALSE),VLOOKUP(D314,'STOCK IDEAL'!$B$2:$C$1108,2,FALSE)+VLOOKUP(E314,'REGLE PRIORITE'!$N$3:$O$18,2,FALSE)),IF($C314="Bijoux argent/plaqué or",IF(ISERROR(VLOOKUP(D314,'STOCK IDEAL'!$B$2:$C$1108,2,FALSE)+VLOOKUP($E314,'REGLE PRIORITE'!$Q$3:$R$28,2,FALSE)),VLOOKUP(D314,'STOCK IDEAL'!$B$2:$C$1108,2,FALSE),VLOOKUP(D314,'STOCK IDEAL'!$B$2:$C$1108,2,FALSE)+VLOOKUP($E314,'REGLE PRIORITE'!$Q$3:$R$28,2,FALSE)),VLOOKUP(D314,'STOCK IDEAL'!$B$2:$C$1108,2,FALSE))))</f>
        <v>1</v>
      </c>
      <c r="H314">
        <v>1</v>
      </c>
      <c r="I314">
        <f>IF($C314="porcelaine",IF(ISERROR(VLOOKUP($D314,'STOCK IDEAL'!$B$2:$E$1080,3,FALSE)+VLOOKUP($E314,'REGLE PRIORITE'!$K$3:$L$14,2,FALSE)),VLOOKUP($D314,'STOCK IDEAL'!$B$2:$E$1080,3,FALSE),VLOOKUP($D314,'STOCK IDEAL'!$B$2:$E$1080,3,FALSE)+VLOOKUP($E314,'REGLE PRIORITE'!$K$3:$L$14,2,FALSE)),IF(C314="Bijoux l’atelier",IF(ISERROR(VLOOKUP(D314,'STOCK IDEAL'!$B$2:$E$1108,3,FALSE)+VLOOKUP(E314,'REGLE PRIORITE'!$N$3:$O$18,2,FALSE)),VLOOKUP(D314,'STOCK IDEAL'!$B$2:$E$1108,3,FALSE),VLOOKUP(D314,'STOCK IDEAL'!$B$2:$E$1108,3,FALSE)+VLOOKUP(E314,'REGLE PRIORITE'!$N$3:$O$18,2,FALSE)),IF($C314="Bijoux argent/plaqué or",IF(ISERROR(VLOOKUP(D314,'STOCK IDEAL'!$B$2:$E$1108,3,FALSE)+VLOOKUP($E314,'REGLE PRIORITE'!$Q$3:$R$28,2,FALSE)),VLOOKUP(D314,'STOCK IDEAL'!$B$2:$E$1108,3,FALSE),VLOOKUP(D314,'STOCK IDEAL'!$B$2:$E$1108,3,FALSE)+VLOOKUP($E314,'REGLE PRIORITE'!$Q$3:$R$28,2,FALSE)),VLOOKUP(D314,'STOCK IDEAL'!$B$2:$E$1108,3,FALSE))))</f>
        <v>1</v>
      </c>
      <c r="J314">
        <v>1</v>
      </c>
      <c r="K314">
        <f>IF($C314="porcelaine",IF(ISERROR(VLOOKUP($D314,'STOCK IDEAL'!$B$2:$E$1080,4,FALSE)+VLOOKUP($E314,'REGLE PRIORITE'!$K$3:$L$14,2,FALSE)),VLOOKUP($D314,'STOCK IDEAL'!$B$2:$E$1080,4,FALSE),VLOOKUP($D314,'STOCK IDEAL'!$B$2:$E$1080,4,FALSE)+VLOOKUP($E314,'REGLE PRIORITE'!$K$3:$L$14,2,FALSE)),IF(C314="Bijoux l’atelier",IF(ISERROR(VLOOKUP(D314,'STOCK IDEAL'!$B$2:$E$1108,4,FALSE)+VLOOKUP(E314,'REGLE PRIORITE'!$N$3:$O$18,2,FALSE)),VLOOKUP(D314,'STOCK IDEAL'!$B$2:$E$1108,4,FALSE),VLOOKUP(D314,'STOCK IDEAL'!$B$2:$E$1108,4,FALSE)+VLOOKUP(E314,'REGLE PRIORITE'!$N$3:$O$18,2,FALSE)),IF($C314="Bijoux argent/plaqué or",IF(ISERROR(VLOOKUP(D314,'STOCK IDEAL'!$B$2:$E$1108,4,FALSE)+VLOOKUP($E314,'REGLE PRIORITE'!$Q$3:$R$28,2,FALSE)),VLOOKUP(D314,'STOCK IDEAL'!$B$2:$E$1108,4,FALSE),VLOOKUP(D314,'STOCK IDEAL'!$B$2:$E$1108,4,FALSE)+VLOOKUP($E314,'REGLE PRIORITE'!$Q$3:$R$28,2,FALSE)),VLOOKUP(D314,'STOCK IDEAL'!$B$2:$E$1108,4,FALSE))))</f>
        <v>3</v>
      </c>
      <c r="L314" t="b">
        <f t="shared" si="21"/>
        <v>0</v>
      </c>
      <c r="M314">
        <f>HLOOKUP('STOCK BRUT'!$C314,'REGLE PRIORITE'!$B$4:$G$7,2,FALSE)</f>
        <v>2</v>
      </c>
      <c r="N314">
        <f>HLOOKUP('STOCK BRUT'!$C314,'REGLE PRIORITE'!$B$4:$G$7,3,FALSE)</f>
        <v>1</v>
      </c>
      <c r="O314">
        <f>HLOOKUP('STOCK BRUT'!$C314,'REGLE PRIORITE'!$B$4:$G$7,4,FALSE)</f>
        <v>3</v>
      </c>
      <c r="P314">
        <f t="shared" si="22"/>
        <v>0</v>
      </c>
      <c r="Q314">
        <f t="shared" si="23"/>
        <v>0</v>
      </c>
      <c r="R314">
        <f t="shared" si="25"/>
        <v>-2</v>
      </c>
      <c r="S314">
        <f t="shared" si="24"/>
        <v>-2</v>
      </c>
    </row>
    <row r="315" spans="1:19">
      <c r="A315">
        <v>313</v>
      </c>
      <c r="B315" s="1" t="s">
        <v>3284</v>
      </c>
      <c r="C315" s="1" t="s">
        <v>3951</v>
      </c>
      <c r="D315" s="1" t="s">
        <v>3964</v>
      </c>
      <c r="E315" s="1" t="s">
        <v>3376</v>
      </c>
      <c r="F315">
        <v>1</v>
      </c>
      <c r="G315">
        <f>IF($C315="porcelaine",IF(ISERROR(VLOOKUP($D315,'STOCK IDEAL'!$B$2:$C$1080,2,FALSE)+VLOOKUP($E315,'REGLE PRIORITE'!$K$3:$L$14,2,FALSE)),VLOOKUP($D315,'STOCK IDEAL'!$B$2:$C$1080,2,FALSE),VLOOKUP($D315,'STOCK IDEAL'!$B$2:$C$1080,2,FALSE)+VLOOKUP($E315,'REGLE PRIORITE'!$K$3:$L$14,2,FALSE)),IF(C315="Bijoux l’atelier",IF(ISERROR(VLOOKUP(D315,'STOCK IDEAL'!$B$2:$C$1108,2,FALSE)+VLOOKUP(E315,'REGLE PRIORITE'!$N$3:$O$18,2,FALSE)),VLOOKUP(D315,'STOCK IDEAL'!$B$2:$C$1108,2,FALSE),VLOOKUP(D315,'STOCK IDEAL'!$B$2:$C$1108,2,FALSE)+VLOOKUP(E315,'REGLE PRIORITE'!$N$3:$O$18,2,FALSE)),IF($C315="Bijoux argent/plaqué or",IF(ISERROR(VLOOKUP(D315,'STOCK IDEAL'!$B$2:$C$1108,2,FALSE)+VLOOKUP($E315,'REGLE PRIORITE'!$Q$3:$R$28,2,FALSE)),VLOOKUP(D315,'STOCK IDEAL'!$B$2:$C$1108,2,FALSE),VLOOKUP(D315,'STOCK IDEAL'!$B$2:$C$1108,2,FALSE)+VLOOKUP($E315,'REGLE PRIORITE'!$Q$3:$R$28,2,FALSE)),VLOOKUP(D315,'STOCK IDEAL'!$B$2:$C$1108,2,FALSE))))</f>
        <v>1</v>
      </c>
      <c r="H315">
        <v>1</v>
      </c>
      <c r="I315">
        <f>IF($C315="porcelaine",IF(ISERROR(VLOOKUP($D315,'STOCK IDEAL'!$B$2:$E$1080,3,FALSE)+VLOOKUP($E315,'REGLE PRIORITE'!$K$3:$L$14,2,FALSE)),VLOOKUP($D315,'STOCK IDEAL'!$B$2:$E$1080,3,FALSE),VLOOKUP($D315,'STOCK IDEAL'!$B$2:$E$1080,3,FALSE)+VLOOKUP($E315,'REGLE PRIORITE'!$K$3:$L$14,2,FALSE)),IF(C315="Bijoux l’atelier",IF(ISERROR(VLOOKUP(D315,'STOCK IDEAL'!$B$2:$E$1108,3,FALSE)+VLOOKUP(E315,'REGLE PRIORITE'!$N$3:$O$18,2,FALSE)),VLOOKUP(D315,'STOCK IDEAL'!$B$2:$E$1108,3,FALSE),VLOOKUP(D315,'STOCK IDEAL'!$B$2:$E$1108,3,FALSE)+VLOOKUP(E315,'REGLE PRIORITE'!$N$3:$O$18,2,FALSE)),IF($C315="Bijoux argent/plaqué or",IF(ISERROR(VLOOKUP(D315,'STOCK IDEAL'!$B$2:$E$1108,3,FALSE)+VLOOKUP($E315,'REGLE PRIORITE'!$Q$3:$R$28,2,FALSE)),VLOOKUP(D315,'STOCK IDEAL'!$B$2:$E$1108,3,FALSE),VLOOKUP(D315,'STOCK IDEAL'!$B$2:$E$1108,3,FALSE)+VLOOKUP($E315,'REGLE PRIORITE'!$Q$3:$R$28,2,FALSE)),VLOOKUP(D315,'STOCK IDEAL'!$B$2:$E$1108,3,FALSE))))</f>
        <v>1</v>
      </c>
      <c r="J315">
        <v>0</v>
      </c>
      <c r="K315">
        <f>IF($C315="porcelaine",IF(ISERROR(VLOOKUP($D315,'STOCK IDEAL'!$B$2:$E$1080,4,FALSE)+VLOOKUP($E315,'REGLE PRIORITE'!$K$3:$L$14,2,FALSE)),VLOOKUP($D315,'STOCK IDEAL'!$B$2:$E$1080,4,FALSE),VLOOKUP($D315,'STOCK IDEAL'!$B$2:$E$1080,4,FALSE)+VLOOKUP($E315,'REGLE PRIORITE'!$K$3:$L$14,2,FALSE)),IF(C315="Bijoux l’atelier",IF(ISERROR(VLOOKUP(D315,'STOCK IDEAL'!$B$2:$E$1108,4,FALSE)+VLOOKUP(E315,'REGLE PRIORITE'!$N$3:$O$18,2,FALSE)),VLOOKUP(D315,'STOCK IDEAL'!$B$2:$E$1108,4,FALSE),VLOOKUP(D315,'STOCK IDEAL'!$B$2:$E$1108,4,FALSE)+VLOOKUP(E315,'REGLE PRIORITE'!$N$3:$O$18,2,FALSE)),IF($C315="Bijoux argent/plaqué or",IF(ISERROR(VLOOKUP(D315,'STOCK IDEAL'!$B$2:$E$1108,4,FALSE)+VLOOKUP($E315,'REGLE PRIORITE'!$Q$3:$R$28,2,FALSE)),VLOOKUP(D315,'STOCK IDEAL'!$B$2:$E$1108,4,FALSE),VLOOKUP(D315,'STOCK IDEAL'!$B$2:$E$1108,4,FALSE)+VLOOKUP($E315,'REGLE PRIORITE'!$Q$3:$R$28,2,FALSE)),VLOOKUP(D315,'STOCK IDEAL'!$B$2:$E$1108,4,FALSE))))</f>
        <v>3</v>
      </c>
      <c r="L315" t="b">
        <f t="shared" si="21"/>
        <v>0</v>
      </c>
      <c r="M315">
        <f>HLOOKUP('STOCK BRUT'!$C315,'REGLE PRIORITE'!$B$4:$G$7,2,FALSE)</f>
        <v>2</v>
      </c>
      <c r="N315">
        <f>HLOOKUP('STOCK BRUT'!$C315,'REGLE PRIORITE'!$B$4:$G$7,3,FALSE)</f>
        <v>1</v>
      </c>
      <c r="O315">
        <f>HLOOKUP('STOCK BRUT'!$C315,'REGLE PRIORITE'!$B$4:$G$7,4,FALSE)</f>
        <v>3</v>
      </c>
      <c r="P315">
        <f t="shared" si="22"/>
        <v>0</v>
      </c>
      <c r="Q315">
        <f t="shared" si="23"/>
        <v>0</v>
      </c>
      <c r="R315">
        <f t="shared" si="25"/>
        <v>-3</v>
      </c>
      <c r="S315">
        <f t="shared" si="24"/>
        <v>-3</v>
      </c>
    </row>
    <row r="316" spans="1:19">
      <c r="A316">
        <v>314</v>
      </c>
      <c r="B316" s="1" t="s">
        <v>3285</v>
      </c>
      <c r="C316" s="1" t="s">
        <v>3951</v>
      </c>
      <c r="D316" s="1" t="s">
        <v>3965</v>
      </c>
      <c r="E316" s="1" t="s">
        <v>3376</v>
      </c>
      <c r="F316">
        <v>0</v>
      </c>
      <c r="G316">
        <f>IF($C316="porcelaine",IF(ISERROR(VLOOKUP($D316,'STOCK IDEAL'!$B$2:$C$1080,2,FALSE)+VLOOKUP($E316,'REGLE PRIORITE'!$K$3:$L$14,2,FALSE)),VLOOKUP($D316,'STOCK IDEAL'!$B$2:$C$1080,2,FALSE),VLOOKUP($D316,'STOCK IDEAL'!$B$2:$C$1080,2,FALSE)+VLOOKUP($E316,'REGLE PRIORITE'!$K$3:$L$14,2,FALSE)),IF(C316="Bijoux l’atelier",IF(ISERROR(VLOOKUP(D316,'STOCK IDEAL'!$B$2:$C$1108,2,FALSE)+VLOOKUP(E316,'REGLE PRIORITE'!$N$3:$O$18,2,FALSE)),VLOOKUP(D316,'STOCK IDEAL'!$B$2:$C$1108,2,FALSE),VLOOKUP(D316,'STOCK IDEAL'!$B$2:$C$1108,2,FALSE)+VLOOKUP(E316,'REGLE PRIORITE'!$N$3:$O$18,2,FALSE)),IF($C316="Bijoux argent/plaqué or",IF(ISERROR(VLOOKUP(D316,'STOCK IDEAL'!$B$2:$C$1108,2,FALSE)+VLOOKUP($E316,'REGLE PRIORITE'!$Q$3:$R$28,2,FALSE)),VLOOKUP(D316,'STOCK IDEAL'!$B$2:$C$1108,2,FALSE),VLOOKUP(D316,'STOCK IDEAL'!$B$2:$C$1108,2,FALSE)+VLOOKUP($E316,'REGLE PRIORITE'!$Q$3:$R$28,2,FALSE)),VLOOKUP(D316,'STOCK IDEAL'!$B$2:$C$1108,2,FALSE))))</f>
        <v>1</v>
      </c>
      <c r="H316">
        <v>1</v>
      </c>
      <c r="I316">
        <f>IF($C316="porcelaine",IF(ISERROR(VLOOKUP($D316,'STOCK IDEAL'!$B$2:$E$1080,3,FALSE)+VLOOKUP($E316,'REGLE PRIORITE'!$K$3:$L$14,2,FALSE)),VLOOKUP($D316,'STOCK IDEAL'!$B$2:$E$1080,3,FALSE),VLOOKUP($D316,'STOCK IDEAL'!$B$2:$E$1080,3,FALSE)+VLOOKUP($E316,'REGLE PRIORITE'!$K$3:$L$14,2,FALSE)),IF(C316="Bijoux l’atelier",IF(ISERROR(VLOOKUP(D316,'STOCK IDEAL'!$B$2:$E$1108,3,FALSE)+VLOOKUP(E316,'REGLE PRIORITE'!$N$3:$O$18,2,FALSE)),VLOOKUP(D316,'STOCK IDEAL'!$B$2:$E$1108,3,FALSE),VLOOKUP(D316,'STOCK IDEAL'!$B$2:$E$1108,3,FALSE)+VLOOKUP(E316,'REGLE PRIORITE'!$N$3:$O$18,2,FALSE)),IF($C316="Bijoux argent/plaqué or",IF(ISERROR(VLOOKUP(D316,'STOCK IDEAL'!$B$2:$E$1108,3,FALSE)+VLOOKUP($E316,'REGLE PRIORITE'!$Q$3:$R$28,2,FALSE)),VLOOKUP(D316,'STOCK IDEAL'!$B$2:$E$1108,3,FALSE),VLOOKUP(D316,'STOCK IDEAL'!$B$2:$E$1108,3,FALSE)+VLOOKUP($E316,'REGLE PRIORITE'!$Q$3:$R$28,2,FALSE)),VLOOKUP(D316,'STOCK IDEAL'!$B$2:$E$1108,3,FALSE))))</f>
        <v>1</v>
      </c>
      <c r="J316">
        <v>1</v>
      </c>
      <c r="K316">
        <f>IF($C316="porcelaine",IF(ISERROR(VLOOKUP($D316,'STOCK IDEAL'!$B$2:$E$1080,4,FALSE)+VLOOKUP($E316,'REGLE PRIORITE'!$K$3:$L$14,2,FALSE)),VLOOKUP($D316,'STOCK IDEAL'!$B$2:$E$1080,4,FALSE),VLOOKUP($D316,'STOCK IDEAL'!$B$2:$E$1080,4,FALSE)+VLOOKUP($E316,'REGLE PRIORITE'!$K$3:$L$14,2,FALSE)),IF(C316="Bijoux l’atelier",IF(ISERROR(VLOOKUP(D316,'STOCK IDEAL'!$B$2:$E$1108,4,FALSE)+VLOOKUP(E316,'REGLE PRIORITE'!$N$3:$O$18,2,FALSE)),VLOOKUP(D316,'STOCK IDEAL'!$B$2:$E$1108,4,FALSE),VLOOKUP(D316,'STOCK IDEAL'!$B$2:$E$1108,4,FALSE)+VLOOKUP(E316,'REGLE PRIORITE'!$N$3:$O$18,2,FALSE)),IF($C316="Bijoux argent/plaqué or",IF(ISERROR(VLOOKUP(D316,'STOCK IDEAL'!$B$2:$E$1108,4,FALSE)+VLOOKUP($E316,'REGLE PRIORITE'!$Q$3:$R$28,2,FALSE)),VLOOKUP(D316,'STOCK IDEAL'!$B$2:$E$1108,4,FALSE),VLOOKUP(D316,'STOCK IDEAL'!$B$2:$E$1108,4,FALSE)+VLOOKUP($E316,'REGLE PRIORITE'!$Q$3:$R$28,2,FALSE)),VLOOKUP(D316,'STOCK IDEAL'!$B$2:$E$1108,4,FALSE))))</f>
        <v>3</v>
      </c>
      <c r="L316" t="b">
        <f t="shared" si="21"/>
        <v>0</v>
      </c>
      <c r="M316">
        <f>HLOOKUP('STOCK BRUT'!$C316,'REGLE PRIORITE'!$B$4:$G$7,2,FALSE)</f>
        <v>2</v>
      </c>
      <c r="N316">
        <f>HLOOKUP('STOCK BRUT'!$C316,'REGLE PRIORITE'!$B$4:$G$7,3,FALSE)</f>
        <v>1</v>
      </c>
      <c r="O316">
        <f>HLOOKUP('STOCK BRUT'!$C316,'REGLE PRIORITE'!$B$4:$G$7,4,FALSE)</f>
        <v>3</v>
      </c>
      <c r="P316">
        <f t="shared" si="22"/>
        <v>-1</v>
      </c>
      <c r="Q316">
        <f t="shared" si="23"/>
        <v>0</v>
      </c>
      <c r="R316">
        <f t="shared" si="25"/>
        <v>-2</v>
      </c>
      <c r="S316">
        <f t="shared" si="24"/>
        <v>-3</v>
      </c>
    </row>
    <row r="317" spans="1:19">
      <c r="A317">
        <v>315</v>
      </c>
      <c r="B317" s="1" t="s">
        <v>3286</v>
      </c>
      <c r="C317" s="1" t="s">
        <v>3951</v>
      </c>
      <c r="D317" s="1" t="s">
        <v>3966</v>
      </c>
      <c r="E317" s="1" t="s">
        <v>3376</v>
      </c>
      <c r="F317">
        <v>0</v>
      </c>
      <c r="G317">
        <f>IF($C317="porcelaine",IF(ISERROR(VLOOKUP($D317,'STOCK IDEAL'!$B$2:$C$1080,2,FALSE)+VLOOKUP($E317,'REGLE PRIORITE'!$K$3:$L$14,2,FALSE)),VLOOKUP($D317,'STOCK IDEAL'!$B$2:$C$1080,2,FALSE),VLOOKUP($D317,'STOCK IDEAL'!$B$2:$C$1080,2,FALSE)+VLOOKUP($E317,'REGLE PRIORITE'!$K$3:$L$14,2,FALSE)),IF(C317="Bijoux l’atelier",IF(ISERROR(VLOOKUP(D317,'STOCK IDEAL'!$B$2:$C$1108,2,FALSE)+VLOOKUP(E317,'REGLE PRIORITE'!$N$3:$O$18,2,FALSE)),VLOOKUP(D317,'STOCK IDEAL'!$B$2:$C$1108,2,FALSE),VLOOKUP(D317,'STOCK IDEAL'!$B$2:$C$1108,2,FALSE)+VLOOKUP(E317,'REGLE PRIORITE'!$N$3:$O$18,2,FALSE)),IF($C317="Bijoux argent/plaqué or",IF(ISERROR(VLOOKUP(D317,'STOCK IDEAL'!$B$2:$C$1108,2,FALSE)+VLOOKUP($E317,'REGLE PRIORITE'!$Q$3:$R$28,2,FALSE)),VLOOKUP(D317,'STOCK IDEAL'!$B$2:$C$1108,2,FALSE),VLOOKUP(D317,'STOCK IDEAL'!$B$2:$C$1108,2,FALSE)+VLOOKUP($E317,'REGLE PRIORITE'!$Q$3:$R$28,2,FALSE)),VLOOKUP(D317,'STOCK IDEAL'!$B$2:$C$1108,2,FALSE))))</f>
        <v>1</v>
      </c>
      <c r="H317">
        <v>0</v>
      </c>
      <c r="I317">
        <f>IF($C317="porcelaine",IF(ISERROR(VLOOKUP($D317,'STOCK IDEAL'!$B$2:$E$1080,3,FALSE)+VLOOKUP($E317,'REGLE PRIORITE'!$K$3:$L$14,2,FALSE)),VLOOKUP($D317,'STOCK IDEAL'!$B$2:$E$1080,3,FALSE),VLOOKUP($D317,'STOCK IDEAL'!$B$2:$E$1080,3,FALSE)+VLOOKUP($E317,'REGLE PRIORITE'!$K$3:$L$14,2,FALSE)),IF(C317="Bijoux l’atelier",IF(ISERROR(VLOOKUP(D317,'STOCK IDEAL'!$B$2:$E$1108,3,FALSE)+VLOOKUP(E317,'REGLE PRIORITE'!$N$3:$O$18,2,FALSE)),VLOOKUP(D317,'STOCK IDEAL'!$B$2:$E$1108,3,FALSE),VLOOKUP(D317,'STOCK IDEAL'!$B$2:$E$1108,3,FALSE)+VLOOKUP(E317,'REGLE PRIORITE'!$N$3:$O$18,2,FALSE)),IF($C317="Bijoux argent/plaqué or",IF(ISERROR(VLOOKUP(D317,'STOCK IDEAL'!$B$2:$E$1108,3,FALSE)+VLOOKUP($E317,'REGLE PRIORITE'!$Q$3:$R$28,2,FALSE)),VLOOKUP(D317,'STOCK IDEAL'!$B$2:$E$1108,3,FALSE),VLOOKUP(D317,'STOCK IDEAL'!$B$2:$E$1108,3,FALSE)+VLOOKUP($E317,'REGLE PRIORITE'!$Q$3:$R$28,2,FALSE)),VLOOKUP(D317,'STOCK IDEAL'!$B$2:$E$1108,3,FALSE))))</f>
        <v>1</v>
      </c>
      <c r="J317">
        <v>0</v>
      </c>
      <c r="K317">
        <f>IF($C317="porcelaine",IF(ISERROR(VLOOKUP($D317,'STOCK IDEAL'!$B$2:$E$1080,4,FALSE)+VLOOKUP($E317,'REGLE PRIORITE'!$K$3:$L$14,2,FALSE)),VLOOKUP($D317,'STOCK IDEAL'!$B$2:$E$1080,4,FALSE),VLOOKUP($D317,'STOCK IDEAL'!$B$2:$E$1080,4,FALSE)+VLOOKUP($E317,'REGLE PRIORITE'!$K$3:$L$14,2,FALSE)),IF(C317="Bijoux l’atelier",IF(ISERROR(VLOOKUP(D317,'STOCK IDEAL'!$B$2:$E$1108,4,FALSE)+VLOOKUP(E317,'REGLE PRIORITE'!$N$3:$O$18,2,FALSE)),VLOOKUP(D317,'STOCK IDEAL'!$B$2:$E$1108,4,FALSE),VLOOKUP(D317,'STOCK IDEAL'!$B$2:$E$1108,4,FALSE)+VLOOKUP(E317,'REGLE PRIORITE'!$N$3:$O$18,2,FALSE)),IF($C317="Bijoux argent/plaqué or",IF(ISERROR(VLOOKUP(D317,'STOCK IDEAL'!$B$2:$E$1108,4,FALSE)+VLOOKUP($E317,'REGLE PRIORITE'!$Q$3:$R$28,2,FALSE)),VLOOKUP(D317,'STOCK IDEAL'!$B$2:$E$1108,4,FALSE),VLOOKUP(D317,'STOCK IDEAL'!$B$2:$E$1108,4,FALSE)+VLOOKUP($E317,'REGLE PRIORITE'!$Q$3:$R$28,2,FALSE)),VLOOKUP(D317,'STOCK IDEAL'!$B$2:$E$1108,4,FALSE))))</f>
        <v>3</v>
      </c>
      <c r="L317" t="b">
        <f t="shared" si="21"/>
        <v>0</v>
      </c>
      <c r="M317">
        <f>HLOOKUP('STOCK BRUT'!$C317,'REGLE PRIORITE'!$B$4:$G$7,2,FALSE)</f>
        <v>2</v>
      </c>
      <c r="N317">
        <f>HLOOKUP('STOCK BRUT'!$C317,'REGLE PRIORITE'!$B$4:$G$7,3,FALSE)</f>
        <v>1</v>
      </c>
      <c r="O317">
        <f>HLOOKUP('STOCK BRUT'!$C317,'REGLE PRIORITE'!$B$4:$G$7,4,FALSE)</f>
        <v>3</v>
      </c>
      <c r="P317">
        <f t="shared" si="22"/>
        <v>-1</v>
      </c>
      <c r="Q317">
        <f t="shared" si="23"/>
        <v>-1</v>
      </c>
      <c r="R317">
        <f t="shared" si="25"/>
        <v>-3</v>
      </c>
      <c r="S317">
        <f t="shared" si="24"/>
        <v>-5</v>
      </c>
    </row>
    <row r="318" spans="1:19">
      <c r="A318">
        <v>316</v>
      </c>
      <c r="B318" s="1" t="s">
        <v>3287</v>
      </c>
      <c r="C318" s="1" t="s">
        <v>3951</v>
      </c>
      <c r="D318" s="1" t="s">
        <v>3967</v>
      </c>
      <c r="E318" s="1" t="s">
        <v>3376</v>
      </c>
      <c r="F318">
        <v>0</v>
      </c>
      <c r="G318">
        <f>IF($C318="porcelaine",IF(ISERROR(VLOOKUP($D318,'STOCK IDEAL'!$B$2:$C$1080,2,FALSE)+VLOOKUP($E318,'REGLE PRIORITE'!$K$3:$L$14,2,FALSE)),VLOOKUP($D318,'STOCK IDEAL'!$B$2:$C$1080,2,FALSE),VLOOKUP($D318,'STOCK IDEAL'!$B$2:$C$1080,2,FALSE)+VLOOKUP($E318,'REGLE PRIORITE'!$K$3:$L$14,2,FALSE)),IF(C318="Bijoux l’atelier",IF(ISERROR(VLOOKUP(D318,'STOCK IDEAL'!$B$2:$C$1108,2,FALSE)+VLOOKUP(E318,'REGLE PRIORITE'!$N$3:$O$18,2,FALSE)),VLOOKUP(D318,'STOCK IDEAL'!$B$2:$C$1108,2,FALSE),VLOOKUP(D318,'STOCK IDEAL'!$B$2:$C$1108,2,FALSE)+VLOOKUP(E318,'REGLE PRIORITE'!$N$3:$O$18,2,FALSE)),IF($C318="Bijoux argent/plaqué or",IF(ISERROR(VLOOKUP(D318,'STOCK IDEAL'!$B$2:$C$1108,2,FALSE)+VLOOKUP($E318,'REGLE PRIORITE'!$Q$3:$R$28,2,FALSE)),VLOOKUP(D318,'STOCK IDEAL'!$B$2:$C$1108,2,FALSE),VLOOKUP(D318,'STOCK IDEAL'!$B$2:$C$1108,2,FALSE)+VLOOKUP($E318,'REGLE PRIORITE'!$Q$3:$R$28,2,FALSE)),VLOOKUP(D318,'STOCK IDEAL'!$B$2:$C$1108,2,FALSE))))</f>
        <v>1</v>
      </c>
      <c r="H318">
        <v>0</v>
      </c>
      <c r="I318">
        <f>IF($C318="porcelaine",IF(ISERROR(VLOOKUP($D318,'STOCK IDEAL'!$B$2:$E$1080,3,FALSE)+VLOOKUP($E318,'REGLE PRIORITE'!$K$3:$L$14,2,FALSE)),VLOOKUP($D318,'STOCK IDEAL'!$B$2:$E$1080,3,FALSE),VLOOKUP($D318,'STOCK IDEAL'!$B$2:$E$1080,3,FALSE)+VLOOKUP($E318,'REGLE PRIORITE'!$K$3:$L$14,2,FALSE)),IF(C318="Bijoux l’atelier",IF(ISERROR(VLOOKUP(D318,'STOCK IDEAL'!$B$2:$E$1108,3,FALSE)+VLOOKUP(E318,'REGLE PRIORITE'!$N$3:$O$18,2,FALSE)),VLOOKUP(D318,'STOCK IDEAL'!$B$2:$E$1108,3,FALSE),VLOOKUP(D318,'STOCK IDEAL'!$B$2:$E$1108,3,FALSE)+VLOOKUP(E318,'REGLE PRIORITE'!$N$3:$O$18,2,FALSE)),IF($C318="Bijoux argent/plaqué or",IF(ISERROR(VLOOKUP(D318,'STOCK IDEAL'!$B$2:$E$1108,3,FALSE)+VLOOKUP($E318,'REGLE PRIORITE'!$Q$3:$R$28,2,FALSE)),VLOOKUP(D318,'STOCK IDEAL'!$B$2:$E$1108,3,FALSE),VLOOKUP(D318,'STOCK IDEAL'!$B$2:$E$1108,3,FALSE)+VLOOKUP($E318,'REGLE PRIORITE'!$Q$3:$R$28,2,FALSE)),VLOOKUP(D318,'STOCK IDEAL'!$B$2:$E$1108,3,FALSE))))</f>
        <v>1</v>
      </c>
      <c r="J318">
        <v>0</v>
      </c>
      <c r="K318">
        <f>IF($C318="porcelaine",IF(ISERROR(VLOOKUP($D318,'STOCK IDEAL'!$B$2:$E$1080,4,FALSE)+VLOOKUP($E318,'REGLE PRIORITE'!$K$3:$L$14,2,FALSE)),VLOOKUP($D318,'STOCK IDEAL'!$B$2:$E$1080,4,FALSE),VLOOKUP($D318,'STOCK IDEAL'!$B$2:$E$1080,4,FALSE)+VLOOKUP($E318,'REGLE PRIORITE'!$K$3:$L$14,2,FALSE)),IF(C318="Bijoux l’atelier",IF(ISERROR(VLOOKUP(D318,'STOCK IDEAL'!$B$2:$E$1108,4,FALSE)+VLOOKUP(E318,'REGLE PRIORITE'!$N$3:$O$18,2,FALSE)),VLOOKUP(D318,'STOCK IDEAL'!$B$2:$E$1108,4,FALSE),VLOOKUP(D318,'STOCK IDEAL'!$B$2:$E$1108,4,FALSE)+VLOOKUP(E318,'REGLE PRIORITE'!$N$3:$O$18,2,FALSE)),IF($C318="Bijoux argent/plaqué or",IF(ISERROR(VLOOKUP(D318,'STOCK IDEAL'!$B$2:$E$1108,4,FALSE)+VLOOKUP($E318,'REGLE PRIORITE'!$Q$3:$R$28,2,FALSE)),VLOOKUP(D318,'STOCK IDEAL'!$B$2:$E$1108,4,FALSE),VLOOKUP(D318,'STOCK IDEAL'!$B$2:$E$1108,4,FALSE)+VLOOKUP($E318,'REGLE PRIORITE'!$Q$3:$R$28,2,FALSE)),VLOOKUP(D318,'STOCK IDEAL'!$B$2:$E$1108,4,FALSE))))</f>
        <v>3</v>
      </c>
      <c r="L318" t="b">
        <f t="shared" si="21"/>
        <v>0</v>
      </c>
      <c r="M318">
        <f>HLOOKUP('STOCK BRUT'!$C318,'REGLE PRIORITE'!$B$4:$G$7,2,FALSE)</f>
        <v>2</v>
      </c>
      <c r="N318">
        <f>HLOOKUP('STOCK BRUT'!$C318,'REGLE PRIORITE'!$B$4:$G$7,3,FALSE)</f>
        <v>1</v>
      </c>
      <c r="O318">
        <f>HLOOKUP('STOCK BRUT'!$C318,'REGLE PRIORITE'!$B$4:$G$7,4,FALSE)</f>
        <v>3</v>
      </c>
      <c r="P318">
        <f t="shared" si="22"/>
        <v>-1</v>
      </c>
      <c r="Q318">
        <f t="shared" si="23"/>
        <v>-1</v>
      </c>
      <c r="R318">
        <f t="shared" si="25"/>
        <v>-3</v>
      </c>
      <c r="S318">
        <f t="shared" si="24"/>
        <v>-5</v>
      </c>
    </row>
    <row r="319" spans="1:19">
      <c r="A319">
        <v>317</v>
      </c>
      <c r="B319" s="1" t="s">
        <v>3288</v>
      </c>
      <c r="C319" s="1" t="s">
        <v>3951</v>
      </c>
      <c r="D319" s="1" t="s">
        <v>3968</v>
      </c>
      <c r="E319" s="1" t="s">
        <v>3376</v>
      </c>
      <c r="F319">
        <v>1</v>
      </c>
      <c r="G319">
        <f>IF($C319="porcelaine",IF(ISERROR(VLOOKUP($D319,'STOCK IDEAL'!$B$2:$C$1080,2,FALSE)+VLOOKUP($E319,'REGLE PRIORITE'!$K$3:$L$14,2,FALSE)),VLOOKUP($D319,'STOCK IDEAL'!$B$2:$C$1080,2,FALSE),VLOOKUP($D319,'STOCK IDEAL'!$B$2:$C$1080,2,FALSE)+VLOOKUP($E319,'REGLE PRIORITE'!$K$3:$L$14,2,FALSE)),IF(C319="Bijoux l’atelier",IF(ISERROR(VLOOKUP(D319,'STOCK IDEAL'!$B$2:$C$1108,2,FALSE)+VLOOKUP(E319,'REGLE PRIORITE'!$N$3:$O$18,2,FALSE)),VLOOKUP(D319,'STOCK IDEAL'!$B$2:$C$1108,2,FALSE),VLOOKUP(D319,'STOCK IDEAL'!$B$2:$C$1108,2,FALSE)+VLOOKUP(E319,'REGLE PRIORITE'!$N$3:$O$18,2,FALSE)),IF($C319="Bijoux argent/plaqué or",IF(ISERROR(VLOOKUP(D319,'STOCK IDEAL'!$B$2:$C$1108,2,FALSE)+VLOOKUP($E319,'REGLE PRIORITE'!$Q$3:$R$28,2,FALSE)),VLOOKUP(D319,'STOCK IDEAL'!$B$2:$C$1108,2,FALSE),VLOOKUP(D319,'STOCK IDEAL'!$B$2:$C$1108,2,FALSE)+VLOOKUP($E319,'REGLE PRIORITE'!$Q$3:$R$28,2,FALSE)),VLOOKUP(D319,'STOCK IDEAL'!$B$2:$C$1108,2,FALSE))))</f>
        <v>1</v>
      </c>
      <c r="H319">
        <v>1</v>
      </c>
      <c r="I319">
        <f>IF($C319="porcelaine",IF(ISERROR(VLOOKUP($D319,'STOCK IDEAL'!$B$2:$E$1080,3,FALSE)+VLOOKUP($E319,'REGLE PRIORITE'!$K$3:$L$14,2,FALSE)),VLOOKUP($D319,'STOCK IDEAL'!$B$2:$E$1080,3,FALSE),VLOOKUP($D319,'STOCK IDEAL'!$B$2:$E$1080,3,FALSE)+VLOOKUP($E319,'REGLE PRIORITE'!$K$3:$L$14,2,FALSE)),IF(C319="Bijoux l’atelier",IF(ISERROR(VLOOKUP(D319,'STOCK IDEAL'!$B$2:$E$1108,3,FALSE)+VLOOKUP(E319,'REGLE PRIORITE'!$N$3:$O$18,2,FALSE)),VLOOKUP(D319,'STOCK IDEAL'!$B$2:$E$1108,3,FALSE),VLOOKUP(D319,'STOCK IDEAL'!$B$2:$E$1108,3,FALSE)+VLOOKUP(E319,'REGLE PRIORITE'!$N$3:$O$18,2,FALSE)),IF($C319="Bijoux argent/plaqué or",IF(ISERROR(VLOOKUP(D319,'STOCK IDEAL'!$B$2:$E$1108,3,FALSE)+VLOOKUP($E319,'REGLE PRIORITE'!$Q$3:$R$28,2,FALSE)),VLOOKUP(D319,'STOCK IDEAL'!$B$2:$E$1108,3,FALSE),VLOOKUP(D319,'STOCK IDEAL'!$B$2:$E$1108,3,FALSE)+VLOOKUP($E319,'REGLE PRIORITE'!$Q$3:$R$28,2,FALSE)),VLOOKUP(D319,'STOCK IDEAL'!$B$2:$E$1108,3,FALSE))))</f>
        <v>1</v>
      </c>
      <c r="J319">
        <v>1</v>
      </c>
      <c r="K319">
        <f>IF($C319="porcelaine",IF(ISERROR(VLOOKUP($D319,'STOCK IDEAL'!$B$2:$E$1080,4,FALSE)+VLOOKUP($E319,'REGLE PRIORITE'!$K$3:$L$14,2,FALSE)),VLOOKUP($D319,'STOCK IDEAL'!$B$2:$E$1080,4,FALSE),VLOOKUP($D319,'STOCK IDEAL'!$B$2:$E$1080,4,FALSE)+VLOOKUP($E319,'REGLE PRIORITE'!$K$3:$L$14,2,FALSE)),IF(C319="Bijoux l’atelier",IF(ISERROR(VLOOKUP(D319,'STOCK IDEAL'!$B$2:$E$1108,4,FALSE)+VLOOKUP(E319,'REGLE PRIORITE'!$N$3:$O$18,2,FALSE)),VLOOKUP(D319,'STOCK IDEAL'!$B$2:$E$1108,4,FALSE),VLOOKUP(D319,'STOCK IDEAL'!$B$2:$E$1108,4,FALSE)+VLOOKUP(E319,'REGLE PRIORITE'!$N$3:$O$18,2,FALSE)),IF($C319="Bijoux argent/plaqué or",IF(ISERROR(VLOOKUP(D319,'STOCK IDEAL'!$B$2:$E$1108,4,FALSE)+VLOOKUP($E319,'REGLE PRIORITE'!$Q$3:$R$28,2,FALSE)),VLOOKUP(D319,'STOCK IDEAL'!$B$2:$E$1108,4,FALSE),VLOOKUP(D319,'STOCK IDEAL'!$B$2:$E$1108,4,FALSE)+VLOOKUP($E319,'REGLE PRIORITE'!$Q$3:$R$28,2,FALSE)),VLOOKUP(D319,'STOCK IDEAL'!$B$2:$E$1108,4,FALSE))))</f>
        <v>3</v>
      </c>
      <c r="L319" t="b">
        <f t="shared" si="21"/>
        <v>0</v>
      </c>
      <c r="M319">
        <f>HLOOKUP('STOCK BRUT'!$C319,'REGLE PRIORITE'!$B$4:$G$7,2,FALSE)</f>
        <v>2</v>
      </c>
      <c r="N319">
        <f>HLOOKUP('STOCK BRUT'!$C319,'REGLE PRIORITE'!$B$4:$G$7,3,FALSE)</f>
        <v>1</v>
      </c>
      <c r="O319">
        <f>HLOOKUP('STOCK BRUT'!$C319,'REGLE PRIORITE'!$B$4:$G$7,4,FALSE)</f>
        <v>3</v>
      </c>
      <c r="P319">
        <f t="shared" si="22"/>
        <v>0</v>
      </c>
      <c r="Q319">
        <f t="shared" si="23"/>
        <v>0</v>
      </c>
      <c r="R319">
        <f t="shared" si="25"/>
        <v>-2</v>
      </c>
      <c r="S319">
        <f t="shared" si="24"/>
        <v>-2</v>
      </c>
    </row>
    <row r="320" spans="1:19">
      <c r="A320">
        <v>318</v>
      </c>
      <c r="B320" s="1" t="s">
        <v>3289</v>
      </c>
      <c r="C320" s="1" t="s">
        <v>3951</v>
      </c>
      <c r="D320" s="1" t="s">
        <v>3969</v>
      </c>
      <c r="E320" s="1" t="s">
        <v>3376</v>
      </c>
      <c r="F320">
        <v>1</v>
      </c>
      <c r="G320">
        <f>IF($C320="porcelaine",IF(ISERROR(VLOOKUP($D320,'STOCK IDEAL'!$B$2:$C$1080,2,FALSE)+VLOOKUP($E320,'REGLE PRIORITE'!$K$3:$L$14,2,FALSE)),VLOOKUP($D320,'STOCK IDEAL'!$B$2:$C$1080,2,FALSE),VLOOKUP($D320,'STOCK IDEAL'!$B$2:$C$1080,2,FALSE)+VLOOKUP($E320,'REGLE PRIORITE'!$K$3:$L$14,2,FALSE)),IF(C320="Bijoux l’atelier",IF(ISERROR(VLOOKUP(D320,'STOCK IDEAL'!$B$2:$C$1108,2,FALSE)+VLOOKUP(E320,'REGLE PRIORITE'!$N$3:$O$18,2,FALSE)),VLOOKUP(D320,'STOCK IDEAL'!$B$2:$C$1108,2,FALSE),VLOOKUP(D320,'STOCK IDEAL'!$B$2:$C$1108,2,FALSE)+VLOOKUP(E320,'REGLE PRIORITE'!$N$3:$O$18,2,FALSE)),IF($C320="Bijoux argent/plaqué or",IF(ISERROR(VLOOKUP(D320,'STOCK IDEAL'!$B$2:$C$1108,2,FALSE)+VLOOKUP($E320,'REGLE PRIORITE'!$Q$3:$R$28,2,FALSE)),VLOOKUP(D320,'STOCK IDEAL'!$B$2:$C$1108,2,FALSE),VLOOKUP(D320,'STOCK IDEAL'!$B$2:$C$1108,2,FALSE)+VLOOKUP($E320,'REGLE PRIORITE'!$Q$3:$R$28,2,FALSE)),VLOOKUP(D320,'STOCK IDEAL'!$B$2:$C$1108,2,FALSE))))</f>
        <v>1</v>
      </c>
      <c r="H320">
        <v>0</v>
      </c>
      <c r="I320">
        <f>IF($C320="porcelaine",IF(ISERROR(VLOOKUP($D320,'STOCK IDEAL'!$B$2:$E$1080,3,FALSE)+VLOOKUP($E320,'REGLE PRIORITE'!$K$3:$L$14,2,FALSE)),VLOOKUP($D320,'STOCK IDEAL'!$B$2:$E$1080,3,FALSE),VLOOKUP($D320,'STOCK IDEAL'!$B$2:$E$1080,3,FALSE)+VLOOKUP($E320,'REGLE PRIORITE'!$K$3:$L$14,2,FALSE)),IF(C320="Bijoux l’atelier",IF(ISERROR(VLOOKUP(D320,'STOCK IDEAL'!$B$2:$E$1108,3,FALSE)+VLOOKUP(E320,'REGLE PRIORITE'!$N$3:$O$18,2,FALSE)),VLOOKUP(D320,'STOCK IDEAL'!$B$2:$E$1108,3,FALSE),VLOOKUP(D320,'STOCK IDEAL'!$B$2:$E$1108,3,FALSE)+VLOOKUP(E320,'REGLE PRIORITE'!$N$3:$O$18,2,FALSE)),IF($C320="Bijoux argent/plaqué or",IF(ISERROR(VLOOKUP(D320,'STOCK IDEAL'!$B$2:$E$1108,3,FALSE)+VLOOKUP($E320,'REGLE PRIORITE'!$Q$3:$R$28,2,FALSE)),VLOOKUP(D320,'STOCK IDEAL'!$B$2:$E$1108,3,FALSE),VLOOKUP(D320,'STOCK IDEAL'!$B$2:$E$1108,3,FALSE)+VLOOKUP($E320,'REGLE PRIORITE'!$Q$3:$R$28,2,FALSE)),VLOOKUP(D320,'STOCK IDEAL'!$B$2:$E$1108,3,FALSE))))</f>
        <v>1</v>
      </c>
      <c r="J320">
        <v>0</v>
      </c>
      <c r="K320">
        <f>IF($C320="porcelaine",IF(ISERROR(VLOOKUP($D320,'STOCK IDEAL'!$B$2:$E$1080,4,FALSE)+VLOOKUP($E320,'REGLE PRIORITE'!$K$3:$L$14,2,FALSE)),VLOOKUP($D320,'STOCK IDEAL'!$B$2:$E$1080,4,FALSE),VLOOKUP($D320,'STOCK IDEAL'!$B$2:$E$1080,4,FALSE)+VLOOKUP($E320,'REGLE PRIORITE'!$K$3:$L$14,2,FALSE)),IF(C320="Bijoux l’atelier",IF(ISERROR(VLOOKUP(D320,'STOCK IDEAL'!$B$2:$E$1108,4,FALSE)+VLOOKUP(E320,'REGLE PRIORITE'!$N$3:$O$18,2,FALSE)),VLOOKUP(D320,'STOCK IDEAL'!$B$2:$E$1108,4,FALSE),VLOOKUP(D320,'STOCK IDEAL'!$B$2:$E$1108,4,FALSE)+VLOOKUP(E320,'REGLE PRIORITE'!$N$3:$O$18,2,FALSE)),IF($C320="Bijoux argent/plaqué or",IF(ISERROR(VLOOKUP(D320,'STOCK IDEAL'!$B$2:$E$1108,4,FALSE)+VLOOKUP($E320,'REGLE PRIORITE'!$Q$3:$R$28,2,FALSE)),VLOOKUP(D320,'STOCK IDEAL'!$B$2:$E$1108,4,FALSE),VLOOKUP(D320,'STOCK IDEAL'!$B$2:$E$1108,4,FALSE)+VLOOKUP($E320,'REGLE PRIORITE'!$Q$3:$R$28,2,FALSE)),VLOOKUP(D320,'STOCK IDEAL'!$B$2:$E$1108,4,FALSE))))</f>
        <v>3</v>
      </c>
      <c r="L320" t="b">
        <f t="shared" si="21"/>
        <v>0</v>
      </c>
      <c r="M320">
        <f>HLOOKUP('STOCK BRUT'!$C320,'REGLE PRIORITE'!$B$4:$G$7,2,FALSE)</f>
        <v>2</v>
      </c>
      <c r="N320">
        <f>HLOOKUP('STOCK BRUT'!$C320,'REGLE PRIORITE'!$B$4:$G$7,3,FALSE)</f>
        <v>1</v>
      </c>
      <c r="O320">
        <f>HLOOKUP('STOCK BRUT'!$C320,'REGLE PRIORITE'!$B$4:$G$7,4,FALSE)</f>
        <v>3</v>
      </c>
      <c r="P320">
        <f t="shared" si="22"/>
        <v>0</v>
      </c>
      <c r="Q320">
        <f t="shared" si="23"/>
        <v>-1</v>
      </c>
      <c r="R320">
        <f t="shared" si="25"/>
        <v>-3</v>
      </c>
      <c r="S320">
        <f t="shared" si="24"/>
        <v>-4</v>
      </c>
    </row>
    <row r="321" spans="1:19">
      <c r="A321">
        <v>319</v>
      </c>
      <c r="B321" s="1" t="s">
        <v>3290</v>
      </c>
      <c r="C321" s="1" t="s">
        <v>3951</v>
      </c>
      <c r="D321" s="1" t="s">
        <v>3970</v>
      </c>
      <c r="E321" s="1" t="s">
        <v>3376</v>
      </c>
      <c r="F321">
        <v>0</v>
      </c>
      <c r="G321">
        <f>IF($C321="porcelaine",IF(ISERROR(VLOOKUP($D321,'STOCK IDEAL'!$B$2:$C$1080,2,FALSE)+VLOOKUP($E321,'REGLE PRIORITE'!$K$3:$L$14,2,FALSE)),VLOOKUP($D321,'STOCK IDEAL'!$B$2:$C$1080,2,FALSE),VLOOKUP($D321,'STOCK IDEAL'!$B$2:$C$1080,2,FALSE)+VLOOKUP($E321,'REGLE PRIORITE'!$K$3:$L$14,2,FALSE)),IF(C321="Bijoux l’atelier",IF(ISERROR(VLOOKUP(D321,'STOCK IDEAL'!$B$2:$C$1108,2,FALSE)+VLOOKUP(E321,'REGLE PRIORITE'!$N$3:$O$18,2,FALSE)),VLOOKUP(D321,'STOCK IDEAL'!$B$2:$C$1108,2,FALSE),VLOOKUP(D321,'STOCK IDEAL'!$B$2:$C$1108,2,FALSE)+VLOOKUP(E321,'REGLE PRIORITE'!$N$3:$O$18,2,FALSE)),IF($C321="Bijoux argent/plaqué or",IF(ISERROR(VLOOKUP(D321,'STOCK IDEAL'!$B$2:$C$1108,2,FALSE)+VLOOKUP($E321,'REGLE PRIORITE'!$Q$3:$R$28,2,FALSE)),VLOOKUP(D321,'STOCK IDEAL'!$B$2:$C$1108,2,FALSE),VLOOKUP(D321,'STOCK IDEAL'!$B$2:$C$1108,2,FALSE)+VLOOKUP($E321,'REGLE PRIORITE'!$Q$3:$R$28,2,FALSE)),VLOOKUP(D321,'STOCK IDEAL'!$B$2:$C$1108,2,FALSE))))</f>
        <v>1</v>
      </c>
      <c r="H321">
        <v>0</v>
      </c>
      <c r="I321">
        <f>IF($C321="porcelaine",IF(ISERROR(VLOOKUP($D321,'STOCK IDEAL'!$B$2:$E$1080,3,FALSE)+VLOOKUP($E321,'REGLE PRIORITE'!$K$3:$L$14,2,FALSE)),VLOOKUP($D321,'STOCK IDEAL'!$B$2:$E$1080,3,FALSE),VLOOKUP($D321,'STOCK IDEAL'!$B$2:$E$1080,3,FALSE)+VLOOKUP($E321,'REGLE PRIORITE'!$K$3:$L$14,2,FALSE)),IF(C321="Bijoux l’atelier",IF(ISERROR(VLOOKUP(D321,'STOCK IDEAL'!$B$2:$E$1108,3,FALSE)+VLOOKUP(E321,'REGLE PRIORITE'!$N$3:$O$18,2,FALSE)),VLOOKUP(D321,'STOCK IDEAL'!$B$2:$E$1108,3,FALSE),VLOOKUP(D321,'STOCK IDEAL'!$B$2:$E$1108,3,FALSE)+VLOOKUP(E321,'REGLE PRIORITE'!$N$3:$O$18,2,FALSE)),IF($C321="Bijoux argent/plaqué or",IF(ISERROR(VLOOKUP(D321,'STOCK IDEAL'!$B$2:$E$1108,3,FALSE)+VLOOKUP($E321,'REGLE PRIORITE'!$Q$3:$R$28,2,FALSE)),VLOOKUP(D321,'STOCK IDEAL'!$B$2:$E$1108,3,FALSE),VLOOKUP(D321,'STOCK IDEAL'!$B$2:$E$1108,3,FALSE)+VLOOKUP($E321,'REGLE PRIORITE'!$Q$3:$R$28,2,FALSE)),VLOOKUP(D321,'STOCK IDEAL'!$B$2:$E$1108,3,FALSE))))</f>
        <v>1</v>
      </c>
      <c r="J321">
        <v>0</v>
      </c>
      <c r="K321">
        <f>IF($C321="porcelaine",IF(ISERROR(VLOOKUP($D321,'STOCK IDEAL'!$B$2:$E$1080,4,FALSE)+VLOOKUP($E321,'REGLE PRIORITE'!$K$3:$L$14,2,FALSE)),VLOOKUP($D321,'STOCK IDEAL'!$B$2:$E$1080,4,FALSE),VLOOKUP($D321,'STOCK IDEAL'!$B$2:$E$1080,4,FALSE)+VLOOKUP($E321,'REGLE PRIORITE'!$K$3:$L$14,2,FALSE)),IF(C321="Bijoux l’atelier",IF(ISERROR(VLOOKUP(D321,'STOCK IDEAL'!$B$2:$E$1108,4,FALSE)+VLOOKUP(E321,'REGLE PRIORITE'!$N$3:$O$18,2,FALSE)),VLOOKUP(D321,'STOCK IDEAL'!$B$2:$E$1108,4,FALSE),VLOOKUP(D321,'STOCK IDEAL'!$B$2:$E$1108,4,FALSE)+VLOOKUP(E321,'REGLE PRIORITE'!$N$3:$O$18,2,FALSE)),IF($C321="Bijoux argent/plaqué or",IF(ISERROR(VLOOKUP(D321,'STOCK IDEAL'!$B$2:$E$1108,4,FALSE)+VLOOKUP($E321,'REGLE PRIORITE'!$Q$3:$R$28,2,FALSE)),VLOOKUP(D321,'STOCK IDEAL'!$B$2:$E$1108,4,FALSE),VLOOKUP(D321,'STOCK IDEAL'!$B$2:$E$1108,4,FALSE)+VLOOKUP($E321,'REGLE PRIORITE'!$Q$3:$R$28,2,FALSE)),VLOOKUP(D321,'STOCK IDEAL'!$B$2:$E$1108,4,FALSE))))</f>
        <v>3</v>
      </c>
      <c r="L321" t="b">
        <f t="shared" si="21"/>
        <v>0</v>
      </c>
      <c r="M321">
        <f>HLOOKUP('STOCK BRUT'!$C321,'REGLE PRIORITE'!$B$4:$G$7,2,FALSE)</f>
        <v>2</v>
      </c>
      <c r="N321">
        <f>HLOOKUP('STOCK BRUT'!$C321,'REGLE PRIORITE'!$B$4:$G$7,3,FALSE)</f>
        <v>1</v>
      </c>
      <c r="O321">
        <f>HLOOKUP('STOCK BRUT'!$C321,'REGLE PRIORITE'!$B$4:$G$7,4,FALSE)</f>
        <v>3</v>
      </c>
      <c r="P321">
        <f t="shared" si="22"/>
        <v>-1</v>
      </c>
      <c r="Q321">
        <f t="shared" si="23"/>
        <v>-1</v>
      </c>
      <c r="R321">
        <f t="shared" si="25"/>
        <v>-3</v>
      </c>
      <c r="S321">
        <f t="shared" si="24"/>
        <v>-5</v>
      </c>
    </row>
    <row r="322" spans="1:19">
      <c r="A322">
        <v>320</v>
      </c>
      <c r="B322" s="1" t="s">
        <v>3291</v>
      </c>
      <c r="C322" s="1" t="s">
        <v>3951</v>
      </c>
      <c r="D322" s="1" t="s">
        <v>3971</v>
      </c>
      <c r="E322" s="1" t="s">
        <v>3376</v>
      </c>
      <c r="F322">
        <v>1</v>
      </c>
      <c r="G322">
        <f>IF($C322="porcelaine",IF(ISERROR(VLOOKUP($D322,'STOCK IDEAL'!$B$2:$C$1080,2,FALSE)+VLOOKUP($E322,'REGLE PRIORITE'!$K$3:$L$14,2,FALSE)),VLOOKUP($D322,'STOCK IDEAL'!$B$2:$C$1080,2,FALSE),VLOOKUP($D322,'STOCK IDEAL'!$B$2:$C$1080,2,FALSE)+VLOOKUP($E322,'REGLE PRIORITE'!$K$3:$L$14,2,FALSE)),IF(C322="Bijoux l’atelier",IF(ISERROR(VLOOKUP(D322,'STOCK IDEAL'!$B$2:$C$1108,2,FALSE)+VLOOKUP(E322,'REGLE PRIORITE'!$N$3:$O$18,2,FALSE)),VLOOKUP(D322,'STOCK IDEAL'!$B$2:$C$1108,2,FALSE),VLOOKUP(D322,'STOCK IDEAL'!$B$2:$C$1108,2,FALSE)+VLOOKUP(E322,'REGLE PRIORITE'!$N$3:$O$18,2,FALSE)),IF($C322="Bijoux argent/plaqué or",IF(ISERROR(VLOOKUP(D322,'STOCK IDEAL'!$B$2:$C$1108,2,FALSE)+VLOOKUP($E322,'REGLE PRIORITE'!$Q$3:$R$28,2,FALSE)),VLOOKUP(D322,'STOCK IDEAL'!$B$2:$C$1108,2,FALSE),VLOOKUP(D322,'STOCK IDEAL'!$B$2:$C$1108,2,FALSE)+VLOOKUP($E322,'REGLE PRIORITE'!$Q$3:$R$28,2,FALSE)),VLOOKUP(D322,'STOCK IDEAL'!$B$2:$C$1108,2,FALSE))))</f>
        <v>1</v>
      </c>
      <c r="H322">
        <v>1</v>
      </c>
      <c r="I322">
        <f>IF($C322="porcelaine",IF(ISERROR(VLOOKUP($D322,'STOCK IDEAL'!$B$2:$E$1080,3,FALSE)+VLOOKUP($E322,'REGLE PRIORITE'!$K$3:$L$14,2,FALSE)),VLOOKUP($D322,'STOCK IDEAL'!$B$2:$E$1080,3,FALSE),VLOOKUP($D322,'STOCK IDEAL'!$B$2:$E$1080,3,FALSE)+VLOOKUP($E322,'REGLE PRIORITE'!$K$3:$L$14,2,FALSE)),IF(C322="Bijoux l’atelier",IF(ISERROR(VLOOKUP(D322,'STOCK IDEAL'!$B$2:$E$1108,3,FALSE)+VLOOKUP(E322,'REGLE PRIORITE'!$N$3:$O$18,2,FALSE)),VLOOKUP(D322,'STOCK IDEAL'!$B$2:$E$1108,3,FALSE),VLOOKUP(D322,'STOCK IDEAL'!$B$2:$E$1108,3,FALSE)+VLOOKUP(E322,'REGLE PRIORITE'!$N$3:$O$18,2,FALSE)),IF($C322="Bijoux argent/plaqué or",IF(ISERROR(VLOOKUP(D322,'STOCK IDEAL'!$B$2:$E$1108,3,FALSE)+VLOOKUP($E322,'REGLE PRIORITE'!$Q$3:$R$28,2,FALSE)),VLOOKUP(D322,'STOCK IDEAL'!$B$2:$E$1108,3,FALSE),VLOOKUP(D322,'STOCK IDEAL'!$B$2:$E$1108,3,FALSE)+VLOOKUP($E322,'REGLE PRIORITE'!$Q$3:$R$28,2,FALSE)),VLOOKUP(D322,'STOCK IDEAL'!$B$2:$E$1108,3,FALSE))))</f>
        <v>1</v>
      </c>
      <c r="J322">
        <v>1</v>
      </c>
      <c r="K322">
        <f>IF($C322="porcelaine",IF(ISERROR(VLOOKUP($D322,'STOCK IDEAL'!$B$2:$E$1080,4,FALSE)+VLOOKUP($E322,'REGLE PRIORITE'!$K$3:$L$14,2,FALSE)),VLOOKUP($D322,'STOCK IDEAL'!$B$2:$E$1080,4,FALSE),VLOOKUP($D322,'STOCK IDEAL'!$B$2:$E$1080,4,FALSE)+VLOOKUP($E322,'REGLE PRIORITE'!$K$3:$L$14,2,FALSE)),IF(C322="Bijoux l’atelier",IF(ISERROR(VLOOKUP(D322,'STOCK IDEAL'!$B$2:$E$1108,4,FALSE)+VLOOKUP(E322,'REGLE PRIORITE'!$N$3:$O$18,2,FALSE)),VLOOKUP(D322,'STOCK IDEAL'!$B$2:$E$1108,4,FALSE),VLOOKUP(D322,'STOCK IDEAL'!$B$2:$E$1108,4,FALSE)+VLOOKUP(E322,'REGLE PRIORITE'!$N$3:$O$18,2,FALSE)),IF($C322="Bijoux argent/plaqué or",IF(ISERROR(VLOOKUP(D322,'STOCK IDEAL'!$B$2:$E$1108,4,FALSE)+VLOOKUP($E322,'REGLE PRIORITE'!$Q$3:$R$28,2,FALSE)),VLOOKUP(D322,'STOCK IDEAL'!$B$2:$E$1108,4,FALSE),VLOOKUP(D322,'STOCK IDEAL'!$B$2:$E$1108,4,FALSE)+VLOOKUP($E322,'REGLE PRIORITE'!$Q$3:$R$28,2,FALSE)),VLOOKUP(D322,'STOCK IDEAL'!$B$2:$E$1108,4,FALSE))))</f>
        <v>3</v>
      </c>
      <c r="L322" t="b">
        <f t="shared" si="21"/>
        <v>0</v>
      </c>
      <c r="M322">
        <f>HLOOKUP('STOCK BRUT'!$C322,'REGLE PRIORITE'!$B$4:$G$7,2,FALSE)</f>
        <v>2</v>
      </c>
      <c r="N322">
        <f>HLOOKUP('STOCK BRUT'!$C322,'REGLE PRIORITE'!$B$4:$G$7,3,FALSE)</f>
        <v>1</v>
      </c>
      <c r="O322">
        <f>HLOOKUP('STOCK BRUT'!$C322,'REGLE PRIORITE'!$B$4:$G$7,4,FALSE)</f>
        <v>3</v>
      </c>
      <c r="P322">
        <f t="shared" si="22"/>
        <v>0</v>
      </c>
      <c r="Q322">
        <f t="shared" si="23"/>
        <v>0</v>
      </c>
      <c r="R322">
        <f t="shared" si="25"/>
        <v>-2</v>
      </c>
      <c r="S322">
        <f t="shared" si="24"/>
        <v>-2</v>
      </c>
    </row>
    <row r="323" spans="1:19">
      <c r="A323">
        <v>321</v>
      </c>
      <c r="B323" s="1" t="s">
        <v>3292</v>
      </c>
      <c r="C323" s="1" t="s">
        <v>3951</v>
      </c>
      <c r="D323" s="1" t="s">
        <v>3972</v>
      </c>
      <c r="E323" s="1" t="s">
        <v>3376</v>
      </c>
      <c r="F323">
        <v>0</v>
      </c>
      <c r="G323">
        <f>IF($C323="porcelaine",IF(ISERROR(VLOOKUP($D323,'STOCK IDEAL'!$B$2:$C$1080,2,FALSE)+VLOOKUP($E323,'REGLE PRIORITE'!$K$3:$L$14,2,FALSE)),VLOOKUP($D323,'STOCK IDEAL'!$B$2:$C$1080,2,FALSE),VLOOKUP($D323,'STOCK IDEAL'!$B$2:$C$1080,2,FALSE)+VLOOKUP($E323,'REGLE PRIORITE'!$K$3:$L$14,2,FALSE)),IF(C323="Bijoux l’atelier",IF(ISERROR(VLOOKUP(D323,'STOCK IDEAL'!$B$2:$C$1108,2,FALSE)+VLOOKUP(E323,'REGLE PRIORITE'!$N$3:$O$18,2,FALSE)),VLOOKUP(D323,'STOCK IDEAL'!$B$2:$C$1108,2,FALSE),VLOOKUP(D323,'STOCK IDEAL'!$B$2:$C$1108,2,FALSE)+VLOOKUP(E323,'REGLE PRIORITE'!$N$3:$O$18,2,FALSE)),IF($C323="Bijoux argent/plaqué or",IF(ISERROR(VLOOKUP(D323,'STOCK IDEAL'!$B$2:$C$1108,2,FALSE)+VLOOKUP($E323,'REGLE PRIORITE'!$Q$3:$R$28,2,FALSE)),VLOOKUP(D323,'STOCK IDEAL'!$B$2:$C$1108,2,FALSE),VLOOKUP(D323,'STOCK IDEAL'!$B$2:$C$1108,2,FALSE)+VLOOKUP($E323,'REGLE PRIORITE'!$Q$3:$R$28,2,FALSE)),VLOOKUP(D323,'STOCK IDEAL'!$B$2:$C$1108,2,FALSE))))</f>
        <v>1</v>
      </c>
      <c r="H323">
        <v>0</v>
      </c>
      <c r="I323">
        <f>IF($C323="porcelaine",IF(ISERROR(VLOOKUP($D323,'STOCK IDEAL'!$B$2:$E$1080,3,FALSE)+VLOOKUP($E323,'REGLE PRIORITE'!$K$3:$L$14,2,FALSE)),VLOOKUP($D323,'STOCK IDEAL'!$B$2:$E$1080,3,FALSE),VLOOKUP($D323,'STOCK IDEAL'!$B$2:$E$1080,3,FALSE)+VLOOKUP($E323,'REGLE PRIORITE'!$K$3:$L$14,2,FALSE)),IF(C323="Bijoux l’atelier",IF(ISERROR(VLOOKUP(D323,'STOCK IDEAL'!$B$2:$E$1108,3,FALSE)+VLOOKUP(E323,'REGLE PRIORITE'!$N$3:$O$18,2,FALSE)),VLOOKUP(D323,'STOCK IDEAL'!$B$2:$E$1108,3,FALSE),VLOOKUP(D323,'STOCK IDEAL'!$B$2:$E$1108,3,FALSE)+VLOOKUP(E323,'REGLE PRIORITE'!$N$3:$O$18,2,FALSE)),IF($C323="Bijoux argent/plaqué or",IF(ISERROR(VLOOKUP(D323,'STOCK IDEAL'!$B$2:$E$1108,3,FALSE)+VLOOKUP($E323,'REGLE PRIORITE'!$Q$3:$R$28,2,FALSE)),VLOOKUP(D323,'STOCK IDEAL'!$B$2:$E$1108,3,FALSE),VLOOKUP(D323,'STOCK IDEAL'!$B$2:$E$1108,3,FALSE)+VLOOKUP($E323,'REGLE PRIORITE'!$Q$3:$R$28,2,FALSE)),VLOOKUP(D323,'STOCK IDEAL'!$B$2:$E$1108,3,FALSE))))</f>
        <v>1</v>
      </c>
      <c r="J323">
        <v>1</v>
      </c>
      <c r="K323">
        <f>IF($C323="porcelaine",IF(ISERROR(VLOOKUP($D323,'STOCK IDEAL'!$B$2:$E$1080,4,FALSE)+VLOOKUP($E323,'REGLE PRIORITE'!$K$3:$L$14,2,FALSE)),VLOOKUP($D323,'STOCK IDEAL'!$B$2:$E$1080,4,FALSE),VLOOKUP($D323,'STOCK IDEAL'!$B$2:$E$1080,4,FALSE)+VLOOKUP($E323,'REGLE PRIORITE'!$K$3:$L$14,2,FALSE)),IF(C323="Bijoux l’atelier",IF(ISERROR(VLOOKUP(D323,'STOCK IDEAL'!$B$2:$E$1108,4,FALSE)+VLOOKUP(E323,'REGLE PRIORITE'!$N$3:$O$18,2,FALSE)),VLOOKUP(D323,'STOCK IDEAL'!$B$2:$E$1108,4,FALSE),VLOOKUP(D323,'STOCK IDEAL'!$B$2:$E$1108,4,FALSE)+VLOOKUP(E323,'REGLE PRIORITE'!$N$3:$O$18,2,FALSE)),IF($C323="Bijoux argent/plaqué or",IF(ISERROR(VLOOKUP(D323,'STOCK IDEAL'!$B$2:$E$1108,4,FALSE)+VLOOKUP($E323,'REGLE PRIORITE'!$Q$3:$R$28,2,FALSE)),VLOOKUP(D323,'STOCK IDEAL'!$B$2:$E$1108,4,FALSE),VLOOKUP(D323,'STOCK IDEAL'!$B$2:$E$1108,4,FALSE)+VLOOKUP($E323,'REGLE PRIORITE'!$Q$3:$R$28,2,FALSE)),VLOOKUP(D323,'STOCK IDEAL'!$B$2:$E$1108,4,FALSE))))</f>
        <v>3</v>
      </c>
      <c r="L323" t="b">
        <f t="shared" si="21"/>
        <v>0</v>
      </c>
      <c r="M323">
        <f>HLOOKUP('STOCK BRUT'!$C323,'REGLE PRIORITE'!$B$4:$G$7,2,FALSE)</f>
        <v>2</v>
      </c>
      <c r="N323">
        <f>HLOOKUP('STOCK BRUT'!$C323,'REGLE PRIORITE'!$B$4:$G$7,3,FALSE)</f>
        <v>1</v>
      </c>
      <c r="O323">
        <f>HLOOKUP('STOCK BRUT'!$C323,'REGLE PRIORITE'!$B$4:$G$7,4,FALSE)</f>
        <v>3</v>
      </c>
      <c r="P323">
        <f t="shared" si="22"/>
        <v>-1</v>
      </c>
      <c r="Q323">
        <f t="shared" si="23"/>
        <v>-1</v>
      </c>
      <c r="R323">
        <f t="shared" si="25"/>
        <v>-2</v>
      </c>
      <c r="S323">
        <f t="shared" si="24"/>
        <v>-4</v>
      </c>
    </row>
    <row r="324" spans="1:19">
      <c r="A324">
        <v>322</v>
      </c>
      <c r="B324" s="1" t="s">
        <v>3293</v>
      </c>
      <c r="C324" s="1" t="s">
        <v>3951</v>
      </c>
      <c r="D324" s="1" t="s">
        <v>3973</v>
      </c>
      <c r="E324" s="1" t="s">
        <v>3376</v>
      </c>
      <c r="F324">
        <v>1</v>
      </c>
      <c r="G324">
        <f>IF($C324="porcelaine",IF(ISERROR(VLOOKUP($D324,'STOCK IDEAL'!$B$2:$C$1080,2,FALSE)+VLOOKUP($E324,'REGLE PRIORITE'!$K$3:$L$14,2,FALSE)),VLOOKUP($D324,'STOCK IDEAL'!$B$2:$C$1080,2,FALSE),VLOOKUP($D324,'STOCK IDEAL'!$B$2:$C$1080,2,FALSE)+VLOOKUP($E324,'REGLE PRIORITE'!$K$3:$L$14,2,FALSE)),IF(C324="Bijoux l’atelier",IF(ISERROR(VLOOKUP(D324,'STOCK IDEAL'!$B$2:$C$1108,2,FALSE)+VLOOKUP(E324,'REGLE PRIORITE'!$N$3:$O$18,2,FALSE)),VLOOKUP(D324,'STOCK IDEAL'!$B$2:$C$1108,2,FALSE),VLOOKUP(D324,'STOCK IDEAL'!$B$2:$C$1108,2,FALSE)+VLOOKUP(E324,'REGLE PRIORITE'!$N$3:$O$18,2,FALSE)),IF($C324="Bijoux argent/plaqué or",IF(ISERROR(VLOOKUP(D324,'STOCK IDEAL'!$B$2:$C$1108,2,FALSE)+VLOOKUP($E324,'REGLE PRIORITE'!$Q$3:$R$28,2,FALSE)),VLOOKUP(D324,'STOCK IDEAL'!$B$2:$C$1108,2,FALSE),VLOOKUP(D324,'STOCK IDEAL'!$B$2:$C$1108,2,FALSE)+VLOOKUP($E324,'REGLE PRIORITE'!$Q$3:$R$28,2,FALSE)),VLOOKUP(D324,'STOCK IDEAL'!$B$2:$C$1108,2,FALSE))))</f>
        <v>1</v>
      </c>
      <c r="H324">
        <v>1</v>
      </c>
      <c r="I324">
        <f>IF($C324="porcelaine",IF(ISERROR(VLOOKUP($D324,'STOCK IDEAL'!$B$2:$E$1080,3,FALSE)+VLOOKUP($E324,'REGLE PRIORITE'!$K$3:$L$14,2,FALSE)),VLOOKUP($D324,'STOCK IDEAL'!$B$2:$E$1080,3,FALSE),VLOOKUP($D324,'STOCK IDEAL'!$B$2:$E$1080,3,FALSE)+VLOOKUP($E324,'REGLE PRIORITE'!$K$3:$L$14,2,FALSE)),IF(C324="Bijoux l’atelier",IF(ISERROR(VLOOKUP(D324,'STOCK IDEAL'!$B$2:$E$1108,3,FALSE)+VLOOKUP(E324,'REGLE PRIORITE'!$N$3:$O$18,2,FALSE)),VLOOKUP(D324,'STOCK IDEAL'!$B$2:$E$1108,3,FALSE),VLOOKUP(D324,'STOCK IDEAL'!$B$2:$E$1108,3,FALSE)+VLOOKUP(E324,'REGLE PRIORITE'!$N$3:$O$18,2,FALSE)),IF($C324="Bijoux argent/plaqué or",IF(ISERROR(VLOOKUP(D324,'STOCK IDEAL'!$B$2:$E$1108,3,FALSE)+VLOOKUP($E324,'REGLE PRIORITE'!$Q$3:$R$28,2,FALSE)),VLOOKUP(D324,'STOCK IDEAL'!$B$2:$E$1108,3,FALSE),VLOOKUP(D324,'STOCK IDEAL'!$B$2:$E$1108,3,FALSE)+VLOOKUP($E324,'REGLE PRIORITE'!$Q$3:$R$28,2,FALSE)),VLOOKUP(D324,'STOCK IDEAL'!$B$2:$E$1108,3,FALSE))))</f>
        <v>1</v>
      </c>
      <c r="J324">
        <v>1</v>
      </c>
      <c r="K324">
        <f>IF($C324="porcelaine",IF(ISERROR(VLOOKUP($D324,'STOCK IDEAL'!$B$2:$E$1080,4,FALSE)+VLOOKUP($E324,'REGLE PRIORITE'!$K$3:$L$14,2,FALSE)),VLOOKUP($D324,'STOCK IDEAL'!$B$2:$E$1080,4,FALSE),VLOOKUP($D324,'STOCK IDEAL'!$B$2:$E$1080,4,FALSE)+VLOOKUP($E324,'REGLE PRIORITE'!$K$3:$L$14,2,FALSE)),IF(C324="Bijoux l’atelier",IF(ISERROR(VLOOKUP(D324,'STOCK IDEAL'!$B$2:$E$1108,4,FALSE)+VLOOKUP(E324,'REGLE PRIORITE'!$N$3:$O$18,2,FALSE)),VLOOKUP(D324,'STOCK IDEAL'!$B$2:$E$1108,4,FALSE),VLOOKUP(D324,'STOCK IDEAL'!$B$2:$E$1108,4,FALSE)+VLOOKUP(E324,'REGLE PRIORITE'!$N$3:$O$18,2,FALSE)),IF($C324="Bijoux argent/plaqué or",IF(ISERROR(VLOOKUP(D324,'STOCK IDEAL'!$B$2:$E$1108,4,FALSE)+VLOOKUP($E324,'REGLE PRIORITE'!$Q$3:$R$28,2,FALSE)),VLOOKUP(D324,'STOCK IDEAL'!$B$2:$E$1108,4,FALSE),VLOOKUP(D324,'STOCK IDEAL'!$B$2:$E$1108,4,FALSE)+VLOOKUP($E324,'REGLE PRIORITE'!$Q$3:$R$28,2,FALSE)),VLOOKUP(D324,'STOCK IDEAL'!$B$2:$E$1108,4,FALSE))))</f>
        <v>3</v>
      </c>
      <c r="L324" t="b">
        <f t="shared" ref="L324:L387" si="26">IF(F324&gt;G324,"OK")</f>
        <v>0</v>
      </c>
      <c r="M324">
        <f>HLOOKUP('STOCK BRUT'!$C324,'REGLE PRIORITE'!$B$4:$G$7,2,FALSE)</f>
        <v>2</v>
      </c>
      <c r="N324">
        <f>HLOOKUP('STOCK BRUT'!$C324,'REGLE PRIORITE'!$B$4:$G$7,3,FALSE)</f>
        <v>1</v>
      </c>
      <c r="O324">
        <f>HLOOKUP('STOCK BRUT'!$C324,'REGLE PRIORITE'!$B$4:$G$7,4,FALSE)</f>
        <v>3</v>
      </c>
      <c r="P324">
        <f t="shared" ref="P324:P387" si="27">F324-G324</f>
        <v>0</v>
      </c>
      <c r="Q324">
        <f t="shared" ref="Q324:Q387" si="28">H324-I324</f>
        <v>0</v>
      </c>
      <c r="R324">
        <f t="shared" si="25"/>
        <v>-2</v>
      </c>
      <c r="S324">
        <f t="shared" ref="S324:S387" si="29">P324+Q324+R324</f>
        <v>-2</v>
      </c>
    </row>
    <row r="325" spans="1:19">
      <c r="A325">
        <v>323</v>
      </c>
      <c r="B325" s="1" t="s">
        <v>3294</v>
      </c>
      <c r="C325" s="1" t="s">
        <v>3951</v>
      </c>
      <c r="D325" s="1" t="s">
        <v>3974</v>
      </c>
      <c r="E325" s="1" t="s">
        <v>3376</v>
      </c>
      <c r="F325">
        <v>1</v>
      </c>
      <c r="G325">
        <f>IF($C325="porcelaine",IF(ISERROR(VLOOKUP($D325,'STOCK IDEAL'!$B$2:$C$1080,2,FALSE)+VLOOKUP($E325,'REGLE PRIORITE'!$K$3:$L$14,2,FALSE)),VLOOKUP($D325,'STOCK IDEAL'!$B$2:$C$1080,2,FALSE),VLOOKUP($D325,'STOCK IDEAL'!$B$2:$C$1080,2,FALSE)+VLOOKUP($E325,'REGLE PRIORITE'!$K$3:$L$14,2,FALSE)),IF(C325="Bijoux l’atelier",IF(ISERROR(VLOOKUP(D325,'STOCK IDEAL'!$B$2:$C$1108,2,FALSE)+VLOOKUP(E325,'REGLE PRIORITE'!$N$3:$O$18,2,FALSE)),VLOOKUP(D325,'STOCK IDEAL'!$B$2:$C$1108,2,FALSE),VLOOKUP(D325,'STOCK IDEAL'!$B$2:$C$1108,2,FALSE)+VLOOKUP(E325,'REGLE PRIORITE'!$N$3:$O$18,2,FALSE)),IF($C325="Bijoux argent/plaqué or",IF(ISERROR(VLOOKUP(D325,'STOCK IDEAL'!$B$2:$C$1108,2,FALSE)+VLOOKUP($E325,'REGLE PRIORITE'!$Q$3:$R$28,2,FALSE)),VLOOKUP(D325,'STOCK IDEAL'!$B$2:$C$1108,2,FALSE),VLOOKUP(D325,'STOCK IDEAL'!$B$2:$C$1108,2,FALSE)+VLOOKUP($E325,'REGLE PRIORITE'!$Q$3:$R$28,2,FALSE)),VLOOKUP(D325,'STOCK IDEAL'!$B$2:$C$1108,2,FALSE))))</f>
        <v>1</v>
      </c>
      <c r="H325">
        <v>2</v>
      </c>
      <c r="I325">
        <f>IF($C325="porcelaine",IF(ISERROR(VLOOKUP($D325,'STOCK IDEAL'!$B$2:$E$1080,3,FALSE)+VLOOKUP($E325,'REGLE PRIORITE'!$K$3:$L$14,2,FALSE)),VLOOKUP($D325,'STOCK IDEAL'!$B$2:$E$1080,3,FALSE),VLOOKUP($D325,'STOCK IDEAL'!$B$2:$E$1080,3,FALSE)+VLOOKUP($E325,'REGLE PRIORITE'!$K$3:$L$14,2,FALSE)),IF(C325="Bijoux l’atelier",IF(ISERROR(VLOOKUP(D325,'STOCK IDEAL'!$B$2:$E$1108,3,FALSE)+VLOOKUP(E325,'REGLE PRIORITE'!$N$3:$O$18,2,FALSE)),VLOOKUP(D325,'STOCK IDEAL'!$B$2:$E$1108,3,FALSE),VLOOKUP(D325,'STOCK IDEAL'!$B$2:$E$1108,3,FALSE)+VLOOKUP(E325,'REGLE PRIORITE'!$N$3:$O$18,2,FALSE)),IF($C325="Bijoux argent/plaqué or",IF(ISERROR(VLOOKUP(D325,'STOCK IDEAL'!$B$2:$E$1108,3,FALSE)+VLOOKUP($E325,'REGLE PRIORITE'!$Q$3:$R$28,2,FALSE)),VLOOKUP(D325,'STOCK IDEAL'!$B$2:$E$1108,3,FALSE),VLOOKUP(D325,'STOCK IDEAL'!$B$2:$E$1108,3,FALSE)+VLOOKUP($E325,'REGLE PRIORITE'!$Q$3:$R$28,2,FALSE)),VLOOKUP(D325,'STOCK IDEAL'!$B$2:$E$1108,3,FALSE))))</f>
        <v>1</v>
      </c>
      <c r="J325">
        <v>0</v>
      </c>
      <c r="K325">
        <f>IF($C325="porcelaine",IF(ISERROR(VLOOKUP($D325,'STOCK IDEAL'!$B$2:$E$1080,4,FALSE)+VLOOKUP($E325,'REGLE PRIORITE'!$K$3:$L$14,2,FALSE)),VLOOKUP($D325,'STOCK IDEAL'!$B$2:$E$1080,4,FALSE),VLOOKUP($D325,'STOCK IDEAL'!$B$2:$E$1080,4,FALSE)+VLOOKUP($E325,'REGLE PRIORITE'!$K$3:$L$14,2,FALSE)),IF(C325="Bijoux l’atelier",IF(ISERROR(VLOOKUP(D325,'STOCK IDEAL'!$B$2:$E$1108,4,FALSE)+VLOOKUP(E325,'REGLE PRIORITE'!$N$3:$O$18,2,FALSE)),VLOOKUP(D325,'STOCK IDEAL'!$B$2:$E$1108,4,FALSE),VLOOKUP(D325,'STOCK IDEAL'!$B$2:$E$1108,4,FALSE)+VLOOKUP(E325,'REGLE PRIORITE'!$N$3:$O$18,2,FALSE)),IF($C325="Bijoux argent/plaqué or",IF(ISERROR(VLOOKUP(D325,'STOCK IDEAL'!$B$2:$E$1108,4,FALSE)+VLOOKUP($E325,'REGLE PRIORITE'!$Q$3:$R$28,2,FALSE)),VLOOKUP(D325,'STOCK IDEAL'!$B$2:$E$1108,4,FALSE),VLOOKUP(D325,'STOCK IDEAL'!$B$2:$E$1108,4,FALSE)+VLOOKUP($E325,'REGLE PRIORITE'!$Q$3:$R$28,2,FALSE)),VLOOKUP(D325,'STOCK IDEAL'!$B$2:$E$1108,4,FALSE))))</f>
        <v>3</v>
      </c>
      <c r="L325" t="b">
        <f t="shared" si="26"/>
        <v>0</v>
      </c>
      <c r="M325">
        <f>HLOOKUP('STOCK BRUT'!$C325,'REGLE PRIORITE'!$B$4:$G$7,2,FALSE)</f>
        <v>2</v>
      </c>
      <c r="N325">
        <f>HLOOKUP('STOCK BRUT'!$C325,'REGLE PRIORITE'!$B$4:$G$7,3,FALSE)</f>
        <v>1</v>
      </c>
      <c r="O325">
        <f>HLOOKUP('STOCK BRUT'!$C325,'REGLE PRIORITE'!$B$4:$G$7,4,FALSE)</f>
        <v>3</v>
      </c>
      <c r="P325">
        <f t="shared" si="27"/>
        <v>0</v>
      </c>
      <c r="Q325">
        <f t="shared" si="28"/>
        <v>1</v>
      </c>
      <c r="R325">
        <f t="shared" si="25"/>
        <v>-3</v>
      </c>
      <c r="S325">
        <f t="shared" si="29"/>
        <v>-2</v>
      </c>
    </row>
    <row r="326" spans="1:19">
      <c r="A326">
        <v>324</v>
      </c>
      <c r="B326" s="1" t="s">
        <v>3295</v>
      </c>
      <c r="C326" s="1" t="s">
        <v>3951</v>
      </c>
      <c r="D326" s="1" t="s">
        <v>3975</v>
      </c>
      <c r="E326" s="1" t="s">
        <v>3376</v>
      </c>
      <c r="F326">
        <v>0</v>
      </c>
      <c r="G326">
        <f>IF($C326="porcelaine",IF(ISERROR(VLOOKUP($D326,'STOCK IDEAL'!$B$2:$C$1080,2,FALSE)+VLOOKUP($E326,'REGLE PRIORITE'!$K$3:$L$14,2,FALSE)),VLOOKUP($D326,'STOCK IDEAL'!$B$2:$C$1080,2,FALSE),VLOOKUP($D326,'STOCK IDEAL'!$B$2:$C$1080,2,FALSE)+VLOOKUP($E326,'REGLE PRIORITE'!$K$3:$L$14,2,FALSE)),IF(C326="Bijoux l’atelier",IF(ISERROR(VLOOKUP(D326,'STOCK IDEAL'!$B$2:$C$1108,2,FALSE)+VLOOKUP(E326,'REGLE PRIORITE'!$N$3:$O$18,2,FALSE)),VLOOKUP(D326,'STOCK IDEAL'!$B$2:$C$1108,2,FALSE),VLOOKUP(D326,'STOCK IDEAL'!$B$2:$C$1108,2,FALSE)+VLOOKUP(E326,'REGLE PRIORITE'!$N$3:$O$18,2,FALSE)),IF($C326="Bijoux argent/plaqué or",IF(ISERROR(VLOOKUP(D326,'STOCK IDEAL'!$B$2:$C$1108,2,FALSE)+VLOOKUP($E326,'REGLE PRIORITE'!$Q$3:$R$28,2,FALSE)),VLOOKUP(D326,'STOCK IDEAL'!$B$2:$C$1108,2,FALSE),VLOOKUP(D326,'STOCK IDEAL'!$B$2:$C$1108,2,FALSE)+VLOOKUP($E326,'REGLE PRIORITE'!$Q$3:$R$28,2,FALSE)),VLOOKUP(D326,'STOCK IDEAL'!$B$2:$C$1108,2,FALSE))))</f>
        <v>1</v>
      </c>
      <c r="H326">
        <v>1</v>
      </c>
      <c r="I326">
        <f>IF($C326="porcelaine",IF(ISERROR(VLOOKUP($D326,'STOCK IDEAL'!$B$2:$E$1080,3,FALSE)+VLOOKUP($E326,'REGLE PRIORITE'!$K$3:$L$14,2,FALSE)),VLOOKUP($D326,'STOCK IDEAL'!$B$2:$E$1080,3,FALSE),VLOOKUP($D326,'STOCK IDEAL'!$B$2:$E$1080,3,FALSE)+VLOOKUP($E326,'REGLE PRIORITE'!$K$3:$L$14,2,FALSE)),IF(C326="Bijoux l’atelier",IF(ISERROR(VLOOKUP(D326,'STOCK IDEAL'!$B$2:$E$1108,3,FALSE)+VLOOKUP(E326,'REGLE PRIORITE'!$N$3:$O$18,2,FALSE)),VLOOKUP(D326,'STOCK IDEAL'!$B$2:$E$1108,3,FALSE),VLOOKUP(D326,'STOCK IDEAL'!$B$2:$E$1108,3,FALSE)+VLOOKUP(E326,'REGLE PRIORITE'!$N$3:$O$18,2,FALSE)),IF($C326="Bijoux argent/plaqué or",IF(ISERROR(VLOOKUP(D326,'STOCK IDEAL'!$B$2:$E$1108,3,FALSE)+VLOOKUP($E326,'REGLE PRIORITE'!$Q$3:$R$28,2,FALSE)),VLOOKUP(D326,'STOCK IDEAL'!$B$2:$E$1108,3,FALSE),VLOOKUP(D326,'STOCK IDEAL'!$B$2:$E$1108,3,FALSE)+VLOOKUP($E326,'REGLE PRIORITE'!$Q$3:$R$28,2,FALSE)),VLOOKUP(D326,'STOCK IDEAL'!$B$2:$E$1108,3,FALSE))))</f>
        <v>1</v>
      </c>
      <c r="J326">
        <v>1</v>
      </c>
      <c r="K326">
        <f>IF($C326="porcelaine",IF(ISERROR(VLOOKUP($D326,'STOCK IDEAL'!$B$2:$E$1080,4,FALSE)+VLOOKUP($E326,'REGLE PRIORITE'!$K$3:$L$14,2,FALSE)),VLOOKUP($D326,'STOCK IDEAL'!$B$2:$E$1080,4,FALSE),VLOOKUP($D326,'STOCK IDEAL'!$B$2:$E$1080,4,FALSE)+VLOOKUP($E326,'REGLE PRIORITE'!$K$3:$L$14,2,FALSE)),IF(C326="Bijoux l’atelier",IF(ISERROR(VLOOKUP(D326,'STOCK IDEAL'!$B$2:$E$1108,4,FALSE)+VLOOKUP(E326,'REGLE PRIORITE'!$N$3:$O$18,2,FALSE)),VLOOKUP(D326,'STOCK IDEAL'!$B$2:$E$1108,4,FALSE),VLOOKUP(D326,'STOCK IDEAL'!$B$2:$E$1108,4,FALSE)+VLOOKUP(E326,'REGLE PRIORITE'!$N$3:$O$18,2,FALSE)),IF($C326="Bijoux argent/plaqué or",IF(ISERROR(VLOOKUP(D326,'STOCK IDEAL'!$B$2:$E$1108,4,FALSE)+VLOOKUP($E326,'REGLE PRIORITE'!$Q$3:$R$28,2,FALSE)),VLOOKUP(D326,'STOCK IDEAL'!$B$2:$E$1108,4,FALSE),VLOOKUP(D326,'STOCK IDEAL'!$B$2:$E$1108,4,FALSE)+VLOOKUP($E326,'REGLE PRIORITE'!$Q$3:$R$28,2,FALSE)),VLOOKUP(D326,'STOCK IDEAL'!$B$2:$E$1108,4,FALSE))))</f>
        <v>3</v>
      </c>
      <c r="L326" t="b">
        <f t="shared" si="26"/>
        <v>0</v>
      </c>
      <c r="M326">
        <f>HLOOKUP('STOCK BRUT'!$C326,'REGLE PRIORITE'!$B$4:$G$7,2,FALSE)</f>
        <v>2</v>
      </c>
      <c r="N326">
        <f>HLOOKUP('STOCK BRUT'!$C326,'REGLE PRIORITE'!$B$4:$G$7,3,FALSE)</f>
        <v>1</v>
      </c>
      <c r="O326">
        <f>HLOOKUP('STOCK BRUT'!$C326,'REGLE PRIORITE'!$B$4:$G$7,4,FALSE)</f>
        <v>3</v>
      </c>
      <c r="P326">
        <f t="shared" si="27"/>
        <v>-1</v>
      </c>
      <c r="Q326">
        <f t="shared" si="28"/>
        <v>0</v>
      </c>
      <c r="R326">
        <f t="shared" si="25"/>
        <v>-2</v>
      </c>
      <c r="S326">
        <f t="shared" si="29"/>
        <v>-3</v>
      </c>
    </row>
    <row r="327" spans="1:19">
      <c r="A327">
        <v>325</v>
      </c>
      <c r="B327" s="1" t="s">
        <v>3296</v>
      </c>
      <c r="C327" s="1" t="s">
        <v>3951</v>
      </c>
      <c r="D327" s="1" t="s">
        <v>3976</v>
      </c>
      <c r="E327" s="1" t="s">
        <v>3376</v>
      </c>
      <c r="F327">
        <v>1</v>
      </c>
      <c r="G327">
        <f>IF($C327="porcelaine",IF(ISERROR(VLOOKUP($D327,'STOCK IDEAL'!$B$2:$C$1080,2,FALSE)+VLOOKUP($E327,'REGLE PRIORITE'!$K$3:$L$14,2,FALSE)),VLOOKUP($D327,'STOCK IDEAL'!$B$2:$C$1080,2,FALSE),VLOOKUP($D327,'STOCK IDEAL'!$B$2:$C$1080,2,FALSE)+VLOOKUP($E327,'REGLE PRIORITE'!$K$3:$L$14,2,FALSE)),IF(C327="Bijoux l’atelier",IF(ISERROR(VLOOKUP(D327,'STOCK IDEAL'!$B$2:$C$1108,2,FALSE)+VLOOKUP(E327,'REGLE PRIORITE'!$N$3:$O$18,2,FALSE)),VLOOKUP(D327,'STOCK IDEAL'!$B$2:$C$1108,2,FALSE),VLOOKUP(D327,'STOCK IDEAL'!$B$2:$C$1108,2,FALSE)+VLOOKUP(E327,'REGLE PRIORITE'!$N$3:$O$18,2,FALSE)),IF($C327="Bijoux argent/plaqué or",IF(ISERROR(VLOOKUP(D327,'STOCK IDEAL'!$B$2:$C$1108,2,FALSE)+VLOOKUP($E327,'REGLE PRIORITE'!$Q$3:$R$28,2,FALSE)),VLOOKUP(D327,'STOCK IDEAL'!$B$2:$C$1108,2,FALSE),VLOOKUP(D327,'STOCK IDEAL'!$B$2:$C$1108,2,FALSE)+VLOOKUP($E327,'REGLE PRIORITE'!$Q$3:$R$28,2,FALSE)),VLOOKUP(D327,'STOCK IDEAL'!$B$2:$C$1108,2,FALSE))))</f>
        <v>1</v>
      </c>
      <c r="H327">
        <v>0</v>
      </c>
      <c r="I327">
        <f>IF($C327="porcelaine",IF(ISERROR(VLOOKUP($D327,'STOCK IDEAL'!$B$2:$E$1080,3,FALSE)+VLOOKUP($E327,'REGLE PRIORITE'!$K$3:$L$14,2,FALSE)),VLOOKUP($D327,'STOCK IDEAL'!$B$2:$E$1080,3,FALSE),VLOOKUP($D327,'STOCK IDEAL'!$B$2:$E$1080,3,FALSE)+VLOOKUP($E327,'REGLE PRIORITE'!$K$3:$L$14,2,FALSE)),IF(C327="Bijoux l’atelier",IF(ISERROR(VLOOKUP(D327,'STOCK IDEAL'!$B$2:$E$1108,3,FALSE)+VLOOKUP(E327,'REGLE PRIORITE'!$N$3:$O$18,2,FALSE)),VLOOKUP(D327,'STOCK IDEAL'!$B$2:$E$1108,3,FALSE),VLOOKUP(D327,'STOCK IDEAL'!$B$2:$E$1108,3,FALSE)+VLOOKUP(E327,'REGLE PRIORITE'!$N$3:$O$18,2,FALSE)),IF($C327="Bijoux argent/plaqué or",IF(ISERROR(VLOOKUP(D327,'STOCK IDEAL'!$B$2:$E$1108,3,FALSE)+VLOOKUP($E327,'REGLE PRIORITE'!$Q$3:$R$28,2,FALSE)),VLOOKUP(D327,'STOCK IDEAL'!$B$2:$E$1108,3,FALSE),VLOOKUP(D327,'STOCK IDEAL'!$B$2:$E$1108,3,FALSE)+VLOOKUP($E327,'REGLE PRIORITE'!$Q$3:$R$28,2,FALSE)),VLOOKUP(D327,'STOCK IDEAL'!$B$2:$E$1108,3,FALSE))))</f>
        <v>1</v>
      </c>
      <c r="J327">
        <v>0</v>
      </c>
      <c r="K327">
        <f>IF($C327="porcelaine",IF(ISERROR(VLOOKUP($D327,'STOCK IDEAL'!$B$2:$E$1080,4,FALSE)+VLOOKUP($E327,'REGLE PRIORITE'!$K$3:$L$14,2,FALSE)),VLOOKUP($D327,'STOCK IDEAL'!$B$2:$E$1080,4,FALSE),VLOOKUP($D327,'STOCK IDEAL'!$B$2:$E$1080,4,FALSE)+VLOOKUP($E327,'REGLE PRIORITE'!$K$3:$L$14,2,FALSE)),IF(C327="Bijoux l’atelier",IF(ISERROR(VLOOKUP(D327,'STOCK IDEAL'!$B$2:$E$1108,4,FALSE)+VLOOKUP(E327,'REGLE PRIORITE'!$N$3:$O$18,2,FALSE)),VLOOKUP(D327,'STOCK IDEAL'!$B$2:$E$1108,4,FALSE),VLOOKUP(D327,'STOCK IDEAL'!$B$2:$E$1108,4,FALSE)+VLOOKUP(E327,'REGLE PRIORITE'!$N$3:$O$18,2,FALSE)),IF($C327="Bijoux argent/plaqué or",IF(ISERROR(VLOOKUP(D327,'STOCK IDEAL'!$B$2:$E$1108,4,FALSE)+VLOOKUP($E327,'REGLE PRIORITE'!$Q$3:$R$28,2,FALSE)),VLOOKUP(D327,'STOCK IDEAL'!$B$2:$E$1108,4,FALSE),VLOOKUP(D327,'STOCK IDEAL'!$B$2:$E$1108,4,FALSE)+VLOOKUP($E327,'REGLE PRIORITE'!$Q$3:$R$28,2,FALSE)),VLOOKUP(D327,'STOCK IDEAL'!$B$2:$E$1108,4,FALSE))))</f>
        <v>3</v>
      </c>
      <c r="L327" t="b">
        <f t="shared" si="26"/>
        <v>0</v>
      </c>
      <c r="M327">
        <f>HLOOKUP('STOCK BRUT'!$C327,'REGLE PRIORITE'!$B$4:$G$7,2,FALSE)</f>
        <v>2</v>
      </c>
      <c r="N327">
        <f>HLOOKUP('STOCK BRUT'!$C327,'REGLE PRIORITE'!$B$4:$G$7,3,FALSE)</f>
        <v>1</v>
      </c>
      <c r="O327">
        <f>HLOOKUP('STOCK BRUT'!$C327,'REGLE PRIORITE'!$B$4:$G$7,4,FALSE)</f>
        <v>3</v>
      </c>
      <c r="P327">
        <f t="shared" si="27"/>
        <v>0</v>
      </c>
      <c r="Q327">
        <f t="shared" si="28"/>
        <v>-1</v>
      </c>
      <c r="R327">
        <f t="shared" si="25"/>
        <v>-3</v>
      </c>
      <c r="S327">
        <f t="shared" si="29"/>
        <v>-4</v>
      </c>
    </row>
    <row r="328" spans="1:19">
      <c r="A328">
        <v>326</v>
      </c>
      <c r="B328" s="1" t="s">
        <v>3297</v>
      </c>
      <c r="C328" s="1" t="s">
        <v>3951</v>
      </c>
      <c r="D328" s="1" t="s">
        <v>3977</v>
      </c>
      <c r="E328" s="1" t="s">
        <v>3376</v>
      </c>
      <c r="F328">
        <v>0</v>
      </c>
      <c r="G328">
        <f>IF($C328="porcelaine",IF(ISERROR(VLOOKUP($D328,'STOCK IDEAL'!$B$2:$C$1080,2,FALSE)+VLOOKUP($E328,'REGLE PRIORITE'!$K$3:$L$14,2,FALSE)),VLOOKUP($D328,'STOCK IDEAL'!$B$2:$C$1080,2,FALSE),VLOOKUP($D328,'STOCK IDEAL'!$B$2:$C$1080,2,FALSE)+VLOOKUP($E328,'REGLE PRIORITE'!$K$3:$L$14,2,FALSE)),IF(C328="Bijoux l’atelier",IF(ISERROR(VLOOKUP(D328,'STOCK IDEAL'!$B$2:$C$1108,2,FALSE)+VLOOKUP(E328,'REGLE PRIORITE'!$N$3:$O$18,2,FALSE)),VLOOKUP(D328,'STOCK IDEAL'!$B$2:$C$1108,2,FALSE),VLOOKUP(D328,'STOCK IDEAL'!$B$2:$C$1108,2,FALSE)+VLOOKUP(E328,'REGLE PRIORITE'!$N$3:$O$18,2,FALSE)),IF($C328="Bijoux argent/plaqué or",IF(ISERROR(VLOOKUP(D328,'STOCK IDEAL'!$B$2:$C$1108,2,FALSE)+VLOOKUP($E328,'REGLE PRIORITE'!$Q$3:$R$28,2,FALSE)),VLOOKUP(D328,'STOCK IDEAL'!$B$2:$C$1108,2,FALSE),VLOOKUP(D328,'STOCK IDEAL'!$B$2:$C$1108,2,FALSE)+VLOOKUP($E328,'REGLE PRIORITE'!$Q$3:$R$28,2,FALSE)),VLOOKUP(D328,'STOCK IDEAL'!$B$2:$C$1108,2,FALSE))))</f>
        <v>1</v>
      </c>
      <c r="H328">
        <v>1</v>
      </c>
      <c r="I328">
        <f>IF($C328="porcelaine",IF(ISERROR(VLOOKUP($D328,'STOCK IDEAL'!$B$2:$E$1080,3,FALSE)+VLOOKUP($E328,'REGLE PRIORITE'!$K$3:$L$14,2,FALSE)),VLOOKUP($D328,'STOCK IDEAL'!$B$2:$E$1080,3,FALSE),VLOOKUP($D328,'STOCK IDEAL'!$B$2:$E$1080,3,FALSE)+VLOOKUP($E328,'REGLE PRIORITE'!$K$3:$L$14,2,FALSE)),IF(C328="Bijoux l’atelier",IF(ISERROR(VLOOKUP(D328,'STOCK IDEAL'!$B$2:$E$1108,3,FALSE)+VLOOKUP(E328,'REGLE PRIORITE'!$N$3:$O$18,2,FALSE)),VLOOKUP(D328,'STOCK IDEAL'!$B$2:$E$1108,3,FALSE),VLOOKUP(D328,'STOCK IDEAL'!$B$2:$E$1108,3,FALSE)+VLOOKUP(E328,'REGLE PRIORITE'!$N$3:$O$18,2,FALSE)),IF($C328="Bijoux argent/plaqué or",IF(ISERROR(VLOOKUP(D328,'STOCK IDEAL'!$B$2:$E$1108,3,FALSE)+VLOOKUP($E328,'REGLE PRIORITE'!$Q$3:$R$28,2,FALSE)),VLOOKUP(D328,'STOCK IDEAL'!$B$2:$E$1108,3,FALSE),VLOOKUP(D328,'STOCK IDEAL'!$B$2:$E$1108,3,FALSE)+VLOOKUP($E328,'REGLE PRIORITE'!$Q$3:$R$28,2,FALSE)),VLOOKUP(D328,'STOCK IDEAL'!$B$2:$E$1108,3,FALSE))))</f>
        <v>1</v>
      </c>
      <c r="J328">
        <v>0</v>
      </c>
      <c r="K328">
        <f>IF($C328="porcelaine",IF(ISERROR(VLOOKUP($D328,'STOCK IDEAL'!$B$2:$E$1080,4,FALSE)+VLOOKUP($E328,'REGLE PRIORITE'!$K$3:$L$14,2,FALSE)),VLOOKUP($D328,'STOCK IDEAL'!$B$2:$E$1080,4,FALSE),VLOOKUP($D328,'STOCK IDEAL'!$B$2:$E$1080,4,FALSE)+VLOOKUP($E328,'REGLE PRIORITE'!$K$3:$L$14,2,FALSE)),IF(C328="Bijoux l’atelier",IF(ISERROR(VLOOKUP(D328,'STOCK IDEAL'!$B$2:$E$1108,4,FALSE)+VLOOKUP(E328,'REGLE PRIORITE'!$N$3:$O$18,2,FALSE)),VLOOKUP(D328,'STOCK IDEAL'!$B$2:$E$1108,4,FALSE),VLOOKUP(D328,'STOCK IDEAL'!$B$2:$E$1108,4,FALSE)+VLOOKUP(E328,'REGLE PRIORITE'!$N$3:$O$18,2,FALSE)),IF($C328="Bijoux argent/plaqué or",IF(ISERROR(VLOOKUP(D328,'STOCK IDEAL'!$B$2:$E$1108,4,FALSE)+VLOOKUP($E328,'REGLE PRIORITE'!$Q$3:$R$28,2,FALSE)),VLOOKUP(D328,'STOCK IDEAL'!$B$2:$E$1108,4,FALSE),VLOOKUP(D328,'STOCK IDEAL'!$B$2:$E$1108,4,FALSE)+VLOOKUP($E328,'REGLE PRIORITE'!$Q$3:$R$28,2,FALSE)),VLOOKUP(D328,'STOCK IDEAL'!$B$2:$E$1108,4,FALSE))))</f>
        <v>3</v>
      </c>
      <c r="L328" t="b">
        <f t="shared" si="26"/>
        <v>0</v>
      </c>
      <c r="M328">
        <f>HLOOKUP('STOCK BRUT'!$C328,'REGLE PRIORITE'!$B$4:$G$7,2,FALSE)</f>
        <v>2</v>
      </c>
      <c r="N328">
        <f>HLOOKUP('STOCK BRUT'!$C328,'REGLE PRIORITE'!$B$4:$G$7,3,FALSE)</f>
        <v>1</v>
      </c>
      <c r="O328">
        <f>HLOOKUP('STOCK BRUT'!$C328,'REGLE PRIORITE'!$B$4:$G$7,4,FALSE)</f>
        <v>3</v>
      </c>
      <c r="P328">
        <f t="shared" si="27"/>
        <v>-1</v>
      </c>
      <c r="Q328">
        <f t="shared" si="28"/>
        <v>0</v>
      </c>
      <c r="R328">
        <f t="shared" si="25"/>
        <v>-3</v>
      </c>
      <c r="S328">
        <f t="shared" si="29"/>
        <v>-4</v>
      </c>
    </row>
    <row r="329" spans="1:19">
      <c r="A329">
        <v>327</v>
      </c>
      <c r="B329" s="1" t="s">
        <v>3299</v>
      </c>
      <c r="C329" s="1" t="s">
        <v>3951</v>
      </c>
      <c r="D329" s="1" t="s">
        <v>3979</v>
      </c>
      <c r="E329" s="1" t="s">
        <v>3376</v>
      </c>
      <c r="F329">
        <v>0</v>
      </c>
      <c r="G329">
        <f>IF($C329="porcelaine",IF(ISERROR(VLOOKUP($D329,'STOCK IDEAL'!$B$2:$C$1080,2,FALSE)+VLOOKUP($E329,'REGLE PRIORITE'!$K$3:$L$14,2,FALSE)),VLOOKUP($D329,'STOCK IDEAL'!$B$2:$C$1080,2,FALSE),VLOOKUP($D329,'STOCK IDEAL'!$B$2:$C$1080,2,FALSE)+VLOOKUP($E329,'REGLE PRIORITE'!$K$3:$L$14,2,FALSE)),IF(C329="Bijoux l’atelier",IF(ISERROR(VLOOKUP(D329,'STOCK IDEAL'!$B$2:$C$1108,2,FALSE)+VLOOKUP(E329,'REGLE PRIORITE'!$N$3:$O$18,2,FALSE)),VLOOKUP(D329,'STOCK IDEAL'!$B$2:$C$1108,2,FALSE),VLOOKUP(D329,'STOCK IDEAL'!$B$2:$C$1108,2,FALSE)+VLOOKUP(E329,'REGLE PRIORITE'!$N$3:$O$18,2,FALSE)),IF($C329="Bijoux argent/plaqué or",IF(ISERROR(VLOOKUP(D329,'STOCK IDEAL'!$B$2:$C$1108,2,FALSE)+VLOOKUP($E329,'REGLE PRIORITE'!$Q$3:$R$28,2,FALSE)),VLOOKUP(D329,'STOCK IDEAL'!$B$2:$C$1108,2,FALSE),VLOOKUP(D329,'STOCK IDEAL'!$B$2:$C$1108,2,FALSE)+VLOOKUP($E329,'REGLE PRIORITE'!$Q$3:$R$28,2,FALSE)),VLOOKUP(D329,'STOCK IDEAL'!$B$2:$C$1108,2,FALSE))))</f>
        <v>1</v>
      </c>
      <c r="H329">
        <v>1</v>
      </c>
      <c r="I329">
        <f>IF($C329="porcelaine",IF(ISERROR(VLOOKUP($D329,'STOCK IDEAL'!$B$2:$E$1080,3,FALSE)+VLOOKUP($E329,'REGLE PRIORITE'!$K$3:$L$14,2,FALSE)),VLOOKUP($D329,'STOCK IDEAL'!$B$2:$E$1080,3,FALSE),VLOOKUP($D329,'STOCK IDEAL'!$B$2:$E$1080,3,FALSE)+VLOOKUP($E329,'REGLE PRIORITE'!$K$3:$L$14,2,FALSE)),IF(C329="Bijoux l’atelier",IF(ISERROR(VLOOKUP(D329,'STOCK IDEAL'!$B$2:$E$1108,3,FALSE)+VLOOKUP(E329,'REGLE PRIORITE'!$N$3:$O$18,2,FALSE)),VLOOKUP(D329,'STOCK IDEAL'!$B$2:$E$1108,3,FALSE),VLOOKUP(D329,'STOCK IDEAL'!$B$2:$E$1108,3,FALSE)+VLOOKUP(E329,'REGLE PRIORITE'!$N$3:$O$18,2,FALSE)),IF($C329="Bijoux argent/plaqué or",IF(ISERROR(VLOOKUP(D329,'STOCK IDEAL'!$B$2:$E$1108,3,FALSE)+VLOOKUP($E329,'REGLE PRIORITE'!$Q$3:$R$28,2,FALSE)),VLOOKUP(D329,'STOCK IDEAL'!$B$2:$E$1108,3,FALSE),VLOOKUP(D329,'STOCK IDEAL'!$B$2:$E$1108,3,FALSE)+VLOOKUP($E329,'REGLE PRIORITE'!$Q$3:$R$28,2,FALSE)),VLOOKUP(D329,'STOCK IDEAL'!$B$2:$E$1108,3,FALSE))))</f>
        <v>1</v>
      </c>
      <c r="J329">
        <v>1</v>
      </c>
      <c r="K329">
        <f>IF($C329="porcelaine",IF(ISERROR(VLOOKUP($D329,'STOCK IDEAL'!$B$2:$E$1080,4,FALSE)+VLOOKUP($E329,'REGLE PRIORITE'!$K$3:$L$14,2,FALSE)),VLOOKUP($D329,'STOCK IDEAL'!$B$2:$E$1080,4,FALSE),VLOOKUP($D329,'STOCK IDEAL'!$B$2:$E$1080,4,FALSE)+VLOOKUP($E329,'REGLE PRIORITE'!$K$3:$L$14,2,FALSE)),IF(C329="Bijoux l’atelier",IF(ISERROR(VLOOKUP(D329,'STOCK IDEAL'!$B$2:$E$1108,4,FALSE)+VLOOKUP(E329,'REGLE PRIORITE'!$N$3:$O$18,2,FALSE)),VLOOKUP(D329,'STOCK IDEAL'!$B$2:$E$1108,4,FALSE),VLOOKUP(D329,'STOCK IDEAL'!$B$2:$E$1108,4,FALSE)+VLOOKUP(E329,'REGLE PRIORITE'!$N$3:$O$18,2,FALSE)),IF($C329="Bijoux argent/plaqué or",IF(ISERROR(VLOOKUP(D329,'STOCK IDEAL'!$B$2:$E$1108,4,FALSE)+VLOOKUP($E329,'REGLE PRIORITE'!$Q$3:$R$28,2,FALSE)),VLOOKUP(D329,'STOCK IDEAL'!$B$2:$E$1108,4,FALSE),VLOOKUP(D329,'STOCK IDEAL'!$B$2:$E$1108,4,FALSE)+VLOOKUP($E329,'REGLE PRIORITE'!$Q$3:$R$28,2,FALSE)),VLOOKUP(D329,'STOCK IDEAL'!$B$2:$E$1108,4,FALSE))))</f>
        <v>3</v>
      </c>
      <c r="L329" t="b">
        <f t="shared" si="26"/>
        <v>0</v>
      </c>
      <c r="M329">
        <f>HLOOKUP('STOCK BRUT'!$C329,'REGLE PRIORITE'!$B$4:$G$7,2,FALSE)</f>
        <v>2</v>
      </c>
      <c r="N329">
        <f>HLOOKUP('STOCK BRUT'!$C329,'REGLE PRIORITE'!$B$4:$G$7,3,FALSE)</f>
        <v>1</v>
      </c>
      <c r="O329">
        <f>HLOOKUP('STOCK BRUT'!$C329,'REGLE PRIORITE'!$B$4:$G$7,4,FALSE)</f>
        <v>3</v>
      </c>
      <c r="P329">
        <f t="shared" si="27"/>
        <v>-1</v>
      </c>
      <c r="Q329">
        <f t="shared" si="28"/>
        <v>0</v>
      </c>
      <c r="R329">
        <f t="shared" si="25"/>
        <v>-2</v>
      </c>
      <c r="S329">
        <f t="shared" si="29"/>
        <v>-3</v>
      </c>
    </row>
    <row r="330" spans="1:19">
      <c r="A330">
        <v>328</v>
      </c>
      <c r="B330" s="1" t="s">
        <v>3298</v>
      </c>
      <c r="C330" s="1" t="s">
        <v>3951</v>
      </c>
      <c r="D330" s="1" t="s">
        <v>3978</v>
      </c>
      <c r="E330" s="1" t="s">
        <v>3376</v>
      </c>
      <c r="F330">
        <v>1</v>
      </c>
      <c r="G330">
        <f>IF($C330="porcelaine",IF(ISERROR(VLOOKUP($D330,'STOCK IDEAL'!$B$2:$C$1080,2,FALSE)+VLOOKUP($E330,'REGLE PRIORITE'!$K$3:$L$14,2,FALSE)),VLOOKUP($D330,'STOCK IDEAL'!$B$2:$C$1080,2,FALSE),VLOOKUP($D330,'STOCK IDEAL'!$B$2:$C$1080,2,FALSE)+VLOOKUP($E330,'REGLE PRIORITE'!$K$3:$L$14,2,FALSE)),IF(C330="Bijoux l’atelier",IF(ISERROR(VLOOKUP(D330,'STOCK IDEAL'!$B$2:$C$1108,2,FALSE)+VLOOKUP(E330,'REGLE PRIORITE'!$N$3:$O$18,2,FALSE)),VLOOKUP(D330,'STOCK IDEAL'!$B$2:$C$1108,2,FALSE),VLOOKUP(D330,'STOCK IDEAL'!$B$2:$C$1108,2,FALSE)+VLOOKUP(E330,'REGLE PRIORITE'!$N$3:$O$18,2,FALSE)),IF($C330="Bijoux argent/plaqué or",IF(ISERROR(VLOOKUP(D330,'STOCK IDEAL'!$B$2:$C$1108,2,FALSE)+VLOOKUP($E330,'REGLE PRIORITE'!$Q$3:$R$28,2,FALSE)),VLOOKUP(D330,'STOCK IDEAL'!$B$2:$C$1108,2,FALSE),VLOOKUP(D330,'STOCK IDEAL'!$B$2:$C$1108,2,FALSE)+VLOOKUP($E330,'REGLE PRIORITE'!$Q$3:$R$28,2,FALSE)),VLOOKUP(D330,'STOCK IDEAL'!$B$2:$C$1108,2,FALSE))))</f>
        <v>1</v>
      </c>
      <c r="H330">
        <v>0</v>
      </c>
      <c r="I330">
        <f>IF($C330="porcelaine",IF(ISERROR(VLOOKUP($D330,'STOCK IDEAL'!$B$2:$E$1080,3,FALSE)+VLOOKUP($E330,'REGLE PRIORITE'!$K$3:$L$14,2,FALSE)),VLOOKUP($D330,'STOCK IDEAL'!$B$2:$E$1080,3,FALSE),VLOOKUP($D330,'STOCK IDEAL'!$B$2:$E$1080,3,FALSE)+VLOOKUP($E330,'REGLE PRIORITE'!$K$3:$L$14,2,FALSE)),IF(C330="Bijoux l’atelier",IF(ISERROR(VLOOKUP(D330,'STOCK IDEAL'!$B$2:$E$1108,3,FALSE)+VLOOKUP(E330,'REGLE PRIORITE'!$N$3:$O$18,2,FALSE)),VLOOKUP(D330,'STOCK IDEAL'!$B$2:$E$1108,3,FALSE),VLOOKUP(D330,'STOCK IDEAL'!$B$2:$E$1108,3,FALSE)+VLOOKUP(E330,'REGLE PRIORITE'!$N$3:$O$18,2,FALSE)),IF($C330="Bijoux argent/plaqué or",IF(ISERROR(VLOOKUP(D330,'STOCK IDEAL'!$B$2:$E$1108,3,FALSE)+VLOOKUP($E330,'REGLE PRIORITE'!$Q$3:$R$28,2,FALSE)),VLOOKUP(D330,'STOCK IDEAL'!$B$2:$E$1108,3,FALSE),VLOOKUP(D330,'STOCK IDEAL'!$B$2:$E$1108,3,FALSE)+VLOOKUP($E330,'REGLE PRIORITE'!$Q$3:$R$28,2,FALSE)),VLOOKUP(D330,'STOCK IDEAL'!$B$2:$E$1108,3,FALSE))))</f>
        <v>1</v>
      </c>
      <c r="J330">
        <v>1</v>
      </c>
      <c r="K330">
        <f>IF($C330="porcelaine",IF(ISERROR(VLOOKUP($D330,'STOCK IDEAL'!$B$2:$E$1080,4,FALSE)+VLOOKUP($E330,'REGLE PRIORITE'!$K$3:$L$14,2,FALSE)),VLOOKUP($D330,'STOCK IDEAL'!$B$2:$E$1080,4,FALSE),VLOOKUP($D330,'STOCK IDEAL'!$B$2:$E$1080,4,FALSE)+VLOOKUP($E330,'REGLE PRIORITE'!$K$3:$L$14,2,FALSE)),IF(C330="Bijoux l’atelier",IF(ISERROR(VLOOKUP(D330,'STOCK IDEAL'!$B$2:$E$1108,4,FALSE)+VLOOKUP(E330,'REGLE PRIORITE'!$N$3:$O$18,2,FALSE)),VLOOKUP(D330,'STOCK IDEAL'!$B$2:$E$1108,4,FALSE),VLOOKUP(D330,'STOCK IDEAL'!$B$2:$E$1108,4,FALSE)+VLOOKUP(E330,'REGLE PRIORITE'!$N$3:$O$18,2,FALSE)),IF($C330="Bijoux argent/plaqué or",IF(ISERROR(VLOOKUP(D330,'STOCK IDEAL'!$B$2:$E$1108,4,FALSE)+VLOOKUP($E330,'REGLE PRIORITE'!$Q$3:$R$28,2,FALSE)),VLOOKUP(D330,'STOCK IDEAL'!$B$2:$E$1108,4,FALSE),VLOOKUP(D330,'STOCK IDEAL'!$B$2:$E$1108,4,FALSE)+VLOOKUP($E330,'REGLE PRIORITE'!$Q$3:$R$28,2,FALSE)),VLOOKUP(D330,'STOCK IDEAL'!$B$2:$E$1108,4,FALSE))))</f>
        <v>3</v>
      </c>
      <c r="L330" t="b">
        <f t="shared" si="26"/>
        <v>0</v>
      </c>
      <c r="M330">
        <f>HLOOKUP('STOCK BRUT'!$C330,'REGLE PRIORITE'!$B$4:$G$7,2,FALSE)</f>
        <v>2</v>
      </c>
      <c r="N330">
        <f>HLOOKUP('STOCK BRUT'!$C330,'REGLE PRIORITE'!$B$4:$G$7,3,FALSE)</f>
        <v>1</v>
      </c>
      <c r="O330">
        <f>HLOOKUP('STOCK BRUT'!$C330,'REGLE PRIORITE'!$B$4:$G$7,4,FALSE)</f>
        <v>3</v>
      </c>
      <c r="P330">
        <f t="shared" si="27"/>
        <v>0</v>
      </c>
      <c r="Q330">
        <f t="shared" si="28"/>
        <v>-1</v>
      </c>
      <c r="R330">
        <f t="shared" si="25"/>
        <v>-2</v>
      </c>
      <c r="S330">
        <f t="shared" si="29"/>
        <v>-3</v>
      </c>
    </row>
    <row r="331" spans="1:19">
      <c r="A331">
        <v>329</v>
      </c>
      <c r="B331" s="1" t="s">
        <v>3300</v>
      </c>
      <c r="C331" s="1" t="s">
        <v>3951</v>
      </c>
      <c r="D331" s="1" t="s">
        <v>3980</v>
      </c>
      <c r="E331" s="1" t="s">
        <v>3376</v>
      </c>
      <c r="F331">
        <v>1</v>
      </c>
      <c r="G331">
        <f>IF($C331="porcelaine",IF(ISERROR(VLOOKUP($D331,'STOCK IDEAL'!$B$2:$C$1080,2,FALSE)+VLOOKUP($E331,'REGLE PRIORITE'!$K$3:$L$14,2,FALSE)),VLOOKUP($D331,'STOCK IDEAL'!$B$2:$C$1080,2,FALSE),VLOOKUP($D331,'STOCK IDEAL'!$B$2:$C$1080,2,FALSE)+VLOOKUP($E331,'REGLE PRIORITE'!$K$3:$L$14,2,FALSE)),IF(C331="Bijoux l’atelier",IF(ISERROR(VLOOKUP(D331,'STOCK IDEAL'!$B$2:$C$1108,2,FALSE)+VLOOKUP(E331,'REGLE PRIORITE'!$N$3:$O$18,2,FALSE)),VLOOKUP(D331,'STOCK IDEAL'!$B$2:$C$1108,2,FALSE),VLOOKUP(D331,'STOCK IDEAL'!$B$2:$C$1108,2,FALSE)+VLOOKUP(E331,'REGLE PRIORITE'!$N$3:$O$18,2,FALSE)),IF($C331="Bijoux argent/plaqué or",IF(ISERROR(VLOOKUP(D331,'STOCK IDEAL'!$B$2:$C$1108,2,FALSE)+VLOOKUP($E331,'REGLE PRIORITE'!$Q$3:$R$28,2,FALSE)),VLOOKUP(D331,'STOCK IDEAL'!$B$2:$C$1108,2,FALSE),VLOOKUP(D331,'STOCK IDEAL'!$B$2:$C$1108,2,FALSE)+VLOOKUP($E331,'REGLE PRIORITE'!$Q$3:$R$28,2,FALSE)),VLOOKUP(D331,'STOCK IDEAL'!$B$2:$C$1108,2,FALSE))))</f>
        <v>1</v>
      </c>
      <c r="H331">
        <v>1</v>
      </c>
      <c r="I331">
        <f>IF($C331="porcelaine",IF(ISERROR(VLOOKUP($D331,'STOCK IDEAL'!$B$2:$E$1080,3,FALSE)+VLOOKUP($E331,'REGLE PRIORITE'!$K$3:$L$14,2,FALSE)),VLOOKUP($D331,'STOCK IDEAL'!$B$2:$E$1080,3,FALSE),VLOOKUP($D331,'STOCK IDEAL'!$B$2:$E$1080,3,FALSE)+VLOOKUP($E331,'REGLE PRIORITE'!$K$3:$L$14,2,FALSE)),IF(C331="Bijoux l’atelier",IF(ISERROR(VLOOKUP(D331,'STOCK IDEAL'!$B$2:$E$1108,3,FALSE)+VLOOKUP(E331,'REGLE PRIORITE'!$N$3:$O$18,2,FALSE)),VLOOKUP(D331,'STOCK IDEAL'!$B$2:$E$1108,3,FALSE),VLOOKUP(D331,'STOCK IDEAL'!$B$2:$E$1108,3,FALSE)+VLOOKUP(E331,'REGLE PRIORITE'!$N$3:$O$18,2,FALSE)),IF($C331="Bijoux argent/plaqué or",IF(ISERROR(VLOOKUP(D331,'STOCK IDEAL'!$B$2:$E$1108,3,FALSE)+VLOOKUP($E331,'REGLE PRIORITE'!$Q$3:$R$28,2,FALSE)),VLOOKUP(D331,'STOCK IDEAL'!$B$2:$E$1108,3,FALSE),VLOOKUP(D331,'STOCK IDEAL'!$B$2:$E$1108,3,FALSE)+VLOOKUP($E331,'REGLE PRIORITE'!$Q$3:$R$28,2,FALSE)),VLOOKUP(D331,'STOCK IDEAL'!$B$2:$E$1108,3,FALSE))))</f>
        <v>1</v>
      </c>
      <c r="J331">
        <v>1</v>
      </c>
      <c r="K331">
        <f>IF($C331="porcelaine",IF(ISERROR(VLOOKUP($D331,'STOCK IDEAL'!$B$2:$E$1080,4,FALSE)+VLOOKUP($E331,'REGLE PRIORITE'!$K$3:$L$14,2,FALSE)),VLOOKUP($D331,'STOCK IDEAL'!$B$2:$E$1080,4,FALSE),VLOOKUP($D331,'STOCK IDEAL'!$B$2:$E$1080,4,FALSE)+VLOOKUP($E331,'REGLE PRIORITE'!$K$3:$L$14,2,FALSE)),IF(C331="Bijoux l’atelier",IF(ISERROR(VLOOKUP(D331,'STOCK IDEAL'!$B$2:$E$1108,4,FALSE)+VLOOKUP(E331,'REGLE PRIORITE'!$N$3:$O$18,2,FALSE)),VLOOKUP(D331,'STOCK IDEAL'!$B$2:$E$1108,4,FALSE),VLOOKUP(D331,'STOCK IDEAL'!$B$2:$E$1108,4,FALSE)+VLOOKUP(E331,'REGLE PRIORITE'!$N$3:$O$18,2,FALSE)),IF($C331="Bijoux argent/plaqué or",IF(ISERROR(VLOOKUP(D331,'STOCK IDEAL'!$B$2:$E$1108,4,FALSE)+VLOOKUP($E331,'REGLE PRIORITE'!$Q$3:$R$28,2,FALSE)),VLOOKUP(D331,'STOCK IDEAL'!$B$2:$E$1108,4,FALSE),VLOOKUP(D331,'STOCK IDEAL'!$B$2:$E$1108,4,FALSE)+VLOOKUP($E331,'REGLE PRIORITE'!$Q$3:$R$28,2,FALSE)),VLOOKUP(D331,'STOCK IDEAL'!$B$2:$E$1108,4,FALSE))))</f>
        <v>3</v>
      </c>
      <c r="L331" t="b">
        <f t="shared" si="26"/>
        <v>0</v>
      </c>
      <c r="M331">
        <f>HLOOKUP('STOCK BRUT'!$C331,'REGLE PRIORITE'!$B$4:$G$7,2,FALSE)</f>
        <v>2</v>
      </c>
      <c r="N331">
        <f>HLOOKUP('STOCK BRUT'!$C331,'REGLE PRIORITE'!$B$4:$G$7,3,FALSE)</f>
        <v>1</v>
      </c>
      <c r="O331">
        <f>HLOOKUP('STOCK BRUT'!$C331,'REGLE PRIORITE'!$B$4:$G$7,4,FALSE)</f>
        <v>3</v>
      </c>
      <c r="P331">
        <f t="shared" si="27"/>
        <v>0</v>
      </c>
      <c r="Q331">
        <f t="shared" si="28"/>
        <v>0</v>
      </c>
      <c r="R331">
        <f t="shared" si="25"/>
        <v>-2</v>
      </c>
      <c r="S331">
        <f t="shared" si="29"/>
        <v>-2</v>
      </c>
    </row>
    <row r="332" spans="1:19">
      <c r="A332">
        <v>330</v>
      </c>
      <c r="B332" s="1" t="s">
        <v>3301</v>
      </c>
      <c r="C332" s="1" t="s">
        <v>3951</v>
      </c>
      <c r="D332" s="1" t="s">
        <v>3981</v>
      </c>
      <c r="E332" s="1" t="s">
        <v>3376</v>
      </c>
      <c r="F332">
        <v>0</v>
      </c>
      <c r="G332">
        <f>IF($C332="porcelaine",IF(ISERROR(VLOOKUP($D332,'STOCK IDEAL'!$B$2:$C$1080,2,FALSE)+VLOOKUP($E332,'REGLE PRIORITE'!$K$3:$L$14,2,FALSE)),VLOOKUP($D332,'STOCK IDEAL'!$B$2:$C$1080,2,FALSE),VLOOKUP($D332,'STOCK IDEAL'!$B$2:$C$1080,2,FALSE)+VLOOKUP($E332,'REGLE PRIORITE'!$K$3:$L$14,2,FALSE)),IF(C332="Bijoux l’atelier",IF(ISERROR(VLOOKUP(D332,'STOCK IDEAL'!$B$2:$C$1108,2,FALSE)+VLOOKUP(E332,'REGLE PRIORITE'!$N$3:$O$18,2,FALSE)),VLOOKUP(D332,'STOCK IDEAL'!$B$2:$C$1108,2,FALSE),VLOOKUP(D332,'STOCK IDEAL'!$B$2:$C$1108,2,FALSE)+VLOOKUP(E332,'REGLE PRIORITE'!$N$3:$O$18,2,FALSE)),IF($C332="Bijoux argent/plaqué or",IF(ISERROR(VLOOKUP(D332,'STOCK IDEAL'!$B$2:$C$1108,2,FALSE)+VLOOKUP($E332,'REGLE PRIORITE'!$Q$3:$R$28,2,FALSE)),VLOOKUP(D332,'STOCK IDEAL'!$B$2:$C$1108,2,FALSE),VLOOKUP(D332,'STOCK IDEAL'!$B$2:$C$1108,2,FALSE)+VLOOKUP($E332,'REGLE PRIORITE'!$Q$3:$R$28,2,FALSE)),VLOOKUP(D332,'STOCK IDEAL'!$B$2:$C$1108,2,FALSE))))</f>
        <v>1</v>
      </c>
      <c r="H332">
        <v>1</v>
      </c>
      <c r="I332">
        <f>IF($C332="porcelaine",IF(ISERROR(VLOOKUP($D332,'STOCK IDEAL'!$B$2:$E$1080,3,FALSE)+VLOOKUP($E332,'REGLE PRIORITE'!$K$3:$L$14,2,FALSE)),VLOOKUP($D332,'STOCK IDEAL'!$B$2:$E$1080,3,FALSE),VLOOKUP($D332,'STOCK IDEAL'!$B$2:$E$1080,3,FALSE)+VLOOKUP($E332,'REGLE PRIORITE'!$K$3:$L$14,2,FALSE)),IF(C332="Bijoux l’atelier",IF(ISERROR(VLOOKUP(D332,'STOCK IDEAL'!$B$2:$E$1108,3,FALSE)+VLOOKUP(E332,'REGLE PRIORITE'!$N$3:$O$18,2,FALSE)),VLOOKUP(D332,'STOCK IDEAL'!$B$2:$E$1108,3,FALSE),VLOOKUP(D332,'STOCK IDEAL'!$B$2:$E$1108,3,FALSE)+VLOOKUP(E332,'REGLE PRIORITE'!$N$3:$O$18,2,FALSE)),IF($C332="Bijoux argent/plaqué or",IF(ISERROR(VLOOKUP(D332,'STOCK IDEAL'!$B$2:$E$1108,3,FALSE)+VLOOKUP($E332,'REGLE PRIORITE'!$Q$3:$R$28,2,FALSE)),VLOOKUP(D332,'STOCK IDEAL'!$B$2:$E$1108,3,FALSE),VLOOKUP(D332,'STOCK IDEAL'!$B$2:$E$1108,3,FALSE)+VLOOKUP($E332,'REGLE PRIORITE'!$Q$3:$R$28,2,FALSE)),VLOOKUP(D332,'STOCK IDEAL'!$B$2:$E$1108,3,FALSE))))</f>
        <v>1</v>
      </c>
      <c r="J332">
        <v>1</v>
      </c>
      <c r="K332">
        <f>IF($C332="porcelaine",IF(ISERROR(VLOOKUP($D332,'STOCK IDEAL'!$B$2:$E$1080,4,FALSE)+VLOOKUP($E332,'REGLE PRIORITE'!$K$3:$L$14,2,FALSE)),VLOOKUP($D332,'STOCK IDEAL'!$B$2:$E$1080,4,FALSE),VLOOKUP($D332,'STOCK IDEAL'!$B$2:$E$1080,4,FALSE)+VLOOKUP($E332,'REGLE PRIORITE'!$K$3:$L$14,2,FALSE)),IF(C332="Bijoux l’atelier",IF(ISERROR(VLOOKUP(D332,'STOCK IDEAL'!$B$2:$E$1108,4,FALSE)+VLOOKUP(E332,'REGLE PRIORITE'!$N$3:$O$18,2,FALSE)),VLOOKUP(D332,'STOCK IDEAL'!$B$2:$E$1108,4,FALSE),VLOOKUP(D332,'STOCK IDEAL'!$B$2:$E$1108,4,FALSE)+VLOOKUP(E332,'REGLE PRIORITE'!$N$3:$O$18,2,FALSE)),IF($C332="Bijoux argent/plaqué or",IF(ISERROR(VLOOKUP(D332,'STOCK IDEAL'!$B$2:$E$1108,4,FALSE)+VLOOKUP($E332,'REGLE PRIORITE'!$Q$3:$R$28,2,FALSE)),VLOOKUP(D332,'STOCK IDEAL'!$B$2:$E$1108,4,FALSE),VLOOKUP(D332,'STOCK IDEAL'!$B$2:$E$1108,4,FALSE)+VLOOKUP($E332,'REGLE PRIORITE'!$Q$3:$R$28,2,FALSE)),VLOOKUP(D332,'STOCK IDEAL'!$B$2:$E$1108,4,FALSE))))</f>
        <v>3</v>
      </c>
      <c r="L332" t="b">
        <f t="shared" si="26"/>
        <v>0</v>
      </c>
      <c r="M332">
        <f>HLOOKUP('STOCK BRUT'!$C332,'REGLE PRIORITE'!$B$4:$G$7,2,FALSE)</f>
        <v>2</v>
      </c>
      <c r="N332">
        <f>HLOOKUP('STOCK BRUT'!$C332,'REGLE PRIORITE'!$B$4:$G$7,3,FALSE)</f>
        <v>1</v>
      </c>
      <c r="O332">
        <f>HLOOKUP('STOCK BRUT'!$C332,'REGLE PRIORITE'!$B$4:$G$7,4,FALSE)</f>
        <v>3</v>
      </c>
      <c r="P332">
        <f t="shared" si="27"/>
        <v>-1</v>
      </c>
      <c r="Q332">
        <f t="shared" si="28"/>
        <v>0</v>
      </c>
      <c r="R332">
        <f t="shared" si="25"/>
        <v>-2</v>
      </c>
      <c r="S332">
        <f t="shared" si="29"/>
        <v>-3</v>
      </c>
    </row>
    <row r="333" spans="1:19">
      <c r="A333">
        <v>331</v>
      </c>
      <c r="B333" s="1" t="s">
        <v>3302</v>
      </c>
      <c r="C333" s="1" t="s">
        <v>3951</v>
      </c>
      <c r="D333" s="1" t="s">
        <v>3982</v>
      </c>
      <c r="E333" s="1" t="s">
        <v>3376</v>
      </c>
      <c r="F333">
        <v>1</v>
      </c>
      <c r="G333">
        <f>IF($C333="porcelaine",IF(ISERROR(VLOOKUP($D333,'STOCK IDEAL'!$B$2:$C$1080,2,FALSE)+VLOOKUP($E333,'REGLE PRIORITE'!$K$3:$L$14,2,FALSE)),VLOOKUP($D333,'STOCK IDEAL'!$B$2:$C$1080,2,FALSE),VLOOKUP($D333,'STOCK IDEAL'!$B$2:$C$1080,2,FALSE)+VLOOKUP($E333,'REGLE PRIORITE'!$K$3:$L$14,2,FALSE)),IF(C333="Bijoux l’atelier",IF(ISERROR(VLOOKUP(D333,'STOCK IDEAL'!$B$2:$C$1108,2,FALSE)+VLOOKUP(E333,'REGLE PRIORITE'!$N$3:$O$18,2,FALSE)),VLOOKUP(D333,'STOCK IDEAL'!$B$2:$C$1108,2,FALSE),VLOOKUP(D333,'STOCK IDEAL'!$B$2:$C$1108,2,FALSE)+VLOOKUP(E333,'REGLE PRIORITE'!$N$3:$O$18,2,FALSE)),IF($C333="Bijoux argent/plaqué or",IF(ISERROR(VLOOKUP(D333,'STOCK IDEAL'!$B$2:$C$1108,2,FALSE)+VLOOKUP($E333,'REGLE PRIORITE'!$Q$3:$R$28,2,FALSE)),VLOOKUP(D333,'STOCK IDEAL'!$B$2:$C$1108,2,FALSE),VLOOKUP(D333,'STOCK IDEAL'!$B$2:$C$1108,2,FALSE)+VLOOKUP($E333,'REGLE PRIORITE'!$Q$3:$R$28,2,FALSE)),VLOOKUP(D333,'STOCK IDEAL'!$B$2:$C$1108,2,FALSE))))</f>
        <v>1</v>
      </c>
      <c r="H333">
        <v>0</v>
      </c>
      <c r="I333">
        <f>IF($C333="porcelaine",IF(ISERROR(VLOOKUP($D333,'STOCK IDEAL'!$B$2:$E$1080,3,FALSE)+VLOOKUP($E333,'REGLE PRIORITE'!$K$3:$L$14,2,FALSE)),VLOOKUP($D333,'STOCK IDEAL'!$B$2:$E$1080,3,FALSE),VLOOKUP($D333,'STOCK IDEAL'!$B$2:$E$1080,3,FALSE)+VLOOKUP($E333,'REGLE PRIORITE'!$K$3:$L$14,2,FALSE)),IF(C333="Bijoux l’atelier",IF(ISERROR(VLOOKUP(D333,'STOCK IDEAL'!$B$2:$E$1108,3,FALSE)+VLOOKUP(E333,'REGLE PRIORITE'!$N$3:$O$18,2,FALSE)),VLOOKUP(D333,'STOCK IDEAL'!$B$2:$E$1108,3,FALSE),VLOOKUP(D333,'STOCK IDEAL'!$B$2:$E$1108,3,FALSE)+VLOOKUP(E333,'REGLE PRIORITE'!$N$3:$O$18,2,FALSE)),IF($C333="Bijoux argent/plaqué or",IF(ISERROR(VLOOKUP(D333,'STOCK IDEAL'!$B$2:$E$1108,3,FALSE)+VLOOKUP($E333,'REGLE PRIORITE'!$Q$3:$R$28,2,FALSE)),VLOOKUP(D333,'STOCK IDEAL'!$B$2:$E$1108,3,FALSE),VLOOKUP(D333,'STOCK IDEAL'!$B$2:$E$1108,3,FALSE)+VLOOKUP($E333,'REGLE PRIORITE'!$Q$3:$R$28,2,FALSE)),VLOOKUP(D333,'STOCK IDEAL'!$B$2:$E$1108,3,FALSE))))</f>
        <v>1</v>
      </c>
      <c r="J333">
        <v>0</v>
      </c>
      <c r="K333">
        <f>IF($C333="porcelaine",IF(ISERROR(VLOOKUP($D333,'STOCK IDEAL'!$B$2:$E$1080,4,FALSE)+VLOOKUP($E333,'REGLE PRIORITE'!$K$3:$L$14,2,FALSE)),VLOOKUP($D333,'STOCK IDEAL'!$B$2:$E$1080,4,FALSE),VLOOKUP($D333,'STOCK IDEAL'!$B$2:$E$1080,4,FALSE)+VLOOKUP($E333,'REGLE PRIORITE'!$K$3:$L$14,2,FALSE)),IF(C333="Bijoux l’atelier",IF(ISERROR(VLOOKUP(D333,'STOCK IDEAL'!$B$2:$E$1108,4,FALSE)+VLOOKUP(E333,'REGLE PRIORITE'!$N$3:$O$18,2,FALSE)),VLOOKUP(D333,'STOCK IDEAL'!$B$2:$E$1108,4,FALSE),VLOOKUP(D333,'STOCK IDEAL'!$B$2:$E$1108,4,FALSE)+VLOOKUP(E333,'REGLE PRIORITE'!$N$3:$O$18,2,FALSE)),IF($C333="Bijoux argent/plaqué or",IF(ISERROR(VLOOKUP(D333,'STOCK IDEAL'!$B$2:$E$1108,4,FALSE)+VLOOKUP($E333,'REGLE PRIORITE'!$Q$3:$R$28,2,FALSE)),VLOOKUP(D333,'STOCK IDEAL'!$B$2:$E$1108,4,FALSE),VLOOKUP(D333,'STOCK IDEAL'!$B$2:$E$1108,4,FALSE)+VLOOKUP($E333,'REGLE PRIORITE'!$Q$3:$R$28,2,FALSE)),VLOOKUP(D333,'STOCK IDEAL'!$B$2:$E$1108,4,FALSE))))</f>
        <v>3</v>
      </c>
      <c r="L333" t="b">
        <f t="shared" si="26"/>
        <v>0</v>
      </c>
      <c r="M333">
        <f>HLOOKUP('STOCK BRUT'!$C333,'REGLE PRIORITE'!$B$4:$G$7,2,FALSE)</f>
        <v>2</v>
      </c>
      <c r="N333">
        <f>HLOOKUP('STOCK BRUT'!$C333,'REGLE PRIORITE'!$B$4:$G$7,3,FALSE)</f>
        <v>1</v>
      </c>
      <c r="O333">
        <f>HLOOKUP('STOCK BRUT'!$C333,'REGLE PRIORITE'!$B$4:$G$7,4,FALSE)</f>
        <v>3</v>
      </c>
      <c r="P333">
        <f t="shared" si="27"/>
        <v>0</v>
      </c>
      <c r="Q333">
        <f t="shared" si="28"/>
        <v>-1</v>
      </c>
      <c r="R333">
        <f t="shared" si="25"/>
        <v>-3</v>
      </c>
      <c r="S333">
        <f t="shared" si="29"/>
        <v>-4</v>
      </c>
    </row>
    <row r="334" spans="1:19">
      <c r="A334">
        <v>332</v>
      </c>
      <c r="B334" s="1" t="s">
        <v>3303</v>
      </c>
      <c r="C334" s="1" t="s">
        <v>3951</v>
      </c>
      <c r="D334" s="1" t="s">
        <v>3983</v>
      </c>
      <c r="E334" s="1" t="s">
        <v>3376</v>
      </c>
      <c r="F334">
        <v>1</v>
      </c>
      <c r="G334">
        <f>IF($C334="porcelaine",IF(ISERROR(VLOOKUP($D334,'STOCK IDEAL'!$B$2:$C$1080,2,FALSE)+VLOOKUP($E334,'REGLE PRIORITE'!$K$3:$L$14,2,FALSE)),VLOOKUP($D334,'STOCK IDEAL'!$B$2:$C$1080,2,FALSE),VLOOKUP($D334,'STOCK IDEAL'!$B$2:$C$1080,2,FALSE)+VLOOKUP($E334,'REGLE PRIORITE'!$K$3:$L$14,2,FALSE)),IF(C334="Bijoux l’atelier",IF(ISERROR(VLOOKUP(D334,'STOCK IDEAL'!$B$2:$C$1108,2,FALSE)+VLOOKUP(E334,'REGLE PRIORITE'!$N$3:$O$18,2,FALSE)),VLOOKUP(D334,'STOCK IDEAL'!$B$2:$C$1108,2,FALSE),VLOOKUP(D334,'STOCK IDEAL'!$B$2:$C$1108,2,FALSE)+VLOOKUP(E334,'REGLE PRIORITE'!$N$3:$O$18,2,FALSE)),IF($C334="Bijoux argent/plaqué or",IF(ISERROR(VLOOKUP(D334,'STOCK IDEAL'!$B$2:$C$1108,2,FALSE)+VLOOKUP($E334,'REGLE PRIORITE'!$Q$3:$R$28,2,FALSE)),VLOOKUP(D334,'STOCK IDEAL'!$B$2:$C$1108,2,FALSE),VLOOKUP(D334,'STOCK IDEAL'!$B$2:$C$1108,2,FALSE)+VLOOKUP($E334,'REGLE PRIORITE'!$Q$3:$R$28,2,FALSE)),VLOOKUP(D334,'STOCK IDEAL'!$B$2:$C$1108,2,FALSE))))</f>
        <v>1</v>
      </c>
      <c r="H334">
        <v>1</v>
      </c>
      <c r="I334">
        <f>IF($C334="porcelaine",IF(ISERROR(VLOOKUP($D334,'STOCK IDEAL'!$B$2:$E$1080,3,FALSE)+VLOOKUP($E334,'REGLE PRIORITE'!$K$3:$L$14,2,FALSE)),VLOOKUP($D334,'STOCK IDEAL'!$B$2:$E$1080,3,FALSE),VLOOKUP($D334,'STOCK IDEAL'!$B$2:$E$1080,3,FALSE)+VLOOKUP($E334,'REGLE PRIORITE'!$K$3:$L$14,2,FALSE)),IF(C334="Bijoux l’atelier",IF(ISERROR(VLOOKUP(D334,'STOCK IDEAL'!$B$2:$E$1108,3,FALSE)+VLOOKUP(E334,'REGLE PRIORITE'!$N$3:$O$18,2,FALSE)),VLOOKUP(D334,'STOCK IDEAL'!$B$2:$E$1108,3,FALSE),VLOOKUP(D334,'STOCK IDEAL'!$B$2:$E$1108,3,FALSE)+VLOOKUP(E334,'REGLE PRIORITE'!$N$3:$O$18,2,FALSE)),IF($C334="Bijoux argent/plaqué or",IF(ISERROR(VLOOKUP(D334,'STOCK IDEAL'!$B$2:$E$1108,3,FALSE)+VLOOKUP($E334,'REGLE PRIORITE'!$Q$3:$R$28,2,FALSE)),VLOOKUP(D334,'STOCK IDEAL'!$B$2:$E$1108,3,FALSE),VLOOKUP(D334,'STOCK IDEAL'!$B$2:$E$1108,3,FALSE)+VLOOKUP($E334,'REGLE PRIORITE'!$Q$3:$R$28,2,FALSE)),VLOOKUP(D334,'STOCK IDEAL'!$B$2:$E$1108,3,FALSE))))</f>
        <v>1</v>
      </c>
      <c r="J334">
        <v>1</v>
      </c>
      <c r="K334">
        <f>IF($C334="porcelaine",IF(ISERROR(VLOOKUP($D334,'STOCK IDEAL'!$B$2:$E$1080,4,FALSE)+VLOOKUP($E334,'REGLE PRIORITE'!$K$3:$L$14,2,FALSE)),VLOOKUP($D334,'STOCK IDEAL'!$B$2:$E$1080,4,FALSE),VLOOKUP($D334,'STOCK IDEAL'!$B$2:$E$1080,4,FALSE)+VLOOKUP($E334,'REGLE PRIORITE'!$K$3:$L$14,2,FALSE)),IF(C334="Bijoux l’atelier",IF(ISERROR(VLOOKUP(D334,'STOCK IDEAL'!$B$2:$E$1108,4,FALSE)+VLOOKUP(E334,'REGLE PRIORITE'!$N$3:$O$18,2,FALSE)),VLOOKUP(D334,'STOCK IDEAL'!$B$2:$E$1108,4,FALSE),VLOOKUP(D334,'STOCK IDEAL'!$B$2:$E$1108,4,FALSE)+VLOOKUP(E334,'REGLE PRIORITE'!$N$3:$O$18,2,FALSE)),IF($C334="Bijoux argent/plaqué or",IF(ISERROR(VLOOKUP(D334,'STOCK IDEAL'!$B$2:$E$1108,4,FALSE)+VLOOKUP($E334,'REGLE PRIORITE'!$Q$3:$R$28,2,FALSE)),VLOOKUP(D334,'STOCK IDEAL'!$B$2:$E$1108,4,FALSE),VLOOKUP(D334,'STOCK IDEAL'!$B$2:$E$1108,4,FALSE)+VLOOKUP($E334,'REGLE PRIORITE'!$Q$3:$R$28,2,FALSE)),VLOOKUP(D334,'STOCK IDEAL'!$B$2:$E$1108,4,FALSE))))</f>
        <v>3</v>
      </c>
      <c r="L334" t="b">
        <f t="shared" si="26"/>
        <v>0</v>
      </c>
      <c r="M334">
        <f>HLOOKUP('STOCK BRUT'!$C334,'REGLE PRIORITE'!$B$4:$G$7,2,FALSE)</f>
        <v>2</v>
      </c>
      <c r="N334">
        <f>HLOOKUP('STOCK BRUT'!$C334,'REGLE PRIORITE'!$B$4:$G$7,3,FALSE)</f>
        <v>1</v>
      </c>
      <c r="O334">
        <f>HLOOKUP('STOCK BRUT'!$C334,'REGLE PRIORITE'!$B$4:$G$7,4,FALSE)</f>
        <v>3</v>
      </c>
      <c r="P334">
        <f t="shared" si="27"/>
        <v>0</v>
      </c>
      <c r="Q334">
        <f t="shared" si="28"/>
        <v>0</v>
      </c>
      <c r="R334">
        <f t="shared" si="25"/>
        <v>-2</v>
      </c>
      <c r="S334">
        <f t="shared" si="29"/>
        <v>-2</v>
      </c>
    </row>
    <row r="335" spans="1:19">
      <c r="A335">
        <v>333</v>
      </c>
      <c r="B335" s="1" t="s">
        <v>3304</v>
      </c>
      <c r="C335" s="1" t="s">
        <v>3951</v>
      </c>
      <c r="D335" s="1" t="s">
        <v>3984</v>
      </c>
      <c r="E335" s="1" t="s">
        <v>3376</v>
      </c>
      <c r="F335">
        <v>0</v>
      </c>
      <c r="G335">
        <f>IF($C335="porcelaine",IF(ISERROR(VLOOKUP($D335,'STOCK IDEAL'!$B$2:$C$1080,2,FALSE)+VLOOKUP($E335,'REGLE PRIORITE'!$K$3:$L$14,2,FALSE)),VLOOKUP($D335,'STOCK IDEAL'!$B$2:$C$1080,2,FALSE),VLOOKUP($D335,'STOCK IDEAL'!$B$2:$C$1080,2,FALSE)+VLOOKUP($E335,'REGLE PRIORITE'!$K$3:$L$14,2,FALSE)),IF(C335="Bijoux l’atelier",IF(ISERROR(VLOOKUP(D335,'STOCK IDEAL'!$B$2:$C$1108,2,FALSE)+VLOOKUP(E335,'REGLE PRIORITE'!$N$3:$O$18,2,FALSE)),VLOOKUP(D335,'STOCK IDEAL'!$B$2:$C$1108,2,FALSE),VLOOKUP(D335,'STOCK IDEAL'!$B$2:$C$1108,2,FALSE)+VLOOKUP(E335,'REGLE PRIORITE'!$N$3:$O$18,2,FALSE)),IF($C335="Bijoux argent/plaqué or",IF(ISERROR(VLOOKUP(D335,'STOCK IDEAL'!$B$2:$C$1108,2,FALSE)+VLOOKUP($E335,'REGLE PRIORITE'!$Q$3:$R$28,2,FALSE)),VLOOKUP(D335,'STOCK IDEAL'!$B$2:$C$1108,2,FALSE),VLOOKUP(D335,'STOCK IDEAL'!$B$2:$C$1108,2,FALSE)+VLOOKUP($E335,'REGLE PRIORITE'!$Q$3:$R$28,2,FALSE)),VLOOKUP(D335,'STOCK IDEAL'!$B$2:$C$1108,2,FALSE))))</f>
        <v>1</v>
      </c>
      <c r="H335">
        <v>0</v>
      </c>
      <c r="I335">
        <f>IF($C335="porcelaine",IF(ISERROR(VLOOKUP($D335,'STOCK IDEAL'!$B$2:$E$1080,3,FALSE)+VLOOKUP($E335,'REGLE PRIORITE'!$K$3:$L$14,2,FALSE)),VLOOKUP($D335,'STOCK IDEAL'!$B$2:$E$1080,3,FALSE),VLOOKUP($D335,'STOCK IDEAL'!$B$2:$E$1080,3,FALSE)+VLOOKUP($E335,'REGLE PRIORITE'!$K$3:$L$14,2,FALSE)),IF(C335="Bijoux l’atelier",IF(ISERROR(VLOOKUP(D335,'STOCK IDEAL'!$B$2:$E$1108,3,FALSE)+VLOOKUP(E335,'REGLE PRIORITE'!$N$3:$O$18,2,FALSE)),VLOOKUP(D335,'STOCK IDEAL'!$B$2:$E$1108,3,FALSE),VLOOKUP(D335,'STOCK IDEAL'!$B$2:$E$1108,3,FALSE)+VLOOKUP(E335,'REGLE PRIORITE'!$N$3:$O$18,2,FALSE)),IF($C335="Bijoux argent/plaqué or",IF(ISERROR(VLOOKUP(D335,'STOCK IDEAL'!$B$2:$E$1108,3,FALSE)+VLOOKUP($E335,'REGLE PRIORITE'!$Q$3:$R$28,2,FALSE)),VLOOKUP(D335,'STOCK IDEAL'!$B$2:$E$1108,3,FALSE),VLOOKUP(D335,'STOCK IDEAL'!$B$2:$E$1108,3,FALSE)+VLOOKUP($E335,'REGLE PRIORITE'!$Q$3:$R$28,2,FALSE)),VLOOKUP(D335,'STOCK IDEAL'!$B$2:$E$1108,3,FALSE))))</f>
        <v>1</v>
      </c>
      <c r="J335">
        <v>0</v>
      </c>
      <c r="K335">
        <f>IF($C335="porcelaine",IF(ISERROR(VLOOKUP($D335,'STOCK IDEAL'!$B$2:$E$1080,4,FALSE)+VLOOKUP($E335,'REGLE PRIORITE'!$K$3:$L$14,2,FALSE)),VLOOKUP($D335,'STOCK IDEAL'!$B$2:$E$1080,4,FALSE),VLOOKUP($D335,'STOCK IDEAL'!$B$2:$E$1080,4,FALSE)+VLOOKUP($E335,'REGLE PRIORITE'!$K$3:$L$14,2,FALSE)),IF(C335="Bijoux l’atelier",IF(ISERROR(VLOOKUP(D335,'STOCK IDEAL'!$B$2:$E$1108,4,FALSE)+VLOOKUP(E335,'REGLE PRIORITE'!$N$3:$O$18,2,FALSE)),VLOOKUP(D335,'STOCK IDEAL'!$B$2:$E$1108,4,FALSE),VLOOKUP(D335,'STOCK IDEAL'!$B$2:$E$1108,4,FALSE)+VLOOKUP(E335,'REGLE PRIORITE'!$N$3:$O$18,2,FALSE)),IF($C335="Bijoux argent/plaqué or",IF(ISERROR(VLOOKUP(D335,'STOCK IDEAL'!$B$2:$E$1108,4,FALSE)+VLOOKUP($E335,'REGLE PRIORITE'!$Q$3:$R$28,2,FALSE)),VLOOKUP(D335,'STOCK IDEAL'!$B$2:$E$1108,4,FALSE),VLOOKUP(D335,'STOCK IDEAL'!$B$2:$E$1108,4,FALSE)+VLOOKUP($E335,'REGLE PRIORITE'!$Q$3:$R$28,2,FALSE)),VLOOKUP(D335,'STOCK IDEAL'!$B$2:$E$1108,4,FALSE))))</f>
        <v>3</v>
      </c>
      <c r="L335" t="b">
        <f t="shared" si="26"/>
        <v>0</v>
      </c>
      <c r="M335">
        <f>HLOOKUP('STOCK BRUT'!$C335,'REGLE PRIORITE'!$B$4:$G$7,2,FALSE)</f>
        <v>2</v>
      </c>
      <c r="N335">
        <f>HLOOKUP('STOCK BRUT'!$C335,'REGLE PRIORITE'!$B$4:$G$7,3,FALSE)</f>
        <v>1</v>
      </c>
      <c r="O335">
        <f>HLOOKUP('STOCK BRUT'!$C335,'REGLE PRIORITE'!$B$4:$G$7,4,FALSE)</f>
        <v>3</v>
      </c>
      <c r="P335">
        <f t="shared" si="27"/>
        <v>-1</v>
      </c>
      <c r="Q335">
        <f t="shared" si="28"/>
        <v>-1</v>
      </c>
      <c r="R335">
        <f t="shared" si="25"/>
        <v>-3</v>
      </c>
      <c r="S335">
        <f t="shared" si="29"/>
        <v>-5</v>
      </c>
    </row>
    <row r="336" spans="1:19">
      <c r="A336">
        <v>334</v>
      </c>
      <c r="B336" s="1" t="s">
        <v>3305</v>
      </c>
      <c r="C336" s="1" t="s">
        <v>3951</v>
      </c>
      <c r="D336" s="1" t="s">
        <v>3985</v>
      </c>
      <c r="E336" s="1" t="s">
        <v>3376</v>
      </c>
      <c r="F336">
        <v>0</v>
      </c>
      <c r="G336">
        <f>IF($C336="porcelaine",IF(ISERROR(VLOOKUP($D336,'STOCK IDEAL'!$B$2:$C$1080,2,FALSE)+VLOOKUP($E336,'REGLE PRIORITE'!$K$3:$L$14,2,FALSE)),VLOOKUP($D336,'STOCK IDEAL'!$B$2:$C$1080,2,FALSE),VLOOKUP($D336,'STOCK IDEAL'!$B$2:$C$1080,2,FALSE)+VLOOKUP($E336,'REGLE PRIORITE'!$K$3:$L$14,2,FALSE)),IF(C336="Bijoux l’atelier",IF(ISERROR(VLOOKUP(D336,'STOCK IDEAL'!$B$2:$C$1108,2,FALSE)+VLOOKUP(E336,'REGLE PRIORITE'!$N$3:$O$18,2,FALSE)),VLOOKUP(D336,'STOCK IDEAL'!$B$2:$C$1108,2,FALSE),VLOOKUP(D336,'STOCK IDEAL'!$B$2:$C$1108,2,FALSE)+VLOOKUP(E336,'REGLE PRIORITE'!$N$3:$O$18,2,FALSE)),IF($C336="Bijoux argent/plaqué or",IF(ISERROR(VLOOKUP(D336,'STOCK IDEAL'!$B$2:$C$1108,2,FALSE)+VLOOKUP($E336,'REGLE PRIORITE'!$Q$3:$R$28,2,FALSE)),VLOOKUP(D336,'STOCK IDEAL'!$B$2:$C$1108,2,FALSE),VLOOKUP(D336,'STOCK IDEAL'!$B$2:$C$1108,2,FALSE)+VLOOKUP($E336,'REGLE PRIORITE'!$Q$3:$R$28,2,FALSE)),VLOOKUP(D336,'STOCK IDEAL'!$B$2:$C$1108,2,FALSE))))</f>
        <v>1</v>
      </c>
      <c r="H336">
        <v>0</v>
      </c>
      <c r="I336">
        <f>IF($C336="porcelaine",IF(ISERROR(VLOOKUP($D336,'STOCK IDEAL'!$B$2:$E$1080,3,FALSE)+VLOOKUP($E336,'REGLE PRIORITE'!$K$3:$L$14,2,FALSE)),VLOOKUP($D336,'STOCK IDEAL'!$B$2:$E$1080,3,FALSE),VLOOKUP($D336,'STOCK IDEAL'!$B$2:$E$1080,3,FALSE)+VLOOKUP($E336,'REGLE PRIORITE'!$K$3:$L$14,2,FALSE)),IF(C336="Bijoux l’atelier",IF(ISERROR(VLOOKUP(D336,'STOCK IDEAL'!$B$2:$E$1108,3,FALSE)+VLOOKUP(E336,'REGLE PRIORITE'!$N$3:$O$18,2,FALSE)),VLOOKUP(D336,'STOCK IDEAL'!$B$2:$E$1108,3,FALSE),VLOOKUP(D336,'STOCK IDEAL'!$B$2:$E$1108,3,FALSE)+VLOOKUP(E336,'REGLE PRIORITE'!$N$3:$O$18,2,FALSE)),IF($C336="Bijoux argent/plaqué or",IF(ISERROR(VLOOKUP(D336,'STOCK IDEAL'!$B$2:$E$1108,3,FALSE)+VLOOKUP($E336,'REGLE PRIORITE'!$Q$3:$R$28,2,FALSE)),VLOOKUP(D336,'STOCK IDEAL'!$B$2:$E$1108,3,FALSE),VLOOKUP(D336,'STOCK IDEAL'!$B$2:$E$1108,3,FALSE)+VLOOKUP($E336,'REGLE PRIORITE'!$Q$3:$R$28,2,FALSE)),VLOOKUP(D336,'STOCK IDEAL'!$B$2:$E$1108,3,FALSE))))</f>
        <v>1</v>
      </c>
      <c r="J336">
        <v>0</v>
      </c>
      <c r="K336">
        <f>IF($C336="porcelaine",IF(ISERROR(VLOOKUP($D336,'STOCK IDEAL'!$B$2:$E$1080,4,FALSE)+VLOOKUP($E336,'REGLE PRIORITE'!$K$3:$L$14,2,FALSE)),VLOOKUP($D336,'STOCK IDEAL'!$B$2:$E$1080,4,FALSE),VLOOKUP($D336,'STOCK IDEAL'!$B$2:$E$1080,4,FALSE)+VLOOKUP($E336,'REGLE PRIORITE'!$K$3:$L$14,2,FALSE)),IF(C336="Bijoux l’atelier",IF(ISERROR(VLOOKUP(D336,'STOCK IDEAL'!$B$2:$E$1108,4,FALSE)+VLOOKUP(E336,'REGLE PRIORITE'!$N$3:$O$18,2,FALSE)),VLOOKUP(D336,'STOCK IDEAL'!$B$2:$E$1108,4,FALSE),VLOOKUP(D336,'STOCK IDEAL'!$B$2:$E$1108,4,FALSE)+VLOOKUP(E336,'REGLE PRIORITE'!$N$3:$O$18,2,FALSE)),IF($C336="Bijoux argent/plaqué or",IF(ISERROR(VLOOKUP(D336,'STOCK IDEAL'!$B$2:$E$1108,4,FALSE)+VLOOKUP($E336,'REGLE PRIORITE'!$Q$3:$R$28,2,FALSE)),VLOOKUP(D336,'STOCK IDEAL'!$B$2:$E$1108,4,FALSE),VLOOKUP(D336,'STOCK IDEAL'!$B$2:$E$1108,4,FALSE)+VLOOKUP($E336,'REGLE PRIORITE'!$Q$3:$R$28,2,FALSE)),VLOOKUP(D336,'STOCK IDEAL'!$B$2:$E$1108,4,FALSE))))</f>
        <v>3</v>
      </c>
      <c r="L336" t="b">
        <f t="shared" si="26"/>
        <v>0</v>
      </c>
      <c r="M336">
        <f>HLOOKUP('STOCK BRUT'!$C336,'REGLE PRIORITE'!$B$4:$G$7,2,FALSE)</f>
        <v>2</v>
      </c>
      <c r="N336">
        <f>HLOOKUP('STOCK BRUT'!$C336,'REGLE PRIORITE'!$B$4:$G$7,3,FALSE)</f>
        <v>1</v>
      </c>
      <c r="O336">
        <f>HLOOKUP('STOCK BRUT'!$C336,'REGLE PRIORITE'!$B$4:$G$7,4,FALSE)</f>
        <v>3</v>
      </c>
      <c r="P336">
        <f t="shared" si="27"/>
        <v>-1</v>
      </c>
      <c r="Q336">
        <f t="shared" si="28"/>
        <v>-1</v>
      </c>
      <c r="R336">
        <f t="shared" si="25"/>
        <v>-3</v>
      </c>
      <c r="S336">
        <f t="shared" si="29"/>
        <v>-5</v>
      </c>
    </row>
    <row r="337" spans="1:19">
      <c r="A337">
        <v>335</v>
      </c>
      <c r="B337" s="1" t="s">
        <v>3306</v>
      </c>
      <c r="C337" s="1" t="s">
        <v>3951</v>
      </c>
      <c r="D337" s="1" t="s">
        <v>3986</v>
      </c>
      <c r="E337" s="1" t="s">
        <v>3376</v>
      </c>
      <c r="F337">
        <v>0</v>
      </c>
      <c r="G337">
        <f>IF($C337="porcelaine",IF(ISERROR(VLOOKUP($D337,'STOCK IDEAL'!$B$2:$C$1080,2,FALSE)+VLOOKUP($E337,'REGLE PRIORITE'!$K$3:$L$14,2,FALSE)),VLOOKUP($D337,'STOCK IDEAL'!$B$2:$C$1080,2,FALSE),VLOOKUP($D337,'STOCK IDEAL'!$B$2:$C$1080,2,FALSE)+VLOOKUP($E337,'REGLE PRIORITE'!$K$3:$L$14,2,FALSE)),IF(C337="Bijoux l’atelier",IF(ISERROR(VLOOKUP(D337,'STOCK IDEAL'!$B$2:$C$1108,2,FALSE)+VLOOKUP(E337,'REGLE PRIORITE'!$N$3:$O$18,2,FALSE)),VLOOKUP(D337,'STOCK IDEAL'!$B$2:$C$1108,2,FALSE),VLOOKUP(D337,'STOCK IDEAL'!$B$2:$C$1108,2,FALSE)+VLOOKUP(E337,'REGLE PRIORITE'!$N$3:$O$18,2,FALSE)),IF($C337="Bijoux argent/plaqué or",IF(ISERROR(VLOOKUP(D337,'STOCK IDEAL'!$B$2:$C$1108,2,FALSE)+VLOOKUP($E337,'REGLE PRIORITE'!$Q$3:$R$28,2,FALSE)),VLOOKUP(D337,'STOCK IDEAL'!$B$2:$C$1108,2,FALSE),VLOOKUP(D337,'STOCK IDEAL'!$B$2:$C$1108,2,FALSE)+VLOOKUP($E337,'REGLE PRIORITE'!$Q$3:$R$28,2,FALSE)),VLOOKUP(D337,'STOCK IDEAL'!$B$2:$C$1108,2,FALSE))))</f>
        <v>1</v>
      </c>
      <c r="H337">
        <v>1</v>
      </c>
      <c r="I337">
        <f>IF($C337="porcelaine",IF(ISERROR(VLOOKUP($D337,'STOCK IDEAL'!$B$2:$E$1080,3,FALSE)+VLOOKUP($E337,'REGLE PRIORITE'!$K$3:$L$14,2,FALSE)),VLOOKUP($D337,'STOCK IDEAL'!$B$2:$E$1080,3,FALSE),VLOOKUP($D337,'STOCK IDEAL'!$B$2:$E$1080,3,FALSE)+VLOOKUP($E337,'REGLE PRIORITE'!$K$3:$L$14,2,FALSE)),IF(C337="Bijoux l’atelier",IF(ISERROR(VLOOKUP(D337,'STOCK IDEAL'!$B$2:$E$1108,3,FALSE)+VLOOKUP(E337,'REGLE PRIORITE'!$N$3:$O$18,2,FALSE)),VLOOKUP(D337,'STOCK IDEAL'!$B$2:$E$1108,3,FALSE),VLOOKUP(D337,'STOCK IDEAL'!$B$2:$E$1108,3,FALSE)+VLOOKUP(E337,'REGLE PRIORITE'!$N$3:$O$18,2,FALSE)),IF($C337="Bijoux argent/plaqué or",IF(ISERROR(VLOOKUP(D337,'STOCK IDEAL'!$B$2:$E$1108,3,FALSE)+VLOOKUP($E337,'REGLE PRIORITE'!$Q$3:$R$28,2,FALSE)),VLOOKUP(D337,'STOCK IDEAL'!$B$2:$E$1108,3,FALSE),VLOOKUP(D337,'STOCK IDEAL'!$B$2:$E$1108,3,FALSE)+VLOOKUP($E337,'REGLE PRIORITE'!$Q$3:$R$28,2,FALSE)),VLOOKUP(D337,'STOCK IDEAL'!$B$2:$E$1108,3,FALSE))))</f>
        <v>1</v>
      </c>
      <c r="J337">
        <v>1</v>
      </c>
      <c r="K337">
        <f>IF($C337="porcelaine",IF(ISERROR(VLOOKUP($D337,'STOCK IDEAL'!$B$2:$E$1080,4,FALSE)+VLOOKUP($E337,'REGLE PRIORITE'!$K$3:$L$14,2,FALSE)),VLOOKUP($D337,'STOCK IDEAL'!$B$2:$E$1080,4,FALSE),VLOOKUP($D337,'STOCK IDEAL'!$B$2:$E$1080,4,FALSE)+VLOOKUP($E337,'REGLE PRIORITE'!$K$3:$L$14,2,FALSE)),IF(C337="Bijoux l’atelier",IF(ISERROR(VLOOKUP(D337,'STOCK IDEAL'!$B$2:$E$1108,4,FALSE)+VLOOKUP(E337,'REGLE PRIORITE'!$N$3:$O$18,2,FALSE)),VLOOKUP(D337,'STOCK IDEAL'!$B$2:$E$1108,4,FALSE),VLOOKUP(D337,'STOCK IDEAL'!$B$2:$E$1108,4,FALSE)+VLOOKUP(E337,'REGLE PRIORITE'!$N$3:$O$18,2,FALSE)),IF($C337="Bijoux argent/plaqué or",IF(ISERROR(VLOOKUP(D337,'STOCK IDEAL'!$B$2:$E$1108,4,FALSE)+VLOOKUP($E337,'REGLE PRIORITE'!$Q$3:$R$28,2,FALSE)),VLOOKUP(D337,'STOCK IDEAL'!$B$2:$E$1108,4,FALSE),VLOOKUP(D337,'STOCK IDEAL'!$B$2:$E$1108,4,FALSE)+VLOOKUP($E337,'REGLE PRIORITE'!$Q$3:$R$28,2,FALSE)),VLOOKUP(D337,'STOCK IDEAL'!$B$2:$E$1108,4,FALSE))))</f>
        <v>3</v>
      </c>
      <c r="L337" t="b">
        <f t="shared" si="26"/>
        <v>0</v>
      </c>
      <c r="M337">
        <f>HLOOKUP('STOCK BRUT'!$C337,'REGLE PRIORITE'!$B$4:$G$7,2,FALSE)</f>
        <v>2</v>
      </c>
      <c r="N337">
        <f>HLOOKUP('STOCK BRUT'!$C337,'REGLE PRIORITE'!$B$4:$G$7,3,FALSE)</f>
        <v>1</v>
      </c>
      <c r="O337">
        <f>HLOOKUP('STOCK BRUT'!$C337,'REGLE PRIORITE'!$B$4:$G$7,4,FALSE)</f>
        <v>3</v>
      </c>
      <c r="P337">
        <f t="shared" si="27"/>
        <v>-1</v>
      </c>
      <c r="Q337">
        <f t="shared" si="28"/>
        <v>0</v>
      </c>
      <c r="R337">
        <f t="shared" si="25"/>
        <v>-2</v>
      </c>
      <c r="S337">
        <f t="shared" si="29"/>
        <v>-3</v>
      </c>
    </row>
    <row r="338" spans="1:19">
      <c r="A338">
        <v>336</v>
      </c>
      <c r="B338" s="1" t="s">
        <v>3307</v>
      </c>
      <c r="C338" s="1" t="s">
        <v>3951</v>
      </c>
      <c r="D338" s="1" t="s">
        <v>3987</v>
      </c>
      <c r="E338" s="1" t="s">
        <v>3376</v>
      </c>
      <c r="F338">
        <v>1</v>
      </c>
      <c r="G338">
        <f>IF($C338="porcelaine",IF(ISERROR(VLOOKUP($D338,'STOCK IDEAL'!$B$2:$C$1080,2,FALSE)+VLOOKUP($E338,'REGLE PRIORITE'!$K$3:$L$14,2,FALSE)),VLOOKUP($D338,'STOCK IDEAL'!$B$2:$C$1080,2,FALSE),VLOOKUP($D338,'STOCK IDEAL'!$B$2:$C$1080,2,FALSE)+VLOOKUP($E338,'REGLE PRIORITE'!$K$3:$L$14,2,FALSE)),IF(C338="Bijoux l’atelier",IF(ISERROR(VLOOKUP(D338,'STOCK IDEAL'!$B$2:$C$1108,2,FALSE)+VLOOKUP(E338,'REGLE PRIORITE'!$N$3:$O$18,2,FALSE)),VLOOKUP(D338,'STOCK IDEAL'!$B$2:$C$1108,2,FALSE),VLOOKUP(D338,'STOCK IDEAL'!$B$2:$C$1108,2,FALSE)+VLOOKUP(E338,'REGLE PRIORITE'!$N$3:$O$18,2,FALSE)),IF($C338="Bijoux argent/plaqué or",IF(ISERROR(VLOOKUP(D338,'STOCK IDEAL'!$B$2:$C$1108,2,FALSE)+VLOOKUP($E338,'REGLE PRIORITE'!$Q$3:$R$28,2,FALSE)),VLOOKUP(D338,'STOCK IDEAL'!$B$2:$C$1108,2,FALSE),VLOOKUP(D338,'STOCK IDEAL'!$B$2:$C$1108,2,FALSE)+VLOOKUP($E338,'REGLE PRIORITE'!$Q$3:$R$28,2,FALSE)),VLOOKUP(D338,'STOCK IDEAL'!$B$2:$C$1108,2,FALSE))))</f>
        <v>1</v>
      </c>
      <c r="H338">
        <v>1</v>
      </c>
      <c r="I338">
        <f>IF($C338="porcelaine",IF(ISERROR(VLOOKUP($D338,'STOCK IDEAL'!$B$2:$E$1080,3,FALSE)+VLOOKUP($E338,'REGLE PRIORITE'!$K$3:$L$14,2,FALSE)),VLOOKUP($D338,'STOCK IDEAL'!$B$2:$E$1080,3,FALSE),VLOOKUP($D338,'STOCK IDEAL'!$B$2:$E$1080,3,FALSE)+VLOOKUP($E338,'REGLE PRIORITE'!$K$3:$L$14,2,FALSE)),IF(C338="Bijoux l’atelier",IF(ISERROR(VLOOKUP(D338,'STOCK IDEAL'!$B$2:$E$1108,3,FALSE)+VLOOKUP(E338,'REGLE PRIORITE'!$N$3:$O$18,2,FALSE)),VLOOKUP(D338,'STOCK IDEAL'!$B$2:$E$1108,3,FALSE),VLOOKUP(D338,'STOCK IDEAL'!$B$2:$E$1108,3,FALSE)+VLOOKUP(E338,'REGLE PRIORITE'!$N$3:$O$18,2,FALSE)),IF($C338="Bijoux argent/plaqué or",IF(ISERROR(VLOOKUP(D338,'STOCK IDEAL'!$B$2:$E$1108,3,FALSE)+VLOOKUP($E338,'REGLE PRIORITE'!$Q$3:$R$28,2,FALSE)),VLOOKUP(D338,'STOCK IDEAL'!$B$2:$E$1108,3,FALSE),VLOOKUP(D338,'STOCK IDEAL'!$B$2:$E$1108,3,FALSE)+VLOOKUP($E338,'REGLE PRIORITE'!$Q$3:$R$28,2,FALSE)),VLOOKUP(D338,'STOCK IDEAL'!$B$2:$E$1108,3,FALSE))))</f>
        <v>1</v>
      </c>
      <c r="J338">
        <v>1</v>
      </c>
      <c r="K338">
        <f>IF($C338="porcelaine",IF(ISERROR(VLOOKUP($D338,'STOCK IDEAL'!$B$2:$E$1080,4,FALSE)+VLOOKUP($E338,'REGLE PRIORITE'!$K$3:$L$14,2,FALSE)),VLOOKUP($D338,'STOCK IDEAL'!$B$2:$E$1080,4,FALSE),VLOOKUP($D338,'STOCK IDEAL'!$B$2:$E$1080,4,FALSE)+VLOOKUP($E338,'REGLE PRIORITE'!$K$3:$L$14,2,FALSE)),IF(C338="Bijoux l’atelier",IF(ISERROR(VLOOKUP(D338,'STOCK IDEAL'!$B$2:$E$1108,4,FALSE)+VLOOKUP(E338,'REGLE PRIORITE'!$N$3:$O$18,2,FALSE)),VLOOKUP(D338,'STOCK IDEAL'!$B$2:$E$1108,4,FALSE),VLOOKUP(D338,'STOCK IDEAL'!$B$2:$E$1108,4,FALSE)+VLOOKUP(E338,'REGLE PRIORITE'!$N$3:$O$18,2,FALSE)),IF($C338="Bijoux argent/plaqué or",IF(ISERROR(VLOOKUP(D338,'STOCK IDEAL'!$B$2:$E$1108,4,FALSE)+VLOOKUP($E338,'REGLE PRIORITE'!$Q$3:$R$28,2,FALSE)),VLOOKUP(D338,'STOCK IDEAL'!$B$2:$E$1108,4,FALSE),VLOOKUP(D338,'STOCK IDEAL'!$B$2:$E$1108,4,FALSE)+VLOOKUP($E338,'REGLE PRIORITE'!$Q$3:$R$28,2,FALSE)),VLOOKUP(D338,'STOCK IDEAL'!$B$2:$E$1108,4,FALSE))))</f>
        <v>3</v>
      </c>
      <c r="L338" t="b">
        <f t="shared" si="26"/>
        <v>0</v>
      </c>
      <c r="M338">
        <f>HLOOKUP('STOCK BRUT'!$C338,'REGLE PRIORITE'!$B$4:$G$7,2,FALSE)</f>
        <v>2</v>
      </c>
      <c r="N338">
        <f>HLOOKUP('STOCK BRUT'!$C338,'REGLE PRIORITE'!$B$4:$G$7,3,FALSE)</f>
        <v>1</v>
      </c>
      <c r="O338">
        <f>HLOOKUP('STOCK BRUT'!$C338,'REGLE PRIORITE'!$B$4:$G$7,4,FALSE)</f>
        <v>3</v>
      </c>
      <c r="P338">
        <f t="shared" si="27"/>
        <v>0</v>
      </c>
      <c r="Q338">
        <f t="shared" si="28"/>
        <v>0</v>
      </c>
      <c r="R338">
        <f t="shared" si="25"/>
        <v>-2</v>
      </c>
      <c r="S338">
        <f t="shared" si="29"/>
        <v>-2</v>
      </c>
    </row>
    <row r="339" spans="1:19">
      <c r="A339">
        <v>337</v>
      </c>
      <c r="B339" s="1" t="s">
        <v>3308</v>
      </c>
      <c r="C339" s="1" t="s">
        <v>3951</v>
      </c>
      <c r="D339" s="1" t="s">
        <v>3988</v>
      </c>
      <c r="E339" s="1" t="s">
        <v>3376</v>
      </c>
      <c r="F339">
        <v>0</v>
      </c>
      <c r="G339">
        <f>IF($C339="porcelaine",IF(ISERROR(VLOOKUP($D339,'STOCK IDEAL'!$B$2:$C$1080,2,FALSE)+VLOOKUP($E339,'REGLE PRIORITE'!$K$3:$L$14,2,FALSE)),VLOOKUP($D339,'STOCK IDEAL'!$B$2:$C$1080,2,FALSE),VLOOKUP($D339,'STOCK IDEAL'!$B$2:$C$1080,2,FALSE)+VLOOKUP($E339,'REGLE PRIORITE'!$K$3:$L$14,2,FALSE)),IF(C339="Bijoux l’atelier",IF(ISERROR(VLOOKUP(D339,'STOCK IDEAL'!$B$2:$C$1108,2,FALSE)+VLOOKUP(E339,'REGLE PRIORITE'!$N$3:$O$18,2,FALSE)),VLOOKUP(D339,'STOCK IDEAL'!$B$2:$C$1108,2,FALSE),VLOOKUP(D339,'STOCK IDEAL'!$B$2:$C$1108,2,FALSE)+VLOOKUP(E339,'REGLE PRIORITE'!$N$3:$O$18,2,FALSE)),IF($C339="Bijoux argent/plaqué or",IF(ISERROR(VLOOKUP(D339,'STOCK IDEAL'!$B$2:$C$1108,2,FALSE)+VLOOKUP($E339,'REGLE PRIORITE'!$Q$3:$R$28,2,FALSE)),VLOOKUP(D339,'STOCK IDEAL'!$B$2:$C$1108,2,FALSE),VLOOKUP(D339,'STOCK IDEAL'!$B$2:$C$1108,2,FALSE)+VLOOKUP($E339,'REGLE PRIORITE'!$Q$3:$R$28,2,FALSE)),VLOOKUP(D339,'STOCK IDEAL'!$B$2:$C$1108,2,FALSE))))</f>
        <v>1</v>
      </c>
      <c r="H339">
        <v>1</v>
      </c>
      <c r="I339">
        <f>IF($C339="porcelaine",IF(ISERROR(VLOOKUP($D339,'STOCK IDEAL'!$B$2:$E$1080,3,FALSE)+VLOOKUP($E339,'REGLE PRIORITE'!$K$3:$L$14,2,FALSE)),VLOOKUP($D339,'STOCK IDEAL'!$B$2:$E$1080,3,FALSE),VLOOKUP($D339,'STOCK IDEAL'!$B$2:$E$1080,3,FALSE)+VLOOKUP($E339,'REGLE PRIORITE'!$K$3:$L$14,2,FALSE)),IF(C339="Bijoux l’atelier",IF(ISERROR(VLOOKUP(D339,'STOCK IDEAL'!$B$2:$E$1108,3,FALSE)+VLOOKUP(E339,'REGLE PRIORITE'!$N$3:$O$18,2,FALSE)),VLOOKUP(D339,'STOCK IDEAL'!$B$2:$E$1108,3,FALSE),VLOOKUP(D339,'STOCK IDEAL'!$B$2:$E$1108,3,FALSE)+VLOOKUP(E339,'REGLE PRIORITE'!$N$3:$O$18,2,FALSE)),IF($C339="Bijoux argent/plaqué or",IF(ISERROR(VLOOKUP(D339,'STOCK IDEAL'!$B$2:$E$1108,3,FALSE)+VLOOKUP($E339,'REGLE PRIORITE'!$Q$3:$R$28,2,FALSE)),VLOOKUP(D339,'STOCK IDEAL'!$B$2:$E$1108,3,FALSE),VLOOKUP(D339,'STOCK IDEAL'!$B$2:$E$1108,3,FALSE)+VLOOKUP($E339,'REGLE PRIORITE'!$Q$3:$R$28,2,FALSE)),VLOOKUP(D339,'STOCK IDEAL'!$B$2:$E$1108,3,FALSE))))</f>
        <v>1</v>
      </c>
      <c r="J339">
        <v>0</v>
      </c>
      <c r="K339">
        <f>IF($C339="porcelaine",IF(ISERROR(VLOOKUP($D339,'STOCK IDEAL'!$B$2:$E$1080,4,FALSE)+VLOOKUP($E339,'REGLE PRIORITE'!$K$3:$L$14,2,FALSE)),VLOOKUP($D339,'STOCK IDEAL'!$B$2:$E$1080,4,FALSE),VLOOKUP($D339,'STOCK IDEAL'!$B$2:$E$1080,4,FALSE)+VLOOKUP($E339,'REGLE PRIORITE'!$K$3:$L$14,2,FALSE)),IF(C339="Bijoux l’atelier",IF(ISERROR(VLOOKUP(D339,'STOCK IDEAL'!$B$2:$E$1108,4,FALSE)+VLOOKUP(E339,'REGLE PRIORITE'!$N$3:$O$18,2,FALSE)),VLOOKUP(D339,'STOCK IDEAL'!$B$2:$E$1108,4,FALSE),VLOOKUP(D339,'STOCK IDEAL'!$B$2:$E$1108,4,FALSE)+VLOOKUP(E339,'REGLE PRIORITE'!$N$3:$O$18,2,FALSE)),IF($C339="Bijoux argent/plaqué or",IF(ISERROR(VLOOKUP(D339,'STOCK IDEAL'!$B$2:$E$1108,4,FALSE)+VLOOKUP($E339,'REGLE PRIORITE'!$Q$3:$R$28,2,FALSE)),VLOOKUP(D339,'STOCK IDEAL'!$B$2:$E$1108,4,FALSE),VLOOKUP(D339,'STOCK IDEAL'!$B$2:$E$1108,4,FALSE)+VLOOKUP($E339,'REGLE PRIORITE'!$Q$3:$R$28,2,FALSE)),VLOOKUP(D339,'STOCK IDEAL'!$B$2:$E$1108,4,FALSE))))</f>
        <v>3</v>
      </c>
      <c r="L339" t="b">
        <f t="shared" si="26"/>
        <v>0</v>
      </c>
      <c r="M339">
        <f>HLOOKUP('STOCK BRUT'!$C339,'REGLE PRIORITE'!$B$4:$G$7,2,FALSE)</f>
        <v>2</v>
      </c>
      <c r="N339">
        <f>HLOOKUP('STOCK BRUT'!$C339,'REGLE PRIORITE'!$B$4:$G$7,3,FALSE)</f>
        <v>1</v>
      </c>
      <c r="O339">
        <f>HLOOKUP('STOCK BRUT'!$C339,'REGLE PRIORITE'!$B$4:$G$7,4,FALSE)</f>
        <v>3</v>
      </c>
      <c r="P339">
        <f t="shared" si="27"/>
        <v>-1</v>
      </c>
      <c r="Q339">
        <f t="shared" si="28"/>
        <v>0</v>
      </c>
      <c r="R339">
        <f t="shared" si="25"/>
        <v>-3</v>
      </c>
      <c r="S339">
        <f t="shared" si="29"/>
        <v>-4</v>
      </c>
    </row>
    <row r="340" spans="1:19">
      <c r="A340">
        <v>338</v>
      </c>
      <c r="B340" s="1" t="s">
        <v>3309</v>
      </c>
      <c r="C340" s="1" t="s">
        <v>3951</v>
      </c>
      <c r="D340" s="1" t="s">
        <v>3989</v>
      </c>
      <c r="E340" s="1" t="s">
        <v>3376</v>
      </c>
      <c r="F340">
        <v>1</v>
      </c>
      <c r="G340">
        <f>IF($C340="porcelaine",IF(ISERROR(VLOOKUP($D340,'STOCK IDEAL'!$B$2:$C$1080,2,FALSE)+VLOOKUP($E340,'REGLE PRIORITE'!$K$3:$L$14,2,FALSE)),VLOOKUP($D340,'STOCK IDEAL'!$B$2:$C$1080,2,FALSE),VLOOKUP($D340,'STOCK IDEAL'!$B$2:$C$1080,2,FALSE)+VLOOKUP($E340,'REGLE PRIORITE'!$K$3:$L$14,2,FALSE)),IF(C340="Bijoux l’atelier",IF(ISERROR(VLOOKUP(D340,'STOCK IDEAL'!$B$2:$C$1108,2,FALSE)+VLOOKUP(E340,'REGLE PRIORITE'!$N$3:$O$18,2,FALSE)),VLOOKUP(D340,'STOCK IDEAL'!$B$2:$C$1108,2,FALSE),VLOOKUP(D340,'STOCK IDEAL'!$B$2:$C$1108,2,FALSE)+VLOOKUP(E340,'REGLE PRIORITE'!$N$3:$O$18,2,FALSE)),IF($C340="Bijoux argent/plaqué or",IF(ISERROR(VLOOKUP(D340,'STOCK IDEAL'!$B$2:$C$1108,2,FALSE)+VLOOKUP($E340,'REGLE PRIORITE'!$Q$3:$R$28,2,FALSE)),VLOOKUP(D340,'STOCK IDEAL'!$B$2:$C$1108,2,FALSE),VLOOKUP(D340,'STOCK IDEAL'!$B$2:$C$1108,2,FALSE)+VLOOKUP($E340,'REGLE PRIORITE'!$Q$3:$R$28,2,FALSE)),VLOOKUP(D340,'STOCK IDEAL'!$B$2:$C$1108,2,FALSE))))</f>
        <v>1</v>
      </c>
      <c r="H340">
        <v>1</v>
      </c>
      <c r="I340">
        <f>IF($C340="porcelaine",IF(ISERROR(VLOOKUP($D340,'STOCK IDEAL'!$B$2:$E$1080,3,FALSE)+VLOOKUP($E340,'REGLE PRIORITE'!$K$3:$L$14,2,FALSE)),VLOOKUP($D340,'STOCK IDEAL'!$B$2:$E$1080,3,FALSE),VLOOKUP($D340,'STOCK IDEAL'!$B$2:$E$1080,3,FALSE)+VLOOKUP($E340,'REGLE PRIORITE'!$K$3:$L$14,2,FALSE)),IF(C340="Bijoux l’atelier",IF(ISERROR(VLOOKUP(D340,'STOCK IDEAL'!$B$2:$E$1108,3,FALSE)+VLOOKUP(E340,'REGLE PRIORITE'!$N$3:$O$18,2,FALSE)),VLOOKUP(D340,'STOCK IDEAL'!$B$2:$E$1108,3,FALSE),VLOOKUP(D340,'STOCK IDEAL'!$B$2:$E$1108,3,FALSE)+VLOOKUP(E340,'REGLE PRIORITE'!$N$3:$O$18,2,FALSE)),IF($C340="Bijoux argent/plaqué or",IF(ISERROR(VLOOKUP(D340,'STOCK IDEAL'!$B$2:$E$1108,3,FALSE)+VLOOKUP($E340,'REGLE PRIORITE'!$Q$3:$R$28,2,FALSE)),VLOOKUP(D340,'STOCK IDEAL'!$B$2:$E$1108,3,FALSE),VLOOKUP(D340,'STOCK IDEAL'!$B$2:$E$1108,3,FALSE)+VLOOKUP($E340,'REGLE PRIORITE'!$Q$3:$R$28,2,FALSE)),VLOOKUP(D340,'STOCK IDEAL'!$B$2:$E$1108,3,FALSE))))</f>
        <v>1</v>
      </c>
      <c r="J340">
        <v>1</v>
      </c>
      <c r="K340">
        <f>IF($C340="porcelaine",IF(ISERROR(VLOOKUP($D340,'STOCK IDEAL'!$B$2:$E$1080,4,FALSE)+VLOOKUP($E340,'REGLE PRIORITE'!$K$3:$L$14,2,FALSE)),VLOOKUP($D340,'STOCK IDEAL'!$B$2:$E$1080,4,FALSE),VLOOKUP($D340,'STOCK IDEAL'!$B$2:$E$1080,4,FALSE)+VLOOKUP($E340,'REGLE PRIORITE'!$K$3:$L$14,2,FALSE)),IF(C340="Bijoux l’atelier",IF(ISERROR(VLOOKUP(D340,'STOCK IDEAL'!$B$2:$E$1108,4,FALSE)+VLOOKUP(E340,'REGLE PRIORITE'!$N$3:$O$18,2,FALSE)),VLOOKUP(D340,'STOCK IDEAL'!$B$2:$E$1108,4,FALSE),VLOOKUP(D340,'STOCK IDEAL'!$B$2:$E$1108,4,FALSE)+VLOOKUP(E340,'REGLE PRIORITE'!$N$3:$O$18,2,FALSE)),IF($C340="Bijoux argent/plaqué or",IF(ISERROR(VLOOKUP(D340,'STOCK IDEAL'!$B$2:$E$1108,4,FALSE)+VLOOKUP($E340,'REGLE PRIORITE'!$Q$3:$R$28,2,FALSE)),VLOOKUP(D340,'STOCK IDEAL'!$B$2:$E$1108,4,FALSE),VLOOKUP(D340,'STOCK IDEAL'!$B$2:$E$1108,4,FALSE)+VLOOKUP($E340,'REGLE PRIORITE'!$Q$3:$R$28,2,FALSE)),VLOOKUP(D340,'STOCK IDEAL'!$B$2:$E$1108,4,FALSE))))</f>
        <v>3</v>
      </c>
      <c r="L340" t="b">
        <f t="shared" si="26"/>
        <v>0</v>
      </c>
      <c r="M340">
        <f>HLOOKUP('STOCK BRUT'!$C340,'REGLE PRIORITE'!$B$4:$G$7,2,FALSE)</f>
        <v>2</v>
      </c>
      <c r="N340">
        <f>HLOOKUP('STOCK BRUT'!$C340,'REGLE PRIORITE'!$B$4:$G$7,3,FALSE)</f>
        <v>1</v>
      </c>
      <c r="O340">
        <f>HLOOKUP('STOCK BRUT'!$C340,'REGLE PRIORITE'!$B$4:$G$7,4,FALSE)</f>
        <v>3</v>
      </c>
      <c r="P340">
        <f t="shared" si="27"/>
        <v>0</v>
      </c>
      <c r="Q340">
        <f t="shared" si="28"/>
        <v>0</v>
      </c>
      <c r="R340">
        <f t="shared" si="25"/>
        <v>-2</v>
      </c>
      <c r="S340">
        <f t="shared" si="29"/>
        <v>-2</v>
      </c>
    </row>
    <row r="341" spans="1:19">
      <c r="A341">
        <v>339</v>
      </c>
      <c r="B341" s="1" t="s">
        <v>3310</v>
      </c>
      <c r="C341" s="1" t="s">
        <v>3951</v>
      </c>
      <c r="D341" s="1" t="s">
        <v>3990</v>
      </c>
      <c r="E341" s="1" t="s">
        <v>3376</v>
      </c>
      <c r="F341">
        <v>0</v>
      </c>
      <c r="G341">
        <f>IF($C341="porcelaine",IF(ISERROR(VLOOKUP($D341,'STOCK IDEAL'!$B$2:$C$1080,2,FALSE)+VLOOKUP($E341,'REGLE PRIORITE'!$K$3:$L$14,2,FALSE)),VLOOKUP($D341,'STOCK IDEAL'!$B$2:$C$1080,2,FALSE),VLOOKUP($D341,'STOCK IDEAL'!$B$2:$C$1080,2,FALSE)+VLOOKUP($E341,'REGLE PRIORITE'!$K$3:$L$14,2,FALSE)),IF(C341="Bijoux l’atelier",IF(ISERROR(VLOOKUP(D341,'STOCK IDEAL'!$B$2:$C$1108,2,FALSE)+VLOOKUP(E341,'REGLE PRIORITE'!$N$3:$O$18,2,FALSE)),VLOOKUP(D341,'STOCK IDEAL'!$B$2:$C$1108,2,FALSE),VLOOKUP(D341,'STOCK IDEAL'!$B$2:$C$1108,2,FALSE)+VLOOKUP(E341,'REGLE PRIORITE'!$N$3:$O$18,2,FALSE)),IF($C341="Bijoux argent/plaqué or",IF(ISERROR(VLOOKUP(D341,'STOCK IDEAL'!$B$2:$C$1108,2,FALSE)+VLOOKUP($E341,'REGLE PRIORITE'!$Q$3:$R$28,2,FALSE)),VLOOKUP(D341,'STOCK IDEAL'!$B$2:$C$1108,2,FALSE),VLOOKUP(D341,'STOCK IDEAL'!$B$2:$C$1108,2,FALSE)+VLOOKUP($E341,'REGLE PRIORITE'!$Q$3:$R$28,2,FALSE)),VLOOKUP(D341,'STOCK IDEAL'!$B$2:$C$1108,2,FALSE))))</f>
        <v>1</v>
      </c>
      <c r="H341">
        <v>0</v>
      </c>
      <c r="I341">
        <f>IF($C341="porcelaine",IF(ISERROR(VLOOKUP($D341,'STOCK IDEAL'!$B$2:$E$1080,3,FALSE)+VLOOKUP($E341,'REGLE PRIORITE'!$K$3:$L$14,2,FALSE)),VLOOKUP($D341,'STOCK IDEAL'!$B$2:$E$1080,3,FALSE),VLOOKUP($D341,'STOCK IDEAL'!$B$2:$E$1080,3,FALSE)+VLOOKUP($E341,'REGLE PRIORITE'!$K$3:$L$14,2,FALSE)),IF(C341="Bijoux l’atelier",IF(ISERROR(VLOOKUP(D341,'STOCK IDEAL'!$B$2:$E$1108,3,FALSE)+VLOOKUP(E341,'REGLE PRIORITE'!$N$3:$O$18,2,FALSE)),VLOOKUP(D341,'STOCK IDEAL'!$B$2:$E$1108,3,FALSE),VLOOKUP(D341,'STOCK IDEAL'!$B$2:$E$1108,3,FALSE)+VLOOKUP(E341,'REGLE PRIORITE'!$N$3:$O$18,2,FALSE)),IF($C341="Bijoux argent/plaqué or",IF(ISERROR(VLOOKUP(D341,'STOCK IDEAL'!$B$2:$E$1108,3,FALSE)+VLOOKUP($E341,'REGLE PRIORITE'!$Q$3:$R$28,2,FALSE)),VLOOKUP(D341,'STOCK IDEAL'!$B$2:$E$1108,3,FALSE),VLOOKUP(D341,'STOCK IDEAL'!$B$2:$E$1108,3,FALSE)+VLOOKUP($E341,'REGLE PRIORITE'!$Q$3:$R$28,2,FALSE)),VLOOKUP(D341,'STOCK IDEAL'!$B$2:$E$1108,3,FALSE))))</f>
        <v>1</v>
      </c>
      <c r="J341">
        <v>1</v>
      </c>
      <c r="K341">
        <f>IF($C341="porcelaine",IF(ISERROR(VLOOKUP($D341,'STOCK IDEAL'!$B$2:$E$1080,4,FALSE)+VLOOKUP($E341,'REGLE PRIORITE'!$K$3:$L$14,2,FALSE)),VLOOKUP($D341,'STOCK IDEAL'!$B$2:$E$1080,4,FALSE),VLOOKUP($D341,'STOCK IDEAL'!$B$2:$E$1080,4,FALSE)+VLOOKUP($E341,'REGLE PRIORITE'!$K$3:$L$14,2,FALSE)),IF(C341="Bijoux l’atelier",IF(ISERROR(VLOOKUP(D341,'STOCK IDEAL'!$B$2:$E$1108,4,FALSE)+VLOOKUP(E341,'REGLE PRIORITE'!$N$3:$O$18,2,FALSE)),VLOOKUP(D341,'STOCK IDEAL'!$B$2:$E$1108,4,FALSE),VLOOKUP(D341,'STOCK IDEAL'!$B$2:$E$1108,4,FALSE)+VLOOKUP(E341,'REGLE PRIORITE'!$N$3:$O$18,2,FALSE)),IF($C341="Bijoux argent/plaqué or",IF(ISERROR(VLOOKUP(D341,'STOCK IDEAL'!$B$2:$E$1108,4,FALSE)+VLOOKUP($E341,'REGLE PRIORITE'!$Q$3:$R$28,2,FALSE)),VLOOKUP(D341,'STOCK IDEAL'!$B$2:$E$1108,4,FALSE),VLOOKUP(D341,'STOCK IDEAL'!$B$2:$E$1108,4,FALSE)+VLOOKUP($E341,'REGLE PRIORITE'!$Q$3:$R$28,2,FALSE)),VLOOKUP(D341,'STOCK IDEAL'!$B$2:$E$1108,4,FALSE))))</f>
        <v>3</v>
      </c>
      <c r="L341" t="b">
        <f t="shared" si="26"/>
        <v>0</v>
      </c>
      <c r="M341">
        <f>HLOOKUP('STOCK BRUT'!$C341,'REGLE PRIORITE'!$B$4:$G$7,2,FALSE)</f>
        <v>2</v>
      </c>
      <c r="N341">
        <f>HLOOKUP('STOCK BRUT'!$C341,'REGLE PRIORITE'!$B$4:$G$7,3,FALSE)</f>
        <v>1</v>
      </c>
      <c r="O341">
        <f>HLOOKUP('STOCK BRUT'!$C341,'REGLE PRIORITE'!$B$4:$G$7,4,FALSE)</f>
        <v>3</v>
      </c>
      <c r="P341">
        <f t="shared" si="27"/>
        <v>-1</v>
      </c>
      <c r="Q341">
        <f t="shared" si="28"/>
        <v>-1</v>
      </c>
      <c r="R341">
        <f t="shared" si="25"/>
        <v>-2</v>
      </c>
      <c r="S341">
        <f t="shared" si="29"/>
        <v>-4</v>
      </c>
    </row>
    <row r="342" spans="1:19">
      <c r="A342">
        <v>340</v>
      </c>
      <c r="B342" s="1" t="s">
        <v>3311</v>
      </c>
      <c r="C342" s="1" t="s">
        <v>3951</v>
      </c>
      <c r="D342" s="1" t="s">
        <v>3991</v>
      </c>
      <c r="E342" s="1" t="s">
        <v>3376</v>
      </c>
      <c r="F342">
        <v>1</v>
      </c>
      <c r="G342">
        <f>IF($C342="porcelaine",IF(ISERROR(VLOOKUP($D342,'STOCK IDEAL'!$B$2:$C$1080,2,FALSE)+VLOOKUP($E342,'REGLE PRIORITE'!$K$3:$L$14,2,FALSE)),VLOOKUP($D342,'STOCK IDEAL'!$B$2:$C$1080,2,FALSE),VLOOKUP($D342,'STOCK IDEAL'!$B$2:$C$1080,2,FALSE)+VLOOKUP($E342,'REGLE PRIORITE'!$K$3:$L$14,2,FALSE)),IF(C342="Bijoux l’atelier",IF(ISERROR(VLOOKUP(D342,'STOCK IDEAL'!$B$2:$C$1108,2,FALSE)+VLOOKUP(E342,'REGLE PRIORITE'!$N$3:$O$18,2,FALSE)),VLOOKUP(D342,'STOCK IDEAL'!$B$2:$C$1108,2,FALSE),VLOOKUP(D342,'STOCK IDEAL'!$B$2:$C$1108,2,FALSE)+VLOOKUP(E342,'REGLE PRIORITE'!$N$3:$O$18,2,FALSE)),IF($C342="Bijoux argent/plaqué or",IF(ISERROR(VLOOKUP(D342,'STOCK IDEAL'!$B$2:$C$1108,2,FALSE)+VLOOKUP($E342,'REGLE PRIORITE'!$Q$3:$R$28,2,FALSE)),VLOOKUP(D342,'STOCK IDEAL'!$B$2:$C$1108,2,FALSE),VLOOKUP(D342,'STOCK IDEAL'!$B$2:$C$1108,2,FALSE)+VLOOKUP($E342,'REGLE PRIORITE'!$Q$3:$R$28,2,FALSE)),VLOOKUP(D342,'STOCK IDEAL'!$B$2:$C$1108,2,FALSE))))</f>
        <v>1</v>
      </c>
      <c r="H342">
        <v>1</v>
      </c>
      <c r="I342">
        <f>IF($C342="porcelaine",IF(ISERROR(VLOOKUP($D342,'STOCK IDEAL'!$B$2:$E$1080,3,FALSE)+VLOOKUP($E342,'REGLE PRIORITE'!$K$3:$L$14,2,FALSE)),VLOOKUP($D342,'STOCK IDEAL'!$B$2:$E$1080,3,FALSE),VLOOKUP($D342,'STOCK IDEAL'!$B$2:$E$1080,3,FALSE)+VLOOKUP($E342,'REGLE PRIORITE'!$K$3:$L$14,2,FALSE)),IF(C342="Bijoux l’atelier",IF(ISERROR(VLOOKUP(D342,'STOCK IDEAL'!$B$2:$E$1108,3,FALSE)+VLOOKUP(E342,'REGLE PRIORITE'!$N$3:$O$18,2,FALSE)),VLOOKUP(D342,'STOCK IDEAL'!$B$2:$E$1108,3,FALSE),VLOOKUP(D342,'STOCK IDEAL'!$B$2:$E$1108,3,FALSE)+VLOOKUP(E342,'REGLE PRIORITE'!$N$3:$O$18,2,FALSE)),IF($C342="Bijoux argent/plaqué or",IF(ISERROR(VLOOKUP(D342,'STOCK IDEAL'!$B$2:$E$1108,3,FALSE)+VLOOKUP($E342,'REGLE PRIORITE'!$Q$3:$R$28,2,FALSE)),VLOOKUP(D342,'STOCK IDEAL'!$B$2:$E$1108,3,FALSE),VLOOKUP(D342,'STOCK IDEAL'!$B$2:$E$1108,3,FALSE)+VLOOKUP($E342,'REGLE PRIORITE'!$Q$3:$R$28,2,FALSE)),VLOOKUP(D342,'STOCK IDEAL'!$B$2:$E$1108,3,FALSE))))</f>
        <v>1</v>
      </c>
      <c r="J342">
        <v>0</v>
      </c>
      <c r="K342">
        <f>IF($C342="porcelaine",IF(ISERROR(VLOOKUP($D342,'STOCK IDEAL'!$B$2:$E$1080,4,FALSE)+VLOOKUP($E342,'REGLE PRIORITE'!$K$3:$L$14,2,FALSE)),VLOOKUP($D342,'STOCK IDEAL'!$B$2:$E$1080,4,FALSE),VLOOKUP($D342,'STOCK IDEAL'!$B$2:$E$1080,4,FALSE)+VLOOKUP($E342,'REGLE PRIORITE'!$K$3:$L$14,2,FALSE)),IF(C342="Bijoux l’atelier",IF(ISERROR(VLOOKUP(D342,'STOCK IDEAL'!$B$2:$E$1108,4,FALSE)+VLOOKUP(E342,'REGLE PRIORITE'!$N$3:$O$18,2,FALSE)),VLOOKUP(D342,'STOCK IDEAL'!$B$2:$E$1108,4,FALSE),VLOOKUP(D342,'STOCK IDEAL'!$B$2:$E$1108,4,FALSE)+VLOOKUP(E342,'REGLE PRIORITE'!$N$3:$O$18,2,FALSE)),IF($C342="Bijoux argent/plaqué or",IF(ISERROR(VLOOKUP(D342,'STOCK IDEAL'!$B$2:$E$1108,4,FALSE)+VLOOKUP($E342,'REGLE PRIORITE'!$Q$3:$R$28,2,FALSE)),VLOOKUP(D342,'STOCK IDEAL'!$B$2:$E$1108,4,FALSE),VLOOKUP(D342,'STOCK IDEAL'!$B$2:$E$1108,4,FALSE)+VLOOKUP($E342,'REGLE PRIORITE'!$Q$3:$R$28,2,FALSE)),VLOOKUP(D342,'STOCK IDEAL'!$B$2:$E$1108,4,FALSE))))</f>
        <v>3</v>
      </c>
      <c r="L342" t="b">
        <f t="shared" si="26"/>
        <v>0</v>
      </c>
      <c r="M342">
        <f>HLOOKUP('STOCK BRUT'!$C342,'REGLE PRIORITE'!$B$4:$G$7,2,FALSE)</f>
        <v>2</v>
      </c>
      <c r="N342">
        <f>HLOOKUP('STOCK BRUT'!$C342,'REGLE PRIORITE'!$B$4:$G$7,3,FALSE)</f>
        <v>1</v>
      </c>
      <c r="O342">
        <f>HLOOKUP('STOCK BRUT'!$C342,'REGLE PRIORITE'!$B$4:$G$7,4,FALSE)</f>
        <v>3</v>
      </c>
      <c r="P342">
        <f t="shared" si="27"/>
        <v>0</v>
      </c>
      <c r="Q342">
        <f t="shared" si="28"/>
        <v>0</v>
      </c>
      <c r="R342">
        <f t="shared" si="25"/>
        <v>-3</v>
      </c>
      <c r="S342">
        <f t="shared" si="29"/>
        <v>-3</v>
      </c>
    </row>
    <row r="343" spans="1:19">
      <c r="A343">
        <v>341</v>
      </c>
      <c r="B343" s="1" t="s">
        <v>3312</v>
      </c>
      <c r="C343" s="1" t="s">
        <v>3951</v>
      </c>
      <c r="D343" s="1" t="s">
        <v>3992</v>
      </c>
      <c r="E343" s="1" t="s">
        <v>3376</v>
      </c>
      <c r="F343">
        <v>0</v>
      </c>
      <c r="G343">
        <f>IF($C343="porcelaine",IF(ISERROR(VLOOKUP($D343,'STOCK IDEAL'!$B$2:$C$1080,2,FALSE)+VLOOKUP($E343,'REGLE PRIORITE'!$K$3:$L$14,2,FALSE)),VLOOKUP($D343,'STOCK IDEAL'!$B$2:$C$1080,2,FALSE),VLOOKUP($D343,'STOCK IDEAL'!$B$2:$C$1080,2,FALSE)+VLOOKUP($E343,'REGLE PRIORITE'!$K$3:$L$14,2,FALSE)),IF(C343="Bijoux l’atelier",IF(ISERROR(VLOOKUP(D343,'STOCK IDEAL'!$B$2:$C$1108,2,FALSE)+VLOOKUP(E343,'REGLE PRIORITE'!$N$3:$O$18,2,FALSE)),VLOOKUP(D343,'STOCK IDEAL'!$B$2:$C$1108,2,FALSE),VLOOKUP(D343,'STOCK IDEAL'!$B$2:$C$1108,2,FALSE)+VLOOKUP(E343,'REGLE PRIORITE'!$N$3:$O$18,2,FALSE)),IF($C343="Bijoux argent/plaqué or",IF(ISERROR(VLOOKUP(D343,'STOCK IDEAL'!$B$2:$C$1108,2,FALSE)+VLOOKUP($E343,'REGLE PRIORITE'!$Q$3:$R$28,2,FALSE)),VLOOKUP(D343,'STOCK IDEAL'!$B$2:$C$1108,2,FALSE),VLOOKUP(D343,'STOCK IDEAL'!$B$2:$C$1108,2,FALSE)+VLOOKUP($E343,'REGLE PRIORITE'!$Q$3:$R$28,2,FALSE)),VLOOKUP(D343,'STOCK IDEAL'!$B$2:$C$1108,2,FALSE))))</f>
        <v>1</v>
      </c>
      <c r="H343">
        <v>0</v>
      </c>
      <c r="I343">
        <f>IF($C343="porcelaine",IF(ISERROR(VLOOKUP($D343,'STOCK IDEAL'!$B$2:$E$1080,3,FALSE)+VLOOKUP($E343,'REGLE PRIORITE'!$K$3:$L$14,2,FALSE)),VLOOKUP($D343,'STOCK IDEAL'!$B$2:$E$1080,3,FALSE),VLOOKUP($D343,'STOCK IDEAL'!$B$2:$E$1080,3,FALSE)+VLOOKUP($E343,'REGLE PRIORITE'!$K$3:$L$14,2,FALSE)),IF(C343="Bijoux l’atelier",IF(ISERROR(VLOOKUP(D343,'STOCK IDEAL'!$B$2:$E$1108,3,FALSE)+VLOOKUP(E343,'REGLE PRIORITE'!$N$3:$O$18,2,FALSE)),VLOOKUP(D343,'STOCK IDEAL'!$B$2:$E$1108,3,FALSE),VLOOKUP(D343,'STOCK IDEAL'!$B$2:$E$1108,3,FALSE)+VLOOKUP(E343,'REGLE PRIORITE'!$N$3:$O$18,2,FALSE)),IF($C343="Bijoux argent/plaqué or",IF(ISERROR(VLOOKUP(D343,'STOCK IDEAL'!$B$2:$E$1108,3,FALSE)+VLOOKUP($E343,'REGLE PRIORITE'!$Q$3:$R$28,2,FALSE)),VLOOKUP(D343,'STOCK IDEAL'!$B$2:$E$1108,3,FALSE),VLOOKUP(D343,'STOCK IDEAL'!$B$2:$E$1108,3,FALSE)+VLOOKUP($E343,'REGLE PRIORITE'!$Q$3:$R$28,2,FALSE)),VLOOKUP(D343,'STOCK IDEAL'!$B$2:$E$1108,3,FALSE))))</f>
        <v>1</v>
      </c>
      <c r="J343">
        <v>0</v>
      </c>
      <c r="K343">
        <f>IF($C343="porcelaine",IF(ISERROR(VLOOKUP($D343,'STOCK IDEAL'!$B$2:$E$1080,4,FALSE)+VLOOKUP($E343,'REGLE PRIORITE'!$K$3:$L$14,2,FALSE)),VLOOKUP($D343,'STOCK IDEAL'!$B$2:$E$1080,4,FALSE),VLOOKUP($D343,'STOCK IDEAL'!$B$2:$E$1080,4,FALSE)+VLOOKUP($E343,'REGLE PRIORITE'!$K$3:$L$14,2,FALSE)),IF(C343="Bijoux l’atelier",IF(ISERROR(VLOOKUP(D343,'STOCK IDEAL'!$B$2:$E$1108,4,FALSE)+VLOOKUP(E343,'REGLE PRIORITE'!$N$3:$O$18,2,FALSE)),VLOOKUP(D343,'STOCK IDEAL'!$B$2:$E$1108,4,FALSE),VLOOKUP(D343,'STOCK IDEAL'!$B$2:$E$1108,4,FALSE)+VLOOKUP(E343,'REGLE PRIORITE'!$N$3:$O$18,2,FALSE)),IF($C343="Bijoux argent/plaqué or",IF(ISERROR(VLOOKUP(D343,'STOCK IDEAL'!$B$2:$E$1108,4,FALSE)+VLOOKUP($E343,'REGLE PRIORITE'!$Q$3:$R$28,2,FALSE)),VLOOKUP(D343,'STOCK IDEAL'!$B$2:$E$1108,4,FALSE),VLOOKUP(D343,'STOCK IDEAL'!$B$2:$E$1108,4,FALSE)+VLOOKUP($E343,'REGLE PRIORITE'!$Q$3:$R$28,2,FALSE)),VLOOKUP(D343,'STOCK IDEAL'!$B$2:$E$1108,4,FALSE))))</f>
        <v>3</v>
      </c>
      <c r="L343" t="b">
        <f t="shared" si="26"/>
        <v>0</v>
      </c>
      <c r="M343">
        <f>HLOOKUP('STOCK BRUT'!$C343,'REGLE PRIORITE'!$B$4:$G$7,2,FALSE)</f>
        <v>2</v>
      </c>
      <c r="N343">
        <f>HLOOKUP('STOCK BRUT'!$C343,'REGLE PRIORITE'!$B$4:$G$7,3,FALSE)</f>
        <v>1</v>
      </c>
      <c r="O343">
        <f>HLOOKUP('STOCK BRUT'!$C343,'REGLE PRIORITE'!$B$4:$G$7,4,FALSE)</f>
        <v>3</v>
      </c>
      <c r="P343">
        <f t="shared" si="27"/>
        <v>-1</v>
      </c>
      <c r="Q343">
        <f t="shared" si="28"/>
        <v>-1</v>
      </c>
      <c r="R343">
        <f t="shared" si="25"/>
        <v>-3</v>
      </c>
      <c r="S343">
        <f t="shared" si="29"/>
        <v>-5</v>
      </c>
    </row>
    <row r="344" spans="1:19">
      <c r="A344">
        <v>342</v>
      </c>
      <c r="B344" s="1" t="s">
        <v>3314</v>
      </c>
      <c r="C344" s="1" t="s">
        <v>3951</v>
      </c>
      <c r="D344" s="1" t="s">
        <v>3994</v>
      </c>
      <c r="E344" s="1" t="s">
        <v>3376</v>
      </c>
      <c r="F344">
        <v>1</v>
      </c>
      <c r="G344">
        <f>IF($C344="porcelaine",IF(ISERROR(VLOOKUP($D344,'STOCK IDEAL'!$B$2:$C$1080,2,FALSE)+VLOOKUP($E344,'REGLE PRIORITE'!$K$3:$L$14,2,FALSE)),VLOOKUP($D344,'STOCK IDEAL'!$B$2:$C$1080,2,FALSE),VLOOKUP($D344,'STOCK IDEAL'!$B$2:$C$1080,2,FALSE)+VLOOKUP($E344,'REGLE PRIORITE'!$K$3:$L$14,2,FALSE)),IF(C344="Bijoux l’atelier",IF(ISERROR(VLOOKUP(D344,'STOCK IDEAL'!$B$2:$C$1108,2,FALSE)+VLOOKUP(E344,'REGLE PRIORITE'!$N$3:$O$18,2,FALSE)),VLOOKUP(D344,'STOCK IDEAL'!$B$2:$C$1108,2,FALSE),VLOOKUP(D344,'STOCK IDEAL'!$B$2:$C$1108,2,FALSE)+VLOOKUP(E344,'REGLE PRIORITE'!$N$3:$O$18,2,FALSE)),IF($C344="Bijoux argent/plaqué or",IF(ISERROR(VLOOKUP(D344,'STOCK IDEAL'!$B$2:$C$1108,2,FALSE)+VLOOKUP($E344,'REGLE PRIORITE'!$Q$3:$R$28,2,FALSE)),VLOOKUP(D344,'STOCK IDEAL'!$B$2:$C$1108,2,FALSE),VLOOKUP(D344,'STOCK IDEAL'!$B$2:$C$1108,2,FALSE)+VLOOKUP($E344,'REGLE PRIORITE'!$Q$3:$R$28,2,FALSE)),VLOOKUP(D344,'STOCK IDEAL'!$B$2:$C$1108,2,FALSE))))</f>
        <v>1</v>
      </c>
      <c r="H344">
        <v>0</v>
      </c>
      <c r="I344">
        <f>IF($C344="porcelaine",IF(ISERROR(VLOOKUP($D344,'STOCK IDEAL'!$B$2:$E$1080,3,FALSE)+VLOOKUP($E344,'REGLE PRIORITE'!$K$3:$L$14,2,FALSE)),VLOOKUP($D344,'STOCK IDEAL'!$B$2:$E$1080,3,FALSE),VLOOKUP($D344,'STOCK IDEAL'!$B$2:$E$1080,3,FALSE)+VLOOKUP($E344,'REGLE PRIORITE'!$K$3:$L$14,2,FALSE)),IF(C344="Bijoux l’atelier",IF(ISERROR(VLOOKUP(D344,'STOCK IDEAL'!$B$2:$E$1108,3,FALSE)+VLOOKUP(E344,'REGLE PRIORITE'!$N$3:$O$18,2,FALSE)),VLOOKUP(D344,'STOCK IDEAL'!$B$2:$E$1108,3,FALSE),VLOOKUP(D344,'STOCK IDEAL'!$B$2:$E$1108,3,FALSE)+VLOOKUP(E344,'REGLE PRIORITE'!$N$3:$O$18,2,FALSE)),IF($C344="Bijoux argent/plaqué or",IF(ISERROR(VLOOKUP(D344,'STOCK IDEAL'!$B$2:$E$1108,3,FALSE)+VLOOKUP($E344,'REGLE PRIORITE'!$Q$3:$R$28,2,FALSE)),VLOOKUP(D344,'STOCK IDEAL'!$B$2:$E$1108,3,FALSE),VLOOKUP(D344,'STOCK IDEAL'!$B$2:$E$1108,3,FALSE)+VLOOKUP($E344,'REGLE PRIORITE'!$Q$3:$R$28,2,FALSE)),VLOOKUP(D344,'STOCK IDEAL'!$B$2:$E$1108,3,FALSE))))</f>
        <v>1</v>
      </c>
      <c r="J344">
        <v>0</v>
      </c>
      <c r="K344">
        <f>IF($C344="porcelaine",IF(ISERROR(VLOOKUP($D344,'STOCK IDEAL'!$B$2:$E$1080,4,FALSE)+VLOOKUP($E344,'REGLE PRIORITE'!$K$3:$L$14,2,FALSE)),VLOOKUP($D344,'STOCK IDEAL'!$B$2:$E$1080,4,FALSE),VLOOKUP($D344,'STOCK IDEAL'!$B$2:$E$1080,4,FALSE)+VLOOKUP($E344,'REGLE PRIORITE'!$K$3:$L$14,2,FALSE)),IF(C344="Bijoux l’atelier",IF(ISERROR(VLOOKUP(D344,'STOCK IDEAL'!$B$2:$E$1108,4,FALSE)+VLOOKUP(E344,'REGLE PRIORITE'!$N$3:$O$18,2,FALSE)),VLOOKUP(D344,'STOCK IDEAL'!$B$2:$E$1108,4,FALSE),VLOOKUP(D344,'STOCK IDEAL'!$B$2:$E$1108,4,FALSE)+VLOOKUP(E344,'REGLE PRIORITE'!$N$3:$O$18,2,FALSE)),IF($C344="Bijoux argent/plaqué or",IF(ISERROR(VLOOKUP(D344,'STOCK IDEAL'!$B$2:$E$1108,4,FALSE)+VLOOKUP($E344,'REGLE PRIORITE'!$Q$3:$R$28,2,FALSE)),VLOOKUP(D344,'STOCK IDEAL'!$B$2:$E$1108,4,FALSE),VLOOKUP(D344,'STOCK IDEAL'!$B$2:$E$1108,4,FALSE)+VLOOKUP($E344,'REGLE PRIORITE'!$Q$3:$R$28,2,FALSE)),VLOOKUP(D344,'STOCK IDEAL'!$B$2:$E$1108,4,FALSE))))</f>
        <v>3</v>
      </c>
      <c r="L344" t="b">
        <f t="shared" si="26"/>
        <v>0</v>
      </c>
      <c r="M344">
        <f>HLOOKUP('STOCK BRUT'!$C344,'REGLE PRIORITE'!$B$4:$G$7,2,FALSE)</f>
        <v>2</v>
      </c>
      <c r="N344">
        <f>HLOOKUP('STOCK BRUT'!$C344,'REGLE PRIORITE'!$B$4:$G$7,3,FALSE)</f>
        <v>1</v>
      </c>
      <c r="O344">
        <f>HLOOKUP('STOCK BRUT'!$C344,'REGLE PRIORITE'!$B$4:$G$7,4,FALSE)</f>
        <v>3</v>
      </c>
      <c r="P344">
        <f t="shared" si="27"/>
        <v>0</v>
      </c>
      <c r="Q344">
        <f t="shared" si="28"/>
        <v>-1</v>
      </c>
      <c r="R344">
        <f t="shared" si="25"/>
        <v>-3</v>
      </c>
      <c r="S344">
        <f t="shared" si="29"/>
        <v>-4</v>
      </c>
    </row>
    <row r="345" spans="1:19">
      <c r="A345">
        <v>343</v>
      </c>
      <c r="B345" s="1" t="s">
        <v>3313</v>
      </c>
      <c r="C345" s="1" t="s">
        <v>3951</v>
      </c>
      <c r="D345" s="1" t="s">
        <v>3993</v>
      </c>
      <c r="E345" s="1" t="s">
        <v>3376</v>
      </c>
      <c r="F345">
        <v>0</v>
      </c>
      <c r="G345">
        <f>IF($C345="porcelaine",IF(ISERROR(VLOOKUP($D345,'STOCK IDEAL'!$B$2:$C$1080,2,FALSE)+VLOOKUP($E345,'REGLE PRIORITE'!$K$3:$L$14,2,FALSE)),VLOOKUP($D345,'STOCK IDEAL'!$B$2:$C$1080,2,FALSE),VLOOKUP($D345,'STOCK IDEAL'!$B$2:$C$1080,2,FALSE)+VLOOKUP($E345,'REGLE PRIORITE'!$K$3:$L$14,2,FALSE)),IF(C345="Bijoux l’atelier",IF(ISERROR(VLOOKUP(D345,'STOCK IDEAL'!$B$2:$C$1108,2,FALSE)+VLOOKUP(E345,'REGLE PRIORITE'!$N$3:$O$18,2,FALSE)),VLOOKUP(D345,'STOCK IDEAL'!$B$2:$C$1108,2,FALSE),VLOOKUP(D345,'STOCK IDEAL'!$B$2:$C$1108,2,FALSE)+VLOOKUP(E345,'REGLE PRIORITE'!$N$3:$O$18,2,FALSE)),IF($C345="Bijoux argent/plaqué or",IF(ISERROR(VLOOKUP(D345,'STOCK IDEAL'!$B$2:$C$1108,2,FALSE)+VLOOKUP($E345,'REGLE PRIORITE'!$Q$3:$R$28,2,FALSE)),VLOOKUP(D345,'STOCK IDEAL'!$B$2:$C$1108,2,FALSE),VLOOKUP(D345,'STOCK IDEAL'!$B$2:$C$1108,2,FALSE)+VLOOKUP($E345,'REGLE PRIORITE'!$Q$3:$R$28,2,FALSE)),VLOOKUP(D345,'STOCK IDEAL'!$B$2:$C$1108,2,FALSE))))</f>
        <v>1</v>
      </c>
      <c r="H345">
        <v>1</v>
      </c>
      <c r="I345">
        <f>IF($C345="porcelaine",IF(ISERROR(VLOOKUP($D345,'STOCK IDEAL'!$B$2:$E$1080,3,FALSE)+VLOOKUP($E345,'REGLE PRIORITE'!$K$3:$L$14,2,FALSE)),VLOOKUP($D345,'STOCK IDEAL'!$B$2:$E$1080,3,FALSE),VLOOKUP($D345,'STOCK IDEAL'!$B$2:$E$1080,3,FALSE)+VLOOKUP($E345,'REGLE PRIORITE'!$K$3:$L$14,2,FALSE)),IF(C345="Bijoux l’atelier",IF(ISERROR(VLOOKUP(D345,'STOCK IDEAL'!$B$2:$E$1108,3,FALSE)+VLOOKUP(E345,'REGLE PRIORITE'!$N$3:$O$18,2,FALSE)),VLOOKUP(D345,'STOCK IDEAL'!$B$2:$E$1108,3,FALSE),VLOOKUP(D345,'STOCK IDEAL'!$B$2:$E$1108,3,FALSE)+VLOOKUP(E345,'REGLE PRIORITE'!$N$3:$O$18,2,FALSE)),IF($C345="Bijoux argent/plaqué or",IF(ISERROR(VLOOKUP(D345,'STOCK IDEAL'!$B$2:$E$1108,3,FALSE)+VLOOKUP($E345,'REGLE PRIORITE'!$Q$3:$R$28,2,FALSE)),VLOOKUP(D345,'STOCK IDEAL'!$B$2:$E$1108,3,FALSE),VLOOKUP(D345,'STOCK IDEAL'!$B$2:$E$1108,3,FALSE)+VLOOKUP($E345,'REGLE PRIORITE'!$Q$3:$R$28,2,FALSE)),VLOOKUP(D345,'STOCK IDEAL'!$B$2:$E$1108,3,FALSE))))</f>
        <v>1</v>
      </c>
      <c r="J345">
        <v>0</v>
      </c>
      <c r="K345">
        <f>IF($C345="porcelaine",IF(ISERROR(VLOOKUP($D345,'STOCK IDEAL'!$B$2:$E$1080,4,FALSE)+VLOOKUP($E345,'REGLE PRIORITE'!$K$3:$L$14,2,FALSE)),VLOOKUP($D345,'STOCK IDEAL'!$B$2:$E$1080,4,FALSE),VLOOKUP($D345,'STOCK IDEAL'!$B$2:$E$1080,4,FALSE)+VLOOKUP($E345,'REGLE PRIORITE'!$K$3:$L$14,2,FALSE)),IF(C345="Bijoux l’atelier",IF(ISERROR(VLOOKUP(D345,'STOCK IDEAL'!$B$2:$E$1108,4,FALSE)+VLOOKUP(E345,'REGLE PRIORITE'!$N$3:$O$18,2,FALSE)),VLOOKUP(D345,'STOCK IDEAL'!$B$2:$E$1108,4,FALSE),VLOOKUP(D345,'STOCK IDEAL'!$B$2:$E$1108,4,FALSE)+VLOOKUP(E345,'REGLE PRIORITE'!$N$3:$O$18,2,FALSE)),IF($C345="Bijoux argent/plaqué or",IF(ISERROR(VLOOKUP(D345,'STOCK IDEAL'!$B$2:$E$1108,4,FALSE)+VLOOKUP($E345,'REGLE PRIORITE'!$Q$3:$R$28,2,FALSE)),VLOOKUP(D345,'STOCK IDEAL'!$B$2:$E$1108,4,FALSE),VLOOKUP(D345,'STOCK IDEAL'!$B$2:$E$1108,4,FALSE)+VLOOKUP($E345,'REGLE PRIORITE'!$Q$3:$R$28,2,FALSE)),VLOOKUP(D345,'STOCK IDEAL'!$B$2:$E$1108,4,FALSE))))</f>
        <v>3</v>
      </c>
      <c r="L345" t="b">
        <f t="shared" si="26"/>
        <v>0</v>
      </c>
      <c r="M345">
        <f>HLOOKUP('STOCK BRUT'!$C345,'REGLE PRIORITE'!$B$4:$G$7,2,FALSE)</f>
        <v>2</v>
      </c>
      <c r="N345">
        <f>HLOOKUP('STOCK BRUT'!$C345,'REGLE PRIORITE'!$B$4:$G$7,3,FALSE)</f>
        <v>1</v>
      </c>
      <c r="O345">
        <f>HLOOKUP('STOCK BRUT'!$C345,'REGLE PRIORITE'!$B$4:$G$7,4,FALSE)</f>
        <v>3</v>
      </c>
      <c r="P345">
        <f t="shared" si="27"/>
        <v>-1</v>
      </c>
      <c r="Q345">
        <f t="shared" si="28"/>
        <v>0</v>
      </c>
      <c r="R345">
        <f t="shared" si="25"/>
        <v>-3</v>
      </c>
      <c r="S345">
        <f t="shared" si="29"/>
        <v>-4</v>
      </c>
    </row>
    <row r="346" spans="1:19">
      <c r="A346">
        <v>344</v>
      </c>
      <c r="B346" s="1" t="s">
        <v>3315</v>
      </c>
      <c r="C346" s="1" t="s">
        <v>3951</v>
      </c>
      <c r="D346" s="1" t="s">
        <v>3995</v>
      </c>
      <c r="E346" s="1" t="s">
        <v>3376</v>
      </c>
      <c r="F346">
        <v>1</v>
      </c>
      <c r="G346">
        <f>IF($C346="porcelaine",IF(ISERROR(VLOOKUP($D346,'STOCK IDEAL'!$B$2:$C$1080,2,FALSE)+VLOOKUP($E346,'REGLE PRIORITE'!$K$3:$L$14,2,FALSE)),VLOOKUP($D346,'STOCK IDEAL'!$B$2:$C$1080,2,FALSE),VLOOKUP($D346,'STOCK IDEAL'!$B$2:$C$1080,2,FALSE)+VLOOKUP($E346,'REGLE PRIORITE'!$K$3:$L$14,2,FALSE)),IF(C346="Bijoux l’atelier",IF(ISERROR(VLOOKUP(D346,'STOCK IDEAL'!$B$2:$C$1108,2,FALSE)+VLOOKUP(E346,'REGLE PRIORITE'!$N$3:$O$18,2,FALSE)),VLOOKUP(D346,'STOCK IDEAL'!$B$2:$C$1108,2,FALSE),VLOOKUP(D346,'STOCK IDEAL'!$B$2:$C$1108,2,FALSE)+VLOOKUP(E346,'REGLE PRIORITE'!$N$3:$O$18,2,FALSE)),IF($C346="Bijoux argent/plaqué or",IF(ISERROR(VLOOKUP(D346,'STOCK IDEAL'!$B$2:$C$1108,2,FALSE)+VLOOKUP($E346,'REGLE PRIORITE'!$Q$3:$R$28,2,FALSE)),VLOOKUP(D346,'STOCK IDEAL'!$B$2:$C$1108,2,FALSE),VLOOKUP(D346,'STOCK IDEAL'!$B$2:$C$1108,2,FALSE)+VLOOKUP($E346,'REGLE PRIORITE'!$Q$3:$R$28,2,FALSE)),VLOOKUP(D346,'STOCK IDEAL'!$B$2:$C$1108,2,FALSE))))</f>
        <v>1</v>
      </c>
      <c r="H346">
        <v>0</v>
      </c>
      <c r="I346">
        <f>IF($C346="porcelaine",IF(ISERROR(VLOOKUP($D346,'STOCK IDEAL'!$B$2:$E$1080,3,FALSE)+VLOOKUP($E346,'REGLE PRIORITE'!$K$3:$L$14,2,FALSE)),VLOOKUP($D346,'STOCK IDEAL'!$B$2:$E$1080,3,FALSE),VLOOKUP($D346,'STOCK IDEAL'!$B$2:$E$1080,3,FALSE)+VLOOKUP($E346,'REGLE PRIORITE'!$K$3:$L$14,2,FALSE)),IF(C346="Bijoux l’atelier",IF(ISERROR(VLOOKUP(D346,'STOCK IDEAL'!$B$2:$E$1108,3,FALSE)+VLOOKUP(E346,'REGLE PRIORITE'!$N$3:$O$18,2,FALSE)),VLOOKUP(D346,'STOCK IDEAL'!$B$2:$E$1108,3,FALSE),VLOOKUP(D346,'STOCK IDEAL'!$B$2:$E$1108,3,FALSE)+VLOOKUP(E346,'REGLE PRIORITE'!$N$3:$O$18,2,FALSE)),IF($C346="Bijoux argent/plaqué or",IF(ISERROR(VLOOKUP(D346,'STOCK IDEAL'!$B$2:$E$1108,3,FALSE)+VLOOKUP($E346,'REGLE PRIORITE'!$Q$3:$R$28,2,FALSE)),VLOOKUP(D346,'STOCK IDEAL'!$B$2:$E$1108,3,FALSE),VLOOKUP(D346,'STOCK IDEAL'!$B$2:$E$1108,3,FALSE)+VLOOKUP($E346,'REGLE PRIORITE'!$Q$3:$R$28,2,FALSE)),VLOOKUP(D346,'STOCK IDEAL'!$B$2:$E$1108,3,FALSE))))</f>
        <v>1</v>
      </c>
      <c r="J346">
        <v>0</v>
      </c>
      <c r="K346">
        <f>IF($C346="porcelaine",IF(ISERROR(VLOOKUP($D346,'STOCK IDEAL'!$B$2:$E$1080,4,FALSE)+VLOOKUP($E346,'REGLE PRIORITE'!$K$3:$L$14,2,FALSE)),VLOOKUP($D346,'STOCK IDEAL'!$B$2:$E$1080,4,FALSE),VLOOKUP($D346,'STOCK IDEAL'!$B$2:$E$1080,4,FALSE)+VLOOKUP($E346,'REGLE PRIORITE'!$K$3:$L$14,2,FALSE)),IF(C346="Bijoux l’atelier",IF(ISERROR(VLOOKUP(D346,'STOCK IDEAL'!$B$2:$E$1108,4,FALSE)+VLOOKUP(E346,'REGLE PRIORITE'!$N$3:$O$18,2,FALSE)),VLOOKUP(D346,'STOCK IDEAL'!$B$2:$E$1108,4,FALSE),VLOOKUP(D346,'STOCK IDEAL'!$B$2:$E$1108,4,FALSE)+VLOOKUP(E346,'REGLE PRIORITE'!$N$3:$O$18,2,FALSE)),IF($C346="Bijoux argent/plaqué or",IF(ISERROR(VLOOKUP(D346,'STOCK IDEAL'!$B$2:$E$1108,4,FALSE)+VLOOKUP($E346,'REGLE PRIORITE'!$Q$3:$R$28,2,FALSE)),VLOOKUP(D346,'STOCK IDEAL'!$B$2:$E$1108,4,FALSE),VLOOKUP(D346,'STOCK IDEAL'!$B$2:$E$1108,4,FALSE)+VLOOKUP($E346,'REGLE PRIORITE'!$Q$3:$R$28,2,FALSE)),VLOOKUP(D346,'STOCK IDEAL'!$B$2:$E$1108,4,FALSE))))</f>
        <v>3</v>
      </c>
      <c r="L346" t="b">
        <f t="shared" si="26"/>
        <v>0</v>
      </c>
      <c r="M346">
        <f>HLOOKUP('STOCK BRUT'!$C346,'REGLE PRIORITE'!$B$4:$G$7,2,FALSE)</f>
        <v>2</v>
      </c>
      <c r="N346">
        <f>HLOOKUP('STOCK BRUT'!$C346,'REGLE PRIORITE'!$B$4:$G$7,3,FALSE)</f>
        <v>1</v>
      </c>
      <c r="O346">
        <f>HLOOKUP('STOCK BRUT'!$C346,'REGLE PRIORITE'!$B$4:$G$7,4,FALSE)</f>
        <v>3</v>
      </c>
      <c r="P346">
        <f t="shared" si="27"/>
        <v>0</v>
      </c>
      <c r="Q346">
        <f t="shared" si="28"/>
        <v>-1</v>
      </c>
      <c r="R346">
        <f t="shared" si="25"/>
        <v>-3</v>
      </c>
      <c r="S346">
        <f t="shared" si="29"/>
        <v>-4</v>
      </c>
    </row>
    <row r="347" spans="1:19">
      <c r="A347">
        <v>345</v>
      </c>
      <c r="B347" s="1" t="s">
        <v>3316</v>
      </c>
      <c r="C347" s="1" t="s">
        <v>3951</v>
      </c>
      <c r="D347" s="1" t="s">
        <v>3996</v>
      </c>
      <c r="E347" s="1" t="s">
        <v>3376</v>
      </c>
      <c r="F347">
        <v>0</v>
      </c>
      <c r="G347">
        <f>IF($C347="porcelaine",IF(ISERROR(VLOOKUP($D347,'STOCK IDEAL'!$B$2:$C$1080,2,FALSE)+VLOOKUP($E347,'REGLE PRIORITE'!$K$3:$L$14,2,FALSE)),VLOOKUP($D347,'STOCK IDEAL'!$B$2:$C$1080,2,FALSE),VLOOKUP($D347,'STOCK IDEAL'!$B$2:$C$1080,2,FALSE)+VLOOKUP($E347,'REGLE PRIORITE'!$K$3:$L$14,2,FALSE)),IF(C347="Bijoux l’atelier",IF(ISERROR(VLOOKUP(D347,'STOCK IDEAL'!$B$2:$C$1108,2,FALSE)+VLOOKUP(E347,'REGLE PRIORITE'!$N$3:$O$18,2,FALSE)),VLOOKUP(D347,'STOCK IDEAL'!$B$2:$C$1108,2,FALSE),VLOOKUP(D347,'STOCK IDEAL'!$B$2:$C$1108,2,FALSE)+VLOOKUP(E347,'REGLE PRIORITE'!$N$3:$O$18,2,FALSE)),IF($C347="Bijoux argent/plaqué or",IF(ISERROR(VLOOKUP(D347,'STOCK IDEAL'!$B$2:$C$1108,2,FALSE)+VLOOKUP($E347,'REGLE PRIORITE'!$Q$3:$R$28,2,FALSE)),VLOOKUP(D347,'STOCK IDEAL'!$B$2:$C$1108,2,FALSE),VLOOKUP(D347,'STOCK IDEAL'!$B$2:$C$1108,2,FALSE)+VLOOKUP($E347,'REGLE PRIORITE'!$Q$3:$R$28,2,FALSE)),VLOOKUP(D347,'STOCK IDEAL'!$B$2:$C$1108,2,FALSE))))</f>
        <v>1</v>
      </c>
      <c r="H347">
        <v>1</v>
      </c>
      <c r="I347">
        <f>IF($C347="porcelaine",IF(ISERROR(VLOOKUP($D347,'STOCK IDEAL'!$B$2:$E$1080,3,FALSE)+VLOOKUP($E347,'REGLE PRIORITE'!$K$3:$L$14,2,FALSE)),VLOOKUP($D347,'STOCK IDEAL'!$B$2:$E$1080,3,FALSE),VLOOKUP($D347,'STOCK IDEAL'!$B$2:$E$1080,3,FALSE)+VLOOKUP($E347,'REGLE PRIORITE'!$K$3:$L$14,2,FALSE)),IF(C347="Bijoux l’atelier",IF(ISERROR(VLOOKUP(D347,'STOCK IDEAL'!$B$2:$E$1108,3,FALSE)+VLOOKUP(E347,'REGLE PRIORITE'!$N$3:$O$18,2,FALSE)),VLOOKUP(D347,'STOCK IDEAL'!$B$2:$E$1108,3,FALSE),VLOOKUP(D347,'STOCK IDEAL'!$B$2:$E$1108,3,FALSE)+VLOOKUP(E347,'REGLE PRIORITE'!$N$3:$O$18,2,FALSE)),IF($C347="Bijoux argent/plaqué or",IF(ISERROR(VLOOKUP(D347,'STOCK IDEAL'!$B$2:$E$1108,3,FALSE)+VLOOKUP($E347,'REGLE PRIORITE'!$Q$3:$R$28,2,FALSE)),VLOOKUP(D347,'STOCK IDEAL'!$B$2:$E$1108,3,FALSE),VLOOKUP(D347,'STOCK IDEAL'!$B$2:$E$1108,3,FALSE)+VLOOKUP($E347,'REGLE PRIORITE'!$Q$3:$R$28,2,FALSE)),VLOOKUP(D347,'STOCK IDEAL'!$B$2:$E$1108,3,FALSE))))</f>
        <v>1</v>
      </c>
      <c r="J347">
        <v>0</v>
      </c>
      <c r="K347">
        <f>IF($C347="porcelaine",IF(ISERROR(VLOOKUP($D347,'STOCK IDEAL'!$B$2:$E$1080,4,FALSE)+VLOOKUP($E347,'REGLE PRIORITE'!$K$3:$L$14,2,FALSE)),VLOOKUP($D347,'STOCK IDEAL'!$B$2:$E$1080,4,FALSE),VLOOKUP($D347,'STOCK IDEAL'!$B$2:$E$1080,4,FALSE)+VLOOKUP($E347,'REGLE PRIORITE'!$K$3:$L$14,2,FALSE)),IF(C347="Bijoux l’atelier",IF(ISERROR(VLOOKUP(D347,'STOCK IDEAL'!$B$2:$E$1108,4,FALSE)+VLOOKUP(E347,'REGLE PRIORITE'!$N$3:$O$18,2,FALSE)),VLOOKUP(D347,'STOCK IDEAL'!$B$2:$E$1108,4,FALSE),VLOOKUP(D347,'STOCK IDEAL'!$B$2:$E$1108,4,FALSE)+VLOOKUP(E347,'REGLE PRIORITE'!$N$3:$O$18,2,FALSE)),IF($C347="Bijoux argent/plaqué or",IF(ISERROR(VLOOKUP(D347,'STOCK IDEAL'!$B$2:$E$1108,4,FALSE)+VLOOKUP($E347,'REGLE PRIORITE'!$Q$3:$R$28,2,FALSE)),VLOOKUP(D347,'STOCK IDEAL'!$B$2:$E$1108,4,FALSE),VLOOKUP(D347,'STOCK IDEAL'!$B$2:$E$1108,4,FALSE)+VLOOKUP($E347,'REGLE PRIORITE'!$Q$3:$R$28,2,FALSE)),VLOOKUP(D347,'STOCK IDEAL'!$B$2:$E$1108,4,FALSE))))</f>
        <v>3</v>
      </c>
      <c r="L347" t="b">
        <f t="shared" si="26"/>
        <v>0</v>
      </c>
      <c r="M347">
        <f>HLOOKUP('STOCK BRUT'!$C347,'REGLE PRIORITE'!$B$4:$G$7,2,FALSE)</f>
        <v>2</v>
      </c>
      <c r="N347">
        <f>HLOOKUP('STOCK BRUT'!$C347,'REGLE PRIORITE'!$B$4:$G$7,3,FALSE)</f>
        <v>1</v>
      </c>
      <c r="O347">
        <f>HLOOKUP('STOCK BRUT'!$C347,'REGLE PRIORITE'!$B$4:$G$7,4,FALSE)</f>
        <v>3</v>
      </c>
      <c r="P347">
        <f t="shared" si="27"/>
        <v>-1</v>
      </c>
      <c r="Q347">
        <f t="shared" si="28"/>
        <v>0</v>
      </c>
      <c r="R347">
        <f t="shared" si="25"/>
        <v>-3</v>
      </c>
      <c r="S347">
        <f t="shared" si="29"/>
        <v>-4</v>
      </c>
    </row>
    <row r="348" spans="1:19">
      <c r="A348">
        <v>346</v>
      </c>
      <c r="B348" s="1" t="s">
        <v>3317</v>
      </c>
      <c r="C348" s="1" t="s">
        <v>3951</v>
      </c>
      <c r="D348" s="1" t="s">
        <v>3997</v>
      </c>
      <c r="E348" s="1" t="s">
        <v>3376</v>
      </c>
      <c r="F348">
        <v>1</v>
      </c>
      <c r="G348">
        <f>IF($C348="porcelaine",IF(ISERROR(VLOOKUP($D348,'STOCK IDEAL'!$B$2:$C$1080,2,FALSE)+VLOOKUP($E348,'REGLE PRIORITE'!$K$3:$L$14,2,FALSE)),VLOOKUP($D348,'STOCK IDEAL'!$B$2:$C$1080,2,FALSE),VLOOKUP($D348,'STOCK IDEAL'!$B$2:$C$1080,2,FALSE)+VLOOKUP($E348,'REGLE PRIORITE'!$K$3:$L$14,2,FALSE)),IF(C348="Bijoux l’atelier",IF(ISERROR(VLOOKUP(D348,'STOCK IDEAL'!$B$2:$C$1108,2,FALSE)+VLOOKUP(E348,'REGLE PRIORITE'!$N$3:$O$18,2,FALSE)),VLOOKUP(D348,'STOCK IDEAL'!$B$2:$C$1108,2,FALSE),VLOOKUP(D348,'STOCK IDEAL'!$B$2:$C$1108,2,FALSE)+VLOOKUP(E348,'REGLE PRIORITE'!$N$3:$O$18,2,FALSE)),IF($C348="Bijoux argent/plaqué or",IF(ISERROR(VLOOKUP(D348,'STOCK IDEAL'!$B$2:$C$1108,2,FALSE)+VLOOKUP($E348,'REGLE PRIORITE'!$Q$3:$R$28,2,FALSE)),VLOOKUP(D348,'STOCK IDEAL'!$B$2:$C$1108,2,FALSE),VLOOKUP(D348,'STOCK IDEAL'!$B$2:$C$1108,2,FALSE)+VLOOKUP($E348,'REGLE PRIORITE'!$Q$3:$R$28,2,FALSE)),VLOOKUP(D348,'STOCK IDEAL'!$B$2:$C$1108,2,FALSE))))</f>
        <v>1</v>
      </c>
      <c r="H348">
        <v>1</v>
      </c>
      <c r="I348">
        <f>IF($C348="porcelaine",IF(ISERROR(VLOOKUP($D348,'STOCK IDEAL'!$B$2:$E$1080,3,FALSE)+VLOOKUP($E348,'REGLE PRIORITE'!$K$3:$L$14,2,FALSE)),VLOOKUP($D348,'STOCK IDEAL'!$B$2:$E$1080,3,FALSE),VLOOKUP($D348,'STOCK IDEAL'!$B$2:$E$1080,3,FALSE)+VLOOKUP($E348,'REGLE PRIORITE'!$K$3:$L$14,2,FALSE)),IF(C348="Bijoux l’atelier",IF(ISERROR(VLOOKUP(D348,'STOCK IDEAL'!$B$2:$E$1108,3,FALSE)+VLOOKUP(E348,'REGLE PRIORITE'!$N$3:$O$18,2,FALSE)),VLOOKUP(D348,'STOCK IDEAL'!$B$2:$E$1108,3,FALSE),VLOOKUP(D348,'STOCK IDEAL'!$B$2:$E$1108,3,FALSE)+VLOOKUP(E348,'REGLE PRIORITE'!$N$3:$O$18,2,FALSE)),IF($C348="Bijoux argent/plaqué or",IF(ISERROR(VLOOKUP(D348,'STOCK IDEAL'!$B$2:$E$1108,3,FALSE)+VLOOKUP($E348,'REGLE PRIORITE'!$Q$3:$R$28,2,FALSE)),VLOOKUP(D348,'STOCK IDEAL'!$B$2:$E$1108,3,FALSE),VLOOKUP(D348,'STOCK IDEAL'!$B$2:$E$1108,3,FALSE)+VLOOKUP($E348,'REGLE PRIORITE'!$Q$3:$R$28,2,FALSE)),VLOOKUP(D348,'STOCK IDEAL'!$B$2:$E$1108,3,FALSE))))</f>
        <v>1</v>
      </c>
      <c r="J348">
        <v>0</v>
      </c>
      <c r="K348">
        <f>IF($C348="porcelaine",IF(ISERROR(VLOOKUP($D348,'STOCK IDEAL'!$B$2:$E$1080,4,FALSE)+VLOOKUP($E348,'REGLE PRIORITE'!$K$3:$L$14,2,FALSE)),VLOOKUP($D348,'STOCK IDEAL'!$B$2:$E$1080,4,FALSE),VLOOKUP($D348,'STOCK IDEAL'!$B$2:$E$1080,4,FALSE)+VLOOKUP($E348,'REGLE PRIORITE'!$K$3:$L$14,2,FALSE)),IF(C348="Bijoux l’atelier",IF(ISERROR(VLOOKUP(D348,'STOCK IDEAL'!$B$2:$E$1108,4,FALSE)+VLOOKUP(E348,'REGLE PRIORITE'!$N$3:$O$18,2,FALSE)),VLOOKUP(D348,'STOCK IDEAL'!$B$2:$E$1108,4,FALSE),VLOOKUP(D348,'STOCK IDEAL'!$B$2:$E$1108,4,FALSE)+VLOOKUP(E348,'REGLE PRIORITE'!$N$3:$O$18,2,FALSE)),IF($C348="Bijoux argent/plaqué or",IF(ISERROR(VLOOKUP(D348,'STOCK IDEAL'!$B$2:$E$1108,4,FALSE)+VLOOKUP($E348,'REGLE PRIORITE'!$Q$3:$R$28,2,FALSE)),VLOOKUP(D348,'STOCK IDEAL'!$B$2:$E$1108,4,FALSE),VLOOKUP(D348,'STOCK IDEAL'!$B$2:$E$1108,4,FALSE)+VLOOKUP($E348,'REGLE PRIORITE'!$Q$3:$R$28,2,FALSE)),VLOOKUP(D348,'STOCK IDEAL'!$B$2:$E$1108,4,FALSE))))</f>
        <v>3</v>
      </c>
      <c r="L348" t="b">
        <f t="shared" si="26"/>
        <v>0</v>
      </c>
      <c r="M348">
        <f>HLOOKUP('STOCK BRUT'!$C348,'REGLE PRIORITE'!$B$4:$G$7,2,FALSE)</f>
        <v>2</v>
      </c>
      <c r="N348">
        <f>HLOOKUP('STOCK BRUT'!$C348,'REGLE PRIORITE'!$B$4:$G$7,3,FALSE)</f>
        <v>1</v>
      </c>
      <c r="O348">
        <f>HLOOKUP('STOCK BRUT'!$C348,'REGLE PRIORITE'!$B$4:$G$7,4,FALSE)</f>
        <v>3</v>
      </c>
      <c r="P348">
        <f t="shared" si="27"/>
        <v>0</v>
      </c>
      <c r="Q348">
        <f t="shared" si="28"/>
        <v>0</v>
      </c>
      <c r="R348">
        <f t="shared" si="25"/>
        <v>-3</v>
      </c>
      <c r="S348">
        <f t="shared" si="29"/>
        <v>-3</v>
      </c>
    </row>
    <row r="349" spans="1:19">
      <c r="A349">
        <v>347</v>
      </c>
      <c r="B349" s="1" t="s">
        <v>3318</v>
      </c>
      <c r="C349" s="1" t="s">
        <v>3951</v>
      </c>
      <c r="D349" s="1" t="s">
        <v>3998</v>
      </c>
      <c r="E349" s="1" t="s">
        <v>3376</v>
      </c>
      <c r="F349">
        <v>0</v>
      </c>
      <c r="G349">
        <f>IF($C349="porcelaine",IF(ISERROR(VLOOKUP($D349,'STOCK IDEAL'!$B$2:$C$1080,2,FALSE)+VLOOKUP($E349,'REGLE PRIORITE'!$K$3:$L$14,2,FALSE)),VLOOKUP($D349,'STOCK IDEAL'!$B$2:$C$1080,2,FALSE),VLOOKUP($D349,'STOCK IDEAL'!$B$2:$C$1080,2,FALSE)+VLOOKUP($E349,'REGLE PRIORITE'!$K$3:$L$14,2,FALSE)),IF(C349="Bijoux l’atelier",IF(ISERROR(VLOOKUP(D349,'STOCK IDEAL'!$B$2:$C$1108,2,FALSE)+VLOOKUP(E349,'REGLE PRIORITE'!$N$3:$O$18,2,FALSE)),VLOOKUP(D349,'STOCK IDEAL'!$B$2:$C$1108,2,FALSE),VLOOKUP(D349,'STOCK IDEAL'!$B$2:$C$1108,2,FALSE)+VLOOKUP(E349,'REGLE PRIORITE'!$N$3:$O$18,2,FALSE)),IF($C349="Bijoux argent/plaqué or",IF(ISERROR(VLOOKUP(D349,'STOCK IDEAL'!$B$2:$C$1108,2,FALSE)+VLOOKUP($E349,'REGLE PRIORITE'!$Q$3:$R$28,2,FALSE)),VLOOKUP(D349,'STOCK IDEAL'!$B$2:$C$1108,2,FALSE),VLOOKUP(D349,'STOCK IDEAL'!$B$2:$C$1108,2,FALSE)+VLOOKUP($E349,'REGLE PRIORITE'!$Q$3:$R$28,2,FALSE)),VLOOKUP(D349,'STOCK IDEAL'!$B$2:$C$1108,2,FALSE))))</f>
        <v>1</v>
      </c>
      <c r="H349">
        <v>0</v>
      </c>
      <c r="I349">
        <f>IF($C349="porcelaine",IF(ISERROR(VLOOKUP($D349,'STOCK IDEAL'!$B$2:$E$1080,3,FALSE)+VLOOKUP($E349,'REGLE PRIORITE'!$K$3:$L$14,2,FALSE)),VLOOKUP($D349,'STOCK IDEAL'!$B$2:$E$1080,3,FALSE),VLOOKUP($D349,'STOCK IDEAL'!$B$2:$E$1080,3,FALSE)+VLOOKUP($E349,'REGLE PRIORITE'!$K$3:$L$14,2,FALSE)),IF(C349="Bijoux l’atelier",IF(ISERROR(VLOOKUP(D349,'STOCK IDEAL'!$B$2:$E$1108,3,FALSE)+VLOOKUP(E349,'REGLE PRIORITE'!$N$3:$O$18,2,FALSE)),VLOOKUP(D349,'STOCK IDEAL'!$B$2:$E$1108,3,FALSE),VLOOKUP(D349,'STOCK IDEAL'!$B$2:$E$1108,3,FALSE)+VLOOKUP(E349,'REGLE PRIORITE'!$N$3:$O$18,2,FALSE)),IF($C349="Bijoux argent/plaqué or",IF(ISERROR(VLOOKUP(D349,'STOCK IDEAL'!$B$2:$E$1108,3,FALSE)+VLOOKUP($E349,'REGLE PRIORITE'!$Q$3:$R$28,2,FALSE)),VLOOKUP(D349,'STOCK IDEAL'!$B$2:$E$1108,3,FALSE),VLOOKUP(D349,'STOCK IDEAL'!$B$2:$E$1108,3,FALSE)+VLOOKUP($E349,'REGLE PRIORITE'!$Q$3:$R$28,2,FALSE)),VLOOKUP(D349,'STOCK IDEAL'!$B$2:$E$1108,3,FALSE))))</f>
        <v>1</v>
      </c>
      <c r="J349">
        <v>0</v>
      </c>
      <c r="K349">
        <f>IF($C349="porcelaine",IF(ISERROR(VLOOKUP($D349,'STOCK IDEAL'!$B$2:$E$1080,4,FALSE)+VLOOKUP($E349,'REGLE PRIORITE'!$K$3:$L$14,2,FALSE)),VLOOKUP($D349,'STOCK IDEAL'!$B$2:$E$1080,4,FALSE),VLOOKUP($D349,'STOCK IDEAL'!$B$2:$E$1080,4,FALSE)+VLOOKUP($E349,'REGLE PRIORITE'!$K$3:$L$14,2,FALSE)),IF(C349="Bijoux l’atelier",IF(ISERROR(VLOOKUP(D349,'STOCK IDEAL'!$B$2:$E$1108,4,FALSE)+VLOOKUP(E349,'REGLE PRIORITE'!$N$3:$O$18,2,FALSE)),VLOOKUP(D349,'STOCK IDEAL'!$B$2:$E$1108,4,FALSE),VLOOKUP(D349,'STOCK IDEAL'!$B$2:$E$1108,4,FALSE)+VLOOKUP(E349,'REGLE PRIORITE'!$N$3:$O$18,2,FALSE)),IF($C349="Bijoux argent/plaqué or",IF(ISERROR(VLOOKUP(D349,'STOCK IDEAL'!$B$2:$E$1108,4,FALSE)+VLOOKUP($E349,'REGLE PRIORITE'!$Q$3:$R$28,2,FALSE)),VLOOKUP(D349,'STOCK IDEAL'!$B$2:$E$1108,4,FALSE),VLOOKUP(D349,'STOCK IDEAL'!$B$2:$E$1108,4,FALSE)+VLOOKUP($E349,'REGLE PRIORITE'!$Q$3:$R$28,2,FALSE)),VLOOKUP(D349,'STOCK IDEAL'!$B$2:$E$1108,4,FALSE))))</f>
        <v>3</v>
      </c>
      <c r="L349" t="b">
        <f t="shared" si="26"/>
        <v>0</v>
      </c>
      <c r="M349">
        <f>HLOOKUP('STOCK BRUT'!$C349,'REGLE PRIORITE'!$B$4:$G$7,2,FALSE)</f>
        <v>2</v>
      </c>
      <c r="N349">
        <f>HLOOKUP('STOCK BRUT'!$C349,'REGLE PRIORITE'!$B$4:$G$7,3,FALSE)</f>
        <v>1</v>
      </c>
      <c r="O349">
        <f>HLOOKUP('STOCK BRUT'!$C349,'REGLE PRIORITE'!$B$4:$G$7,4,FALSE)</f>
        <v>3</v>
      </c>
      <c r="P349">
        <f t="shared" si="27"/>
        <v>-1</v>
      </c>
      <c r="Q349">
        <f t="shared" si="28"/>
        <v>-1</v>
      </c>
      <c r="R349">
        <f t="shared" si="25"/>
        <v>-3</v>
      </c>
      <c r="S349">
        <f t="shared" si="29"/>
        <v>-5</v>
      </c>
    </row>
    <row r="350" spans="1:19">
      <c r="A350">
        <v>348</v>
      </c>
      <c r="B350" s="1" t="s">
        <v>3319</v>
      </c>
      <c r="C350" s="1" t="s">
        <v>3951</v>
      </c>
      <c r="D350" s="1" t="s">
        <v>3999</v>
      </c>
      <c r="E350" s="1" t="s">
        <v>3376</v>
      </c>
      <c r="F350">
        <v>0</v>
      </c>
      <c r="G350">
        <f>IF($C350="porcelaine",IF(ISERROR(VLOOKUP($D350,'STOCK IDEAL'!$B$2:$C$1080,2,FALSE)+VLOOKUP($E350,'REGLE PRIORITE'!$K$3:$L$14,2,FALSE)),VLOOKUP($D350,'STOCK IDEAL'!$B$2:$C$1080,2,FALSE),VLOOKUP($D350,'STOCK IDEAL'!$B$2:$C$1080,2,FALSE)+VLOOKUP($E350,'REGLE PRIORITE'!$K$3:$L$14,2,FALSE)),IF(C350="Bijoux l’atelier",IF(ISERROR(VLOOKUP(D350,'STOCK IDEAL'!$B$2:$C$1108,2,FALSE)+VLOOKUP(E350,'REGLE PRIORITE'!$N$3:$O$18,2,FALSE)),VLOOKUP(D350,'STOCK IDEAL'!$B$2:$C$1108,2,FALSE),VLOOKUP(D350,'STOCK IDEAL'!$B$2:$C$1108,2,FALSE)+VLOOKUP(E350,'REGLE PRIORITE'!$N$3:$O$18,2,FALSE)),IF($C350="Bijoux argent/plaqué or",IF(ISERROR(VLOOKUP(D350,'STOCK IDEAL'!$B$2:$C$1108,2,FALSE)+VLOOKUP($E350,'REGLE PRIORITE'!$Q$3:$R$28,2,FALSE)),VLOOKUP(D350,'STOCK IDEAL'!$B$2:$C$1108,2,FALSE),VLOOKUP(D350,'STOCK IDEAL'!$B$2:$C$1108,2,FALSE)+VLOOKUP($E350,'REGLE PRIORITE'!$Q$3:$R$28,2,FALSE)),VLOOKUP(D350,'STOCK IDEAL'!$B$2:$C$1108,2,FALSE))))</f>
        <v>1</v>
      </c>
      <c r="H350">
        <v>0</v>
      </c>
      <c r="I350">
        <f>IF($C350="porcelaine",IF(ISERROR(VLOOKUP($D350,'STOCK IDEAL'!$B$2:$E$1080,3,FALSE)+VLOOKUP($E350,'REGLE PRIORITE'!$K$3:$L$14,2,FALSE)),VLOOKUP($D350,'STOCK IDEAL'!$B$2:$E$1080,3,FALSE),VLOOKUP($D350,'STOCK IDEAL'!$B$2:$E$1080,3,FALSE)+VLOOKUP($E350,'REGLE PRIORITE'!$K$3:$L$14,2,FALSE)),IF(C350="Bijoux l’atelier",IF(ISERROR(VLOOKUP(D350,'STOCK IDEAL'!$B$2:$E$1108,3,FALSE)+VLOOKUP(E350,'REGLE PRIORITE'!$N$3:$O$18,2,FALSE)),VLOOKUP(D350,'STOCK IDEAL'!$B$2:$E$1108,3,FALSE),VLOOKUP(D350,'STOCK IDEAL'!$B$2:$E$1108,3,FALSE)+VLOOKUP(E350,'REGLE PRIORITE'!$N$3:$O$18,2,FALSE)),IF($C350="Bijoux argent/plaqué or",IF(ISERROR(VLOOKUP(D350,'STOCK IDEAL'!$B$2:$E$1108,3,FALSE)+VLOOKUP($E350,'REGLE PRIORITE'!$Q$3:$R$28,2,FALSE)),VLOOKUP(D350,'STOCK IDEAL'!$B$2:$E$1108,3,FALSE),VLOOKUP(D350,'STOCK IDEAL'!$B$2:$E$1108,3,FALSE)+VLOOKUP($E350,'REGLE PRIORITE'!$Q$3:$R$28,2,FALSE)),VLOOKUP(D350,'STOCK IDEAL'!$B$2:$E$1108,3,FALSE))))</f>
        <v>1</v>
      </c>
      <c r="J350">
        <v>0</v>
      </c>
      <c r="K350">
        <f>IF($C350="porcelaine",IF(ISERROR(VLOOKUP($D350,'STOCK IDEAL'!$B$2:$E$1080,4,FALSE)+VLOOKUP($E350,'REGLE PRIORITE'!$K$3:$L$14,2,FALSE)),VLOOKUP($D350,'STOCK IDEAL'!$B$2:$E$1080,4,FALSE),VLOOKUP($D350,'STOCK IDEAL'!$B$2:$E$1080,4,FALSE)+VLOOKUP($E350,'REGLE PRIORITE'!$K$3:$L$14,2,FALSE)),IF(C350="Bijoux l’atelier",IF(ISERROR(VLOOKUP(D350,'STOCK IDEAL'!$B$2:$E$1108,4,FALSE)+VLOOKUP(E350,'REGLE PRIORITE'!$N$3:$O$18,2,FALSE)),VLOOKUP(D350,'STOCK IDEAL'!$B$2:$E$1108,4,FALSE),VLOOKUP(D350,'STOCK IDEAL'!$B$2:$E$1108,4,FALSE)+VLOOKUP(E350,'REGLE PRIORITE'!$N$3:$O$18,2,FALSE)),IF($C350="Bijoux argent/plaqué or",IF(ISERROR(VLOOKUP(D350,'STOCK IDEAL'!$B$2:$E$1108,4,FALSE)+VLOOKUP($E350,'REGLE PRIORITE'!$Q$3:$R$28,2,FALSE)),VLOOKUP(D350,'STOCK IDEAL'!$B$2:$E$1108,4,FALSE),VLOOKUP(D350,'STOCK IDEAL'!$B$2:$E$1108,4,FALSE)+VLOOKUP($E350,'REGLE PRIORITE'!$Q$3:$R$28,2,FALSE)),VLOOKUP(D350,'STOCK IDEAL'!$B$2:$E$1108,4,FALSE))))</f>
        <v>3</v>
      </c>
      <c r="L350" t="b">
        <f t="shared" si="26"/>
        <v>0</v>
      </c>
      <c r="M350">
        <f>HLOOKUP('STOCK BRUT'!$C350,'REGLE PRIORITE'!$B$4:$G$7,2,FALSE)</f>
        <v>2</v>
      </c>
      <c r="N350">
        <f>HLOOKUP('STOCK BRUT'!$C350,'REGLE PRIORITE'!$B$4:$G$7,3,FALSE)</f>
        <v>1</v>
      </c>
      <c r="O350">
        <f>HLOOKUP('STOCK BRUT'!$C350,'REGLE PRIORITE'!$B$4:$G$7,4,FALSE)</f>
        <v>3</v>
      </c>
      <c r="P350">
        <f t="shared" si="27"/>
        <v>-1</v>
      </c>
      <c r="Q350">
        <f t="shared" si="28"/>
        <v>-1</v>
      </c>
      <c r="R350">
        <f t="shared" si="25"/>
        <v>-3</v>
      </c>
      <c r="S350">
        <f t="shared" si="29"/>
        <v>-5</v>
      </c>
    </row>
    <row r="351" spans="1:19">
      <c r="A351">
        <v>349</v>
      </c>
      <c r="B351" s="1" t="s">
        <v>3320</v>
      </c>
      <c r="C351" s="1" t="s">
        <v>3951</v>
      </c>
      <c r="D351" s="1" t="s">
        <v>4000</v>
      </c>
      <c r="E351" s="1" t="s">
        <v>3376</v>
      </c>
      <c r="F351">
        <v>0</v>
      </c>
      <c r="G351">
        <f>IF($C351="porcelaine",IF(ISERROR(VLOOKUP($D351,'STOCK IDEAL'!$B$2:$C$1080,2,FALSE)+VLOOKUP($E351,'REGLE PRIORITE'!$K$3:$L$14,2,FALSE)),VLOOKUP($D351,'STOCK IDEAL'!$B$2:$C$1080,2,FALSE),VLOOKUP($D351,'STOCK IDEAL'!$B$2:$C$1080,2,FALSE)+VLOOKUP($E351,'REGLE PRIORITE'!$K$3:$L$14,2,FALSE)),IF(C351="Bijoux l’atelier",IF(ISERROR(VLOOKUP(D351,'STOCK IDEAL'!$B$2:$C$1108,2,FALSE)+VLOOKUP(E351,'REGLE PRIORITE'!$N$3:$O$18,2,FALSE)),VLOOKUP(D351,'STOCK IDEAL'!$B$2:$C$1108,2,FALSE),VLOOKUP(D351,'STOCK IDEAL'!$B$2:$C$1108,2,FALSE)+VLOOKUP(E351,'REGLE PRIORITE'!$N$3:$O$18,2,FALSE)),IF($C351="Bijoux argent/plaqué or",IF(ISERROR(VLOOKUP(D351,'STOCK IDEAL'!$B$2:$C$1108,2,FALSE)+VLOOKUP($E351,'REGLE PRIORITE'!$Q$3:$R$28,2,FALSE)),VLOOKUP(D351,'STOCK IDEAL'!$B$2:$C$1108,2,FALSE),VLOOKUP(D351,'STOCK IDEAL'!$B$2:$C$1108,2,FALSE)+VLOOKUP($E351,'REGLE PRIORITE'!$Q$3:$R$28,2,FALSE)),VLOOKUP(D351,'STOCK IDEAL'!$B$2:$C$1108,2,FALSE))))</f>
        <v>1</v>
      </c>
      <c r="H351">
        <v>0</v>
      </c>
      <c r="I351">
        <f>IF($C351="porcelaine",IF(ISERROR(VLOOKUP($D351,'STOCK IDEAL'!$B$2:$E$1080,3,FALSE)+VLOOKUP($E351,'REGLE PRIORITE'!$K$3:$L$14,2,FALSE)),VLOOKUP($D351,'STOCK IDEAL'!$B$2:$E$1080,3,FALSE),VLOOKUP($D351,'STOCK IDEAL'!$B$2:$E$1080,3,FALSE)+VLOOKUP($E351,'REGLE PRIORITE'!$K$3:$L$14,2,FALSE)),IF(C351="Bijoux l’atelier",IF(ISERROR(VLOOKUP(D351,'STOCK IDEAL'!$B$2:$E$1108,3,FALSE)+VLOOKUP(E351,'REGLE PRIORITE'!$N$3:$O$18,2,FALSE)),VLOOKUP(D351,'STOCK IDEAL'!$B$2:$E$1108,3,FALSE),VLOOKUP(D351,'STOCK IDEAL'!$B$2:$E$1108,3,FALSE)+VLOOKUP(E351,'REGLE PRIORITE'!$N$3:$O$18,2,FALSE)),IF($C351="Bijoux argent/plaqué or",IF(ISERROR(VLOOKUP(D351,'STOCK IDEAL'!$B$2:$E$1108,3,FALSE)+VLOOKUP($E351,'REGLE PRIORITE'!$Q$3:$R$28,2,FALSE)),VLOOKUP(D351,'STOCK IDEAL'!$B$2:$E$1108,3,FALSE),VLOOKUP(D351,'STOCK IDEAL'!$B$2:$E$1108,3,FALSE)+VLOOKUP($E351,'REGLE PRIORITE'!$Q$3:$R$28,2,FALSE)),VLOOKUP(D351,'STOCK IDEAL'!$B$2:$E$1108,3,FALSE))))</f>
        <v>1</v>
      </c>
      <c r="J351">
        <v>1</v>
      </c>
      <c r="K351">
        <f>IF($C351="porcelaine",IF(ISERROR(VLOOKUP($D351,'STOCK IDEAL'!$B$2:$E$1080,4,FALSE)+VLOOKUP($E351,'REGLE PRIORITE'!$K$3:$L$14,2,FALSE)),VLOOKUP($D351,'STOCK IDEAL'!$B$2:$E$1080,4,FALSE),VLOOKUP($D351,'STOCK IDEAL'!$B$2:$E$1080,4,FALSE)+VLOOKUP($E351,'REGLE PRIORITE'!$K$3:$L$14,2,FALSE)),IF(C351="Bijoux l’atelier",IF(ISERROR(VLOOKUP(D351,'STOCK IDEAL'!$B$2:$E$1108,4,FALSE)+VLOOKUP(E351,'REGLE PRIORITE'!$N$3:$O$18,2,FALSE)),VLOOKUP(D351,'STOCK IDEAL'!$B$2:$E$1108,4,FALSE),VLOOKUP(D351,'STOCK IDEAL'!$B$2:$E$1108,4,FALSE)+VLOOKUP(E351,'REGLE PRIORITE'!$N$3:$O$18,2,FALSE)),IF($C351="Bijoux argent/plaqué or",IF(ISERROR(VLOOKUP(D351,'STOCK IDEAL'!$B$2:$E$1108,4,FALSE)+VLOOKUP($E351,'REGLE PRIORITE'!$Q$3:$R$28,2,FALSE)),VLOOKUP(D351,'STOCK IDEAL'!$B$2:$E$1108,4,FALSE),VLOOKUP(D351,'STOCK IDEAL'!$B$2:$E$1108,4,FALSE)+VLOOKUP($E351,'REGLE PRIORITE'!$Q$3:$R$28,2,FALSE)),VLOOKUP(D351,'STOCK IDEAL'!$B$2:$E$1108,4,FALSE))))</f>
        <v>3</v>
      </c>
      <c r="L351" t="b">
        <f t="shared" si="26"/>
        <v>0</v>
      </c>
      <c r="M351">
        <f>HLOOKUP('STOCK BRUT'!$C351,'REGLE PRIORITE'!$B$4:$G$7,2,FALSE)</f>
        <v>2</v>
      </c>
      <c r="N351">
        <f>HLOOKUP('STOCK BRUT'!$C351,'REGLE PRIORITE'!$B$4:$G$7,3,FALSE)</f>
        <v>1</v>
      </c>
      <c r="O351">
        <f>HLOOKUP('STOCK BRUT'!$C351,'REGLE PRIORITE'!$B$4:$G$7,4,FALSE)</f>
        <v>3</v>
      </c>
      <c r="P351">
        <f t="shared" si="27"/>
        <v>-1</v>
      </c>
      <c r="Q351">
        <f t="shared" si="28"/>
        <v>-1</v>
      </c>
      <c r="R351">
        <f t="shared" si="25"/>
        <v>-2</v>
      </c>
      <c r="S351">
        <f t="shared" si="29"/>
        <v>-4</v>
      </c>
    </row>
    <row r="352" spans="1:19">
      <c r="A352">
        <v>350</v>
      </c>
      <c r="B352" s="1" t="s">
        <v>3321</v>
      </c>
      <c r="C352" s="1" t="s">
        <v>3951</v>
      </c>
      <c r="D352" s="1" t="s">
        <v>4001</v>
      </c>
      <c r="E352" s="1" t="s">
        <v>3376</v>
      </c>
      <c r="F352">
        <v>1</v>
      </c>
      <c r="G352">
        <f>IF($C352="porcelaine",IF(ISERROR(VLOOKUP($D352,'STOCK IDEAL'!$B$2:$C$1080,2,FALSE)+VLOOKUP($E352,'REGLE PRIORITE'!$K$3:$L$14,2,FALSE)),VLOOKUP($D352,'STOCK IDEAL'!$B$2:$C$1080,2,FALSE),VLOOKUP($D352,'STOCK IDEAL'!$B$2:$C$1080,2,FALSE)+VLOOKUP($E352,'REGLE PRIORITE'!$K$3:$L$14,2,FALSE)),IF(C352="Bijoux l’atelier",IF(ISERROR(VLOOKUP(D352,'STOCK IDEAL'!$B$2:$C$1108,2,FALSE)+VLOOKUP(E352,'REGLE PRIORITE'!$N$3:$O$18,2,FALSE)),VLOOKUP(D352,'STOCK IDEAL'!$B$2:$C$1108,2,FALSE),VLOOKUP(D352,'STOCK IDEAL'!$B$2:$C$1108,2,FALSE)+VLOOKUP(E352,'REGLE PRIORITE'!$N$3:$O$18,2,FALSE)),IF($C352="Bijoux argent/plaqué or",IF(ISERROR(VLOOKUP(D352,'STOCK IDEAL'!$B$2:$C$1108,2,FALSE)+VLOOKUP($E352,'REGLE PRIORITE'!$Q$3:$R$28,2,FALSE)),VLOOKUP(D352,'STOCK IDEAL'!$B$2:$C$1108,2,FALSE),VLOOKUP(D352,'STOCK IDEAL'!$B$2:$C$1108,2,FALSE)+VLOOKUP($E352,'REGLE PRIORITE'!$Q$3:$R$28,2,FALSE)),VLOOKUP(D352,'STOCK IDEAL'!$B$2:$C$1108,2,FALSE))))</f>
        <v>1</v>
      </c>
      <c r="H352">
        <v>0</v>
      </c>
      <c r="I352">
        <f>IF($C352="porcelaine",IF(ISERROR(VLOOKUP($D352,'STOCK IDEAL'!$B$2:$E$1080,3,FALSE)+VLOOKUP($E352,'REGLE PRIORITE'!$K$3:$L$14,2,FALSE)),VLOOKUP($D352,'STOCK IDEAL'!$B$2:$E$1080,3,FALSE),VLOOKUP($D352,'STOCK IDEAL'!$B$2:$E$1080,3,FALSE)+VLOOKUP($E352,'REGLE PRIORITE'!$K$3:$L$14,2,FALSE)),IF(C352="Bijoux l’atelier",IF(ISERROR(VLOOKUP(D352,'STOCK IDEAL'!$B$2:$E$1108,3,FALSE)+VLOOKUP(E352,'REGLE PRIORITE'!$N$3:$O$18,2,FALSE)),VLOOKUP(D352,'STOCK IDEAL'!$B$2:$E$1108,3,FALSE),VLOOKUP(D352,'STOCK IDEAL'!$B$2:$E$1108,3,FALSE)+VLOOKUP(E352,'REGLE PRIORITE'!$N$3:$O$18,2,FALSE)),IF($C352="Bijoux argent/plaqué or",IF(ISERROR(VLOOKUP(D352,'STOCK IDEAL'!$B$2:$E$1108,3,FALSE)+VLOOKUP($E352,'REGLE PRIORITE'!$Q$3:$R$28,2,FALSE)),VLOOKUP(D352,'STOCK IDEAL'!$B$2:$E$1108,3,FALSE),VLOOKUP(D352,'STOCK IDEAL'!$B$2:$E$1108,3,FALSE)+VLOOKUP($E352,'REGLE PRIORITE'!$Q$3:$R$28,2,FALSE)),VLOOKUP(D352,'STOCK IDEAL'!$B$2:$E$1108,3,FALSE))))</f>
        <v>1</v>
      </c>
      <c r="J352">
        <v>0</v>
      </c>
      <c r="K352">
        <f>IF($C352="porcelaine",IF(ISERROR(VLOOKUP($D352,'STOCK IDEAL'!$B$2:$E$1080,4,FALSE)+VLOOKUP($E352,'REGLE PRIORITE'!$K$3:$L$14,2,FALSE)),VLOOKUP($D352,'STOCK IDEAL'!$B$2:$E$1080,4,FALSE),VLOOKUP($D352,'STOCK IDEAL'!$B$2:$E$1080,4,FALSE)+VLOOKUP($E352,'REGLE PRIORITE'!$K$3:$L$14,2,FALSE)),IF(C352="Bijoux l’atelier",IF(ISERROR(VLOOKUP(D352,'STOCK IDEAL'!$B$2:$E$1108,4,FALSE)+VLOOKUP(E352,'REGLE PRIORITE'!$N$3:$O$18,2,FALSE)),VLOOKUP(D352,'STOCK IDEAL'!$B$2:$E$1108,4,FALSE),VLOOKUP(D352,'STOCK IDEAL'!$B$2:$E$1108,4,FALSE)+VLOOKUP(E352,'REGLE PRIORITE'!$N$3:$O$18,2,FALSE)),IF($C352="Bijoux argent/plaqué or",IF(ISERROR(VLOOKUP(D352,'STOCK IDEAL'!$B$2:$E$1108,4,FALSE)+VLOOKUP($E352,'REGLE PRIORITE'!$Q$3:$R$28,2,FALSE)),VLOOKUP(D352,'STOCK IDEAL'!$B$2:$E$1108,4,FALSE),VLOOKUP(D352,'STOCK IDEAL'!$B$2:$E$1108,4,FALSE)+VLOOKUP($E352,'REGLE PRIORITE'!$Q$3:$R$28,2,FALSE)),VLOOKUP(D352,'STOCK IDEAL'!$B$2:$E$1108,4,FALSE))))</f>
        <v>3</v>
      </c>
      <c r="L352" t="b">
        <f t="shared" si="26"/>
        <v>0</v>
      </c>
      <c r="M352">
        <f>HLOOKUP('STOCK BRUT'!$C352,'REGLE PRIORITE'!$B$4:$G$7,2,FALSE)</f>
        <v>2</v>
      </c>
      <c r="N352">
        <f>HLOOKUP('STOCK BRUT'!$C352,'REGLE PRIORITE'!$B$4:$G$7,3,FALSE)</f>
        <v>1</v>
      </c>
      <c r="O352">
        <f>HLOOKUP('STOCK BRUT'!$C352,'REGLE PRIORITE'!$B$4:$G$7,4,FALSE)</f>
        <v>3</v>
      </c>
      <c r="P352">
        <f t="shared" si="27"/>
        <v>0</v>
      </c>
      <c r="Q352">
        <f t="shared" si="28"/>
        <v>-1</v>
      </c>
      <c r="R352">
        <f t="shared" si="25"/>
        <v>-3</v>
      </c>
      <c r="S352">
        <f t="shared" si="29"/>
        <v>-4</v>
      </c>
    </row>
    <row r="353" spans="1:19">
      <c r="A353">
        <v>351</v>
      </c>
      <c r="B353" s="1" t="s">
        <v>3322</v>
      </c>
      <c r="C353" s="1" t="s">
        <v>3951</v>
      </c>
      <c r="D353" s="1" t="s">
        <v>4002</v>
      </c>
      <c r="E353" s="1" t="s">
        <v>3376</v>
      </c>
      <c r="F353">
        <v>0</v>
      </c>
      <c r="G353">
        <f>IF($C353="porcelaine",IF(ISERROR(VLOOKUP($D353,'STOCK IDEAL'!$B$2:$C$1080,2,FALSE)+VLOOKUP($E353,'REGLE PRIORITE'!$K$3:$L$14,2,FALSE)),VLOOKUP($D353,'STOCK IDEAL'!$B$2:$C$1080,2,FALSE),VLOOKUP($D353,'STOCK IDEAL'!$B$2:$C$1080,2,FALSE)+VLOOKUP($E353,'REGLE PRIORITE'!$K$3:$L$14,2,FALSE)),IF(C353="Bijoux l’atelier",IF(ISERROR(VLOOKUP(D353,'STOCK IDEAL'!$B$2:$C$1108,2,FALSE)+VLOOKUP(E353,'REGLE PRIORITE'!$N$3:$O$18,2,FALSE)),VLOOKUP(D353,'STOCK IDEAL'!$B$2:$C$1108,2,FALSE),VLOOKUP(D353,'STOCK IDEAL'!$B$2:$C$1108,2,FALSE)+VLOOKUP(E353,'REGLE PRIORITE'!$N$3:$O$18,2,FALSE)),IF($C353="Bijoux argent/plaqué or",IF(ISERROR(VLOOKUP(D353,'STOCK IDEAL'!$B$2:$C$1108,2,FALSE)+VLOOKUP($E353,'REGLE PRIORITE'!$Q$3:$R$28,2,FALSE)),VLOOKUP(D353,'STOCK IDEAL'!$B$2:$C$1108,2,FALSE),VLOOKUP(D353,'STOCK IDEAL'!$B$2:$C$1108,2,FALSE)+VLOOKUP($E353,'REGLE PRIORITE'!$Q$3:$R$28,2,FALSE)),VLOOKUP(D353,'STOCK IDEAL'!$B$2:$C$1108,2,FALSE))))</f>
        <v>1</v>
      </c>
      <c r="H353">
        <v>0</v>
      </c>
      <c r="I353">
        <f>IF($C353="porcelaine",IF(ISERROR(VLOOKUP($D353,'STOCK IDEAL'!$B$2:$E$1080,3,FALSE)+VLOOKUP($E353,'REGLE PRIORITE'!$K$3:$L$14,2,FALSE)),VLOOKUP($D353,'STOCK IDEAL'!$B$2:$E$1080,3,FALSE),VLOOKUP($D353,'STOCK IDEAL'!$B$2:$E$1080,3,FALSE)+VLOOKUP($E353,'REGLE PRIORITE'!$K$3:$L$14,2,FALSE)),IF(C353="Bijoux l’atelier",IF(ISERROR(VLOOKUP(D353,'STOCK IDEAL'!$B$2:$E$1108,3,FALSE)+VLOOKUP(E353,'REGLE PRIORITE'!$N$3:$O$18,2,FALSE)),VLOOKUP(D353,'STOCK IDEAL'!$B$2:$E$1108,3,FALSE),VLOOKUP(D353,'STOCK IDEAL'!$B$2:$E$1108,3,FALSE)+VLOOKUP(E353,'REGLE PRIORITE'!$N$3:$O$18,2,FALSE)),IF($C353="Bijoux argent/plaqué or",IF(ISERROR(VLOOKUP(D353,'STOCK IDEAL'!$B$2:$E$1108,3,FALSE)+VLOOKUP($E353,'REGLE PRIORITE'!$Q$3:$R$28,2,FALSE)),VLOOKUP(D353,'STOCK IDEAL'!$B$2:$E$1108,3,FALSE),VLOOKUP(D353,'STOCK IDEAL'!$B$2:$E$1108,3,FALSE)+VLOOKUP($E353,'REGLE PRIORITE'!$Q$3:$R$28,2,FALSE)),VLOOKUP(D353,'STOCK IDEAL'!$B$2:$E$1108,3,FALSE))))</f>
        <v>1</v>
      </c>
      <c r="J353">
        <v>0</v>
      </c>
      <c r="K353">
        <f>IF($C353="porcelaine",IF(ISERROR(VLOOKUP($D353,'STOCK IDEAL'!$B$2:$E$1080,4,FALSE)+VLOOKUP($E353,'REGLE PRIORITE'!$K$3:$L$14,2,FALSE)),VLOOKUP($D353,'STOCK IDEAL'!$B$2:$E$1080,4,FALSE),VLOOKUP($D353,'STOCK IDEAL'!$B$2:$E$1080,4,FALSE)+VLOOKUP($E353,'REGLE PRIORITE'!$K$3:$L$14,2,FALSE)),IF(C353="Bijoux l’atelier",IF(ISERROR(VLOOKUP(D353,'STOCK IDEAL'!$B$2:$E$1108,4,FALSE)+VLOOKUP(E353,'REGLE PRIORITE'!$N$3:$O$18,2,FALSE)),VLOOKUP(D353,'STOCK IDEAL'!$B$2:$E$1108,4,FALSE),VLOOKUP(D353,'STOCK IDEAL'!$B$2:$E$1108,4,FALSE)+VLOOKUP(E353,'REGLE PRIORITE'!$N$3:$O$18,2,FALSE)),IF($C353="Bijoux argent/plaqué or",IF(ISERROR(VLOOKUP(D353,'STOCK IDEAL'!$B$2:$E$1108,4,FALSE)+VLOOKUP($E353,'REGLE PRIORITE'!$Q$3:$R$28,2,FALSE)),VLOOKUP(D353,'STOCK IDEAL'!$B$2:$E$1108,4,FALSE),VLOOKUP(D353,'STOCK IDEAL'!$B$2:$E$1108,4,FALSE)+VLOOKUP($E353,'REGLE PRIORITE'!$Q$3:$R$28,2,FALSE)),VLOOKUP(D353,'STOCK IDEAL'!$B$2:$E$1108,4,FALSE))))</f>
        <v>3</v>
      </c>
      <c r="L353" t="b">
        <f t="shared" si="26"/>
        <v>0</v>
      </c>
      <c r="M353">
        <f>HLOOKUP('STOCK BRUT'!$C353,'REGLE PRIORITE'!$B$4:$G$7,2,FALSE)</f>
        <v>2</v>
      </c>
      <c r="N353">
        <f>HLOOKUP('STOCK BRUT'!$C353,'REGLE PRIORITE'!$B$4:$G$7,3,FALSE)</f>
        <v>1</v>
      </c>
      <c r="O353">
        <f>HLOOKUP('STOCK BRUT'!$C353,'REGLE PRIORITE'!$B$4:$G$7,4,FALSE)</f>
        <v>3</v>
      </c>
      <c r="P353">
        <f t="shared" si="27"/>
        <v>-1</v>
      </c>
      <c r="Q353">
        <f t="shared" si="28"/>
        <v>-1</v>
      </c>
      <c r="R353">
        <f t="shared" si="25"/>
        <v>-3</v>
      </c>
      <c r="S353">
        <f t="shared" si="29"/>
        <v>-5</v>
      </c>
    </row>
    <row r="354" spans="1:19">
      <c r="A354">
        <v>352</v>
      </c>
      <c r="B354" s="1" t="s">
        <v>3323</v>
      </c>
      <c r="C354" s="1" t="s">
        <v>3951</v>
      </c>
      <c r="D354" s="1" t="s">
        <v>4003</v>
      </c>
      <c r="E354" s="1" t="s">
        <v>3376</v>
      </c>
      <c r="F354">
        <v>0</v>
      </c>
      <c r="G354">
        <f>IF($C354="porcelaine",IF(ISERROR(VLOOKUP($D354,'STOCK IDEAL'!$B$2:$C$1080,2,FALSE)+VLOOKUP($E354,'REGLE PRIORITE'!$K$3:$L$14,2,FALSE)),VLOOKUP($D354,'STOCK IDEAL'!$B$2:$C$1080,2,FALSE),VLOOKUP($D354,'STOCK IDEAL'!$B$2:$C$1080,2,FALSE)+VLOOKUP($E354,'REGLE PRIORITE'!$K$3:$L$14,2,FALSE)),IF(C354="Bijoux l’atelier",IF(ISERROR(VLOOKUP(D354,'STOCK IDEAL'!$B$2:$C$1108,2,FALSE)+VLOOKUP(E354,'REGLE PRIORITE'!$N$3:$O$18,2,FALSE)),VLOOKUP(D354,'STOCK IDEAL'!$B$2:$C$1108,2,FALSE),VLOOKUP(D354,'STOCK IDEAL'!$B$2:$C$1108,2,FALSE)+VLOOKUP(E354,'REGLE PRIORITE'!$N$3:$O$18,2,FALSE)),IF($C354="Bijoux argent/plaqué or",IF(ISERROR(VLOOKUP(D354,'STOCK IDEAL'!$B$2:$C$1108,2,FALSE)+VLOOKUP($E354,'REGLE PRIORITE'!$Q$3:$R$28,2,FALSE)),VLOOKUP(D354,'STOCK IDEAL'!$B$2:$C$1108,2,FALSE),VLOOKUP(D354,'STOCK IDEAL'!$B$2:$C$1108,2,FALSE)+VLOOKUP($E354,'REGLE PRIORITE'!$Q$3:$R$28,2,FALSE)),VLOOKUP(D354,'STOCK IDEAL'!$B$2:$C$1108,2,FALSE))))</f>
        <v>1</v>
      </c>
      <c r="H354">
        <v>1</v>
      </c>
      <c r="I354">
        <f>IF($C354="porcelaine",IF(ISERROR(VLOOKUP($D354,'STOCK IDEAL'!$B$2:$E$1080,3,FALSE)+VLOOKUP($E354,'REGLE PRIORITE'!$K$3:$L$14,2,FALSE)),VLOOKUP($D354,'STOCK IDEAL'!$B$2:$E$1080,3,FALSE),VLOOKUP($D354,'STOCK IDEAL'!$B$2:$E$1080,3,FALSE)+VLOOKUP($E354,'REGLE PRIORITE'!$K$3:$L$14,2,FALSE)),IF(C354="Bijoux l’atelier",IF(ISERROR(VLOOKUP(D354,'STOCK IDEAL'!$B$2:$E$1108,3,FALSE)+VLOOKUP(E354,'REGLE PRIORITE'!$N$3:$O$18,2,FALSE)),VLOOKUP(D354,'STOCK IDEAL'!$B$2:$E$1108,3,FALSE),VLOOKUP(D354,'STOCK IDEAL'!$B$2:$E$1108,3,FALSE)+VLOOKUP(E354,'REGLE PRIORITE'!$N$3:$O$18,2,FALSE)),IF($C354="Bijoux argent/plaqué or",IF(ISERROR(VLOOKUP(D354,'STOCK IDEAL'!$B$2:$E$1108,3,FALSE)+VLOOKUP($E354,'REGLE PRIORITE'!$Q$3:$R$28,2,FALSE)),VLOOKUP(D354,'STOCK IDEAL'!$B$2:$E$1108,3,FALSE),VLOOKUP(D354,'STOCK IDEAL'!$B$2:$E$1108,3,FALSE)+VLOOKUP($E354,'REGLE PRIORITE'!$Q$3:$R$28,2,FALSE)),VLOOKUP(D354,'STOCK IDEAL'!$B$2:$E$1108,3,FALSE))))</f>
        <v>1</v>
      </c>
      <c r="J354">
        <v>2</v>
      </c>
      <c r="K354">
        <f>IF($C354="porcelaine",IF(ISERROR(VLOOKUP($D354,'STOCK IDEAL'!$B$2:$E$1080,4,FALSE)+VLOOKUP($E354,'REGLE PRIORITE'!$K$3:$L$14,2,FALSE)),VLOOKUP($D354,'STOCK IDEAL'!$B$2:$E$1080,4,FALSE),VLOOKUP($D354,'STOCK IDEAL'!$B$2:$E$1080,4,FALSE)+VLOOKUP($E354,'REGLE PRIORITE'!$K$3:$L$14,2,FALSE)),IF(C354="Bijoux l’atelier",IF(ISERROR(VLOOKUP(D354,'STOCK IDEAL'!$B$2:$E$1108,4,FALSE)+VLOOKUP(E354,'REGLE PRIORITE'!$N$3:$O$18,2,FALSE)),VLOOKUP(D354,'STOCK IDEAL'!$B$2:$E$1108,4,FALSE),VLOOKUP(D354,'STOCK IDEAL'!$B$2:$E$1108,4,FALSE)+VLOOKUP(E354,'REGLE PRIORITE'!$N$3:$O$18,2,FALSE)),IF($C354="Bijoux argent/plaqué or",IF(ISERROR(VLOOKUP(D354,'STOCK IDEAL'!$B$2:$E$1108,4,FALSE)+VLOOKUP($E354,'REGLE PRIORITE'!$Q$3:$R$28,2,FALSE)),VLOOKUP(D354,'STOCK IDEAL'!$B$2:$E$1108,4,FALSE),VLOOKUP(D354,'STOCK IDEAL'!$B$2:$E$1108,4,FALSE)+VLOOKUP($E354,'REGLE PRIORITE'!$Q$3:$R$28,2,FALSE)),VLOOKUP(D354,'STOCK IDEAL'!$B$2:$E$1108,4,FALSE))))</f>
        <v>3</v>
      </c>
      <c r="L354" t="b">
        <f t="shared" si="26"/>
        <v>0</v>
      </c>
      <c r="M354">
        <f>HLOOKUP('STOCK BRUT'!$C354,'REGLE PRIORITE'!$B$4:$G$7,2,FALSE)</f>
        <v>2</v>
      </c>
      <c r="N354">
        <f>HLOOKUP('STOCK BRUT'!$C354,'REGLE PRIORITE'!$B$4:$G$7,3,FALSE)</f>
        <v>1</v>
      </c>
      <c r="O354">
        <f>HLOOKUP('STOCK BRUT'!$C354,'REGLE PRIORITE'!$B$4:$G$7,4,FALSE)</f>
        <v>3</v>
      </c>
      <c r="P354">
        <f t="shared" si="27"/>
        <v>-1</v>
      </c>
      <c r="Q354">
        <f t="shared" si="28"/>
        <v>0</v>
      </c>
      <c r="R354">
        <f t="shared" si="25"/>
        <v>-1</v>
      </c>
      <c r="S354">
        <f t="shared" si="29"/>
        <v>-2</v>
      </c>
    </row>
    <row r="355" spans="1:19">
      <c r="A355">
        <v>353</v>
      </c>
      <c r="B355" s="1" t="s">
        <v>3324</v>
      </c>
      <c r="C355" s="1" t="s">
        <v>3951</v>
      </c>
      <c r="D355" s="1" t="s">
        <v>4004</v>
      </c>
      <c r="E355" s="1" t="s">
        <v>3376</v>
      </c>
      <c r="F355">
        <v>1</v>
      </c>
      <c r="G355">
        <f>IF($C355="porcelaine",IF(ISERROR(VLOOKUP($D355,'STOCK IDEAL'!$B$2:$C$1080,2,FALSE)+VLOOKUP($E355,'REGLE PRIORITE'!$K$3:$L$14,2,FALSE)),VLOOKUP($D355,'STOCK IDEAL'!$B$2:$C$1080,2,FALSE),VLOOKUP($D355,'STOCK IDEAL'!$B$2:$C$1080,2,FALSE)+VLOOKUP($E355,'REGLE PRIORITE'!$K$3:$L$14,2,FALSE)),IF(C355="Bijoux l’atelier",IF(ISERROR(VLOOKUP(D355,'STOCK IDEAL'!$B$2:$C$1108,2,FALSE)+VLOOKUP(E355,'REGLE PRIORITE'!$N$3:$O$18,2,FALSE)),VLOOKUP(D355,'STOCK IDEAL'!$B$2:$C$1108,2,FALSE),VLOOKUP(D355,'STOCK IDEAL'!$B$2:$C$1108,2,FALSE)+VLOOKUP(E355,'REGLE PRIORITE'!$N$3:$O$18,2,FALSE)),IF($C355="Bijoux argent/plaqué or",IF(ISERROR(VLOOKUP(D355,'STOCK IDEAL'!$B$2:$C$1108,2,FALSE)+VLOOKUP($E355,'REGLE PRIORITE'!$Q$3:$R$28,2,FALSE)),VLOOKUP(D355,'STOCK IDEAL'!$B$2:$C$1108,2,FALSE),VLOOKUP(D355,'STOCK IDEAL'!$B$2:$C$1108,2,FALSE)+VLOOKUP($E355,'REGLE PRIORITE'!$Q$3:$R$28,2,FALSE)),VLOOKUP(D355,'STOCK IDEAL'!$B$2:$C$1108,2,FALSE))))</f>
        <v>1</v>
      </c>
      <c r="H355">
        <v>2</v>
      </c>
      <c r="I355">
        <f>IF($C355="porcelaine",IF(ISERROR(VLOOKUP($D355,'STOCK IDEAL'!$B$2:$E$1080,3,FALSE)+VLOOKUP($E355,'REGLE PRIORITE'!$K$3:$L$14,2,FALSE)),VLOOKUP($D355,'STOCK IDEAL'!$B$2:$E$1080,3,FALSE),VLOOKUP($D355,'STOCK IDEAL'!$B$2:$E$1080,3,FALSE)+VLOOKUP($E355,'REGLE PRIORITE'!$K$3:$L$14,2,FALSE)),IF(C355="Bijoux l’atelier",IF(ISERROR(VLOOKUP(D355,'STOCK IDEAL'!$B$2:$E$1108,3,FALSE)+VLOOKUP(E355,'REGLE PRIORITE'!$N$3:$O$18,2,FALSE)),VLOOKUP(D355,'STOCK IDEAL'!$B$2:$E$1108,3,FALSE),VLOOKUP(D355,'STOCK IDEAL'!$B$2:$E$1108,3,FALSE)+VLOOKUP(E355,'REGLE PRIORITE'!$N$3:$O$18,2,FALSE)),IF($C355="Bijoux argent/plaqué or",IF(ISERROR(VLOOKUP(D355,'STOCK IDEAL'!$B$2:$E$1108,3,FALSE)+VLOOKUP($E355,'REGLE PRIORITE'!$Q$3:$R$28,2,FALSE)),VLOOKUP(D355,'STOCK IDEAL'!$B$2:$E$1108,3,FALSE),VLOOKUP(D355,'STOCK IDEAL'!$B$2:$E$1108,3,FALSE)+VLOOKUP($E355,'REGLE PRIORITE'!$Q$3:$R$28,2,FALSE)),VLOOKUP(D355,'STOCK IDEAL'!$B$2:$E$1108,3,FALSE))))</f>
        <v>1</v>
      </c>
      <c r="J355">
        <v>1</v>
      </c>
      <c r="K355">
        <f>IF($C355="porcelaine",IF(ISERROR(VLOOKUP($D355,'STOCK IDEAL'!$B$2:$E$1080,4,FALSE)+VLOOKUP($E355,'REGLE PRIORITE'!$K$3:$L$14,2,FALSE)),VLOOKUP($D355,'STOCK IDEAL'!$B$2:$E$1080,4,FALSE),VLOOKUP($D355,'STOCK IDEAL'!$B$2:$E$1080,4,FALSE)+VLOOKUP($E355,'REGLE PRIORITE'!$K$3:$L$14,2,FALSE)),IF(C355="Bijoux l’atelier",IF(ISERROR(VLOOKUP(D355,'STOCK IDEAL'!$B$2:$E$1108,4,FALSE)+VLOOKUP(E355,'REGLE PRIORITE'!$N$3:$O$18,2,FALSE)),VLOOKUP(D355,'STOCK IDEAL'!$B$2:$E$1108,4,FALSE),VLOOKUP(D355,'STOCK IDEAL'!$B$2:$E$1108,4,FALSE)+VLOOKUP(E355,'REGLE PRIORITE'!$N$3:$O$18,2,FALSE)),IF($C355="Bijoux argent/plaqué or",IF(ISERROR(VLOOKUP(D355,'STOCK IDEAL'!$B$2:$E$1108,4,FALSE)+VLOOKUP($E355,'REGLE PRIORITE'!$Q$3:$R$28,2,FALSE)),VLOOKUP(D355,'STOCK IDEAL'!$B$2:$E$1108,4,FALSE),VLOOKUP(D355,'STOCK IDEAL'!$B$2:$E$1108,4,FALSE)+VLOOKUP($E355,'REGLE PRIORITE'!$Q$3:$R$28,2,FALSE)),VLOOKUP(D355,'STOCK IDEAL'!$B$2:$E$1108,4,FALSE))))</f>
        <v>3</v>
      </c>
      <c r="L355" t="b">
        <f t="shared" si="26"/>
        <v>0</v>
      </c>
      <c r="M355">
        <f>HLOOKUP('STOCK BRUT'!$C355,'REGLE PRIORITE'!$B$4:$G$7,2,FALSE)</f>
        <v>2</v>
      </c>
      <c r="N355">
        <f>HLOOKUP('STOCK BRUT'!$C355,'REGLE PRIORITE'!$B$4:$G$7,3,FALSE)</f>
        <v>1</v>
      </c>
      <c r="O355">
        <f>HLOOKUP('STOCK BRUT'!$C355,'REGLE PRIORITE'!$B$4:$G$7,4,FALSE)</f>
        <v>3</v>
      </c>
      <c r="P355">
        <f t="shared" si="27"/>
        <v>0</v>
      </c>
      <c r="Q355">
        <f t="shared" si="28"/>
        <v>1</v>
      </c>
      <c r="R355">
        <f t="shared" si="25"/>
        <v>-2</v>
      </c>
      <c r="S355">
        <f t="shared" si="29"/>
        <v>-1</v>
      </c>
    </row>
    <row r="356" spans="1:19">
      <c r="A356">
        <v>354</v>
      </c>
      <c r="B356" s="1" t="s">
        <v>3325</v>
      </c>
      <c r="C356" s="1" t="s">
        <v>3951</v>
      </c>
      <c r="D356" s="1" t="s">
        <v>4005</v>
      </c>
      <c r="E356" s="1" t="s">
        <v>3376</v>
      </c>
      <c r="F356">
        <v>1</v>
      </c>
      <c r="G356">
        <f>IF($C356="porcelaine",IF(ISERROR(VLOOKUP($D356,'STOCK IDEAL'!$B$2:$C$1080,2,FALSE)+VLOOKUP($E356,'REGLE PRIORITE'!$K$3:$L$14,2,FALSE)),VLOOKUP($D356,'STOCK IDEAL'!$B$2:$C$1080,2,FALSE),VLOOKUP($D356,'STOCK IDEAL'!$B$2:$C$1080,2,FALSE)+VLOOKUP($E356,'REGLE PRIORITE'!$K$3:$L$14,2,FALSE)),IF(C356="Bijoux l’atelier",IF(ISERROR(VLOOKUP(D356,'STOCK IDEAL'!$B$2:$C$1108,2,FALSE)+VLOOKUP(E356,'REGLE PRIORITE'!$N$3:$O$18,2,FALSE)),VLOOKUP(D356,'STOCK IDEAL'!$B$2:$C$1108,2,FALSE),VLOOKUP(D356,'STOCK IDEAL'!$B$2:$C$1108,2,FALSE)+VLOOKUP(E356,'REGLE PRIORITE'!$N$3:$O$18,2,FALSE)),IF($C356="Bijoux argent/plaqué or",IF(ISERROR(VLOOKUP(D356,'STOCK IDEAL'!$B$2:$C$1108,2,FALSE)+VLOOKUP($E356,'REGLE PRIORITE'!$Q$3:$R$28,2,FALSE)),VLOOKUP(D356,'STOCK IDEAL'!$B$2:$C$1108,2,FALSE),VLOOKUP(D356,'STOCK IDEAL'!$B$2:$C$1108,2,FALSE)+VLOOKUP($E356,'REGLE PRIORITE'!$Q$3:$R$28,2,FALSE)),VLOOKUP(D356,'STOCK IDEAL'!$B$2:$C$1108,2,FALSE))))</f>
        <v>1</v>
      </c>
      <c r="H356">
        <v>0</v>
      </c>
      <c r="I356">
        <f>IF($C356="porcelaine",IF(ISERROR(VLOOKUP($D356,'STOCK IDEAL'!$B$2:$E$1080,3,FALSE)+VLOOKUP($E356,'REGLE PRIORITE'!$K$3:$L$14,2,FALSE)),VLOOKUP($D356,'STOCK IDEAL'!$B$2:$E$1080,3,FALSE),VLOOKUP($D356,'STOCK IDEAL'!$B$2:$E$1080,3,FALSE)+VLOOKUP($E356,'REGLE PRIORITE'!$K$3:$L$14,2,FALSE)),IF(C356="Bijoux l’atelier",IF(ISERROR(VLOOKUP(D356,'STOCK IDEAL'!$B$2:$E$1108,3,FALSE)+VLOOKUP(E356,'REGLE PRIORITE'!$N$3:$O$18,2,FALSE)),VLOOKUP(D356,'STOCK IDEAL'!$B$2:$E$1108,3,FALSE),VLOOKUP(D356,'STOCK IDEAL'!$B$2:$E$1108,3,FALSE)+VLOOKUP(E356,'REGLE PRIORITE'!$N$3:$O$18,2,FALSE)),IF($C356="Bijoux argent/plaqué or",IF(ISERROR(VLOOKUP(D356,'STOCK IDEAL'!$B$2:$E$1108,3,FALSE)+VLOOKUP($E356,'REGLE PRIORITE'!$Q$3:$R$28,2,FALSE)),VLOOKUP(D356,'STOCK IDEAL'!$B$2:$E$1108,3,FALSE),VLOOKUP(D356,'STOCK IDEAL'!$B$2:$E$1108,3,FALSE)+VLOOKUP($E356,'REGLE PRIORITE'!$Q$3:$R$28,2,FALSE)),VLOOKUP(D356,'STOCK IDEAL'!$B$2:$E$1108,3,FALSE))))</f>
        <v>1</v>
      </c>
      <c r="J356">
        <v>1</v>
      </c>
      <c r="K356">
        <f>IF($C356="porcelaine",IF(ISERROR(VLOOKUP($D356,'STOCK IDEAL'!$B$2:$E$1080,4,FALSE)+VLOOKUP($E356,'REGLE PRIORITE'!$K$3:$L$14,2,FALSE)),VLOOKUP($D356,'STOCK IDEAL'!$B$2:$E$1080,4,FALSE),VLOOKUP($D356,'STOCK IDEAL'!$B$2:$E$1080,4,FALSE)+VLOOKUP($E356,'REGLE PRIORITE'!$K$3:$L$14,2,FALSE)),IF(C356="Bijoux l’atelier",IF(ISERROR(VLOOKUP(D356,'STOCK IDEAL'!$B$2:$E$1108,4,FALSE)+VLOOKUP(E356,'REGLE PRIORITE'!$N$3:$O$18,2,FALSE)),VLOOKUP(D356,'STOCK IDEAL'!$B$2:$E$1108,4,FALSE),VLOOKUP(D356,'STOCK IDEAL'!$B$2:$E$1108,4,FALSE)+VLOOKUP(E356,'REGLE PRIORITE'!$N$3:$O$18,2,FALSE)),IF($C356="Bijoux argent/plaqué or",IF(ISERROR(VLOOKUP(D356,'STOCK IDEAL'!$B$2:$E$1108,4,FALSE)+VLOOKUP($E356,'REGLE PRIORITE'!$Q$3:$R$28,2,FALSE)),VLOOKUP(D356,'STOCK IDEAL'!$B$2:$E$1108,4,FALSE),VLOOKUP(D356,'STOCK IDEAL'!$B$2:$E$1108,4,FALSE)+VLOOKUP($E356,'REGLE PRIORITE'!$Q$3:$R$28,2,FALSE)),VLOOKUP(D356,'STOCK IDEAL'!$B$2:$E$1108,4,FALSE))))</f>
        <v>3</v>
      </c>
      <c r="L356" t="b">
        <f t="shared" si="26"/>
        <v>0</v>
      </c>
      <c r="M356">
        <f>HLOOKUP('STOCK BRUT'!$C356,'REGLE PRIORITE'!$B$4:$G$7,2,FALSE)</f>
        <v>2</v>
      </c>
      <c r="N356">
        <f>HLOOKUP('STOCK BRUT'!$C356,'REGLE PRIORITE'!$B$4:$G$7,3,FALSE)</f>
        <v>1</v>
      </c>
      <c r="O356">
        <f>HLOOKUP('STOCK BRUT'!$C356,'REGLE PRIORITE'!$B$4:$G$7,4,FALSE)</f>
        <v>3</v>
      </c>
      <c r="P356">
        <f t="shared" si="27"/>
        <v>0</v>
      </c>
      <c r="Q356">
        <f t="shared" si="28"/>
        <v>-1</v>
      </c>
      <c r="R356">
        <f t="shared" si="25"/>
        <v>-2</v>
      </c>
      <c r="S356">
        <f t="shared" si="29"/>
        <v>-3</v>
      </c>
    </row>
    <row r="357" spans="1:19">
      <c r="A357">
        <v>355</v>
      </c>
      <c r="B357" s="1" t="s">
        <v>3326</v>
      </c>
      <c r="C357" s="1" t="s">
        <v>3951</v>
      </c>
      <c r="D357" s="1" t="s">
        <v>4006</v>
      </c>
      <c r="E357" s="1" t="s">
        <v>3376</v>
      </c>
      <c r="F357">
        <v>0</v>
      </c>
      <c r="G357">
        <f>IF($C357="porcelaine",IF(ISERROR(VLOOKUP($D357,'STOCK IDEAL'!$B$2:$C$1080,2,FALSE)+VLOOKUP($E357,'REGLE PRIORITE'!$K$3:$L$14,2,FALSE)),VLOOKUP($D357,'STOCK IDEAL'!$B$2:$C$1080,2,FALSE),VLOOKUP($D357,'STOCK IDEAL'!$B$2:$C$1080,2,FALSE)+VLOOKUP($E357,'REGLE PRIORITE'!$K$3:$L$14,2,FALSE)),IF(C357="Bijoux l’atelier",IF(ISERROR(VLOOKUP(D357,'STOCK IDEAL'!$B$2:$C$1108,2,FALSE)+VLOOKUP(E357,'REGLE PRIORITE'!$N$3:$O$18,2,FALSE)),VLOOKUP(D357,'STOCK IDEAL'!$B$2:$C$1108,2,FALSE),VLOOKUP(D357,'STOCK IDEAL'!$B$2:$C$1108,2,FALSE)+VLOOKUP(E357,'REGLE PRIORITE'!$N$3:$O$18,2,FALSE)),IF($C357="Bijoux argent/plaqué or",IF(ISERROR(VLOOKUP(D357,'STOCK IDEAL'!$B$2:$C$1108,2,FALSE)+VLOOKUP($E357,'REGLE PRIORITE'!$Q$3:$R$28,2,FALSE)),VLOOKUP(D357,'STOCK IDEAL'!$B$2:$C$1108,2,FALSE),VLOOKUP(D357,'STOCK IDEAL'!$B$2:$C$1108,2,FALSE)+VLOOKUP($E357,'REGLE PRIORITE'!$Q$3:$R$28,2,FALSE)),VLOOKUP(D357,'STOCK IDEAL'!$B$2:$C$1108,2,FALSE))))</f>
        <v>1</v>
      </c>
      <c r="H357">
        <v>0</v>
      </c>
      <c r="I357">
        <f>IF($C357="porcelaine",IF(ISERROR(VLOOKUP($D357,'STOCK IDEAL'!$B$2:$E$1080,3,FALSE)+VLOOKUP($E357,'REGLE PRIORITE'!$K$3:$L$14,2,FALSE)),VLOOKUP($D357,'STOCK IDEAL'!$B$2:$E$1080,3,FALSE),VLOOKUP($D357,'STOCK IDEAL'!$B$2:$E$1080,3,FALSE)+VLOOKUP($E357,'REGLE PRIORITE'!$K$3:$L$14,2,FALSE)),IF(C357="Bijoux l’atelier",IF(ISERROR(VLOOKUP(D357,'STOCK IDEAL'!$B$2:$E$1108,3,FALSE)+VLOOKUP(E357,'REGLE PRIORITE'!$N$3:$O$18,2,FALSE)),VLOOKUP(D357,'STOCK IDEAL'!$B$2:$E$1108,3,FALSE),VLOOKUP(D357,'STOCK IDEAL'!$B$2:$E$1108,3,FALSE)+VLOOKUP(E357,'REGLE PRIORITE'!$N$3:$O$18,2,FALSE)),IF($C357="Bijoux argent/plaqué or",IF(ISERROR(VLOOKUP(D357,'STOCK IDEAL'!$B$2:$E$1108,3,FALSE)+VLOOKUP($E357,'REGLE PRIORITE'!$Q$3:$R$28,2,FALSE)),VLOOKUP(D357,'STOCK IDEAL'!$B$2:$E$1108,3,FALSE),VLOOKUP(D357,'STOCK IDEAL'!$B$2:$E$1108,3,FALSE)+VLOOKUP($E357,'REGLE PRIORITE'!$Q$3:$R$28,2,FALSE)),VLOOKUP(D357,'STOCK IDEAL'!$B$2:$E$1108,3,FALSE))))</f>
        <v>1</v>
      </c>
      <c r="J357">
        <v>0</v>
      </c>
      <c r="K357">
        <f>IF($C357="porcelaine",IF(ISERROR(VLOOKUP($D357,'STOCK IDEAL'!$B$2:$E$1080,4,FALSE)+VLOOKUP($E357,'REGLE PRIORITE'!$K$3:$L$14,2,FALSE)),VLOOKUP($D357,'STOCK IDEAL'!$B$2:$E$1080,4,FALSE),VLOOKUP($D357,'STOCK IDEAL'!$B$2:$E$1080,4,FALSE)+VLOOKUP($E357,'REGLE PRIORITE'!$K$3:$L$14,2,FALSE)),IF(C357="Bijoux l’atelier",IF(ISERROR(VLOOKUP(D357,'STOCK IDEAL'!$B$2:$E$1108,4,FALSE)+VLOOKUP(E357,'REGLE PRIORITE'!$N$3:$O$18,2,FALSE)),VLOOKUP(D357,'STOCK IDEAL'!$B$2:$E$1108,4,FALSE),VLOOKUP(D357,'STOCK IDEAL'!$B$2:$E$1108,4,FALSE)+VLOOKUP(E357,'REGLE PRIORITE'!$N$3:$O$18,2,FALSE)),IF($C357="Bijoux argent/plaqué or",IF(ISERROR(VLOOKUP(D357,'STOCK IDEAL'!$B$2:$E$1108,4,FALSE)+VLOOKUP($E357,'REGLE PRIORITE'!$Q$3:$R$28,2,FALSE)),VLOOKUP(D357,'STOCK IDEAL'!$B$2:$E$1108,4,FALSE),VLOOKUP(D357,'STOCK IDEAL'!$B$2:$E$1108,4,FALSE)+VLOOKUP($E357,'REGLE PRIORITE'!$Q$3:$R$28,2,FALSE)),VLOOKUP(D357,'STOCK IDEAL'!$B$2:$E$1108,4,FALSE))))</f>
        <v>3</v>
      </c>
      <c r="L357" t="b">
        <f t="shared" si="26"/>
        <v>0</v>
      </c>
      <c r="M357">
        <f>HLOOKUP('STOCK BRUT'!$C357,'REGLE PRIORITE'!$B$4:$G$7,2,FALSE)</f>
        <v>2</v>
      </c>
      <c r="N357">
        <f>HLOOKUP('STOCK BRUT'!$C357,'REGLE PRIORITE'!$B$4:$G$7,3,FALSE)</f>
        <v>1</v>
      </c>
      <c r="O357">
        <f>HLOOKUP('STOCK BRUT'!$C357,'REGLE PRIORITE'!$B$4:$G$7,4,FALSE)</f>
        <v>3</v>
      </c>
      <c r="P357">
        <f t="shared" si="27"/>
        <v>-1</v>
      </c>
      <c r="Q357">
        <f t="shared" si="28"/>
        <v>-1</v>
      </c>
      <c r="R357">
        <f t="shared" si="25"/>
        <v>-3</v>
      </c>
      <c r="S357">
        <f t="shared" si="29"/>
        <v>-5</v>
      </c>
    </row>
    <row r="358" spans="1:19">
      <c r="A358">
        <v>356</v>
      </c>
      <c r="B358" s="1" t="s">
        <v>3327</v>
      </c>
      <c r="C358" s="1" t="s">
        <v>3951</v>
      </c>
      <c r="D358" s="1" t="s">
        <v>4007</v>
      </c>
      <c r="E358" s="1" t="s">
        <v>3376</v>
      </c>
      <c r="F358">
        <v>1</v>
      </c>
      <c r="G358">
        <f>IF($C358="porcelaine",IF(ISERROR(VLOOKUP($D358,'STOCK IDEAL'!$B$2:$C$1080,2,FALSE)+VLOOKUP($E358,'REGLE PRIORITE'!$K$3:$L$14,2,FALSE)),VLOOKUP($D358,'STOCK IDEAL'!$B$2:$C$1080,2,FALSE),VLOOKUP($D358,'STOCK IDEAL'!$B$2:$C$1080,2,FALSE)+VLOOKUP($E358,'REGLE PRIORITE'!$K$3:$L$14,2,FALSE)),IF(C358="Bijoux l’atelier",IF(ISERROR(VLOOKUP(D358,'STOCK IDEAL'!$B$2:$C$1108,2,FALSE)+VLOOKUP(E358,'REGLE PRIORITE'!$N$3:$O$18,2,FALSE)),VLOOKUP(D358,'STOCK IDEAL'!$B$2:$C$1108,2,FALSE),VLOOKUP(D358,'STOCK IDEAL'!$B$2:$C$1108,2,FALSE)+VLOOKUP(E358,'REGLE PRIORITE'!$N$3:$O$18,2,FALSE)),IF($C358="Bijoux argent/plaqué or",IF(ISERROR(VLOOKUP(D358,'STOCK IDEAL'!$B$2:$C$1108,2,FALSE)+VLOOKUP($E358,'REGLE PRIORITE'!$Q$3:$R$28,2,FALSE)),VLOOKUP(D358,'STOCK IDEAL'!$B$2:$C$1108,2,FALSE),VLOOKUP(D358,'STOCK IDEAL'!$B$2:$C$1108,2,FALSE)+VLOOKUP($E358,'REGLE PRIORITE'!$Q$3:$R$28,2,FALSE)),VLOOKUP(D358,'STOCK IDEAL'!$B$2:$C$1108,2,FALSE))))</f>
        <v>1</v>
      </c>
      <c r="H358">
        <v>1</v>
      </c>
      <c r="I358">
        <f>IF($C358="porcelaine",IF(ISERROR(VLOOKUP($D358,'STOCK IDEAL'!$B$2:$E$1080,3,FALSE)+VLOOKUP($E358,'REGLE PRIORITE'!$K$3:$L$14,2,FALSE)),VLOOKUP($D358,'STOCK IDEAL'!$B$2:$E$1080,3,FALSE),VLOOKUP($D358,'STOCK IDEAL'!$B$2:$E$1080,3,FALSE)+VLOOKUP($E358,'REGLE PRIORITE'!$K$3:$L$14,2,FALSE)),IF(C358="Bijoux l’atelier",IF(ISERROR(VLOOKUP(D358,'STOCK IDEAL'!$B$2:$E$1108,3,FALSE)+VLOOKUP(E358,'REGLE PRIORITE'!$N$3:$O$18,2,FALSE)),VLOOKUP(D358,'STOCK IDEAL'!$B$2:$E$1108,3,FALSE),VLOOKUP(D358,'STOCK IDEAL'!$B$2:$E$1108,3,FALSE)+VLOOKUP(E358,'REGLE PRIORITE'!$N$3:$O$18,2,FALSE)),IF($C358="Bijoux argent/plaqué or",IF(ISERROR(VLOOKUP(D358,'STOCK IDEAL'!$B$2:$E$1108,3,FALSE)+VLOOKUP($E358,'REGLE PRIORITE'!$Q$3:$R$28,2,FALSE)),VLOOKUP(D358,'STOCK IDEAL'!$B$2:$E$1108,3,FALSE),VLOOKUP(D358,'STOCK IDEAL'!$B$2:$E$1108,3,FALSE)+VLOOKUP($E358,'REGLE PRIORITE'!$Q$3:$R$28,2,FALSE)),VLOOKUP(D358,'STOCK IDEAL'!$B$2:$E$1108,3,FALSE))))</f>
        <v>1</v>
      </c>
      <c r="J358">
        <v>0</v>
      </c>
      <c r="K358">
        <f>IF($C358="porcelaine",IF(ISERROR(VLOOKUP($D358,'STOCK IDEAL'!$B$2:$E$1080,4,FALSE)+VLOOKUP($E358,'REGLE PRIORITE'!$K$3:$L$14,2,FALSE)),VLOOKUP($D358,'STOCK IDEAL'!$B$2:$E$1080,4,FALSE),VLOOKUP($D358,'STOCK IDEAL'!$B$2:$E$1080,4,FALSE)+VLOOKUP($E358,'REGLE PRIORITE'!$K$3:$L$14,2,FALSE)),IF(C358="Bijoux l’atelier",IF(ISERROR(VLOOKUP(D358,'STOCK IDEAL'!$B$2:$E$1108,4,FALSE)+VLOOKUP(E358,'REGLE PRIORITE'!$N$3:$O$18,2,FALSE)),VLOOKUP(D358,'STOCK IDEAL'!$B$2:$E$1108,4,FALSE),VLOOKUP(D358,'STOCK IDEAL'!$B$2:$E$1108,4,FALSE)+VLOOKUP(E358,'REGLE PRIORITE'!$N$3:$O$18,2,FALSE)),IF($C358="Bijoux argent/plaqué or",IF(ISERROR(VLOOKUP(D358,'STOCK IDEAL'!$B$2:$E$1108,4,FALSE)+VLOOKUP($E358,'REGLE PRIORITE'!$Q$3:$R$28,2,FALSE)),VLOOKUP(D358,'STOCK IDEAL'!$B$2:$E$1108,4,FALSE),VLOOKUP(D358,'STOCK IDEAL'!$B$2:$E$1108,4,FALSE)+VLOOKUP($E358,'REGLE PRIORITE'!$Q$3:$R$28,2,FALSE)),VLOOKUP(D358,'STOCK IDEAL'!$B$2:$E$1108,4,FALSE))))</f>
        <v>3</v>
      </c>
      <c r="L358" t="b">
        <f t="shared" si="26"/>
        <v>0</v>
      </c>
      <c r="M358">
        <f>HLOOKUP('STOCK BRUT'!$C358,'REGLE PRIORITE'!$B$4:$G$7,2,FALSE)</f>
        <v>2</v>
      </c>
      <c r="N358">
        <f>HLOOKUP('STOCK BRUT'!$C358,'REGLE PRIORITE'!$B$4:$G$7,3,FALSE)</f>
        <v>1</v>
      </c>
      <c r="O358">
        <f>HLOOKUP('STOCK BRUT'!$C358,'REGLE PRIORITE'!$B$4:$G$7,4,FALSE)</f>
        <v>3</v>
      </c>
      <c r="P358">
        <f t="shared" si="27"/>
        <v>0</v>
      </c>
      <c r="Q358">
        <f t="shared" si="28"/>
        <v>0</v>
      </c>
      <c r="R358">
        <f t="shared" si="25"/>
        <v>-3</v>
      </c>
      <c r="S358">
        <f t="shared" si="29"/>
        <v>-3</v>
      </c>
    </row>
    <row r="359" spans="1:19">
      <c r="A359">
        <v>357</v>
      </c>
      <c r="B359" s="1" t="s">
        <v>3328</v>
      </c>
      <c r="C359" s="1" t="s">
        <v>3951</v>
      </c>
      <c r="D359" s="1" t="s">
        <v>4008</v>
      </c>
      <c r="E359" s="1" t="s">
        <v>3376</v>
      </c>
      <c r="F359">
        <v>1</v>
      </c>
      <c r="G359">
        <f>IF($C359="porcelaine",IF(ISERROR(VLOOKUP($D359,'STOCK IDEAL'!$B$2:$C$1080,2,FALSE)+VLOOKUP($E359,'REGLE PRIORITE'!$K$3:$L$14,2,FALSE)),VLOOKUP($D359,'STOCK IDEAL'!$B$2:$C$1080,2,FALSE),VLOOKUP($D359,'STOCK IDEAL'!$B$2:$C$1080,2,FALSE)+VLOOKUP($E359,'REGLE PRIORITE'!$K$3:$L$14,2,FALSE)),IF(C359="Bijoux l’atelier",IF(ISERROR(VLOOKUP(D359,'STOCK IDEAL'!$B$2:$C$1108,2,FALSE)+VLOOKUP(E359,'REGLE PRIORITE'!$N$3:$O$18,2,FALSE)),VLOOKUP(D359,'STOCK IDEAL'!$B$2:$C$1108,2,FALSE),VLOOKUP(D359,'STOCK IDEAL'!$B$2:$C$1108,2,FALSE)+VLOOKUP(E359,'REGLE PRIORITE'!$N$3:$O$18,2,FALSE)),IF($C359="Bijoux argent/plaqué or",IF(ISERROR(VLOOKUP(D359,'STOCK IDEAL'!$B$2:$C$1108,2,FALSE)+VLOOKUP($E359,'REGLE PRIORITE'!$Q$3:$R$28,2,FALSE)),VLOOKUP(D359,'STOCK IDEAL'!$B$2:$C$1108,2,FALSE),VLOOKUP(D359,'STOCK IDEAL'!$B$2:$C$1108,2,FALSE)+VLOOKUP($E359,'REGLE PRIORITE'!$Q$3:$R$28,2,FALSE)),VLOOKUP(D359,'STOCK IDEAL'!$B$2:$C$1108,2,FALSE))))</f>
        <v>1</v>
      </c>
      <c r="H359">
        <v>0</v>
      </c>
      <c r="I359">
        <f>IF($C359="porcelaine",IF(ISERROR(VLOOKUP($D359,'STOCK IDEAL'!$B$2:$E$1080,3,FALSE)+VLOOKUP($E359,'REGLE PRIORITE'!$K$3:$L$14,2,FALSE)),VLOOKUP($D359,'STOCK IDEAL'!$B$2:$E$1080,3,FALSE),VLOOKUP($D359,'STOCK IDEAL'!$B$2:$E$1080,3,FALSE)+VLOOKUP($E359,'REGLE PRIORITE'!$K$3:$L$14,2,FALSE)),IF(C359="Bijoux l’atelier",IF(ISERROR(VLOOKUP(D359,'STOCK IDEAL'!$B$2:$E$1108,3,FALSE)+VLOOKUP(E359,'REGLE PRIORITE'!$N$3:$O$18,2,FALSE)),VLOOKUP(D359,'STOCK IDEAL'!$B$2:$E$1108,3,FALSE),VLOOKUP(D359,'STOCK IDEAL'!$B$2:$E$1108,3,FALSE)+VLOOKUP(E359,'REGLE PRIORITE'!$N$3:$O$18,2,FALSE)),IF($C359="Bijoux argent/plaqué or",IF(ISERROR(VLOOKUP(D359,'STOCK IDEAL'!$B$2:$E$1108,3,FALSE)+VLOOKUP($E359,'REGLE PRIORITE'!$Q$3:$R$28,2,FALSE)),VLOOKUP(D359,'STOCK IDEAL'!$B$2:$E$1108,3,FALSE),VLOOKUP(D359,'STOCK IDEAL'!$B$2:$E$1108,3,FALSE)+VLOOKUP($E359,'REGLE PRIORITE'!$Q$3:$R$28,2,FALSE)),VLOOKUP(D359,'STOCK IDEAL'!$B$2:$E$1108,3,FALSE))))</f>
        <v>1</v>
      </c>
      <c r="J359">
        <v>1</v>
      </c>
      <c r="K359">
        <f>IF($C359="porcelaine",IF(ISERROR(VLOOKUP($D359,'STOCK IDEAL'!$B$2:$E$1080,4,FALSE)+VLOOKUP($E359,'REGLE PRIORITE'!$K$3:$L$14,2,FALSE)),VLOOKUP($D359,'STOCK IDEAL'!$B$2:$E$1080,4,FALSE),VLOOKUP($D359,'STOCK IDEAL'!$B$2:$E$1080,4,FALSE)+VLOOKUP($E359,'REGLE PRIORITE'!$K$3:$L$14,2,FALSE)),IF(C359="Bijoux l’atelier",IF(ISERROR(VLOOKUP(D359,'STOCK IDEAL'!$B$2:$E$1108,4,FALSE)+VLOOKUP(E359,'REGLE PRIORITE'!$N$3:$O$18,2,FALSE)),VLOOKUP(D359,'STOCK IDEAL'!$B$2:$E$1108,4,FALSE),VLOOKUP(D359,'STOCK IDEAL'!$B$2:$E$1108,4,FALSE)+VLOOKUP(E359,'REGLE PRIORITE'!$N$3:$O$18,2,FALSE)),IF($C359="Bijoux argent/plaqué or",IF(ISERROR(VLOOKUP(D359,'STOCK IDEAL'!$B$2:$E$1108,4,FALSE)+VLOOKUP($E359,'REGLE PRIORITE'!$Q$3:$R$28,2,FALSE)),VLOOKUP(D359,'STOCK IDEAL'!$B$2:$E$1108,4,FALSE),VLOOKUP(D359,'STOCK IDEAL'!$B$2:$E$1108,4,FALSE)+VLOOKUP($E359,'REGLE PRIORITE'!$Q$3:$R$28,2,FALSE)),VLOOKUP(D359,'STOCK IDEAL'!$B$2:$E$1108,4,FALSE))))</f>
        <v>3</v>
      </c>
      <c r="L359" t="b">
        <f t="shared" si="26"/>
        <v>0</v>
      </c>
      <c r="M359">
        <f>HLOOKUP('STOCK BRUT'!$C359,'REGLE PRIORITE'!$B$4:$G$7,2,FALSE)</f>
        <v>2</v>
      </c>
      <c r="N359">
        <f>HLOOKUP('STOCK BRUT'!$C359,'REGLE PRIORITE'!$B$4:$G$7,3,FALSE)</f>
        <v>1</v>
      </c>
      <c r="O359">
        <f>HLOOKUP('STOCK BRUT'!$C359,'REGLE PRIORITE'!$B$4:$G$7,4,FALSE)</f>
        <v>3</v>
      </c>
      <c r="P359">
        <f t="shared" si="27"/>
        <v>0</v>
      </c>
      <c r="Q359">
        <f t="shared" si="28"/>
        <v>-1</v>
      </c>
      <c r="R359">
        <f t="shared" si="25"/>
        <v>-2</v>
      </c>
      <c r="S359">
        <f t="shared" si="29"/>
        <v>-3</v>
      </c>
    </row>
    <row r="360" spans="1:19">
      <c r="A360">
        <v>358</v>
      </c>
      <c r="B360" s="1" t="s">
        <v>3329</v>
      </c>
      <c r="C360" s="1" t="s">
        <v>3951</v>
      </c>
      <c r="D360" s="1" t="s">
        <v>4009</v>
      </c>
      <c r="E360" s="1" t="s">
        <v>3376</v>
      </c>
      <c r="F360">
        <v>0</v>
      </c>
      <c r="G360">
        <f>IF($C360="porcelaine",IF(ISERROR(VLOOKUP($D360,'STOCK IDEAL'!$B$2:$C$1080,2,FALSE)+VLOOKUP($E360,'REGLE PRIORITE'!$K$3:$L$14,2,FALSE)),VLOOKUP($D360,'STOCK IDEAL'!$B$2:$C$1080,2,FALSE),VLOOKUP($D360,'STOCK IDEAL'!$B$2:$C$1080,2,FALSE)+VLOOKUP($E360,'REGLE PRIORITE'!$K$3:$L$14,2,FALSE)),IF(C360="Bijoux l’atelier",IF(ISERROR(VLOOKUP(D360,'STOCK IDEAL'!$B$2:$C$1108,2,FALSE)+VLOOKUP(E360,'REGLE PRIORITE'!$N$3:$O$18,2,FALSE)),VLOOKUP(D360,'STOCK IDEAL'!$B$2:$C$1108,2,FALSE),VLOOKUP(D360,'STOCK IDEAL'!$B$2:$C$1108,2,FALSE)+VLOOKUP(E360,'REGLE PRIORITE'!$N$3:$O$18,2,FALSE)),IF($C360="Bijoux argent/plaqué or",IF(ISERROR(VLOOKUP(D360,'STOCK IDEAL'!$B$2:$C$1108,2,FALSE)+VLOOKUP($E360,'REGLE PRIORITE'!$Q$3:$R$28,2,FALSE)),VLOOKUP(D360,'STOCK IDEAL'!$B$2:$C$1108,2,FALSE),VLOOKUP(D360,'STOCK IDEAL'!$B$2:$C$1108,2,FALSE)+VLOOKUP($E360,'REGLE PRIORITE'!$Q$3:$R$28,2,FALSE)),VLOOKUP(D360,'STOCK IDEAL'!$B$2:$C$1108,2,FALSE))))</f>
        <v>1</v>
      </c>
      <c r="H360">
        <v>0</v>
      </c>
      <c r="I360">
        <f>IF($C360="porcelaine",IF(ISERROR(VLOOKUP($D360,'STOCK IDEAL'!$B$2:$E$1080,3,FALSE)+VLOOKUP($E360,'REGLE PRIORITE'!$K$3:$L$14,2,FALSE)),VLOOKUP($D360,'STOCK IDEAL'!$B$2:$E$1080,3,FALSE),VLOOKUP($D360,'STOCK IDEAL'!$B$2:$E$1080,3,FALSE)+VLOOKUP($E360,'REGLE PRIORITE'!$K$3:$L$14,2,FALSE)),IF(C360="Bijoux l’atelier",IF(ISERROR(VLOOKUP(D360,'STOCK IDEAL'!$B$2:$E$1108,3,FALSE)+VLOOKUP(E360,'REGLE PRIORITE'!$N$3:$O$18,2,FALSE)),VLOOKUP(D360,'STOCK IDEAL'!$B$2:$E$1108,3,FALSE),VLOOKUP(D360,'STOCK IDEAL'!$B$2:$E$1108,3,FALSE)+VLOOKUP(E360,'REGLE PRIORITE'!$N$3:$O$18,2,FALSE)),IF($C360="Bijoux argent/plaqué or",IF(ISERROR(VLOOKUP(D360,'STOCK IDEAL'!$B$2:$E$1108,3,FALSE)+VLOOKUP($E360,'REGLE PRIORITE'!$Q$3:$R$28,2,FALSE)),VLOOKUP(D360,'STOCK IDEAL'!$B$2:$E$1108,3,FALSE),VLOOKUP(D360,'STOCK IDEAL'!$B$2:$E$1108,3,FALSE)+VLOOKUP($E360,'REGLE PRIORITE'!$Q$3:$R$28,2,FALSE)),VLOOKUP(D360,'STOCK IDEAL'!$B$2:$E$1108,3,FALSE))))</f>
        <v>1</v>
      </c>
      <c r="J360">
        <v>0</v>
      </c>
      <c r="K360">
        <f>IF($C360="porcelaine",IF(ISERROR(VLOOKUP($D360,'STOCK IDEAL'!$B$2:$E$1080,4,FALSE)+VLOOKUP($E360,'REGLE PRIORITE'!$K$3:$L$14,2,FALSE)),VLOOKUP($D360,'STOCK IDEAL'!$B$2:$E$1080,4,FALSE),VLOOKUP($D360,'STOCK IDEAL'!$B$2:$E$1080,4,FALSE)+VLOOKUP($E360,'REGLE PRIORITE'!$K$3:$L$14,2,FALSE)),IF(C360="Bijoux l’atelier",IF(ISERROR(VLOOKUP(D360,'STOCK IDEAL'!$B$2:$E$1108,4,FALSE)+VLOOKUP(E360,'REGLE PRIORITE'!$N$3:$O$18,2,FALSE)),VLOOKUP(D360,'STOCK IDEAL'!$B$2:$E$1108,4,FALSE),VLOOKUP(D360,'STOCK IDEAL'!$B$2:$E$1108,4,FALSE)+VLOOKUP(E360,'REGLE PRIORITE'!$N$3:$O$18,2,FALSE)),IF($C360="Bijoux argent/plaqué or",IF(ISERROR(VLOOKUP(D360,'STOCK IDEAL'!$B$2:$E$1108,4,FALSE)+VLOOKUP($E360,'REGLE PRIORITE'!$Q$3:$R$28,2,FALSE)),VLOOKUP(D360,'STOCK IDEAL'!$B$2:$E$1108,4,FALSE),VLOOKUP(D360,'STOCK IDEAL'!$B$2:$E$1108,4,FALSE)+VLOOKUP($E360,'REGLE PRIORITE'!$Q$3:$R$28,2,FALSE)),VLOOKUP(D360,'STOCK IDEAL'!$B$2:$E$1108,4,FALSE))))</f>
        <v>3</v>
      </c>
      <c r="L360" t="b">
        <f t="shared" si="26"/>
        <v>0</v>
      </c>
      <c r="M360">
        <f>HLOOKUP('STOCK BRUT'!$C360,'REGLE PRIORITE'!$B$4:$G$7,2,FALSE)</f>
        <v>2</v>
      </c>
      <c r="N360">
        <f>HLOOKUP('STOCK BRUT'!$C360,'REGLE PRIORITE'!$B$4:$G$7,3,FALSE)</f>
        <v>1</v>
      </c>
      <c r="O360">
        <f>HLOOKUP('STOCK BRUT'!$C360,'REGLE PRIORITE'!$B$4:$G$7,4,FALSE)</f>
        <v>3</v>
      </c>
      <c r="P360">
        <f t="shared" si="27"/>
        <v>-1</v>
      </c>
      <c r="Q360">
        <f t="shared" si="28"/>
        <v>-1</v>
      </c>
      <c r="R360">
        <f t="shared" si="25"/>
        <v>-3</v>
      </c>
      <c r="S360">
        <f t="shared" si="29"/>
        <v>-5</v>
      </c>
    </row>
    <row r="361" spans="1:19">
      <c r="A361">
        <v>359</v>
      </c>
      <c r="B361" s="1" t="s">
        <v>3330</v>
      </c>
      <c r="C361" s="1" t="s">
        <v>3951</v>
      </c>
      <c r="D361" s="1" t="s">
        <v>4010</v>
      </c>
      <c r="E361" s="1" t="s">
        <v>3376</v>
      </c>
      <c r="F361">
        <v>0</v>
      </c>
      <c r="G361">
        <f>IF($C361="porcelaine",IF(ISERROR(VLOOKUP($D361,'STOCK IDEAL'!$B$2:$C$1080,2,FALSE)+VLOOKUP($E361,'REGLE PRIORITE'!$K$3:$L$14,2,FALSE)),VLOOKUP($D361,'STOCK IDEAL'!$B$2:$C$1080,2,FALSE),VLOOKUP($D361,'STOCK IDEAL'!$B$2:$C$1080,2,FALSE)+VLOOKUP($E361,'REGLE PRIORITE'!$K$3:$L$14,2,FALSE)),IF(C361="Bijoux l’atelier",IF(ISERROR(VLOOKUP(D361,'STOCK IDEAL'!$B$2:$C$1108,2,FALSE)+VLOOKUP(E361,'REGLE PRIORITE'!$N$3:$O$18,2,FALSE)),VLOOKUP(D361,'STOCK IDEAL'!$B$2:$C$1108,2,FALSE),VLOOKUP(D361,'STOCK IDEAL'!$B$2:$C$1108,2,FALSE)+VLOOKUP(E361,'REGLE PRIORITE'!$N$3:$O$18,2,FALSE)),IF($C361="Bijoux argent/plaqué or",IF(ISERROR(VLOOKUP(D361,'STOCK IDEAL'!$B$2:$C$1108,2,FALSE)+VLOOKUP($E361,'REGLE PRIORITE'!$Q$3:$R$28,2,FALSE)),VLOOKUP(D361,'STOCK IDEAL'!$B$2:$C$1108,2,FALSE),VLOOKUP(D361,'STOCK IDEAL'!$B$2:$C$1108,2,FALSE)+VLOOKUP($E361,'REGLE PRIORITE'!$Q$3:$R$28,2,FALSE)),VLOOKUP(D361,'STOCK IDEAL'!$B$2:$C$1108,2,FALSE))))</f>
        <v>1</v>
      </c>
      <c r="H361">
        <v>0</v>
      </c>
      <c r="I361">
        <f>IF($C361="porcelaine",IF(ISERROR(VLOOKUP($D361,'STOCK IDEAL'!$B$2:$E$1080,3,FALSE)+VLOOKUP($E361,'REGLE PRIORITE'!$K$3:$L$14,2,FALSE)),VLOOKUP($D361,'STOCK IDEAL'!$B$2:$E$1080,3,FALSE),VLOOKUP($D361,'STOCK IDEAL'!$B$2:$E$1080,3,FALSE)+VLOOKUP($E361,'REGLE PRIORITE'!$K$3:$L$14,2,FALSE)),IF(C361="Bijoux l’atelier",IF(ISERROR(VLOOKUP(D361,'STOCK IDEAL'!$B$2:$E$1108,3,FALSE)+VLOOKUP(E361,'REGLE PRIORITE'!$N$3:$O$18,2,FALSE)),VLOOKUP(D361,'STOCK IDEAL'!$B$2:$E$1108,3,FALSE),VLOOKUP(D361,'STOCK IDEAL'!$B$2:$E$1108,3,FALSE)+VLOOKUP(E361,'REGLE PRIORITE'!$N$3:$O$18,2,FALSE)),IF($C361="Bijoux argent/plaqué or",IF(ISERROR(VLOOKUP(D361,'STOCK IDEAL'!$B$2:$E$1108,3,FALSE)+VLOOKUP($E361,'REGLE PRIORITE'!$Q$3:$R$28,2,FALSE)),VLOOKUP(D361,'STOCK IDEAL'!$B$2:$E$1108,3,FALSE),VLOOKUP(D361,'STOCK IDEAL'!$B$2:$E$1108,3,FALSE)+VLOOKUP($E361,'REGLE PRIORITE'!$Q$3:$R$28,2,FALSE)),VLOOKUP(D361,'STOCK IDEAL'!$B$2:$E$1108,3,FALSE))))</f>
        <v>1</v>
      </c>
      <c r="J361">
        <v>1</v>
      </c>
      <c r="K361">
        <f>IF($C361="porcelaine",IF(ISERROR(VLOOKUP($D361,'STOCK IDEAL'!$B$2:$E$1080,4,FALSE)+VLOOKUP($E361,'REGLE PRIORITE'!$K$3:$L$14,2,FALSE)),VLOOKUP($D361,'STOCK IDEAL'!$B$2:$E$1080,4,FALSE),VLOOKUP($D361,'STOCK IDEAL'!$B$2:$E$1080,4,FALSE)+VLOOKUP($E361,'REGLE PRIORITE'!$K$3:$L$14,2,FALSE)),IF(C361="Bijoux l’atelier",IF(ISERROR(VLOOKUP(D361,'STOCK IDEAL'!$B$2:$E$1108,4,FALSE)+VLOOKUP(E361,'REGLE PRIORITE'!$N$3:$O$18,2,FALSE)),VLOOKUP(D361,'STOCK IDEAL'!$B$2:$E$1108,4,FALSE),VLOOKUP(D361,'STOCK IDEAL'!$B$2:$E$1108,4,FALSE)+VLOOKUP(E361,'REGLE PRIORITE'!$N$3:$O$18,2,FALSE)),IF($C361="Bijoux argent/plaqué or",IF(ISERROR(VLOOKUP(D361,'STOCK IDEAL'!$B$2:$E$1108,4,FALSE)+VLOOKUP($E361,'REGLE PRIORITE'!$Q$3:$R$28,2,FALSE)),VLOOKUP(D361,'STOCK IDEAL'!$B$2:$E$1108,4,FALSE),VLOOKUP(D361,'STOCK IDEAL'!$B$2:$E$1108,4,FALSE)+VLOOKUP($E361,'REGLE PRIORITE'!$Q$3:$R$28,2,FALSE)),VLOOKUP(D361,'STOCK IDEAL'!$B$2:$E$1108,4,FALSE))))</f>
        <v>3</v>
      </c>
      <c r="L361" t="b">
        <f t="shared" si="26"/>
        <v>0</v>
      </c>
      <c r="M361">
        <f>HLOOKUP('STOCK BRUT'!$C361,'REGLE PRIORITE'!$B$4:$G$7,2,FALSE)</f>
        <v>2</v>
      </c>
      <c r="N361">
        <f>HLOOKUP('STOCK BRUT'!$C361,'REGLE PRIORITE'!$B$4:$G$7,3,FALSE)</f>
        <v>1</v>
      </c>
      <c r="O361">
        <f>HLOOKUP('STOCK BRUT'!$C361,'REGLE PRIORITE'!$B$4:$G$7,4,FALSE)</f>
        <v>3</v>
      </c>
      <c r="P361">
        <f t="shared" si="27"/>
        <v>-1</v>
      </c>
      <c r="Q361">
        <f t="shared" si="28"/>
        <v>-1</v>
      </c>
      <c r="R361">
        <f t="shared" ref="R361:R424" si="30">J361-K361</f>
        <v>-2</v>
      </c>
      <c r="S361">
        <f t="shared" si="29"/>
        <v>-4</v>
      </c>
    </row>
    <row r="362" spans="1:19">
      <c r="A362">
        <v>360</v>
      </c>
      <c r="B362" s="1" t="s">
        <v>3331</v>
      </c>
      <c r="C362" s="1" t="s">
        <v>3951</v>
      </c>
      <c r="D362" s="1" t="s">
        <v>4011</v>
      </c>
      <c r="E362" s="1" t="s">
        <v>3376</v>
      </c>
      <c r="F362">
        <v>0</v>
      </c>
      <c r="G362">
        <f>IF($C362="porcelaine",IF(ISERROR(VLOOKUP($D362,'STOCK IDEAL'!$B$2:$C$1080,2,FALSE)+VLOOKUP($E362,'REGLE PRIORITE'!$K$3:$L$14,2,FALSE)),VLOOKUP($D362,'STOCK IDEAL'!$B$2:$C$1080,2,FALSE),VLOOKUP($D362,'STOCK IDEAL'!$B$2:$C$1080,2,FALSE)+VLOOKUP($E362,'REGLE PRIORITE'!$K$3:$L$14,2,FALSE)),IF(C362="Bijoux l’atelier",IF(ISERROR(VLOOKUP(D362,'STOCK IDEAL'!$B$2:$C$1108,2,FALSE)+VLOOKUP(E362,'REGLE PRIORITE'!$N$3:$O$18,2,FALSE)),VLOOKUP(D362,'STOCK IDEAL'!$B$2:$C$1108,2,FALSE),VLOOKUP(D362,'STOCK IDEAL'!$B$2:$C$1108,2,FALSE)+VLOOKUP(E362,'REGLE PRIORITE'!$N$3:$O$18,2,FALSE)),IF($C362="Bijoux argent/plaqué or",IF(ISERROR(VLOOKUP(D362,'STOCK IDEAL'!$B$2:$C$1108,2,FALSE)+VLOOKUP($E362,'REGLE PRIORITE'!$Q$3:$R$28,2,FALSE)),VLOOKUP(D362,'STOCK IDEAL'!$B$2:$C$1108,2,FALSE),VLOOKUP(D362,'STOCK IDEAL'!$B$2:$C$1108,2,FALSE)+VLOOKUP($E362,'REGLE PRIORITE'!$Q$3:$R$28,2,FALSE)),VLOOKUP(D362,'STOCK IDEAL'!$B$2:$C$1108,2,FALSE))))</f>
        <v>1</v>
      </c>
      <c r="H362">
        <v>0</v>
      </c>
      <c r="I362">
        <f>IF($C362="porcelaine",IF(ISERROR(VLOOKUP($D362,'STOCK IDEAL'!$B$2:$E$1080,3,FALSE)+VLOOKUP($E362,'REGLE PRIORITE'!$K$3:$L$14,2,FALSE)),VLOOKUP($D362,'STOCK IDEAL'!$B$2:$E$1080,3,FALSE),VLOOKUP($D362,'STOCK IDEAL'!$B$2:$E$1080,3,FALSE)+VLOOKUP($E362,'REGLE PRIORITE'!$K$3:$L$14,2,FALSE)),IF(C362="Bijoux l’atelier",IF(ISERROR(VLOOKUP(D362,'STOCK IDEAL'!$B$2:$E$1108,3,FALSE)+VLOOKUP(E362,'REGLE PRIORITE'!$N$3:$O$18,2,FALSE)),VLOOKUP(D362,'STOCK IDEAL'!$B$2:$E$1108,3,FALSE),VLOOKUP(D362,'STOCK IDEAL'!$B$2:$E$1108,3,FALSE)+VLOOKUP(E362,'REGLE PRIORITE'!$N$3:$O$18,2,FALSE)),IF($C362="Bijoux argent/plaqué or",IF(ISERROR(VLOOKUP(D362,'STOCK IDEAL'!$B$2:$E$1108,3,FALSE)+VLOOKUP($E362,'REGLE PRIORITE'!$Q$3:$R$28,2,FALSE)),VLOOKUP(D362,'STOCK IDEAL'!$B$2:$E$1108,3,FALSE),VLOOKUP(D362,'STOCK IDEAL'!$B$2:$E$1108,3,FALSE)+VLOOKUP($E362,'REGLE PRIORITE'!$Q$3:$R$28,2,FALSE)),VLOOKUP(D362,'STOCK IDEAL'!$B$2:$E$1108,3,FALSE))))</f>
        <v>1</v>
      </c>
      <c r="J362">
        <v>0</v>
      </c>
      <c r="K362">
        <f>IF($C362="porcelaine",IF(ISERROR(VLOOKUP($D362,'STOCK IDEAL'!$B$2:$E$1080,4,FALSE)+VLOOKUP($E362,'REGLE PRIORITE'!$K$3:$L$14,2,FALSE)),VLOOKUP($D362,'STOCK IDEAL'!$B$2:$E$1080,4,FALSE),VLOOKUP($D362,'STOCK IDEAL'!$B$2:$E$1080,4,FALSE)+VLOOKUP($E362,'REGLE PRIORITE'!$K$3:$L$14,2,FALSE)),IF(C362="Bijoux l’atelier",IF(ISERROR(VLOOKUP(D362,'STOCK IDEAL'!$B$2:$E$1108,4,FALSE)+VLOOKUP(E362,'REGLE PRIORITE'!$N$3:$O$18,2,FALSE)),VLOOKUP(D362,'STOCK IDEAL'!$B$2:$E$1108,4,FALSE),VLOOKUP(D362,'STOCK IDEAL'!$B$2:$E$1108,4,FALSE)+VLOOKUP(E362,'REGLE PRIORITE'!$N$3:$O$18,2,FALSE)),IF($C362="Bijoux argent/plaqué or",IF(ISERROR(VLOOKUP(D362,'STOCK IDEAL'!$B$2:$E$1108,4,FALSE)+VLOOKUP($E362,'REGLE PRIORITE'!$Q$3:$R$28,2,FALSE)),VLOOKUP(D362,'STOCK IDEAL'!$B$2:$E$1108,4,FALSE),VLOOKUP(D362,'STOCK IDEAL'!$B$2:$E$1108,4,FALSE)+VLOOKUP($E362,'REGLE PRIORITE'!$Q$3:$R$28,2,FALSE)),VLOOKUP(D362,'STOCK IDEAL'!$B$2:$E$1108,4,FALSE))))</f>
        <v>3</v>
      </c>
      <c r="L362" t="b">
        <f t="shared" si="26"/>
        <v>0</v>
      </c>
      <c r="M362">
        <f>HLOOKUP('STOCK BRUT'!$C362,'REGLE PRIORITE'!$B$4:$G$7,2,FALSE)</f>
        <v>2</v>
      </c>
      <c r="N362">
        <f>HLOOKUP('STOCK BRUT'!$C362,'REGLE PRIORITE'!$B$4:$G$7,3,FALSE)</f>
        <v>1</v>
      </c>
      <c r="O362">
        <f>HLOOKUP('STOCK BRUT'!$C362,'REGLE PRIORITE'!$B$4:$G$7,4,FALSE)</f>
        <v>3</v>
      </c>
      <c r="P362">
        <f t="shared" si="27"/>
        <v>-1</v>
      </c>
      <c r="Q362">
        <f t="shared" si="28"/>
        <v>-1</v>
      </c>
      <c r="R362">
        <f t="shared" si="30"/>
        <v>-3</v>
      </c>
      <c r="S362">
        <f t="shared" si="29"/>
        <v>-5</v>
      </c>
    </row>
    <row r="363" spans="1:19">
      <c r="A363">
        <v>361</v>
      </c>
      <c r="B363" s="1" t="s">
        <v>3332</v>
      </c>
      <c r="C363" s="1" t="s">
        <v>3951</v>
      </c>
      <c r="D363" s="1" t="s">
        <v>4012</v>
      </c>
      <c r="E363" s="1" t="s">
        <v>3376</v>
      </c>
      <c r="F363">
        <v>1</v>
      </c>
      <c r="G363">
        <f>IF($C363="porcelaine",IF(ISERROR(VLOOKUP($D363,'STOCK IDEAL'!$B$2:$C$1080,2,FALSE)+VLOOKUP($E363,'REGLE PRIORITE'!$K$3:$L$14,2,FALSE)),VLOOKUP($D363,'STOCK IDEAL'!$B$2:$C$1080,2,FALSE),VLOOKUP($D363,'STOCK IDEAL'!$B$2:$C$1080,2,FALSE)+VLOOKUP($E363,'REGLE PRIORITE'!$K$3:$L$14,2,FALSE)),IF(C363="Bijoux l’atelier",IF(ISERROR(VLOOKUP(D363,'STOCK IDEAL'!$B$2:$C$1108,2,FALSE)+VLOOKUP(E363,'REGLE PRIORITE'!$N$3:$O$18,2,FALSE)),VLOOKUP(D363,'STOCK IDEAL'!$B$2:$C$1108,2,FALSE),VLOOKUP(D363,'STOCK IDEAL'!$B$2:$C$1108,2,FALSE)+VLOOKUP(E363,'REGLE PRIORITE'!$N$3:$O$18,2,FALSE)),IF($C363="Bijoux argent/plaqué or",IF(ISERROR(VLOOKUP(D363,'STOCK IDEAL'!$B$2:$C$1108,2,FALSE)+VLOOKUP($E363,'REGLE PRIORITE'!$Q$3:$R$28,2,FALSE)),VLOOKUP(D363,'STOCK IDEAL'!$B$2:$C$1108,2,FALSE),VLOOKUP(D363,'STOCK IDEAL'!$B$2:$C$1108,2,FALSE)+VLOOKUP($E363,'REGLE PRIORITE'!$Q$3:$R$28,2,FALSE)),VLOOKUP(D363,'STOCK IDEAL'!$B$2:$C$1108,2,FALSE))))</f>
        <v>1</v>
      </c>
      <c r="H363">
        <v>0</v>
      </c>
      <c r="I363">
        <f>IF($C363="porcelaine",IF(ISERROR(VLOOKUP($D363,'STOCK IDEAL'!$B$2:$E$1080,3,FALSE)+VLOOKUP($E363,'REGLE PRIORITE'!$K$3:$L$14,2,FALSE)),VLOOKUP($D363,'STOCK IDEAL'!$B$2:$E$1080,3,FALSE),VLOOKUP($D363,'STOCK IDEAL'!$B$2:$E$1080,3,FALSE)+VLOOKUP($E363,'REGLE PRIORITE'!$K$3:$L$14,2,FALSE)),IF(C363="Bijoux l’atelier",IF(ISERROR(VLOOKUP(D363,'STOCK IDEAL'!$B$2:$E$1108,3,FALSE)+VLOOKUP(E363,'REGLE PRIORITE'!$N$3:$O$18,2,FALSE)),VLOOKUP(D363,'STOCK IDEAL'!$B$2:$E$1108,3,FALSE),VLOOKUP(D363,'STOCK IDEAL'!$B$2:$E$1108,3,FALSE)+VLOOKUP(E363,'REGLE PRIORITE'!$N$3:$O$18,2,FALSE)),IF($C363="Bijoux argent/plaqué or",IF(ISERROR(VLOOKUP(D363,'STOCK IDEAL'!$B$2:$E$1108,3,FALSE)+VLOOKUP($E363,'REGLE PRIORITE'!$Q$3:$R$28,2,FALSE)),VLOOKUP(D363,'STOCK IDEAL'!$B$2:$E$1108,3,FALSE),VLOOKUP(D363,'STOCK IDEAL'!$B$2:$E$1108,3,FALSE)+VLOOKUP($E363,'REGLE PRIORITE'!$Q$3:$R$28,2,FALSE)),VLOOKUP(D363,'STOCK IDEAL'!$B$2:$E$1108,3,FALSE))))</f>
        <v>1</v>
      </c>
      <c r="J363">
        <v>0</v>
      </c>
      <c r="K363">
        <f>IF($C363="porcelaine",IF(ISERROR(VLOOKUP($D363,'STOCK IDEAL'!$B$2:$E$1080,4,FALSE)+VLOOKUP($E363,'REGLE PRIORITE'!$K$3:$L$14,2,FALSE)),VLOOKUP($D363,'STOCK IDEAL'!$B$2:$E$1080,4,FALSE),VLOOKUP($D363,'STOCK IDEAL'!$B$2:$E$1080,4,FALSE)+VLOOKUP($E363,'REGLE PRIORITE'!$K$3:$L$14,2,FALSE)),IF(C363="Bijoux l’atelier",IF(ISERROR(VLOOKUP(D363,'STOCK IDEAL'!$B$2:$E$1108,4,FALSE)+VLOOKUP(E363,'REGLE PRIORITE'!$N$3:$O$18,2,FALSE)),VLOOKUP(D363,'STOCK IDEAL'!$B$2:$E$1108,4,FALSE),VLOOKUP(D363,'STOCK IDEAL'!$B$2:$E$1108,4,FALSE)+VLOOKUP(E363,'REGLE PRIORITE'!$N$3:$O$18,2,FALSE)),IF($C363="Bijoux argent/plaqué or",IF(ISERROR(VLOOKUP(D363,'STOCK IDEAL'!$B$2:$E$1108,4,FALSE)+VLOOKUP($E363,'REGLE PRIORITE'!$Q$3:$R$28,2,FALSE)),VLOOKUP(D363,'STOCK IDEAL'!$B$2:$E$1108,4,FALSE),VLOOKUP(D363,'STOCK IDEAL'!$B$2:$E$1108,4,FALSE)+VLOOKUP($E363,'REGLE PRIORITE'!$Q$3:$R$28,2,FALSE)),VLOOKUP(D363,'STOCK IDEAL'!$B$2:$E$1108,4,FALSE))))</f>
        <v>3</v>
      </c>
      <c r="L363" t="b">
        <f t="shared" si="26"/>
        <v>0</v>
      </c>
      <c r="M363">
        <f>HLOOKUP('STOCK BRUT'!$C363,'REGLE PRIORITE'!$B$4:$G$7,2,FALSE)</f>
        <v>2</v>
      </c>
      <c r="N363">
        <f>HLOOKUP('STOCK BRUT'!$C363,'REGLE PRIORITE'!$B$4:$G$7,3,FALSE)</f>
        <v>1</v>
      </c>
      <c r="O363">
        <f>HLOOKUP('STOCK BRUT'!$C363,'REGLE PRIORITE'!$B$4:$G$7,4,FALSE)</f>
        <v>3</v>
      </c>
      <c r="P363">
        <f t="shared" si="27"/>
        <v>0</v>
      </c>
      <c r="Q363">
        <f t="shared" si="28"/>
        <v>-1</v>
      </c>
      <c r="R363">
        <f t="shared" si="30"/>
        <v>-3</v>
      </c>
      <c r="S363">
        <f t="shared" si="29"/>
        <v>-4</v>
      </c>
    </row>
    <row r="364" spans="1:19">
      <c r="A364">
        <v>362</v>
      </c>
      <c r="B364" s="1" t="s">
        <v>3333</v>
      </c>
      <c r="C364" s="1" t="s">
        <v>3951</v>
      </c>
      <c r="D364" s="1" t="s">
        <v>4013</v>
      </c>
      <c r="E364" s="1" t="s">
        <v>3376</v>
      </c>
      <c r="F364">
        <v>1</v>
      </c>
      <c r="G364">
        <f>IF($C364="porcelaine",IF(ISERROR(VLOOKUP($D364,'STOCK IDEAL'!$B$2:$C$1080,2,FALSE)+VLOOKUP($E364,'REGLE PRIORITE'!$K$3:$L$14,2,FALSE)),VLOOKUP($D364,'STOCK IDEAL'!$B$2:$C$1080,2,FALSE),VLOOKUP($D364,'STOCK IDEAL'!$B$2:$C$1080,2,FALSE)+VLOOKUP($E364,'REGLE PRIORITE'!$K$3:$L$14,2,FALSE)),IF(C364="Bijoux l’atelier",IF(ISERROR(VLOOKUP(D364,'STOCK IDEAL'!$B$2:$C$1108,2,FALSE)+VLOOKUP(E364,'REGLE PRIORITE'!$N$3:$O$18,2,FALSE)),VLOOKUP(D364,'STOCK IDEAL'!$B$2:$C$1108,2,FALSE),VLOOKUP(D364,'STOCK IDEAL'!$B$2:$C$1108,2,FALSE)+VLOOKUP(E364,'REGLE PRIORITE'!$N$3:$O$18,2,FALSE)),IF($C364="Bijoux argent/plaqué or",IF(ISERROR(VLOOKUP(D364,'STOCK IDEAL'!$B$2:$C$1108,2,FALSE)+VLOOKUP($E364,'REGLE PRIORITE'!$Q$3:$R$28,2,FALSE)),VLOOKUP(D364,'STOCK IDEAL'!$B$2:$C$1108,2,FALSE),VLOOKUP(D364,'STOCK IDEAL'!$B$2:$C$1108,2,FALSE)+VLOOKUP($E364,'REGLE PRIORITE'!$Q$3:$R$28,2,FALSE)),VLOOKUP(D364,'STOCK IDEAL'!$B$2:$C$1108,2,FALSE))))</f>
        <v>1</v>
      </c>
      <c r="H364">
        <v>1</v>
      </c>
      <c r="I364">
        <f>IF($C364="porcelaine",IF(ISERROR(VLOOKUP($D364,'STOCK IDEAL'!$B$2:$E$1080,3,FALSE)+VLOOKUP($E364,'REGLE PRIORITE'!$K$3:$L$14,2,FALSE)),VLOOKUP($D364,'STOCK IDEAL'!$B$2:$E$1080,3,FALSE),VLOOKUP($D364,'STOCK IDEAL'!$B$2:$E$1080,3,FALSE)+VLOOKUP($E364,'REGLE PRIORITE'!$K$3:$L$14,2,FALSE)),IF(C364="Bijoux l’atelier",IF(ISERROR(VLOOKUP(D364,'STOCK IDEAL'!$B$2:$E$1108,3,FALSE)+VLOOKUP(E364,'REGLE PRIORITE'!$N$3:$O$18,2,FALSE)),VLOOKUP(D364,'STOCK IDEAL'!$B$2:$E$1108,3,FALSE),VLOOKUP(D364,'STOCK IDEAL'!$B$2:$E$1108,3,FALSE)+VLOOKUP(E364,'REGLE PRIORITE'!$N$3:$O$18,2,FALSE)),IF($C364="Bijoux argent/plaqué or",IF(ISERROR(VLOOKUP(D364,'STOCK IDEAL'!$B$2:$E$1108,3,FALSE)+VLOOKUP($E364,'REGLE PRIORITE'!$Q$3:$R$28,2,FALSE)),VLOOKUP(D364,'STOCK IDEAL'!$B$2:$E$1108,3,FALSE),VLOOKUP(D364,'STOCK IDEAL'!$B$2:$E$1108,3,FALSE)+VLOOKUP($E364,'REGLE PRIORITE'!$Q$3:$R$28,2,FALSE)),VLOOKUP(D364,'STOCK IDEAL'!$B$2:$E$1108,3,FALSE))))</f>
        <v>1</v>
      </c>
      <c r="J364">
        <v>0</v>
      </c>
      <c r="K364">
        <f>IF($C364="porcelaine",IF(ISERROR(VLOOKUP($D364,'STOCK IDEAL'!$B$2:$E$1080,4,FALSE)+VLOOKUP($E364,'REGLE PRIORITE'!$K$3:$L$14,2,FALSE)),VLOOKUP($D364,'STOCK IDEAL'!$B$2:$E$1080,4,FALSE),VLOOKUP($D364,'STOCK IDEAL'!$B$2:$E$1080,4,FALSE)+VLOOKUP($E364,'REGLE PRIORITE'!$K$3:$L$14,2,FALSE)),IF(C364="Bijoux l’atelier",IF(ISERROR(VLOOKUP(D364,'STOCK IDEAL'!$B$2:$E$1108,4,FALSE)+VLOOKUP(E364,'REGLE PRIORITE'!$N$3:$O$18,2,FALSE)),VLOOKUP(D364,'STOCK IDEAL'!$B$2:$E$1108,4,FALSE),VLOOKUP(D364,'STOCK IDEAL'!$B$2:$E$1108,4,FALSE)+VLOOKUP(E364,'REGLE PRIORITE'!$N$3:$O$18,2,FALSE)),IF($C364="Bijoux argent/plaqué or",IF(ISERROR(VLOOKUP(D364,'STOCK IDEAL'!$B$2:$E$1108,4,FALSE)+VLOOKUP($E364,'REGLE PRIORITE'!$Q$3:$R$28,2,FALSE)),VLOOKUP(D364,'STOCK IDEAL'!$B$2:$E$1108,4,FALSE),VLOOKUP(D364,'STOCK IDEAL'!$B$2:$E$1108,4,FALSE)+VLOOKUP($E364,'REGLE PRIORITE'!$Q$3:$R$28,2,FALSE)),VLOOKUP(D364,'STOCK IDEAL'!$B$2:$E$1108,4,FALSE))))</f>
        <v>3</v>
      </c>
      <c r="L364" t="b">
        <f t="shared" si="26"/>
        <v>0</v>
      </c>
      <c r="M364">
        <f>HLOOKUP('STOCK BRUT'!$C364,'REGLE PRIORITE'!$B$4:$G$7,2,FALSE)</f>
        <v>2</v>
      </c>
      <c r="N364">
        <f>HLOOKUP('STOCK BRUT'!$C364,'REGLE PRIORITE'!$B$4:$G$7,3,FALSE)</f>
        <v>1</v>
      </c>
      <c r="O364">
        <f>HLOOKUP('STOCK BRUT'!$C364,'REGLE PRIORITE'!$B$4:$G$7,4,FALSE)</f>
        <v>3</v>
      </c>
      <c r="P364">
        <f t="shared" si="27"/>
        <v>0</v>
      </c>
      <c r="Q364">
        <f t="shared" si="28"/>
        <v>0</v>
      </c>
      <c r="R364">
        <f t="shared" si="30"/>
        <v>-3</v>
      </c>
      <c r="S364">
        <f t="shared" si="29"/>
        <v>-3</v>
      </c>
    </row>
    <row r="365" spans="1:19">
      <c r="A365">
        <v>363</v>
      </c>
      <c r="B365" s="1" t="s">
        <v>3334</v>
      </c>
      <c r="C365" s="1" t="s">
        <v>3951</v>
      </c>
      <c r="D365" s="1" t="s">
        <v>4014</v>
      </c>
      <c r="E365" s="1" t="s">
        <v>3376</v>
      </c>
      <c r="F365">
        <v>1</v>
      </c>
      <c r="G365">
        <f>IF($C365="porcelaine",IF(ISERROR(VLOOKUP($D365,'STOCK IDEAL'!$B$2:$C$1080,2,FALSE)+VLOOKUP($E365,'REGLE PRIORITE'!$K$3:$L$14,2,FALSE)),VLOOKUP($D365,'STOCK IDEAL'!$B$2:$C$1080,2,FALSE),VLOOKUP($D365,'STOCK IDEAL'!$B$2:$C$1080,2,FALSE)+VLOOKUP($E365,'REGLE PRIORITE'!$K$3:$L$14,2,FALSE)),IF(C365="Bijoux l’atelier",IF(ISERROR(VLOOKUP(D365,'STOCK IDEAL'!$B$2:$C$1108,2,FALSE)+VLOOKUP(E365,'REGLE PRIORITE'!$N$3:$O$18,2,FALSE)),VLOOKUP(D365,'STOCK IDEAL'!$B$2:$C$1108,2,FALSE),VLOOKUP(D365,'STOCK IDEAL'!$B$2:$C$1108,2,FALSE)+VLOOKUP(E365,'REGLE PRIORITE'!$N$3:$O$18,2,FALSE)),IF($C365="Bijoux argent/plaqué or",IF(ISERROR(VLOOKUP(D365,'STOCK IDEAL'!$B$2:$C$1108,2,FALSE)+VLOOKUP($E365,'REGLE PRIORITE'!$Q$3:$R$28,2,FALSE)),VLOOKUP(D365,'STOCK IDEAL'!$B$2:$C$1108,2,FALSE),VLOOKUP(D365,'STOCK IDEAL'!$B$2:$C$1108,2,FALSE)+VLOOKUP($E365,'REGLE PRIORITE'!$Q$3:$R$28,2,FALSE)),VLOOKUP(D365,'STOCK IDEAL'!$B$2:$C$1108,2,FALSE))))</f>
        <v>1</v>
      </c>
      <c r="H365">
        <v>0</v>
      </c>
      <c r="I365">
        <f>IF($C365="porcelaine",IF(ISERROR(VLOOKUP($D365,'STOCK IDEAL'!$B$2:$E$1080,3,FALSE)+VLOOKUP($E365,'REGLE PRIORITE'!$K$3:$L$14,2,FALSE)),VLOOKUP($D365,'STOCK IDEAL'!$B$2:$E$1080,3,FALSE),VLOOKUP($D365,'STOCK IDEAL'!$B$2:$E$1080,3,FALSE)+VLOOKUP($E365,'REGLE PRIORITE'!$K$3:$L$14,2,FALSE)),IF(C365="Bijoux l’atelier",IF(ISERROR(VLOOKUP(D365,'STOCK IDEAL'!$B$2:$E$1108,3,FALSE)+VLOOKUP(E365,'REGLE PRIORITE'!$N$3:$O$18,2,FALSE)),VLOOKUP(D365,'STOCK IDEAL'!$B$2:$E$1108,3,FALSE),VLOOKUP(D365,'STOCK IDEAL'!$B$2:$E$1108,3,FALSE)+VLOOKUP(E365,'REGLE PRIORITE'!$N$3:$O$18,2,FALSE)),IF($C365="Bijoux argent/plaqué or",IF(ISERROR(VLOOKUP(D365,'STOCK IDEAL'!$B$2:$E$1108,3,FALSE)+VLOOKUP($E365,'REGLE PRIORITE'!$Q$3:$R$28,2,FALSE)),VLOOKUP(D365,'STOCK IDEAL'!$B$2:$E$1108,3,FALSE),VLOOKUP(D365,'STOCK IDEAL'!$B$2:$E$1108,3,FALSE)+VLOOKUP($E365,'REGLE PRIORITE'!$Q$3:$R$28,2,FALSE)),VLOOKUP(D365,'STOCK IDEAL'!$B$2:$E$1108,3,FALSE))))</f>
        <v>1</v>
      </c>
      <c r="J365">
        <v>0</v>
      </c>
      <c r="K365">
        <f>IF($C365="porcelaine",IF(ISERROR(VLOOKUP($D365,'STOCK IDEAL'!$B$2:$E$1080,4,FALSE)+VLOOKUP($E365,'REGLE PRIORITE'!$K$3:$L$14,2,FALSE)),VLOOKUP($D365,'STOCK IDEAL'!$B$2:$E$1080,4,FALSE),VLOOKUP($D365,'STOCK IDEAL'!$B$2:$E$1080,4,FALSE)+VLOOKUP($E365,'REGLE PRIORITE'!$K$3:$L$14,2,FALSE)),IF(C365="Bijoux l’atelier",IF(ISERROR(VLOOKUP(D365,'STOCK IDEAL'!$B$2:$E$1108,4,FALSE)+VLOOKUP(E365,'REGLE PRIORITE'!$N$3:$O$18,2,FALSE)),VLOOKUP(D365,'STOCK IDEAL'!$B$2:$E$1108,4,FALSE),VLOOKUP(D365,'STOCK IDEAL'!$B$2:$E$1108,4,FALSE)+VLOOKUP(E365,'REGLE PRIORITE'!$N$3:$O$18,2,FALSE)),IF($C365="Bijoux argent/plaqué or",IF(ISERROR(VLOOKUP(D365,'STOCK IDEAL'!$B$2:$E$1108,4,FALSE)+VLOOKUP($E365,'REGLE PRIORITE'!$Q$3:$R$28,2,FALSE)),VLOOKUP(D365,'STOCK IDEAL'!$B$2:$E$1108,4,FALSE),VLOOKUP(D365,'STOCK IDEAL'!$B$2:$E$1108,4,FALSE)+VLOOKUP($E365,'REGLE PRIORITE'!$Q$3:$R$28,2,FALSE)),VLOOKUP(D365,'STOCK IDEAL'!$B$2:$E$1108,4,FALSE))))</f>
        <v>3</v>
      </c>
      <c r="L365" t="b">
        <f t="shared" si="26"/>
        <v>0</v>
      </c>
      <c r="M365">
        <f>HLOOKUP('STOCK BRUT'!$C365,'REGLE PRIORITE'!$B$4:$G$7,2,FALSE)</f>
        <v>2</v>
      </c>
      <c r="N365">
        <f>HLOOKUP('STOCK BRUT'!$C365,'REGLE PRIORITE'!$B$4:$G$7,3,FALSE)</f>
        <v>1</v>
      </c>
      <c r="O365">
        <f>HLOOKUP('STOCK BRUT'!$C365,'REGLE PRIORITE'!$B$4:$G$7,4,FALSE)</f>
        <v>3</v>
      </c>
      <c r="P365">
        <f t="shared" si="27"/>
        <v>0</v>
      </c>
      <c r="Q365">
        <f t="shared" si="28"/>
        <v>-1</v>
      </c>
      <c r="R365">
        <f t="shared" si="30"/>
        <v>-3</v>
      </c>
      <c r="S365">
        <f t="shared" si="29"/>
        <v>-4</v>
      </c>
    </row>
    <row r="366" spans="1:19">
      <c r="A366">
        <v>364</v>
      </c>
      <c r="B366" s="1" t="s">
        <v>3335</v>
      </c>
      <c r="C366" s="1" t="s">
        <v>3951</v>
      </c>
      <c r="D366" s="1" t="s">
        <v>4015</v>
      </c>
      <c r="E366" s="1" t="s">
        <v>3376</v>
      </c>
      <c r="F366">
        <v>1</v>
      </c>
      <c r="G366">
        <f>IF($C366="porcelaine",IF(ISERROR(VLOOKUP($D366,'STOCK IDEAL'!$B$2:$C$1080,2,FALSE)+VLOOKUP($E366,'REGLE PRIORITE'!$K$3:$L$14,2,FALSE)),VLOOKUP($D366,'STOCK IDEAL'!$B$2:$C$1080,2,FALSE),VLOOKUP($D366,'STOCK IDEAL'!$B$2:$C$1080,2,FALSE)+VLOOKUP($E366,'REGLE PRIORITE'!$K$3:$L$14,2,FALSE)),IF(C366="Bijoux l’atelier",IF(ISERROR(VLOOKUP(D366,'STOCK IDEAL'!$B$2:$C$1108,2,FALSE)+VLOOKUP(E366,'REGLE PRIORITE'!$N$3:$O$18,2,FALSE)),VLOOKUP(D366,'STOCK IDEAL'!$B$2:$C$1108,2,FALSE),VLOOKUP(D366,'STOCK IDEAL'!$B$2:$C$1108,2,FALSE)+VLOOKUP(E366,'REGLE PRIORITE'!$N$3:$O$18,2,FALSE)),IF($C366="Bijoux argent/plaqué or",IF(ISERROR(VLOOKUP(D366,'STOCK IDEAL'!$B$2:$C$1108,2,FALSE)+VLOOKUP($E366,'REGLE PRIORITE'!$Q$3:$R$28,2,FALSE)),VLOOKUP(D366,'STOCK IDEAL'!$B$2:$C$1108,2,FALSE),VLOOKUP(D366,'STOCK IDEAL'!$B$2:$C$1108,2,FALSE)+VLOOKUP($E366,'REGLE PRIORITE'!$Q$3:$R$28,2,FALSE)),VLOOKUP(D366,'STOCK IDEAL'!$B$2:$C$1108,2,FALSE))))</f>
        <v>1</v>
      </c>
      <c r="H366">
        <v>0</v>
      </c>
      <c r="I366">
        <f>IF($C366="porcelaine",IF(ISERROR(VLOOKUP($D366,'STOCK IDEAL'!$B$2:$E$1080,3,FALSE)+VLOOKUP($E366,'REGLE PRIORITE'!$K$3:$L$14,2,FALSE)),VLOOKUP($D366,'STOCK IDEAL'!$B$2:$E$1080,3,FALSE),VLOOKUP($D366,'STOCK IDEAL'!$B$2:$E$1080,3,FALSE)+VLOOKUP($E366,'REGLE PRIORITE'!$K$3:$L$14,2,FALSE)),IF(C366="Bijoux l’atelier",IF(ISERROR(VLOOKUP(D366,'STOCK IDEAL'!$B$2:$E$1108,3,FALSE)+VLOOKUP(E366,'REGLE PRIORITE'!$N$3:$O$18,2,FALSE)),VLOOKUP(D366,'STOCK IDEAL'!$B$2:$E$1108,3,FALSE),VLOOKUP(D366,'STOCK IDEAL'!$B$2:$E$1108,3,FALSE)+VLOOKUP(E366,'REGLE PRIORITE'!$N$3:$O$18,2,FALSE)),IF($C366="Bijoux argent/plaqué or",IF(ISERROR(VLOOKUP(D366,'STOCK IDEAL'!$B$2:$E$1108,3,FALSE)+VLOOKUP($E366,'REGLE PRIORITE'!$Q$3:$R$28,2,FALSE)),VLOOKUP(D366,'STOCK IDEAL'!$B$2:$E$1108,3,FALSE),VLOOKUP(D366,'STOCK IDEAL'!$B$2:$E$1108,3,FALSE)+VLOOKUP($E366,'REGLE PRIORITE'!$Q$3:$R$28,2,FALSE)),VLOOKUP(D366,'STOCK IDEAL'!$B$2:$E$1108,3,FALSE))))</f>
        <v>1</v>
      </c>
      <c r="J366">
        <v>0</v>
      </c>
      <c r="K366">
        <f>IF($C366="porcelaine",IF(ISERROR(VLOOKUP($D366,'STOCK IDEAL'!$B$2:$E$1080,4,FALSE)+VLOOKUP($E366,'REGLE PRIORITE'!$K$3:$L$14,2,FALSE)),VLOOKUP($D366,'STOCK IDEAL'!$B$2:$E$1080,4,FALSE),VLOOKUP($D366,'STOCK IDEAL'!$B$2:$E$1080,4,FALSE)+VLOOKUP($E366,'REGLE PRIORITE'!$K$3:$L$14,2,FALSE)),IF(C366="Bijoux l’atelier",IF(ISERROR(VLOOKUP(D366,'STOCK IDEAL'!$B$2:$E$1108,4,FALSE)+VLOOKUP(E366,'REGLE PRIORITE'!$N$3:$O$18,2,FALSE)),VLOOKUP(D366,'STOCK IDEAL'!$B$2:$E$1108,4,FALSE),VLOOKUP(D366,'STOCK IDEAL'!$B$2:$E$1108,4,FALSE)+VLOOKUP(E366,'REGLE PRIORITE'!$N$3:$O$18,2,FALSE)),IF($C366="Bijoux argent/plaqué or",IF(ISERROR(VLOOKUP(D366,'STOCK IDEAL'!$B$2:$E$1108,4,FALSE)+VLOOKUP($E366,'REGLE PRIORITE'!$Q$3:$R$28,2,FALSE)),VLOOKUP(D366,'STOCK IDEAL'!$B$2:$E$1108,4,FALSE),VLOOKUP(D366,'STOCK IDEAL'!$B$2:$E$1108,4,FALSE)+VLOOKUP($E366,'REGLE PRIORITE'!$Q$3:$R$28,2,FALSE)),VLOOKUP(D366,'STOCK IDEAL'!$B$2:$E$1108,4,FALSE))))</f>
        <v>3</v>
      </c>
      <c r="L366" t="b">
        <f t="shared" si="26"/>
        <v>0</v>
      </c>
      <c r="M366">
        <f>HLOOKUP('STOCK BRUT'!$C366,'REGLE PRIORITE'!$B$4:$G$7,2,FALSE)</f>
        <v>2</v>
      </c>
      <c r="N366">
        <f>HLOOKUP('STOCK BRUT'!$C366,'REGLE PRIORITE'!$B$4:$G$7,3,FALSE)</f>
        <v>1</v>
      </c>
      <c r="O366">
        <f>HLOOKUP('STOCK BRUT'!$C366,'REGLE PRIORITE'!$B$4:$G$7,4,FALSE)</f>
        <v>3</v>
      </c>
      <c r="P366">
        <f t="shared" si="27"/>
        <v>0</v>
      </c>
      <c r="Q366">
        <f t="shared" si="28"/>
        <v>-1</v>
      </c>
      <c r="R366">
        <f t="shared" si="30"/>
        <v>-3</v>
      </c>
      <c r="S366">
        <f t="shared" si="29"/>
        <v>-4</v>
      </c>
    </row>
    <row r="367" spans="1:19">
      <c r="A367">
        <v>365</v>
      </c>
      <c r="B367" s="1" t="s">
        <v>3336</v>
      </c>
      <c r="C367" s="1" t="s">
        <v>3951</v>
      </c>
      <c r="D367" s="1" t="s">
        <v>4016</v>
      </c>
      <c r="E367" s="1" t="s">
        <v>3376</v>
      </c>
      <c r="F367">
        <v>0</v>
      </c>
      <c r="G367">
        <f>IF($C367="porcelaine",IF(ISERROR(VLOOKUP($D367,'STOCK IDEAL'!$B$2:$C$1080,2,FALSE)+VLOOKUP($E367,'REGLE PRIORITE'!$K$3:$L$14,2,FALSE)),VLOOKUP($D367,'STOCK IDEAL'!$B$2:$C$1080,2,FALSE),VLOOKUP($D367,'STOCK IDEAL'!$B$2:$C$1080,2,FALSE)+VLOOKUP($E367,'REGLE PRIORITE'!$K$3:$L$14,2,FALSE)),IF(C367="Bijoux l’atelier",IF(ISERROR(VLOOKUP(D367,'STOCK IDEAL'!$B$2:$C$1108,2,FALSE)+VLOOKUP(E367,'REGLE PRIORITE'!$N$3:$O$18,2,FALSE)),VLOOKUP(D367,'STOCK IDEAL'!$B$2:$C$1108,2,FALSE),VLOOKUP(D367,'STOCK IDEAL'!$B$2:$C$1108,2,FALSE)+VLOOKUP(E367,'REGLE PRIORITE'!$N$3:$O$18,2,FALSE)),IF($C367="Bijoux argent/plaqué or",IF(ISERROR(VLOOKUP(D367,'STOCK IDEAL'!$B$2:$C$1108,2,FALSE)+VLOOKUP($E367,'REGLE PRIORITE'!$Q$3:$R$28,2,FALSE)),VLOOKUP(D367,'STOCK IDEAL'!$B$2:$C$1108,2,FALSE),VLOOKUP(D367,'STOCK IDEAL'!$B$2:$C$1108,2,FALSE)+VLOOKUP($E367,'REGLE PRIORITE'!$Q$3:$R$28,2,FALSE)),VLOOKUP(D367,'STOCK IDEAL'!$B$2:$C$1108,2,FALSE))))</f>
        <v>1</v>
      </c>
      <c r="H367">
        <v>0</v>
      </c>
      <c r="I367">
        <f>IF($C367="porcelaine",IF(ISERROR(VLOOKUP($D367,'STOCK IDEAL'!$B$2:$E$1080,3,FALSE)+VLOOKUP($E367,'REGLE PRIORITE'!$K$3:$L$14,2,FALSE)),VLOOKUP($D367,'STOCK IDEAL'!$B$2:$E$1080,3,FALSE),VLOOKUP($D367,'STOCK IDEAL'!$B$2:$E$1080,3,FALSE)+VLOOKUP($E367,'REGLE PRIORITE'!$K$3:$L$14,2,FALSE)),IF(C367="Bijoux l’atelier",IF(ISERROR(VLOOKUP(D367,'STOCK IDEAL'!$B$2:$E$1108,3,FALSE)+VLOOKUP(E367,'REGLE PRIORITE'!$N$3:$O$18,2,FALSE)),VLOOKUP(D367,'STOCK IDEAL'!$B$2:$E$1108,3,FALSE),VLOOKUP(D367,'STOCK IDEAL'!$B$2:$E$1108,3,FALSE)+VLOOKUP(E367,'REGLE PRIORITE'!$N$3:$O$18,2,FALSE)),IF($C367="Bijoux argent/plaqué or",IF(ISERROR(VLOOKUP(D367,'STOCK IDEAL'!$B$2:$E$1108,3,FALSE)+VLOOKUP($E367,'REGLE PRIORITE'!$Q$3:$R$28,2,FALSE)),VLOOKUP(D367,'STOCK IDEAL'!$B$2:$E$1108,3,FALSE),VLOOKUP(D367,'STOCK IDEAL'!$B$2:$E$1108,3,FALSE)+VLOOKUP($E367,'REGLE PRIORITE'!$Q$3:$R$28,2,FALSE)),VLOOKUP(D367,'STOCK IDEAL'!$B$2:$E$1108,3,FALSE))))</f>
        <v>1</v>
      </c>
      <c r="J367">
        <v>0</v>
      </c>
      <c r="K367">
        <f>IF($C367="porcelaine",IF(ISERROR(VLOOKUP($D367,'STOCK IDEAL'!$B$2:$E$1080,4,FALSE)+VLOOKUP($E367,'REGLE PRIORITE'!$K$3:$L$14,2,FALSE)),VLOOKUP($D367,'STOCK IDEAL'!$B$2:$E$1080,4,FALSE),VLOOKUP($D367,'STOCK IDEAL'!$B$2:$E$1080,4,FALSE)+VLOOKUP($E367,'REGLE PRIORITE'!$K$3:$L$14,2,FALSE)),IF(C367="Bijoux l’atelier",IF(ISERROR(VLOOKUP(D367,'STOCK IDEAL'!$B$2:$E$1108,4,FALSE)+VLOOKUP(E367,'REGLE PRIORITE'!$N$3:$O$18,2,FALSE)),VLOOKUP(D367,'STOCK IDEAL'!$B$2:$E$1108,4,FALSE),VLOOKUP(D367,'STOCK IDEAL'!$B$2:$E$1108,4,FALSE)+VLOOKUP(E367,'REGLE PRIORITE'!$N$3:$O$18,2,FALSE)),IF($C367="Bijoux argent/plaqué or",IF(ISERROR(VLOOKUP(D367,'STOCK IDEAL'!$B$2:$E$1108,4,FALSE)+VLOOKUP($E367,'REGLE PRIORITE'!$Q$3:$R$28,2,FALSE)),VLOOKUP(D367,'STOCK IDEAL'!$B$2:$E$1108,4,FALSE),VLOOKUP(D367,'STOCK IDEAL'!$B$2:$E$1108,4,FALSE)+VLOOKUP($E367,'REGLE PRIORITE'!$Q$3:$R$28,2,FALSE)),VLOOKUP(D367,'STOCK IDEAL'!$B$2:$E$1108,4,FALSE))))</f>
        <v>3</v>
      </c>
      <c r="L367" t="b">
        <f t="shared" si="26"/>
        <v>0</v>
      </c>
      <c r="M367">
        <f>HLOOKUP('STOCK BRUT'!$C367,'REGLE PRIORITE'!$B$4:$G$7,2,FALSE)</f>
        <v>2</v>
      </c>
      <c r="N367">
        <f>HLOOKUP('STOCK BRUT'!$C367,'REGLE PRIORITE'!$B$4:$G$7,3,FALSE)</f>
        <v>1</v>
      </c>
      <c r="O367">
        <f>HLOOKUP('STOCK BRUT'!$C367,'REGLE PRIORITE'!$B$4:$G$7,4,FALSE)</f>
        <v>3</v>
      </c>
      <c r="P367">
        <f t="shared" si="27"/>
        <v>-1</v>
      </c>
      <c r="Q367">
        <f t="shared" si="28"/>
        <v>-1</v>
      </c>
      <c r="R367">
        <f t="shared" si="30"/>
        <v>-3</v>
      </c>
      <c r="S367">
        <f t="shared" si="29"/>
        <v>-5</v>
      </c>
    </row>
    <row r="368" spans="1:19">
      <c r="A368">
        <v>366</v>
      </c>
      <c r="B368" s="1" t="s">
        <v>3337</v>
      </c>
      <c r="C368" s="1" t="s">
        <v>3951</v>
      </c>
      <c r="D368" s="1" t="s">
        <v>4017</v>
      </c>
      <c r="E368" s="1" t="s">
        <v>3376</v>
      </c>
      <c r="F368">
        <v>1</v>
      </c>
      <c r="G368">
        <f>IF($C368="porcelaine",IF(ISERROR(VLOOKUP($D368,'STOCK IDEAL'!$B$2:$C$1080,2,FALSE)+VLOOKUP($E368,'REGLE PRIORITE'!$K$3:$L$14,2,FALSE)),VLOOKUP($D368,'STOCK IDEAL'!$B$2:$C$1080,2,FALSE),VLOOKUP($D368,'STOCK IDEAL'!$B$2:$C$1080,2,FALSE)+VLOOKUP($E368,'REGLE PRIORITE'!$K$3:$L$14,2,FALSE)),IF(C368="Bijoux l’atelier",IF(ISERROR(VLOOKUP(D368,'STOCK IDEAL'!$B$2:$C$1108,2,FALSE)+VLOOKUP(E368,'REGLE PRIORITE'!$N$3:$O$18,2,FALSE)),VLOOKUP(D368,'STOCK IDEAL'!$B$2:$C$1108,2,FALSE),VLOOKUP(D368,'STOCK IDEAL'!$B$2:$C$1108,2,FALSE)+VLOOKUP(E368,'REGLE PRIORITE'!$N$3:$O$18,2,FALSE)),IF($C368="Bijoux argent/plaqué or",IF(ISERROR(VLOOKUP(D368,'STOCK IDEAL'!$B$2:$C$1108,2,FALSE)+VLOOKUP($E368,'REGLE PRIORITE'!$Q$3:$R$28,2,FALSE)),VLOOKUP(D368,'STOCK IDEAL'!$B$2:$C$1108,2,FALSE),VLOOKUP(D368,'STOCK IDEAL'!$B$2:$C$1108,2,FALSE)+VLOOKUP($E368,'REGLE PRIORITE'!$Q$3:$R$28,2,FALSE)),VLOOKUP(D368,'STOCK IDEAL'!$B$2:$C$1108,2,FALSE))))</f>
        <v>1</v>
      </c>
      <c r="H368">
        <v>1</v>
      </c>
      <c r="I368">
        <f>IF($C368="porcelaine",IF(ISERROR(VLOOKUP($D368,'STOCK IDEAL'!$B$2:$E$1080,3,FALSE)+VLOOKUP($E368,'REGLE PRIORITE'!$K$3:$L$14,2,FALSE)),VLOOKUP($D368,'STOCK IDEAL'!$B$2:$E$1080,3,FALSE),VLOOKUP($D368,'STOCK IDEAL'!$B$2:$E$1080,3,FALSE)+VLOOKUP($E368,'REGLE PRIORITE'!$K$3:$L$14,2,FALSE)),IF(C368="Bijoux l’atelier",IF(ISERROR(VLOOKUP(D368,'STOCK IDEAL'!$B$2:$E$1108,3,FALSE)+VLOOKUP(E368,'REGLE PRIORITE'!$N$3:$O$18,2,FALSE)),VLOOKUP(D368,'STOCK IDEAL'!$B$2:$E$1108,3,FALSE),VLOOKUP(D368,'STOCK IDEAL'!$B$2:$E$1108,3,FALSE)+VLOOKUP(E368,'REGLE PRIORITE'!$N$3:$O$18,2,FALSE)),IF($C368="Bijoux argent/plaqué or",IF(ISERROR(VLOOKUP(D368,'STOCK IDEAL'!$B$2:$E$1108,3,FALSE)+VLOOKUP($E368,'REGLE PRIORITE'!$Q$3:$R$28,2,FALSE)),VLOOKUP(D368,'STOCK IDEAL'!$B$2:$E$1108,3,FALSE),VLOOKUP(D368,'STOCK IDEAL'!$B$2:$E$1108,3,FALSE)+VLOOKUP($E368,'REGLE PRIORITE'!$Q$3:$R$28,2,FALSE)),VLOOKUP(D368,'STOCK IDEAL'!$B$2:$E$1108,3,FALSE))))</f>
        <v>1</v>
      </c>
      <c r="J368">
        <v>0</v>
      </c>
      <c r="K368">
        <f>IF($C368="porcelaine",IF(ISERROR(VLOOKUP($D368,'STOCK IDEAL'!$B$2:$E$1080,4,FALSE)+VLOOKUP($E368,'REGLE PRIORITE'!$K$3:$L$14,2,FALSE)),VLOOKUP($D368,'STOCK IDEAL'!$B$2:$E$1080,4,FALSE),VLOOKUP($D368,'STOCK IDEAL'!$B$2:$E$1080,4,FALSE)+VLOOKUP($E368,'REGLE PRIORITE'!$K$3:$L$14,2,FALSE)),IF(C368="Bijoux l’atelier",IF(ISERROR(VLOOKUP(D368,'STOCK IDEAL'!$B$2:$E$1108,4,FALSE)+VLOOKUP(E368,'REGLE PRIORITE'!$N$3:$O$18,2,FALSE)),VLOOKUP(D368,'STOCK IDEAL'!$B$2:$E$1108,4,FALSE),VLOOKUP(D368,'STOCK IDEAL'!$B$2:$E$1108,4,FALSE)+VLOOKUP(E368,'REGLE PRIORITE'!$N$3:$O$18,2,FALSE)),IF($C368="Bijoux argent/plaqué or",IF(ISERROR(VLOOKUP(D368,'STOCK IDEAL'!$B$2:$E$1108,4,FALSE)+VLOOKUP($E368,'REGLE PRIORITE'!$Q$3:$R$28,2,FALSE)),VLOOKUP(D368,'STOCK IDEAL'!$B$2:$E$1108,4,FALSE),VLOOKUP(D368,'STOCK IDEAL'!$B$2:$E$1108,4,FALSE)+VLOOKUP($E368,'REGLE PRIORITE'!$Q$3:$R$28,2,FALSE)),VLOOKUP(D368,'STOCK IDEAL'!$B$2:$E$1108,4,FALSE))))</f>
        <v>3</v>
      </c>
      <c r="L368" t="b">
        <f t="shared" si="26"/>
        <v>0</v>
      </c>
      <c r="M368">
        <f>HLOOKUP('STOCK BRUT'!$C368,'REGLE PRIORITE'!$B$4:$G$7,2,FALSE)</f>
        <v>2</v>
      </c>
      <c r="N368">
        <f>HLOOKUP('STOCK BRUT'!$C368,'REGLE PRIORITE'!$B$4:$G$7,3,FALSE)</f>
        <v>1</v>
      </c>
      <c r="O368">
        <f>HLOOKUP('STOCK BRUT'!$C368,'REGLE PRIORITE'!$B$4:$G$7,4,FALSE)</f>
        <v>3</v>
      </c>
      <c r="P368">
        <f t="shared" si="27"/>
        <v>0</v>
      </c>
      <c r="Q368">
        <f t="shared" si="28"/>
        <v>0</v>
      </c>
      <c r="R368">
        <f t="shared" si="30"/>
        <v>-3</v>
      </c>
      <c r="S368">
        <f t="shared" si="29"/>
        <v>-3</v>
      </c>
    </row>
    <row r="369" spans="1:19">
      <c r="A369">
        <v>367</v>
      </c>
      <c r="B369" s="1" t="s">
        <v>3338</v>
      </c>
      <c r="C369" s="1" t="s">
        <v>3951</v>
      </c>
      <c r="D369" s="1" t="s">
        <v>4018</v>
      </c>
      <c r="E369" s="1" t="s">
        <v>3376</v>
      </c>
      <c r="F369">
        <v>0</v>
      </c>
      <c r="G369">
        <f>IF($C369="porcelaine",IF(ISERROR(VLOOKUP($D369,'STOCK IDEAL'!$B$2:$C$1080,2,FALSE)+VLOOKUP($E369,'REGLE PRIORITE'!$K$3:$L$14,2,FALSE)),VLOOKUP($D369,'STOCK IDEAL'!$B$2:$C$1080,2,FALSE),VLOOKUP($D369,'STOCK IDEAL'!$B$2:$C$1080,2,FALSE)+VLOOKUP($E369,'REGLE PRIORITE'!$K$3:$L$14,2,FALSE)),IF(C369="Bijoux l’atelier",IF(ISERROR(VLOOKUP(D369,'STOCK IDEAL'!$B$2:$C$1108,2,FALSE)+VLOOKUP(E369,'REGLE PRIORITE'!$N$3:$O$18,2,FALSE)),VLOOKUP(D369,'STOCK IDEAL'!$B$2:$C$1108,2,FALSE),VLOOKUP(D369,'STOCK IDEAL'!$B$2:$C$1108,2,FALSE)+VLOOKUP(E369,'REGLE PRIORITE'!$N$3:$O$18,2,FALSE)),IF($C369="Bijoux argent/plaqué or",IF(ISERROR(VLOOKUP(D369,'STOCK IDEAL'!$B$2:$C$1108,2,FALSE)+VLOOKUP($E369,'REGLE PRIORITE'!$Q$3:$R$28,2,FALSE)),VLOOKUP(D369,'STOCK IDEAL'!$B$2:$C$1108,2,FALSE),VLOOKUP(D369,'STOCK IDEAL'!$B$2:$C$1108,2,FALSE)+VLOOKUP($E369,'REGLE PRIORITE'!$Q$3:$R$28,2,FALSE)),VLOOKUP(D369,'STOCK IDEAL'!$B$2:$C$1108,2,FALSE))))</f>
        <v>1</v>
      </c>
      <c r="H369">
        <v>0</v>
      </c>
      <c r="I369">
        <f>IF($C369="porcelaine",IF(ISERROR(VLOOKUP($D369,'STOCK IDEAL'!$B$2:$E$1080,3,FALSE)+VLOOKUP($E369,'REGLE PRIORITE'!$K$3:$L$14,2,FALSE)),VLOOKUP($D369,'STOCK IDEAL'!$B$2:$E$1080,3,FALSE),VLOOKUP($D369,'STOCK IDEAL'!$B$2:$E$1080,3,FALSE)+VLOOKUP($E369,'REGLE PRIORITE'!$K$3:$L$14,2,FALSE)),IF(C369="Bijoux l’atelier",IF(ISERROR(VLOOKUP(D369,'STOCK IDEAL'!$B$2:$E$1108,3,FALSE)+VLOOKUP(E369,'REGLE PRIORITE'!$N$3:$O$18,2,FALSE)),VLOOKUP(D369,'STOCK IDEAL'!$B$2:$E$1108,3,FALSE),VLOOKUP(D369,'STOCK IDEAL'!$B$2:$E$1108,3,FALSE)+VLOOKUP(E369,'REGLE PRIORITE'!$N$3:$O$18,2,FALSE)),IF($C369="Bijoux argent/plaqué or",IF(ISERROR(VLOOKUP(D369,'STOCK IDEAL'!$B$2:$E$1108,3,FALSE)+VLOOKUP($E369,'REGLE PRIORITE'!$Q$3:$R$28,2,FALSE)),VLOOKUP(D369,'STOCK IDEAL'!$B$2:$E$1108,3,FALSE),VLOOKUP(D369,'STOCK IDEAL'!$B$2:$E$1108,3,FALSE)+VLOOKUP($E369,'REGLE PRIORITE'!$Q$3:$R$28,2,FALSE)),VLOOKUP(D369,'STOCK IDEAL'!$B$2:$E$1108,3,FALSE))))</f>
        <v>1</v>
      </c>
      <c r="J369">
        <v>0</v>
      </c>
      <c r="K369">
        <f>IF($C369="porcelaine",IF(ISERROR(VLOOKUP($D369,'STOCK IDEAL'!$B$2:$E$1080,4,FALSE)+VLOOKUP($E369,'REGLE PRIORITE'!$K$3:$L$14,2,FALSE)),VLOOKUP($D369,'STOCK IDEAL'!$B$2:$E$1080,4,FALSE),VLOOKUP($D369,'STOCK IDEAL'!$B$2:$E$1080,4,FALSE)+VLOOKUP($E369,'REGLE PRIORITE'!$K$3:$L$14,2,FALSE)),IF(C369="Bijoux l’atelier",IF(ISERROR(VLOOKUP(D369,'STOCK IDEAL'!$B$2:$E$1108,4,FALSE)+VLOOKUP(E369,'REGLE PRIORITE'!$N$3:$O$18,2,FALSE)),VLOOKUP(D369,'STOCK IDEAL'!$B$2:$E$1108,4,FALSE),VLOOKUP(D369,'STOCK IDEAL'!$B$2:$E$1108,4,FALSE)+VLOOKUP(E369,'REGLE PRIORITE'!$N$3:$O$18,2,FALSE)),IF($C369="Bijoux argent/plaqué or",IF(ISERROR(VLOOKUP(D369,'STOCK IDEAL'!$B$2:$E$1108,4,FALSE)+VLOOKUP($E369,'REGLE PRIORITE'!$Q$3:$R$28,2,FALSE)),VLOOKUP(D369,'STOCK IDEAL'!$B$2:$E$1108,4,FALSE),VLOOKUP(D369,'STOCK IDEAL'!$B$2:$E$1108,4,FALSE)+VLOOKUP($E369,'REGLE PRIORITE'!$Q$3:$R$28,2,FALSE)),VLOOKUP(D369,'STOCK IDEAL'!$B$2:$E$1108,4,FALSE))))</f>
        <v>3</v>
      </c>
      <c r="L369" t="b">
        <f t="shared" si="26"/>
        <v>0</v>
      </c>
      <c r="M369">
        <f>HLOOKUP('STOCK BRUT'!$C369,'REGLE PRIORITE'!$B$4:$G$7,2,FALSE)</f>
        <v>2</v>
      </c>
      <c r="N369">
        <f>HLOOKUP('STOCK BRUT'!$C369,'REGLE PRIORITE'!$B$4:$G$7,3,FALSE)</f>
        <v>1</v>
      </c>
      <c r="O369">
        <f>HLOOKUP('STOCK BRUT'!$C369,'REGLE PRIORITE'!$B$4:$G$7,4,FALSE)</f>
        <v>3</v>
      </c>
      <c r="P369">
        <f t="shared" si="27"/>
        <v>-1</v>
      </c>
      <c r="Q369">
        <f t="shared" si="28"/>
        <v>-1</v>
      </c>
      <c r="R369">
        <f t="shared" si="30"/>
        <v>-3</v>
      </c>
      <c r="S369">
        <f t="shared" si="29"/>
        <v>-5</v>
      </c>
    </row>
    <row r="370" spans="1:19">
      <c r="A370">
        <v>368</v>
      </c>
      <c r="B370" s="1" t="s">
        <v>3339</v>
      </c>
      <c r="C370" s="1" t="s">
        <v>3951</v>
      </c>
      <c r="D370" s="1" t="s">
        <v>4019</v>
      </c>
      <c r="E370" s="1" t="s">
        <v>3376</v>
      </c>
      <c r="F370">
        <v>0</v>
      </c>
      <c r="G370">
        <f>IF($C370="porcelaine",IF(ISERROR(VLOOKUP($D370,'STOCK IDEAL'!$B$2:$C$1080,2,FALSE)+VLOOKUP($E370,'REGLE PRIORITE'!$K$3:$L$14,2,FALSE)),VLOOKUP($D370,'STOCK IDEAL'!$B$2:$C$1080,2,FALSE),VLOOKUP($D370,'STOCK IDEAL'!$B$2:$C$1080,2,FALSE)+VLOOKUP($E370,'REGLE PRIORITE'!$K$3:$L$14,2,FALSE)),IF(C370="Bijoux l’atelier",IF(ISERROR(VLOOKUP(D370,'STOCK IDEAL'!$B$2:$C$1108,2,FALSE)+VLOOKUP(E370,'REGLE PRIORITE'!$N$3:$O$18,2,FALSE)),VLOOKUP(D370,'STOCK IDEAL'!$B$2:$C$1108,2,FALSE),VLOOKUP(D370,'STOCK IDEAL'!$B$2:$C$1108,2,FALSE)+VLOOKUP(E370,'REGLE PRIORITE'!$N$3:$O$18,2,FALSE)),IF($C370="Bijoux argent/plaqué or",IF(ISERROR(VLOOKUP(D370,'STOCK IDEAL'!$B$2:$C$1108,2,FALSE)+VLOOKUP($E370,'REGLE PRIORITE'!$Q$3:$R$28,2,FALSE)),VLOOKUP(D370,'STOCK IDEAL'!$B$2:$C$1108,2,FALSE),VLOOKUP(D370,'STOCK IDEAL'!$B$2:$C$1108,2,FALSE)+VLOOKUP($E370,'REGLE PRIORITE'!$Q$3:$R$28,2,FALSE)),VLOOKUP(D370,'STOCK IDEAL'!$B$2:$C$1108,2,FALSE))))</f>
        <v>1</v>
      </c>
      <c r="H370">
        <v>2</v>
      </c>
      <c r="I370">
        <f>IF($C370="porcelaine",IF(ISERROR(VLOOKUP($D370,'STOCK IDEAL'!$B$2:$E$1080,3,FALSE)+VLOOKUP($E370,'REGLE PRIORITE'!$K$3:$L$14,2,FALSE)),VLOOKUP($D370,'STOCK IDEAL'!$B$2:$E$1080,3,FALSE),VLOOKUP($D370,'STOCK IDEAL'!$B$2:$E$1080,3,FALSE)+VLOOKUP($E370,'REGLE PRIORITE'!$K$3:$L$14,2,FALSE)),IF(C370="Bijoux l’atelier",IF(ISERROR(VLOOKUP(D370,'STOCK IDEAL'!$B$2:$E$1108,3,FALSE)+VLOOKUP(E370,'REGLE PRIORITE'!$N$3:$O$18,2,FALSE)),VLOOKUP(D370,'STOCK IDEAL'!$B$2:$E$1108,3,FALSE),VLOOKUP(D370,'STOCK IDEAL'!$B$2:$E$1108,3,FALSE)+VLOOKUP(E370,'REGLE PRIORITE'!$N$3:$O$18,2,FALSE)),IF($C370="Bijoux argent/plaqué or",IF(ISERROR(VLOOKUP(D370,'STOCK IDEAL'!$B$2:$E$1108,3,FALSE)+VLOOKUP($E370,'REGLE PRIORITE'!$Q$3:$R$28,2,FALSE)),VLOOKUP(D370,'STOCK IDEAL'!$B$2:$E$1108,3,FALSE),VLOOKUP(D370,'STOCK IDEAL'!$B$2:$E$1108,3,FALSE)+VLOOKUP($E370,'REGLE PRIORITE'!$Q$3:$R$28,2,FALSE)),VLOOKUP(D370,'STOCK IDEAL'!$B$2:$E$1108,3,FALSE))))</f>
        <v>1</v>
      </c>
      <c r="J370">
        <v>0</v>
      </c>
      <c r="K370">
        <f>IF($C370="porcelaine",IF(ISERROR(VLOOKUP($D370,'STOCK IDEAL'!$B$2:$E$1080,4,FALSE)+VLOOKUP($E370,'REGLE PRIORITE'!$K$3:$L$14,2,FALSE)),VLOOKUP($D370,'STOCK IDEAL'!$B$2:$E$1080,4,FALSE),VLOOKUP($D370,'STOCK IDEAL'!$B$2:$E$1080,4,FALSE)+VLOOKUP($E370,'REGLE PRIORITE'!$K$3:$L$14,2,FALSE)),IF(C370="Bijoux l’atelier",IF(ISERROR(VLOOKUP(D370,'STOCK IDEAL'!$B$2:$E$1108,4,FALSE)+VLOOKUP(E370,'REGLE PRIORITE'!$N$3:$O$18,2,FALSE)),VLOOKUP(D370,'STOCK IDEAL'!$B$2:$E$1108,4,FALSE),VLOOKUP(D370,'STOCK IDEAL'!$B$2:$E$1108,4,FALSE)+VLOOKUP(E370,'REGLE PRIORITE'!$N$3:$O$18,2,FALSE)),IF($C370="Bijoux argent/plaqué or",IF(ISERROR(VLOOKUP(D370,'STOCK IDEAL'!$B$2:$E$1108,4,FALSE)+VLOOKUP($E370,'REGLE PRIORITE'!$Q$3:$R$28,2,FALSE)),VLOOKUP(D370,'STOCK IDEAL'!$B$2:$E$1108,4,FALSE),VLOOKUP(D370,'STOCK IDEAL'!$B$2:$E$1108,4,FALSE)+VLOOKUP($E370,'REGLE PRIORITE'!$Q$3:$R$28,2,FALSE)),VLOOKUP(D370,'STOCK IDEAL'!$B$2:$E$1108,4,FALSE))))</f>
        <v>3</v>
      </c>
      <c r="L370" t="b">
        <f t="shared" si="26"/>
        <v>0</v>
      </c>
      <c r="M370">
        <f>HLOOKUP('STOCK BRUT'!$C370,'REGLE PRIORITE'!$B$4:$G$7,2,FALSE)</f>
        <v>2</v>
      </c>
      <c r="N370">
        <f>HLOOKUP('STOCK BRUT'!$C370,'REGLE PRIORITE'!$B$4:$G$7,3,FALSE)</f>
        <v>1</v>
      </c>
      <c r="O370">
        <f>HLOOKUP('STOCK BRUT'!$C370,'REGLE PRIORITE'!$B$4:$G$7,4,FALSE)</f>
        <v>3</v>
      </c>
      <c r="P370">
        <f t="shared" si="27"/>
        <v>-1</v>
      </c>
      <c r="Q370">
        <f t="shared" si="28"/>
        <v>1</v>
      </c>
      <c r="R370">
        <f t="shared" si="30"/>
        <v>-3</v>
      </c>
      <c r="S370">
        <f t="shared" si="29"/>
        <v>-3</v>
      </c>
    </row>
    <row r="371" spans="1:19">
      <c r="A371">
        <v>369</v>
      </c>
      <c r="B371" s="1" t="s">
        <v>3340</v>
      </c>
      <c r="C371" s="1" t="s">
        <v>3951</v>
      </c>
      <c r="D371" s="1" t="s">
        <v>4020</v>
      </c>
      <c r="E371" s="1" t="s">
        <v>3376</v>
      </c>
      <c r="F371">
        <v>1</v>
      </c>
      <c r="G371">
        <f>IF($C371="porcelaine",IF(ISERROR(VLOOKUP($D371,'STOCK IDEAL'!$B$2:$C$1080,2,FALSE)+VLOOKUP($E371,'REGLE PRIORITE'!$K$3:$L$14,2,FALSE)),VLOOKUP($D371,'STOCK IDEAL'!$B$2:$C$1080,2,FALSE),VLOOKUP($D371,'STOCK IDEAL'!$B$2:$C$1080,2,FALSE)+VLOOKUP($E371,'REGLE PRIORITE'!$K$3:$L$14,2,FALSE)),IF(C371="Bijoux l’atelier",IF(ISERROR(VLOOKUP(D371,'STOCK IDEAL'!$B$2:$C$1108,2,FALSE)+VLOOKUP(E371,'REGLE PRIORITE'!$N$3:$O$18,2,FALSE)),VLOOKUP(D371,'STOCK IDEAL'!$B$2:$C$1108,2,FALSE),VLOOKUP(D371,'STOCK IDEAL'!$B$2:$C$1108,2,FALSE)+VLOOKUP(E371,'REGLE PRIORITE'!$N$3:$O$18,2,FALSE)),IF($C371="Bijoux argent/plaqué or",IF(ISERROR(VLOOKUP(D371,'STOCK IDEAL'!$B$2:$C$1108,2,FALSE)+VLOOKUP($E371,'REGLE PRIORITE'!$Q$3:$R$28,2,FALSE)),VLOOKUP(D371,'STOCK IDEAL'!$B$2:$C$1108,2,FALSE),VLOOKUP(D371,'STOCK IDEAL'!$B$2:$C$1108,2,FALSE)+VLOOKUP($E371,'REGLE PRIORITE'!$Q$3:$R$28,2,FALSE)),VLOOKUP(D371,'STOCK IDEAL'!$B$2:$C$1108,2,FALSE))))</f>
        <v>1</v>
      </c>
      <c r="H371">
        <v>0</v>
      </c>
      <c r="I371">
        <f>IF($C371="porcelaine",IF(ISERROR(VLOOKUP($D371,'STOCK IDEAL'!$B$2:$E$1080,3,FALSE)+VLOOKUP($E371,'REGLE PRIORITE'!$K$3:$L$14,2,FALSE)),VLOOKUP($D371,'STOCK IDEAL'!$B$2:$E$1080,3,FALSE),VLOOKUP($D371,'STOCK IDEAL'!$B$2:$E$1080,3,FALSE)+VLOOKUP($E371,'REGLE PRIORITE'!$K$3:$L$14,2,FALSE)),IF(C371="Bijoux l’atelier",IF(ISERROR(VLOOKUP(D371,'STOCK IDEAL'!$B$2:$E$1108,3,FALSE)+VLOOKUP(E371,'REGLE PRIORITE'!$N$3:$O$18,2,FALSE)),VLOOKUP(D371,'STOCK IDEAL'!$B$2:$E$1108,3,FALSE),VLOOKUP(D371,'STOCK IDEAL'!$B$2:$E$1108,3,FALSE)+VLOOKUP(E371,'REGLE PRIORITE'!$N$3:$O$18,2,FALSE)),IF($C371="Bijoux argent/plaqué or",IF(ISERROR(VLOOKUP(D371,'STOCK IDEAL'!$B$2:$E$1108,3,FALSE)+VLOOKUP($E371,'REGLE PRIORITE'!$Q$3:$R$28,2,FALSE)),VLOOKUP(D371,'STOCK IDEAL'!$B$2:$E$1108,3,FALSE),VLOOKUP(D371,'STOCK IDEAL'!$B$2:$E$1108,3,FALSE)+VLOOKUP($E371,'REGLE PRIORITE'!$Q$3:$R$28,2,FALSE)),VLOOKUP(D371,'STOCK IDEAL'!$B$2:$E$1108,3,FALSE))))</f>
        <v>1</v>
      </c>
      <c r="J371">
        <v>1</v>
      </c>
      <c r="K371">
        <f>IF($C371="porcelaine",IF(ISERROR(VLOOKUP($D371,'STOCK IDEAL'!$B$2:$E$1080,4,FALSE)+VLOOKUP($E371,'REGLE PRIORITE'!$K$3:$L$14,2,FALSE)),VLOOKUP($D371,'STOCK IDEAL'!$B$2:$E$1080,4,FALSE),VLOOKUP($D371,'STOCK IDEAL'!$B$2:$E$1080,4,FALSE)+VLOOKUP($E371,'REGLE PRIORITE'!$K$3:$L$14,2,FALSE)),IF(C371="Bijoux l’atelier",IF(ISERROR(VLOOKUP(D371,'STOCK IDEAL'!$B$2:$E$1108,4,FALSE)+VLOOKUP(E371,'REGLE PRIORITE'!$N$3:$O$18,2,FALSE)),VLOOKUP(D371,'STOCK IDEAL'!$B$2:$E$1108,4,FALSE),VLOOKUP(D371,'STOCK IDEAL'!$B$2:$E$1108,4,FALSE)+VLOOKUP(E371,'REGLE PRIORITE'!$N$3:$O$18,2,FALSE)),IF($C371="Bijoux argent/plaqué or",IF(ISERROR(VLOOKUP(D371,'STOCK IDEAL'!$B$2:$E$1108,4,FALSE)+VLOOKUP($E371,'REGLE PRIORITE'!$Q$3:$R$28,2,FALSE)),VLOOKUP(D371,'STOCK IDEAL'!$B$2:$E$1108,4,FALSE),VLOOKUP(D371,'STOCK IDEAL'!$B$2:$E$1108,4,FALSE)+VLOOKUP($E371,'REGLE PRIORITE'!$Q$3:$R$28,2,FALSE)),VLOOKUP(D371,'STOCK IDEAL'!$B$2:$E$1108,4,FALSE))))</f>
        <v>3</v>
      </c>
      <c r="L371" t="b">
        <f t="shared" si="26"/>
        <v>0</v>
      </c>
      <c r="M371">
        <f>HLOOKUP('STOCK BRUT'!$C371,'REGLE PRIORITE'!$B$4:$G$7,2,FALSE)</f>
        <v>2</v>
      </c>
      <c r="N371">
        <f>HLOOKUP('STOCK BRUT'!$C371,'REGLE PRIORITE'!$B$4:$G$7,3,FALSE)</f>
        <v>1</v>
      </c>
      <c r="O371">
        <f>HLOOKUP('STOCK BRUT'!$C371,'REGLE PRIORITE'!$B$4:$G$7,4,FALSE)</f>
        <v>3</v>
      </c>
      <c r="P371">
        <f t="shared" si="27"/>
        <v>0</v>
      </c>
      <c r="Q371">
        <f t="shared" si="28"/>
        <v>-1</v>
      </c>
      <c r="R371">
        <f t="shared" si="30"/>
        <v>-2</v>
      </c>
      <c r="S371">
        <f t="shared" si="29"/>
        <v>-3</v>
      </c>
    </row>
    <row r="372" spans="1:19">
      <c r="A372">
        <v>370</v>
      </c>
      <c r="B372" s="1" t="s">
        <v>3341</v>
      </c>
      <c r="C372" s="1" t="s">
        <v>3951</v>
      </c>
      <c r="D372" s="1" t="s">
        <v>4021</v>
      </c>
      <c r="E372" s="1" t="s">
        <v>3376</v>
      </c>
      <c r="F372">
        <v>0</v>
      </c>
      <c r="G372">
        <f>IF($C372="porcelaine",IF(ISERROR(VLOOKUP($D372,'STOCK IDEAL'!$B$2:$C$1080,2,FALSE)+VLOOKUP($E372,'REGLE PRIORITE'!$K$3:$L$14,2,FALSE)),VLOOKUP($D372,'STOCK IDEAL'!$B$2:$C$1080,2,FALSE),VLOOKUP($D372,'STOCK IDEAL'!$B$2:$C$1080,2,FALSE)+VLOOKUP($E372,'REGLE PRIORITE'!$K$3:$L$14,2,FALSE)),IF(C372="Bijoux l’atelier",IF(ISERROR(VLOOKUP(D372,'STOCK IDEAL'!$B$2:$C$1108,2,FALSE)+VLOOKUP(E372,'REGLE PRIORITE'!$N$3:$O$18,2,FALSE)),VLOOKUP(D372,'STOCK IDEAL'!$B$2:$C$1108,2,FALSE),VLOOKUP(D372,'STOCK IDEAL'!$B$2:$C$1108,2,FALSE)+VLOOKUP(E372,'REGLE PRIORITE'!$N$3:$O$18,2,FALSE)),IF($C372="Bijoux argent/plaqué or",IF(ISERROR(VLOOKUP(D372,'STOCK IDEAL'!$B$2:$C$1108,2,FALSE)+VLOOKUP($E372,'REGLE PRIORITE'!$Q$3:$R$28,2,FALSE)),VLOOKUP(D372,'STOCK IDEAL'!$B$2:$C$1108,2,FALSE),VLOOKUP(D372,'STOCK IDEAL'!$B$2:$C$1108,2,FALSE)+VLOOKUP($E372,'REGLE PRIORITE'!$Q$3:$R$28,2,FALSE)),VLOOKUP(D372,'STOCK IDEAL'!$B$2:$C$1108,2,FALSE))))</f>
        <v>1</v>
      </c>
      <c r="H372">
        <v>0</v>
      </c>
      <c r="I372">
        <f>IF($C372="porcelaine",IF(ISERROR(VLOOKUP($D372,'STOCK IDEAL'!$B$2:$E$1080,3,FALSE)+VLOOKUP($E372,'REGLE PRIORITE'!$K$3:$L$14,2,FALSE)),VLOOKUP($D372,'STOCK IDEAL'!$B$2:$E$1080,3,FALSE),VLOOKUP($D372,'STOCK IDEAL'!$B$2:$E$1080,3,FALSE)+VLOOKUP($E372,'REGLE PRIORITE'!$K$3:$L$14,2,FALSE)),IF(C372="Bijoux l’atelier",IF(ISERROR(VLOOKUP(D372,'STOCK IDEAL'!$B$2:$E$1108,3,FALSE)+VLOOKUP(E372,'REGLE PRIORITE'!$N$3:$O$18,2,FALSE)),VLOOKUP(D372,'STOCK IDEAL'!$B$2:$E$1108,3,FALSE),VLOOKUP(D372,'STOCK IDEAL'!$B$2:$E$1108,3,FALSE)+VLOOKUP(E372,'REGLE PRIORITE'!$N$3:$O$18,2,FALSE)),IF($C372="Bijoux argent/plaqué or",IF(ISERROR(VLOOKUP(D372,'STOCK IDEAL'!$B$2:$E$1108,3,FALSE)+VLOOKUP($E372,'REGLE PRIORITE'!$Q$3:$R$28,2,FALSE)),VLOOKUP(D372,'STOCK IDEAL'!$B$2:$E$1108,3,FALSE),VLOOKUP(D372,'STOCK IDEAL'!$B$2:$E$1108,3,FALSE)+VLOOKUP($E372,'REGLE PRIORITE'!$Q$3:$R$28,2,FALSE)),VLOOKUP(D372,'STOCK IDEAL'!$B$2:$E$1108,3,FALSE))))</f>
        <v>1</v>
      </c>
      <c r="J372">
        <v>0</v>
      </c>
      <c r="K372">
        <f>IF($C372="porcelaine",IF(ISERROR(VLOOKUP($D372,'STOCK IDEAL'!$B$2:$E$1080,4,FALSE)+VLOOKUP($E372,'REGLE PRIORITE'!$K$3:$L$14,2,FALSE)),VLOOKUP($D372,'STOCK IDEAL'!$B$2:$E$1080,4,FALSE),VLOOKUP($D372,'STOCK IDEAL'!$B$2:$E$1080,4,FALSE)+VLOOKUP($E372,'REGLE PRIORITE'!$K$3:$L$14,2,FALSE)),IF(C372="Bijoux l’atelier",IF(ISERROR(VLOOKUP(D372,'STOCK IDEAL'!$B$2:$E$1108,4,FALSE)+VLOOKUP(E372,'REGLE PRIORITE'!$N$3:$O$18,2,FALSE)),VLOOKUP(D372,'STOCK IDEAL'!$B$2:$E$1108,4,FALSE),VLOOKUP(D372,'STOCK IDEAL'!$B$2:$E$1108,4,FALSE)+VLOOKUP(E372,'REGLE PRIORITE'!$N$3:$O$18,2,FALSE)),IF($C372="Bijoux argent/plaqué or",IF(ISERROR(VLOOKUP(D372,'STOCK IDEAL'!$B$2:$E$1108,4,FALSE)+VLOOKUP($E372,'REGLE PRIORITE'!$Q$3:$R$28,2,FALSE)),VLOOKUP(D372,'STOCK IDEAL'!$B$2:$E$1108,4,FALSE),VLOOKUP(D372,'STOCK IDEAL'!$B$2:$E$1108,4,FALSE)+VLOOKUP($E372,'REGLE PRIORITE'!$Q$3:$R$28,2,FALSE)),VLOOKUP(D372,'STOCK IDEAL'!$B$2:$E$1108,4,FALSE))))</f>
        <v>3</v>
      </c>
      <c r="L372" t="b">
        <f t="shared" si="26"/>
        <v>0</v>
      </c>
      <c r="M372">
        <f>HLOOKUP('STOCK BRUT'!$C372,'REGLE PRIORITE'!$B$4:$G$7,2,FALSE)</f>
        <v>2</v>
      </c>
      <c r="N372">
        <f>HLOOKUP('STOCK BRUT'!$C372,'REGLE PRIORITE'!$B$4:$G$7,3,FALSE)</f>
        <v>1</v>
      </c>
      <c r="O372">
        <f>HLOOKUP('STOCK BRUT'!$C372,'REGLE PRIORITE'!$B$4:$G$7,4,FALSE)</f>
        <v>3</v>
      </c>
      <c r="P372">
        <f t="shared" si="27"/>
        <v>-1</v>
      </c>
      <c r="Q372">
        <f t="shared" si="28"/>
        <v>-1</v>
      </c>
      <c r="R372">
        <f t="shared" si="30"/>
        <v>-3</v>
      </c>
      <c r="S372">
        <f t="shared" si="29"/>
        <v>-5</v>
      </c>
    </row>
    <row r="373" spans="1:19">
      <c r="A373">
        <v>371</v>
      </c>
      <c r="B373" s="1" t="s">
        <v>3342</v>
      </c>
      <c r="C373" s="1" t="s">
        <v>3951</v>
      </c>
      <c r="D373" s="1" t="s">
        <v>4022</v>
      </c>
      <c r="E373" s="1" t="s">
        <v>3376</v>
      </c>
      <c r="F373">
        <v>1</v>
      </c>
      <c r="G373">
        <f>IF($C373="porcelaine",IF(ISERROR(VLOOKUP($D373,'STOCK IDEAL'!$B$2:$C$1080,2,FALSE)+VLOOKUP($E373,'REGLE PRIORITE'!$K$3:$L$14,2,FALSE)),VLOOKUP($D373,'STOCK IDEAL'!$B$2:$C$1080,2,FALSE),VLOOKUP($D373,'STOCK IDEAL'!$B$2:$C$1080,2,FALSE)+VLOOKUP($E373,'REGLE PRIORITE'!$K$3:$L$14,2,FALSE)),IF(C373="Bijoux l’atelier",IF(ISERROR(VLOOKUP(D373,'STOCK IDEAL'!$B$2:$C$1108,2,FALSE)+VLOOKUP(E373,'REGLE PRIORITE'!$N$3:$O$18,2,FALSE)),VLOOKUP(D373,'STOCK IDEAL'!$B$2:$C$1108,2,FALSE),VLOOKUP(D373,'STOCK IDEAL'!$B$2:$C$1108,2,FALSE)+VLOOKUP(E373,'REGLE PRIORITE'!$N$3:$O$18,2,FALSE)),IF($C373="Bijoux argent/plaqué or",IF(ISERROR(VLOOKUP(D373,'STOCK IDEAL'!$B$2:$C$1108,2,FALSE)+VLOOKUP($E373,'REGLE PRIORITE'!$Q$3:$R$28,2,FALSE)),VLOOKUP(D373,'STOCK IDEAL'!$B$2:$C$1108,2,FALSE),VLOOKUP(D373,'STOCK IDEAL'!$B$2:$C$1108,2,FALSE)+VLOOKUP($E373,'REGLE PRIORITE'!$Q$3:$R$28,2,FALSE)),VLOOKUP(D373,'STOCK IDEAL'!$B$2:$C$1108,2,FALSE))))</f>
        <v>1</v>
      </c>
      <c r="H373">
        <v>0</v>
      </c>
      <c r="I373">
        <f>IF($C373="porcelaine",IF(ISERROR(VLOOKUP($D373,'STOCK IDEAL'!$B$2:$E$1080,3,FALSE)+VLOOKUP($E373,'REGLE PRIORITE'!$K$3:$L$14,2,FALSE)),VLOOKUP($D373,'STOCK IDEAL'!$B$2:$E$1080,3,FALSE),VLOOKUP($D373,'STOCK IDEAL'!$B$2:$E$1080,3,FALSE)+VLOOKUP($E373,'REGLE PRIORITE'!$K$3:$L$14,2,FALSE)),IF(C373="Bijoux l’atelier",IF(ISERROR(VLOOKUP(D373,'STOCK IDEAL'!$B$2:$E$1108,3,FALSE)+VLOOKUP(E373,'REGLE PRIORITE'!$N$3:$O$18,2,FALSE)),VLOOKUP(D373,'STOCK IDEAL'!$B$2:$E$1108,3,FALSE),VLOOKUP(D373,'STOCK IDEAL'!$B$2:$E$1108,3,FALSE)+VLOOKUP(E373,'REGLE PRIORITE'!$N$3:$O$18,2,FALSE)),IF($C373="Bijoux argent/plaqué or",IF(ISERROR(VLOOKUP(D373,'STOCK IDEAL'!$B$2:$E$1108,3,FALSE)+VLOOKUP($E373,'REGLE PRIORITE'!$Q$3:$R$28,2,FALSE)),VLOOKUP(D373,'STOCK IDEAL'!$B$2:$E$1108,3,FALSE),VLOOKUP(D373,'STOCK IDEAL'!$B$2:$E$1108,3,FALSE)+VLOOKUP($E373,'REGLE PRIORITE'!$Q$3:$R$28,2,FALSE)),VLOOKUP(D373,'STOCK IDEAL'!$B$2:$E$1108,3,FALSE))))</f>
        <v>1</v>
      </c>
      <c r="J373">
        <v>0</v>
      </c>
      <c r="K373">
        <f>IF($C373="porcelaine",IF(ISERROR(VLOOKUP($D373,'STOCK IDEAL'!$B$2:$E$1080,4,FALSE)+VLOOKUP($E373,'REGLE PRIORITE'!$K$3:$L$14,2,FALSE)),VLOOKUP($D373,'STOCK IDEAL'!$B$2:$E$1080,4,FALSE),VLOOKUP($D373,'STOCK IDEAL'!$B$2:$E$1080,4,FALSE)+VLOOKUP($E373,'REGLE PRIORITE'!$K$3:$L$14,2,FALSE)),IF(C373="Bijoux l’atelier",IF(ISERROR(VLOOKUP(D373,'STOCK IDEAL'!$B$2:$E$1108,4,FALSE)+VLOOKUP(E373,'REGLE PRIORITE'!$N$3:$O$18,2,FALSE)),VLOOKUP(D373,'STOCK IDEAL'!$B$2:$E$1108,4,FALSE),VLOOKUP(D373,'STOCK IDEAL'!$B$2:$E$1108,4,FALSE)+VLOOKUP(E373,'REGLE PRIORITE'!$N$3:$O$18,2,FALSE)),IF($C373="Bijoux argent/plaqué or",IF(ISERROR(VLOOKUP(D373,'STOCK IDEAL'!$B$2:$E$1108,4,FALSE)+VLOOKUP($E373,'REGLE PRIORITE'!$Q$3:$R$28,2,FALSE)),VLOOKUP(D373,'STOCK IDEAL'!$B$2:$E$1108,4,FALSE),VLOOKUP(D373,'STOCK IDEAL'!$B$2:$E$1108,4,FALSE)+VLOOKUP($E373,'REGLE PRIORITE'!$Q$3:$R$28,2,FALSE)),VLOOKUP(D373,'STOCK IDEAL'!$B$2:$E$1108,4,FALSE))))</f>
        <v>3</v>
      </c>
      <c r="L373" t="b">
        <f t="shared" si="26"/>
        <v>0</v>
      </c>
      <c r="M373">
        <f>HLOOKUP('STOCK BRUT'!$C373,'REGLE PRIORITE'!$B$4:$G$7,2,FALSE)</f>
        <v>2</v>
      </c>
      <c r="N373">
        <f>HLOOKUP('STOCK BRUT'!$C373,'REGLE PRIORITE'!$B$4:$G$7,3,FALSE)</f>
        <v>1</v>
      </c>
      <c r="O373">
        <f>HLOOKUP('STOCK BRUT'!$C373,'REGLE PRIORITE'!$B$4:$G$7,4,FALSE)</f>
        <v>3</v>
      </c>
      <c r="P373">
        <f t="shared" si="27"/>
        <v>0</v>
      </c>
      <c r="Q373">
        <f t="shared" si="28"/>
        <v>-1</v>
      </c>
      <c r="R373">
        <f t="shared" si="30"/>
        <v>-3</v>
      </c>
      <c r="S373">
        <f t="shared" si="29"/>
        <v>-4</v>
      </c>
    </row>
    <row r="374" spans="1:19">
      <c r="A374">
        <v>372</v>
      </c>
      <c r="B374" s="1" t="s">
        <v>3343</v>
      </c>
      <c r="C374" s="1" t="s">
        <v>3951</v>
      </c>
      <c r="D374" s="1" t="s">
        <v>4023</v>
      </c>
      <c r="E374" s="1" t="s">
        <v>3376</v>
      </c>
      <c r="F374">
        <v>0</v>
      </c>
      <c r="G374">
        <f>IF($C374="porcelaine",IF(ISERROR(VLOOKUP($D374,'STOCK IDEAL'!$B$2:$C$1080,2,FALSE)+VLOOKUP($E374,'REGLE PRIORITE'!$K$3:$L$14,2,FALSE)),VLOOKUP($D374,'STOCK IDEAL'!$B$2:$C$1080,2,FALSE),VLOOKUP($D374,'STOCK IDEAL'!$B$2:$C$1080,2,FALSE)+VLOOKUP($E374,'REGLE PRIORITE'!$K$3:$L$14,2,FALSE)),IF(C374="Bijoux l’atelier",IF(ISERROR(VLOOKUP(D374,'STOCK IDEAL'!$B$2:$C$1108,2,FALSE)+VLOOKUP(E374,'REGLE PRIORITE'!$N$3:$O$18,2,FALSE)),VLOOKUP(D374,'STOCK IDEAL'!$B$2:$C$1108,2,FALSE),VLOOKUP(D374,'STOCK IDEAL'!$B$2:$C$1108,2,FALSE)+VLOOKUP(E374,'REGLE PRIORITE'!$N$3:$O$18,2,FALSE)),IF($C374="Bijoux argent/plaqué or",IF(ISERROR(VLOOKUP(D374,'STOCK IDEAL'!$B$2:$C$1108,2,FALSE)+VLOOKUP($E374,'REGLE PRIORITE'!$Q$3:$R$28,2,FALSE)),VLOOKUP(D374,'STOCK IDEAL'!$B$2:$C$1108,2,FALSE),VLOOKUP(D374,'STOCK IDEAL'!$B$2:$C$1108,2,FALSE)+VLOOKUP($E374,'REGLE PRIORITE'!$Q$3:$R$28,2,FALSE)),VLOOKUP(D374,'STOCK IDEAL'!$B$2:$C$1108,2,FALSE))))</f>
        <v>1</v>
      </c>
      <c r="H374">
        <v>0</v>
      </c>
      <c r="I374">
        <f>IF($C374="porcelaine",IF(ISERROR(VLOOKUP($D374,'STOCK IDEAL'!$B$2:$E$1080,3,FALSE)+VLOOKUP($E374,'REGLE PRIORITE'!$K$3:$L$14,2,FALSE)),VLOOKUP($D374,'STOCK IDEAL'!$B$2:$E$1080,3,FALSE),VLOOKUP($D374,'STOCK IDEAL'!$B$2:$E$1080,3,FALSE)+VLOOKUP($E374,'REGLE PRIORITE'!$K$3:$L$14,2,FALSE)),IF(C374="Bijoux l’atelier",IF(ISERROR(VLOOKUP(D374,'STOCK IDEAL'!$B$2:$E$1108,3,FALSE)+VLOOKUP(E374,'REGLE PRIORITE'!$N$3:$O$18,2,FALSE)),VLOOKUP(D374,'STOCK IDEAL'!$B$2:$E$1108,3,FALSE),VLOOKUP(D374,'STOCK IDEAL'!$B$2:$E$1108,3,FALSE)+VLOOKUP(E374,'REGLE PRIORITE'!$N$3:$O$18,2,FALSE)),IF($C374="Bijoux argent/plaqué or",IF(ISERROR(VLOOKUP(D374,'STOCK IDEAL'!$B$2:$E$1108,3,FALSE)+VLOOKUP($E374,'REGLE PRIORITE'!$Q$3:$R$28,2,FALSE)),VLOOKUP(D374,'STOCK IDEAL'!$B$2:$E$1108,3,FALSE),VLOOKUP(D374,'STOCK IDEAL'!$B$2:$E$1108,3,FALSE)+VLOOKUP($E374,'REGLE PRIORITE'!$Q$3:$R$28,2,FALSE)),VLOOKUP(D374,'STOCK IDEAL'!$B$2:$E$1108,3,FALSE))))</f>
        <v>1</v>
      </c>
      <c r="J374">
        <v>0</v>
      </c>
      <c r="K374">
        <f>IF($C374="porcelaine",IF(ISERROR(VLOOKUP($D374,'STOCK IDEAL'!$B$2:$E$1080,4,FALSE)+VLOOKUP($E374,'REGLE PRIORITE'!$K$3:$L$14,2,FALSE)),VLOOKUP($D374,'STOCK IDEAL'!$B$2:$E$1080,4,FALSE),VLOOKUP($D374,'STOCK IDEAL'!$B$2:$E$1080,4,FALSE)+VLOOKUP($E374,'REGLE PRIORITE'!$K$3:$L$14,2,FALSE)),IF(C374="Bijoux l’atelier",IF(ISERROR(VLOOKUP(D374,'STOCK IDEAL'!$B$2:$E$1108,4,FALSE)+VLOOKUP(E374,'REGLE PRIORITE'!$N$3:$O$18,2,FALSE)),VLOOKUP(D374,'STOCK IDEAL'!$B$2:$E$1108,4,FALSE),VLOOKUP(D374,'STOCK IDEAL'!$B$2:$E$1108,4,FALSE)+VLOOKUP(E374,'REGLE PRIORITE'!$N$3:$O$18,2,FALSE)),IF($C374="Bijoux argent/plaqué or",IF(ISERROR(VLOOKUP(D374,'STOCK IDEAL'!$B$2:$E$1108,4,FALSE)+VLOOKUP($E374,'REGLE PRIORITE'!$Q$3:$R$28,2,FALSE)),VLOOKUP(D374,'STOCK IDEAL'!$B$2:$E$1108,4,FALSE),VLOOKUP(D374,'STOCK IDEAL'!$B$2:$E$1108,4,FALSE)+VLOOKUP($E374,'REGLE PRIORITE'!$Q$3:$R$28,2,FALSE)),VLOOKUP(D374,'STOCK IDEAL'!$B$2:$E$1108,4,FALSE))))</f>
        <v>3</v>
      </c>
      <c r="L374" t="b">
        <f t="shared" si="26"/>
        <v>0</v>
      </c>
      <c r="M374">
        <f>HLOOKUP('STOCK BRUT'!$C374,'REGLE PRIORITE'!$B$4:$G$7,2,FALSE)</f>
        <v>2</v>
      </c>
      <c r="N374">
        <f>HLOOKUP('STOCK BRUT'!$C374,'REGLE PRIORITE'!$B$4:$G$7,3,FALSE)</f>
        <v>1</v>
      </c>
      <c r="O374">
        <f>HLOOKUP('STOCK BRUT'!$C374,'REGLE PRIORITE'!$B$4:$G$7,4,FALSE)</f>
        <v>3</v>
      </c>
      <c r="P374">
        <f t="shared" si="27"/>
        <v>-1</v>
      </c>
      <c r="Q374">
        <f t="shared" si="28"/>
        <v>-1</v>
      </c>
      <c r="R374">
        <f t="shared" si="30"/>
        <v>-3</v>
      </c>
      <c r="S374">
        <f t="shared" si="29"/>
        <v>-5</v>
      </c>
    </row>
    <row r="375" spans="1:19">
      <c r="A375">
        <v>373</v>
      </c>
      <c r="B375" s="1" t="s">
        <v>3344</v>
      </c>
      <c r="C375" s="1" t="s">
        <v>3951</v>
      </c>
      <c r="D375" s="1" t="s">
        <v>4024</v>
      </c>
      <c r="E375" s="1" t="s">
        <v>3376</v>
      </c>
      <c r="F375">
        <v>1</v>
      </c>
      <c r="G375">
        <f>IF($C375="porcelaine",IF(ISERROR(VLOOKUP($D375,'STOCK IDEAL'!$B$2:$C$1080,2,FALSE)+VLOOKUP($E375,'REGLE PRIORITE'!$K$3:$L$14,2,FALSE)),VLOOKUP($D375,'STOCK IDEAL'!$B$2:$C$1080,2,FALSE),VLOOKUP($D375,'STOCK IDEAL'!$B$2:$C$1080,2,FALSE)+VLOOKUP($E375,'REGLE PRIORITE'!$K$3:$L$14,2,FALSE)),IF(C375="Bijoux l’atelier",IF(ISERROR(VLOOKUP(D375,'STOCK IDEAL'!$B$2:$C$1108,2,FALSE)+VLOOKUP(E375,'REGLE PRIORITE'!$N$3:$O$18,2,FALSE)),VLOOKUP(D375,'STOCK IDEAL'!$B$2:$C$1108,2,FALSE),VLOOKUP(D375,'STOCK IDEAL'!$B$2:$C$1108,2,FALSE)+VLOOKUP(E375,'REGLE PRIORITE'!$N$3:$O$18,2,FALSE)),IF($C375="Bijoux argent/plaqué or",IF(ISERROR(VLOOKUP(D375,'STOCK IDEAL'!$B$2:$C$1108,2,FALSE)+VLOOKUP($E375,'REGLE PRIORITE'!$Q$3:$R$28,2,FALSE)),VLOOKUP(D375,'STOCK IDEAL'!$B$2:$C$1108,2,FALSE),VLOOKUP(D375,'STOCK IDEAL'!$B$2:$C$1108,2,FALSE)+VLOOKUP($E375,'REGLE PRIORITE'!$Q$3:$R$28,2,FALSE)),VLOOKUP(D375,'STOCK IDEAL'!$B$2:$C$1108,2,FALSE))))</f>
        <v>1</v>
      </c>
      <c r="H375">
        <v>1</v>
      </c>
      <c r="I375">
        <f>IF($C375="porcelaine",IF(ISERROR(VLOOKUP($D375,'STOCK IDEAL'!$B$2:$E$1080,3,FALSE)+VLOOKUP($E375,'REGLE PRIORITE'!$K$3:$L$14,2,FALSE)),VLOOKUP($D375,'STOCK IDEAL'!$B$2:$E$1080,3,FALSE),VLOOKUP($D375,'STOCK IDEAL'!$B$2:$E$1080,3,FALSE)+VLOOKUP($E375,'REGLE PRIORITE'!$K$3:$L$14,2,FALSE)),IF(C375="Bijoux l’atelier",IF(ISERROR(VLOOKUP(D375,'STOCK IDEAL'!$B$2:$E$1108,3,FALSE)+VLOOKUP(E375,'REGLE PRIORITE'!$N$3:$O$18,2,FALSE)),VLOOKUP(D375,'STOCK IDEAL'!$B$2:$E$1108,3,FALSE),VLOOKUP(D375,'STOCK IDEAL'!$B$2:$E$1108,3,FALSE)+VLOOKUP(E375,'REGLE PRIORITE'!$N$3:$O$18,2,FALSE)),IF($C375="Bijoux argent/plaqué or",IF(ISERROR(VLOOKUP(D375,'STOCK IDEAL'!$B$2:$E$1108,3,FALSE)+VLOOKUP($E375,'REGLE PRIORITE'!$Q$3:$R$28,2,FALSE)),VLOOKUP(D375,'STOCK IDEAL'!$B$2:$E$1108,3,FALSE),VLOOKUP(D375,'STOCK IDEAL'!$B$2:$E$1108,3,FALSE)+VLOOKUP($E375,'REGLE PRIORITE'!$Q$3:$R$28,2,FALSE)),VLOOKUP(D375,'STOCK IDEAL'!$B$2:$E$1108,3,FALSE))))</f>
        <v>1</v>
      </c>
      <c r="J375">
        <v>1</v>
      </c>
      <c r="K375">
        <f>IF($C375="porcelaine",IF(ISERROR(VLOOKUP($D375,'STOCK IDEAL'!$B$2:$E$1080,4,FALSE)+VLOOKUP($E375,'REGLE PRIORITE'!$K$3:$L$14,2,FALSE)),VLOOKUP($D375,'STOCK IDEAL'!$B$2:$E$1080,4,FALSE),VLOOKUP($D375,'STOCK IDEAL'!$B$2:$E$1080,4,FALSE)+VLOOKUP($E375,'REGLE PRIORITE'!$K$3:$L$14,2,FALSE)),IF(C375="Bijoux l’atelier",IF(ISERROR(VLOOKUP(D375,'STOCK IDEAL'!$B$2:$E$1108,4,FALSE)+VLOOKUP(E375,'REGLE PRIORITE'!$N$3:$O$18,2,FALSE)),VLOOKUP(D375,'STOCK IDEAL'!$B$2:$E$1108,4,FALSE),VLOOKUP(D375,'STOCK IDEAL'!$B$2:$E$1108,4,FALSE)+VLOOKUP(E375,'REGLE PRIORITE'!$N$3:$O$18,2,FALSE)),IF($C375="Bijoux argent/plaqué or",IF(ISERROR(VLOOKUP(D375,'STOCK IDEAL'!$B$2:$E$1108,4,FALSE)+VLOOKUP($E375,'REGLE PRIORITE'!$Q$3:$R$28,2,FALSE)),VLOOKUP(D375,'STOCK IDEAL'!$B$2:$E$1108,4,FALSE),VLOOKUP(D375,'STOCK IDEAL'!$B$2:$E$1108,4,FALSE)+VLOOKUP($E375,'REGLE PRIORITE'!$Q$3:$R$28,2,FALSE)),VLOOKUP(D375,'STOCK IDEAL'!$B$2:$E$1108,4,FALSE))))</f>
        <v>3</v>
      </c>
      <c r="L375" t="b">
        <f t="shared" si="26"/>
        <v>0</v>
      </c>
      <c r="M375">
        <f>HLOOKUP('STOCK BRUT'!$C375,'REGLE PRIORITE'!$B$4:$G$7,2,FALSE)</f>
        <v>2</v>
      </c>
      <c r="N375">
        <f>HLOOKUP('STOCK BRUT'!$C375,'REGLE PRIORITE'!$B$4:$G$7,3,FALSE)</f>
        <v>1</v>
      </c>
      <c r="O375">
        <f>HLOOKUP('STOCK BRUT'!$C375,'REGLE PRIORITE'!$B$4:$G$7,4,FALSE)</f>
        <v>3</v>
      </c>
      <c r="P375">
        <f t="shared" si="27"/>
        <v>0</v>
      </c>
      <c r="Q375">
        <f t="shared" si="28"/>
        <v>0</v>
      </c>
      <c r="R375">
        <f t="shared" si="30"/>
        <v>-2</v>
      </c>
      <c r="S375">
        <f t="shared" si="29"/>
        <v>-2</v>
      </c>
    </row>
    <row r="376" spans="1:19">
      <c r="A376">
        <v>374</v>
      </c>
      <c r="B376" s="1" t="s">
        <v>3345</v>
      </c>
      <c r="C376" s="1" t="s">
        <v>3951</v>
      </c>
      <c r="D376" s="1" t="s">
        <v>4025</v>
      </c>
      <c r="E376" s="1" t="s">
        <v>3376</v>
      </c>
      <c r="F376">
        <v>2</v>
      </c>
      <c r="G376">
        <f>IF($C376="porcelaine",IF(ISERROR(VLOOKUP($D376,'STOCK IDEAL'!$B$2:$C$1080,2,FALSE)+VLOOKUP($E376,'REGLE PRIORITE'!$K$3:$L$14,2,FALSE)),VLOOKUP($D376,'STOCK IDEAL'!$B$2:$C$1080,2,FALSE),VLOOKUP($D376,'STOCK IDEAL'!$B$2:$C$1080,2,FALSE)+VLOOKUP($E376,'REGLE PRIORITE'!$K$3:$L$14,2,FALSE)),IF(C376="Bijoux l’atelier",IF(ISERROR(VLOOKUP(D376,'STOCK IDEAL'!$B$2:$C$1108,2,FALSE)+VLOOKUP(E376,'REGLE PRIORITE'!$N$3:$O$18,2,FALSE)),VLOOKUP(D376,'STOCK IDEAL'!$B$2:$C$1108,2,FALSE),VLOOKUP(D376,'STOCK IDEAL'!$B$2:$C$1108,2,FALSE)+VLOOKUP(E376,'REGLE PRIORITE'!$N$3:$O$18,2,FALSE)),IF($C376="Bijoux argent/plaqué or",IF(ISERROR(VLOOKUP(D376,'STOCK IDEAL'!$B$2:$C$1108,2,FALSE)+VLOOKUP($E376,'REGLE PRIORITE'!$Q$3:$R$28,2,FALSE)),VLOOKUP(D376,'STOCK IDEAL'!$B$2:$C$1108,2,FALSE),VLOOKUP(D376,'STOCK IDEAL'!$B$2:$C$1108,2,FALSE)+VLOOKUP($E376,'REGLE PRIORITE'!$Q$3:$R$28,2,FALSE)),VLOOKUP(D376,'STOCK IDEAL'!$B$2:$C$1108,2,FALSE))))</f>
        <v>1</v>
      </c>
      <c r="H376">
        <v>1</v>
      </c>
      <c r="I376">
        <f>IF($C376="porcelaine",IF(ISERROR(VLOOKUP($D376,'STOCK IDEAL'!$B$2:$E$1080,3,FALSE)+VLOOKUP($E376,'REGLE PRIORITE'!$K$3:$L$14,2,FALSE)),VLOOKUP($D376,'STOCK IDEAL'!$B$2:$E$1080,3,FALSE),VLOOKUP($D376,'STOCK IDEAL'!$B$2:$E$1080,3,FALSE)+VLOOKUP($E376,'REGLE PRIORITE'!$K$3:$L$14,2,FALSE)),IF(C376="Bijoux l’atelier",IF(ISERROR(VLOOKUP(D376,'STOCK IDEAL'!$B$2:$E$1108,3,FALSE)+VLOOKUP(E376,'REGLE PRIORITE'!$N$3:$O$18,2,FALSE)),VLOOKUP(D376,'STOCK IDEAL'!$B$2:$E$1108,3,FALSE),VLOOKUP(D376,'STOCK IDEAL'!$B$2:$E$1108,3,FALSE)+VLOOKUP(E376,'REGLE PRIORITE'!$N$3:$O$18,2,FALSE)),IF($C376="Bijoux argent/plaqué or",IF(ISERROR(VLOOKUP(D376,'STOCK IDEAL'!$B$2:$E$1108,3,FALSE)+VLOOKUP($E376,'REGLE PRIORITE'!$Q$3:$R$28,2,FALSE)),VLOOKUP(D376,'STOCK IDEAL'!$B$2:$E$1108,3,FALSE),VLOOKUP(D376,'STOCK IDEAL'!$B$2:$E$1108,3,FALSE)+VLOOKUP($E376,'REGLE PRIORITE'!$Q$3:$R$28,2,FALSE)),VLOOKUP(D376,'STOCK IDEAL'!$B$2:$E$1108,3,FALSE))))</f>
        <v>1</v>
      </c>
      <c r="J376">
        <v>1</v>
      </c>
      <c r="K376">
        <f>IF($C376="porcelaine",IF(ISERROR(VLOOKUP($D376,'STOCK IDEAL'!$B$2:$E$1080,4,FALSE)+VLOOKUP($E376,'REGLE PRIORITE'!$K$3:$L$14,2,FALSE)),VLOOKUP($D376,'STOCK IDEAL'!$B$2:$E$1080,4,FALSE),VLOOKUP($D376,'STOCK IDEAL'!$B$2:$E$1080,4,FALSE)+VLOOKUP($E376,'REGLE PRIORITE'!$K$3:$L$14,2,FALSE)),IF(C376="Bijoux l’atelier",IF(ISERROR(VLOOKUP(D376,'STOCK IDEAL'!$B$2:$E$1108,4,FALSE)+VLOOKUP(E376,'REGLE PRIORITE'!$N$3:$O$18,2,FALSE)),VLOOKUP(D376,'STOCK IDEAL'!$B$2:$E$1108,4,FALSE),VLOOKUP(D376,'STOCK IDEAL'!$B$2:$E$1108,4,FALSE)+VLOOKUP(E376,'REGLE PRIORITE'!$N$3:$O$18,2,FALSE)),IF($C376="Bijoux argent/plaqué or",IF(ISERROR(VLOOKUP(D376,'STOCK IDEAL'!$B$2:$E$1108,4,FALSE)+VLOOKUP($E376,'REGLE PRIORITE'!$Q$3:$R$28,2,FALSE)),VLOOKUP(D376,'STOCK IDEAL'!$B$2:$E$1108,4,FALSE),VLOOKUP(D376,'STOCK IDEAL'!$B$2:$E$1108,4,FALSE)+VLOOKUP($E376,'REGLE PRIORITE'!$Q$3:$R$28,2,FALSE)),VLOOKUP(D376,'STOCK IDEAL'!$B$2:$E$1108,4,FALSE))))</f>
        <v>3</v>
      </c>
      <c r="L376" t="str">
        <f t="shared" si="26"/>
        <v>OK</v>
      </c>
      <c r="M376">
        <f>HLOOKUP('STOCK BRUT'!$C376,'REGLE PRIORITE'!$B$4:$G$7,2,FALSE)</f>
        <v>2</v>
      </c>
      <c r="N376">
        <f>HLOOKUP('STOCK BRUT'!$C376,'REGLE PRIORITE'!$B$4:$G$7,3,FALSE)</f>
        <v>1</v>
      </c>
      <c r="O376">
        <f>HLOOKUP('STOCK BRUT'!$C376,'REGLE PRIORITE'!$B$4:$G$7,4,FALSE)</f>
        <v>3</v>
      </c>
      <c r="P376">
        <f t="shared" si="27"/>
        <v>1</v>
      </c>
      <c r="Q376">
        <f t="shared" si="28"/>
        <v>0</v>
      </c>
      <c r="R376">
        <f t="shared" si="30"/>
        <v>-2</v>
      </c>
      <c r="S376">
        <f t="shared" si="29"/>
        <v>-1</v>
      </c>
    </row>
    <row r="377" spans="1:19">
      <c r="A377">
        <v>375</v>
      </c>
      <c r="B377" s="1" t="s">
        <v>3346</v>
      </c>
      <c r="C377" s="1" t="s">
        <v>3951</v>
      </c>
      <c r="D377" s="1" t="s">
        <v>4026</v>
      </c>
      <c r="E377" s="1" t="s">
        <v>3376</v>
      </c>
      <c r="F377">
        <v>0</v>
      </c>
      <c r="G377">
        <f>IF($C377="porcelaine",IF(ISERROR(VLOOKUP($D377,'STOCK IDEAL'!$B$2:$C$1080,2,FALSE)+VLOOKUP($E377,'REGLE PRIORITE'!$K$3:$L$14,2,FALSE)),VLOOKUP($D377,'STOCK IDEAL'!$B$2:$C$1080,2,FALSE),VLOOKUP($D377,'STOCK IDEAL'!$B$2:$C$1080,2,FALSE)+VLOOKUP($E377,'REGLE PRIORITE'!$K$3:$L$14,2,FALSE)),IF(C377="Bijoux l’atelier",IF(ISERROR(VLOOKUP(D377,'STOCK IDEAL'!$B$2:$C$1108,2,FALSE)+VLOOKUP(E377,'REGLE PRIORITE'!$N$3:$O$18,2,FALSE)),VLOOKUP(D377,'STOCK IDEAL'!$B$2:$C$1108,2,FALSE),VLOOKUP(D377,'STOCK IDEAL'!$B$2:$C$1108,2,FALSE)+VLOOKUP(E377,'REGLE PRIORITE'!$N$3:$O$18,2,FALSE)),IF($C377="Bijoux argent/plaqué or",IF(ISERROR(VLOOKUP(D377,'STOCK IDEAL'!$B$2:$C$1108,2,FALSE)+VLOOKUP($E377,'REGLE PRIORITE'!$Q$3:$R$28,2,FALSE)),VLOOKUP(D377,'STOCK IDEAL'!$B$2:$C$1108,2,FALSE),VLOOKUP(D377,'STOCK IDEAL'!$B$2:$C$1108,2,FALSE)+VLOOKUP($E377,'REGLE PRIORITE'!$Q$3:$R$28,2,FALSE)),VLOOKUP(D377,'STOCK IDEAL'!$B$2:$C$1108,2,FALSE))))</f>
        <v>1</v>
      </c>
      <c r="H377">
        <v>0</v>
      </c>
      <c r="I377">
        <f>IF($C377="porcelaine",IF(ISERROR(VLOOKUP($D377,'STOCK IDEAL'!$B$2:$E$1080,3,FALSE)+VLOOKUP($E377,'REGLE PRIORITE'!$K$3:$L$14,2,FALSE)),VLOOKUP($D377,'STOCK IDEAL'!$B$2:$E$1080,3,FALSE),VLOOKUP($D377,'STOCK IDEAL'!$B$2:$E$1080,3,FALSE)+VLOOKUP($E377,'REGLE PRIORITE'!$K$3:$L$14,2,FALSE)),IF(C377="Bijoux l’atelier",IF(ISERROR(VLOOKUP(D377,'STOCK IDEAL'!$B$2:$E$1108,3,FALSE)+VLOOKUP(E377,'REGLE PRIORITE'!$N$3:$O$18,2,FALSE)),VLOOKUP(D377,'STOCK IDEAL'!$B$2:$E$1108,3,FALSE),VLOOKUP(D377,'STOCK IDEAL'!$B$2:$E$1108,3,FALSE)+VLOOKUP(E377,'REGLE PRIORITE'!$N$3:$O$18,2,FALSE)),IF($C377="Bijoux argent/plaqué or",IF(ISERROR(VLOOKUP(D377,'STOCK IDEAL'!$B$2:$E$1108,3,FALSE)+VLOOKUP($E377,'REGLE PRIORITE'!$Q$3:$R$28,2,FALSE)),VLOOKUP(D377,'STOCK IDEAL'!$B$2:$E$1108,3,FALSE),VLOOKUP(D377,'STOCK IDEAL'!$B$2:$E$1108,3,FALSE)+VLOOKUP($E377,'REGLE PRIORITE'!$Q$3:$R$28,2,FALSE)),VLOOKUP(D377,'STOCK IDEAL'!$B$2:$E$1108,3,FALSE))))</f>
        <v>1</v>
      </c>
      <c r="J377">
        <v>0</v>
      </c>
      <c r="K377">
        <f>IF($C377="porcelaine",IF(ISERROR(VLOOKUP($D377,'STOCK IDEAL'!$B$2:$E$1080,4,FALSE)+VLOOKUP($E377,'REGLE PRIORITE'!$K$3:$L$14,2,FALSE)),VLOOKUP($D377,'STOCK IDEAL'!$B$2:$E$1080,4,FALSE),VLOOKUP($D377,'STOCK IDEAL'!$B$2:$E$1080,4,FALSE)+VLOOKUP($E377,'REGLE PRIORITE'!$K$3:$L$14,2,FALSE)),IF(C377="Bijoux l’atelier",IF(ISERROR(VLOOKUP(D377,'STOCK IDEAL'!$B$2:$E$1108,4,FALSE)+VLOOKUP(E377,'REGLE PRIORITE'!$N$3:$O$18,2,FALSE)),VLOOKUP(D377,'STOCK IDEAL'!$B$2:$E$1108,4,FALSE),VLOOKUP(D377,'STOCK IDEAL'!$B$2:$E$1108,4,FALSE)+VLOOKUP(E377,'REGLE PRIORITE'!$N$3:$O$18,2,FALSE)),IF($C377="Bijoux argent/plaqué or",IF(ISERROR(VLOOKUP(D377,'STOCK IDEAL'!$B$2:$E$1108,4,FALSE)+VLOOKUP($E377,'REGLE PRIORITE'!$Q$3:$R$28,2,FALSE)),VLOOKUP(D377,'STOCK IDEAL'!$B$2:$E$1108,4,FALSE),VLOOKUP(D377,'STOCK IDEAL'!$B$2:$E$1108,4,FALSE)+VLOOKUP($E377,'REGLE PRIORITE'!$Q$3:$R$28,2,FALSE)),VLOOKUP(D377,'STOCK IDEAL'!$B$2:$E$1108,4,FALSE))))</f>
        <v>3</v>
      </c>
      <c r="L377" t="b">
        <f t="shared" si="26"/>
        <v>0</v>
      </c>
      <c r="M377">
        <f>HLOOKUP('STOCK BRUT'!$C377,'REGLE PRIORITE'!$B$4:$G$7,2,FALSE)</f>
        <v>2</v>
      </c>
      <c r="N377">
        <f>HLOOKUP('STOCK BRUT'!$C377,'REGLE PRIORITE'!$B$4:$G$7,3,FALSE)</f>
        <v>1</v>
      </c>
      <c r="O377">
        <f>HLOOKUP('STOCK BRUT'!$C377,'REGLE PRIORITE'!$B$4:$G$7,4,FALSE)</f>
        <v>3</v>
      </c>
      <c r="P377">
        <f t="shared" si="27"/>
        <v>-1</v>
      </c>
      <c r="Q377">
        <f t="shared" si="28"/>
        <v>-1</v>
      </c>
      <c r="R377">
        <f t="shared" si="30"/>
        <v>-3</v>
      </c>
      <c r="S377">
        <f t="shared" si="29"/>
        <v>-5</v>
      </c>
    </row>
    <row r="378" spans="1:19">
      <c r="A378">
        <v>376</v>
      </c>
      <c r="B378" s="1" t="s">
        <v>3347</v>
      </c>
      <c r="C378" s="1" t="s">
        <v>3951</v>
      </c>
      <c r="D378" s="1" t="s">
        <v>4027</v>
      </c>
      <c r="E378" s="1" t="s">
        <v>3376</v>
      </c>
      <c r="F378">
        <v>1</v>
      </c>
      <c r="G378">
        <f>IF($C378="porcelaine",IF(ISERROR(VLOOKUP($D378,'STOCK IDEAL'!$B$2:$C$1080,2,FALSE)+VLOOKUP($E378,'REGLE PRIORITE'!$K$3:$L$14,2,FALSE)),VLOOKUP($D378,'STOCK IDEAL'!$B$2:$C$1080,2,FALSE),VLOOKUP($D378,'STOCK IDEAL'!$B$2:$C$1080,2,FALSE)+VLOOKUP($E378,'REGLE PRIORITE'!$K$3:$L$14,2,FALSE)),IF(C378="Bijoux l’atelier",IF(ISERROR(VLOOKUP(D378,'STOCK IDEAL'!$B$2:$C$1108,2,FALSE)+VLOOKUP(E378,'REGLE PRIORITE'!$N$3:$O$18,2,FALSE)),VLOOKUP(D378,'STOCK IDEAL'!$B$2:$C$1108,2,FALSE),VLOOKUP(D378,'STOCK IDEAL'!$B$2:$C$1108,2,FALSE)+VLOOKUP(E378,'REGLE PRIORITE'!$N$3:$O$18,2,FALSE)),IF($C378="Bijoux argent/plaqué or",IF(ISERROR(VLOOKUP(D378,'STOCK IDEAL'!$B$2:$C$1108,2,FALSE)+VLOOKUP($E378,'REGLE PRIORITE'!$Q$3:$R$28,2,FALSE)),VLOOKUP(D378,'STOCK IDEAL'!$B$2:$C$1108,2,FALSE),VLOOKUP(D378,'STOCK IDEAL'!$B$2:$C$1108,2,FALSE)+VLOOKUP($E378,'REGLE PRIORITE'!$Q$3:$R$28,2,FALSE)),VLOOKUP(D378,'STOCK IDEAL'!$B$2:$C$1108,2,FALSE))))</f>
        <v>1</v>
      </c>
      <c r="H378">
        <v>0</v>
      </c>
      <c r="I378">
        <f>IF($C378="porcelaine",IF(ISERROR(VLOOKUP($D378,'STOCK IDEAL'!$B$2:$E$1080,3,FALSE)+VLOOKUP($E378,'REGLE PRIORITE'!$K$3:$L$14,2,FALSE)),VLOOKUP($D378,'STOCK IDEAL'!$B$2:$E$1080,3,FALSE),VLOOKUP($D378,'STOCK IDEAL'!$B$2:$E$1080,3,FALSE)+VLOOKUP($E378,'REGLE PRIORITE'!$K$3:$L$14,2,FALSE)),IF(C378="Bijoux l’atelier",IF(ISERROR(VLOOKUP(D378,'STOCK IDEAL'!$B$2:$E$1108,3,FALSE)+VLOOKUP(E378,'REGLE PRIORITE'!$N$3:$O$18,2,FALSE)),VLOOKUP(D378,'STOCK IDEAL'!$B$2:$E$1108,3,FALSE),VLOOKUP(D378,'STOCK IDEAL'!$B$2:$E$1108,3,FALSE)+VLOOKUP(E378,'REGLE PRIORITE'!$N$3:$O$18,2,FALSE)),IF($C378="Bijoux argent/plaqué or",IF(ISERROR(VLOOKUP(D378,'STOCK IDEAL'!$B$2:$E$1108,3,FALSE)+VLOOKUP($E378,'REGLE PRIORITE'!$Q$3:$R$28,2,FALSE)),VLOOKUP(D378,'STOCK IDEAL'!$B$2:$E$1108,3,FALSE),VLOOKUP(D378,'STOCK IDEAL'!$B$2:$E$1108,3,FALSE)+VLOOKUP($E378,'REGLE PRIORITE'!$Q$3:$R$28,2,FALSE)),VLOOKUP(D378,'STOCK IDEAL'!$B$2:$E$1108,3,FALSE))))</f>
        <v>1</v>
      </c>
      <c r="J378">
        <v>1</v>
      </c>
      <c r="K378">
        <f>IF($C378="porcelaine",IF(ISERROR(VLOOKUP($D378,'STOCK IDEAL'!$B$2:$E$1080,4,FALSE)+VLOOKUP($E378,'REGLE PRIORITE'!$K$3:$L$14,2,FALSE)),VLOOKUP($D378,'STOCK IDEAL'!$B$2:$E$1080,4,FALSE),VLOOKUP($D378,'STOCK IDEAL'!$B$2:$E$1080,4,FALSE)+VLOOKUP($E378,'REGLE PRIORITE'!$K$3:$L$14,2,FALSE)),IF(C378="Bijoux l’atelier",IF(ISERROR(VLOOKUP(D378,'STOCK IDEAL'!$B$2:$E$1108,4,FALSE)+VLOOKUP(E378,'REGLE PRIORITE'!$N$3:$O$18,2,FALSE)),VLOOKUP(D378,'STOCK IDEAL'!$B$2:$E$1108,4,FALSE),VLOOKUP(D378,'STOCK IDEAL'!$B$2:$E$1108,4,FALSE)+VLOOKUP(E378,'REGLE PRIORITE'!$N$3:$O$18,2,FALSE)),IF($C378="Bijoux argent/plaqué or",IF(ISERROR(VLOOKUP(D378,'STOCK IDEAL'!$B$2:$E$1108,4,FALSE)+VLOOKUP($E378,'REGLE PRIORITE'!$Q$3:$R$28,2,FALSE)),VLOOKUP(D378,'STOCK IDEAL'!$B$2:$E$1108,4,FALSE),VLOOKUP(D378,'STOCK IDEAL'!$B$2:$E$1108,4,FALSE)+VLOOKUP($E378,'REGLE PRIORITE'!$Q$3:$R$28,2,FALSE)),VLOOKUP(D378,'STOCK IDEAL'!$B$2:$E$1108,4,FALSE))))</f>
        <v>3</v>
      </c>
      <c r="L378" t="b">
        <f t="shared" si="26"/>
        <v>0</v>
      </c>
      <c r="M378">
        <f>HLOOKUP('STOCK BRUT'!$C378,'REGLE PRIORITE'!$B$4:$G$7,2,FALSE)</f>
        <v>2</v>
      </c>
      <c r="N378">
        <f>HLOOKUP('STOCK BRUT'!$C378,'REGLE PRIORITE'!$B$4:$G$7,3,FALSE)</f>
        <v>1</v>
      </c>
      <c r="O378">
        <f>HLOOKUP('STOCK BRUT'!$C378,'REGLE PRIORITE'!$B$4:$G$7,4,FALSE)</f>
        <v>3</v>
      </c>
      <c r="P378">
        <f t="shared" si="27"/>
        <v>0</v>
      </c>
      <c r="Q378">
        <f t="shared" si="28"/>
        <v>-1</v>
      </c>
      <c r="R378">
        <f t="shared" si="30"/>
        <v>-2</v>
      </c>
      <c r="S378">
        <f t="shared" si="29"/>
        <v>-3</v>
      </c>
    </row>
    <row r="379" spans="1:19">
      <c r="A379">
        <v>377</v>
      </c>
      <c r="B379" s="1" t="s">
        <v>3349</v>
      </c>
      <c r="C379" s="1" t="s">
        <v>3951</v>
      </c>
      <c r="D379" s="1" t="s">
        <v>4029</v>
      </c>
      <c r="E379" s="1" t="s">
        <v>3376</v>
      </c>
      <c r="F379">
        <v>0</v>
      </c>
      <c r="G379">
        <f>IF($C379="porcelaine",IF(ISERROR(VLOOKUP($D379,'STOCK IDEAL'!$B$2:$C$1080,2,FALSE)+VLOOKUP($E379,'REGLE PRIORITE'!$K$3:$L$14,2,FALSE)),VLOOKUP($D379,'STOCK IDEAL'!$B$2:$C$1080,2,FALSE),VLOOKUP($D379,'STOCK IDEAL'!$B$2:$C$1080,2,FALSE)+VLOOKUP($E379,'REGLE PRIORITE'!$K$3:$L$14,2,FALSE)),IF(C379="Bijoux l’atelier",IF(ISERROR(VLOOKUP(D379,'STOCK IDEAL'!$B$2:$C$1108,2,FALSE)+VLOOKUP(E379,'REGLE PRIORITE'!$N$3:$O$18,2,FALSE)),VLOOKUP(D379,'STOCK IDEAL'!$B$2:$C$1108,2,FALSE),VLOOKUP(D379,'STOCK IDEAL'!$B$2:$C$1108,2,FALSE)+VLOOKUP(E379,'REGLE PRIORITE'!$N$3:$O$18,2,FALSE)),IF($C379="Bijoux argent/plaqué or",IF(ISERROR(VLOOKUP(D379,'STOCK IDEAL'!$B$2:$C$1108,2,FALSE)+VLOOKUP($E379,'REGLE PRIORITE'!$Q$3:$R$28,2,FALSE)),VLOOKUP(D379,'STOCK IDEAL'!$B$2:$C$1108,2,FALSE),VLOOKUP(D379,'STOCK IDEAL'!$B$2:$C$1108,2,FALSE)+VLOOKUP($E379,'REGLE PRIORITE'!$Q$3:$R$28,2,FALSE)),VLOOKUP(D379,'STOCK IDEAL'!$B$2:$C$1108,2,FALSE))))</f>
        <v>1</v>
      </c>
      <c r="H379">
        <v>1</v>
      </c>
      <c r="I379">
        <f>IF($C379="porcelaine",IF(ISERROR(VLOOKUP($D379,'STOCK IDEAL'!$B$2:$E$1080,3,FALSE)+VLOOKUP($E379,'REGLE PRIORITE'!$K$3:$L$14,2,FALSE)),VLOOKUP($D379,'STOCK IDEAL'!$B$2:$E$1080,3,FALSE),VLOOKUP($D379,'STOCK IDEAL'!$B$2:$E$1080,3,FALSE)+VLOOKUP($E379,'REGLE PRIORITE'!$K$3:$L$14,2,FALSE)),IF(C379="Bijoux l’atelier",IF(ISERROR(VLOOKUP(D379,'STOCK IDEAL'!$B$2:$E$1108,3,FALSE)+VLOOKUP(E379,'REGLE PRIORITE'!$N$3:$O$18,2,FALSE)),VLOOKUP(D379,'STOCK IDEAL'!$B$2:$E$1108,3,FALSE),VLOOKUP(D379,'STOCK IDEAL'!$B$2:$E$1108,3,FALSE)+VLOOKUP(E379,'REGLE PRIORITE'!$N$3:$O$18,2,FALSE)),IF($C379="Bijoux argent/plaqué or",IF(ISERROR(VLOOKUP(D379,'STOCK IDEAL'!$B$2:$E$1108,3,FALSE)+VLOOKUP($E379,'REGLE PRIORITE'!$Q$3:$R$28,2,FALSE)),VLOOKUP(D379,'STOCK IDEAL'!$B$2:$E$1108,3,FALSE),VLOOKUP(D379,'STOCK IDEAL'!$B$2:$E$1108,3,FALSE)+VLOOKUP($E379,'REGLE PRIORITE'!$Q$3:$R$28,2,FALSE)),VLOOKUP(D379,'STOCK IDEAL'!$B$2:$E$1108,3,FALSE))))</f>
        <v>1</v>
      </c>
      <c r="J379">
        <v>0</v>
      </c>
      <c r="K379">
        <f>IF($C379="porcelaine",IF(ISERROR(VLOOKUP($D379,'STOCK IDEAL'!$B$2:$E$1080,4,FALSE)+VLOOKUP($E379,'REGLE PRIORITE'!$K$3:$L$14,2,FALSE)),VLOOKUP($D379,'STOCK IDEAL'!$B$2:$E$1080,4,FALSE),VLOOKUP($D379,'STOCK IDEAL'!$B$2:$E$1080,4,FALSE)+VLOOKUP($E379,'REGLE PRIORITE'!$K$3:$L$14,2,FALSE)),IF(C379="Bijoux l’atelier",IF(ISERROR(VLOOKUP(D379,'STOCK IDEAL'!$B$2:$E$1108,4,FALSE)+VLOOKUP(E379,'REGLE PRIORITE'!$N$3:$O$18,2,FALSE)),VLOOKUP(D379,'STOCK IDEAL'!$B$2:$E$1108,4,FALSE),VLOOKUP(D379,'STOCK IDEAL'!$B$2:$E$1108,4,FALSE)+VLOOKUP(E379,'REGLE PRIORITE'!$N$3:$O$18,2,FALSE)),IF($C379="Bijoux argent/plaqué or",IF(ISERROR(VLOOKUP(D379,'STOCK IDEAL'!$B$2:$E$1108,4,FALSE)+VLOOKUP($E379,'REGLE PRIORITE'!$Q$3:$R$28,2,FALSE)),VLOOKUP(D379,'STOCK IDEAL'!$B$2:$E$1108,4,FALSE),VLOOKUP(D379,'STOCK IDEAL'!$B$2:$E$1108,4,FALSE)+VLOOKUP($E379,'REGLE PRIORITE'!$Q$3:$R$28,2,FALSE)),VLOOKUP(D379,'STOCK IDEAL'!$B$2:$E$1108,4,FALSE))))</f>
        <v>3</v>
      </c>
      <c r="L379" t="b">
        <f t="shared" si="26"/>
        <v>0</v>
      </c>
      <c r="M379">
        <f>HLOOKUP('STOCK BRUT'!$C379,'REGLE PRIORITE'!$B$4:$G$7,2,FALSE)</f>
        <v>2</v>
      </c>
      <c r="N379">
        <f>HLOOKUP('STOCK BRUT'!$C379,'REGLE PRIORITE'!$B$4:$G$7,3,FALSE)</f>
        <v>1</v>
      </c>
      <c r="O379">
        <f>HLOOKUP('STOCK BRUT'!$C379,'REGLE PRIORITE'!$B$4:$G$7,4,FALSE)</f>
        <v>3</v>
      </c>
      <c r="P379">
        <f t="shared" si="27"/>
        <v>-1</v>
      </c>
      <c r="Q379">
        <f t="shared" si="28"/>
        <v>0</v>
      </c>
      <c r="R379">
        <f t="shared" si="30"/>
        <v>-3</v>
      </c>
      <c r="S379">
        <f t="shared" si="29"/>
        <v>-4</v>
      </c>
    </row>
    <row r="380" spans="1:19">
      <c r="A380">
        <v>378</v>
      </c>
      <c r="B380" s="1" t="s">
        <v>3351</v>
      </c>
      <c r="C380" s="1" t="s">
        <v>3951</v>
      </c>
      <c r="D380" s="1" t="s">
        <v>4031</v>
      </c>
      <c r="E380" s="1" t="s">
        <v>3376</v>
      </c>
      <c r="F380">
        <v>0</v>
      </c>
      <c r="G380">
        <f>IF($C380="porcelaine",IF(ISERROR(VLOOKUP($D380,'STOCK IDEAL'!$B$2:$C$1080,2,FALSE)+VLOOKUP($E380,'REGLE PRIORITE'!$K$3:$L$14,2,FALSE)),VLOOKUP($D380,'STOCK IDEAL'!$B$2:$C$1080,2,FALSE),VLOOKUP($D380,'STOCK IDEAL'!$B$2:$C$1080,2,FALSE)+VLOOKUP($E380,'REGLE PRIORITE'!$K$3:$L$14,2,FALSE)),IF(C380="Bijoux l’atelier",IF(ISERROR(VLOOKUP(D380,'STOCK IDEAL'!$B$2:$C$1108,2,FALSE)+VLOOKUP(E380,'REGLE PRIORITE'!$N$3:$O$18,2,FALSE)),VLOOKUP(D380,'STOCK IDEAL'!$B$2:$C$1108,2,FALSE),VLOOKUP(D380,'STOCK IDEAL'!$B$2:$C$1108,2,FALSE)+VLOOKUP(E380,'REGLE PRIORITE'!$N$3:$O$18,2,FALSE)),IF($C380="Bijoux argent/plaqué or",IF(ISERROR(VLOOKUP(D380,'STOCK IDEAL'!$B$2:$C$1108,2,FALSE)+VLOOKUP($E380,'REGLE PRIORITE'!$Q$3:$R$28,2,FALSE)),VLOOKUP(D380,'STOCK IDEAL'!$B$2:$C$1108,2,FALSE),VLOOKUP(D380,'STOCK IDEAL'!$B$2:$C$1108,2,FALSE)+VLOOKUP($E380,'REGLE PRIORITE'!$Q$3:$R$28,2,FALSE)),VLOOKUP(D380,'STOCK IDEAL'!$B$2:$C$1108,2,FALSE))))</f>
        <v>1</v>
      </c>
      <c r="H380">
        <v>2</v>
      </c>
      <c r="I380">
        <f>IF($C380="porcelaine",IF(ISERROR(VLOOKUP($D380,'STOCK IDEAL'!$B$2:$E$1080,3,FALSE)+VLOOKUP($E380,'REGLE PRIORITE'!$K$3:$L$14,2,FALSE)),VLOOKUP($D380,'STOCK IDEAL'!$B$2:$E$1080,3,FALSE),VLOOKUP($D380,'STOCK IDEAL'!$B$2:$E$1080,3,FALSE)+VLOOKUP($E380,'REGLE PRIORITE'!$K$3:$L$14,2,FALSE)),IF(C380="Bijoux l’atelier",IF(ISERROR(VLOOKUP(D380,'STOCK IDEAL'!$B$2:$E$1108,3,FALSE)+VLOOKUP(E380,'REGLE PRIORITE'!$N$3:$O$18,2,FALSE)),VLOOKUP(D380,'STOCK IDEAL'!$B$2:$E$1108,3,FALSE),VLOOKUP(D380,'STOCK IDEAL'!$B$2:$E$1108,3,FALSE)+VLOOKUP(E380,'REGLE PRIORITE'!$N$3:$O$18,2,FALSE)),IF($C380="Bijoux argent/plaqué or",IF(ISERROR(VLOOKUP(D380,'STOCK IDEAL'!$B$2:$E$1108,3,FALSE)+VLOOKUP($E380,'REGLE PRIORITE'!$Q$3:$R$28,2,FALSE)),VLOOKUP(D380,'STOCK IDEAL'!$B$2:$E$1108,3,FALSE),VLOOKUP(D380,'STOCK IDEAL'!$B$2:$E$1108,3,FALSE)+VLOOKUP($E380,'REGLE PRIORITE'!$Q$3:$R$28,2,FALSE)),VLOOKUP(D380,'STOCK IDEAL'!$B$2:$E$1108,3,FALSE))))</f>
        <v>1</v>
      </c>
      <c r="J380">
        <v>0</v>
      </c>
      <c r="K380">
        <f>IF($C380="porcelaine",IF(ISERROR(VLOOKUP($D380,'STOCK IDEAL'!$B$2:$E$1080,4,FALSE)+VLOOKUP($E380,'REGLE PRIORITE'!$K$3:$L$14,2,FALSE)),VLOOKUP($D380,'STOCK IDEAL'!$B$2:$E$1080,4,FALSE),VLOOKUP($D380,'STOCK IDEAL'!$B$2:$E$1080,4,FALSE)+VLOOKUP($E380,'REGLE PRIORITE'!$K$3:$L$14,2,FALSE)),IF(C380="Bijoux l’atelier",IF(ISERROR(VLOOKUP(D380,'STOCK IDEAL'!$B$2:$E$1108,4,FALSE)+VLOOKUP(E380,'REGLE PRIORITE'!$N$3:$O$18,2,FALSE)),VLOOKUP(D380,'STOCK IDEAL'!$B$2:$E$1108,4,FALSE),VLOOKUP(D380,'STOCK IDEAL'!$B$2:$E$1108,4,FALSE)+VLOOKUP(E380,'REGLE PRIORITE'!$N$3:$O$18,2,FALSE)),IF($C380="Bijoux argent/plaqué or",IF(ISERROR(VLOOKUP(D380,'STOCK IDEAL'!$B$2:$E$1108,4,FALSE)+VLOOKUP($E380,'REGLE PRIORITE'!$Q$3:$R$28,2,FALSE)),VLOOKUP(D380,'STOCK IDEAL'!$B$2:$E$1108,4,FALSE),VLOOKUP(D380,'STOCK IDEAL'!$B$2:$E$1108,4,FALSE)+VLOOKUP($E380,'REGLE PRIORITE'!$Q$3:$R$28,2,FALSE)),VLOOKUP(D380,'STOCK IDEAL'!$B$2:$E$1108,4,FALSE))))</f>
        <v>3</v>
      </c>
      <c r="L380" t="b">
        <f t="shared" si="26"/>
        <v>0</v>
      </c>
      <c r="M380">
        <f>HLOOKUP('STOCK BRUT'!$C380,'REGLE PRIORITE'!$B$4:$G$7,2,FALSE)</f>
        <v>2</v>
      </c>
      <c r="N380">
        <f>HLOOKUP('STOCK BRUT'!$C380,'REGLE PRIORITE'!$B$4:$G$7,3,FALSE)</f>
        <v>1</v>
      </c>
      <c r="O380">
        <f>HLOOKUP('STOCK BRUT'!$C380,'REGLE PRIORITE'!$B$4:$G$7,4,FALSE)</f>
        <v>3</v>
      </c>
      <c r="P380">
        <f t="shared" si="27"/>
        <v>-1</v>
      </c>
      <c r="Q380">
        <f t="shared" si="28"/>
        <v>1</v>
      </c>
      <c r="R380">
        <f t="shared" si="30"/>
        <v>-3</v>
      </c>
      <c r="S380">
        <f t="shared" si="29"/>
        <v>-3</v>
      </c>
    </row>
    <row r="381" spans="1:19">
      <c r="A381">
        <v>379</v>
      </c>
      <c r="B381" s="1" t="s">
        <v>3350</v>
      </c>
      <c r="C381" s="1" t="s">
        <v>3951</v>
      </c>
      <c r="D381" s="1" t="s">
        <v>4030</v>
      </c>
      <c r="E381" s="1" t="s">
        <v>3376</v>
      </c>
      <c r="F381">
        <v>2</v>
      </c>
      <c r="G381">
        <f>IF($C381="porcelaine",IF(ISERROR(VLOOKUP($D381,'STOCK IDEAL'!$B$2:$C$1080,2,FALSE)+VLOOKUP($E381,'REGLE PRIORITE'!$K$3:$L$14,2,FALSE)),VLOOKUP($D381,'STOCK IDEAL'!$B$2:$C$1080,2,FALSE),VLOOKUP($D381,'STOCK IDEAL'!$B$2:$C$1080,2,FALSE)+VLOOKUP($E381,'REGLE PRIORITE'!$K$3:$L$14,2,FALSE)),IF(C381="Bijoux l’atelier",IF(ISERROR(VLOOKUP(D381,'STOCK IDEAL'!$B$2:$C$1108,2,FALSE)+VLOOKUP(E381,'REGLE PRIORITE'!$N$3:$O$18,2,FALSE)),VLOOKUP(D381,'STOCK IDEAL'!$B$2:$C$1108,2,FALSE),VLOOKUP(D381,'STOCK IDEAL'!$B$2:$C$1108,2,FALSE)+VLOOKUP(E381,'REGLE PRIORITE'!$N$3:$O$18,2,FALSE)),IF($C381="Bijoux argent/plaqué or",IF(ISERROR(VLOOKUP(D381,'STOCK IDEAL'!$B$2:$C$1108,2,FALSE)+VLOOKUP($E381,'REGLE PRIORITE'!$Q$3:$R$28,2,FALSE)),VLOOKUP(D381,'STOCK IDEAL'!$B$2:$C$1108,2,FALSE),VLOOKUP(D381,'STOCK IDEAL'!$B$2:$C$1108,2,FALSE)+VLOOKUP($E381,'REGLE PRIORITE'!$Q$3:$R$28,2,FALSE)),VLOOKUP(D381,'STOCK IDEAL'!$B$2:$C$1108,2,FALSE))))</f>
        <v>1</v>
      </c>
      <c r="H381">
        <v>0</v>
      </c>
      <c r="I381">
        <f>IF($C381="porcelaine",IF(ISERROR(VLOOKUP($D381,'STOCK IDEAL'!$B$2:$E$1080,3,FALSE)+VLOOKUP($E381,'REGLE PRIORITE'!$K$3:$L$14,2,FALSE)),VLOOKUP($D381,'STOCK IDEAL'!$B$2:$E$1080,3,FALSE),VLOOKUP($D381,'STOCK IDEAL'!$B$2:$E$1080,3,FALSE)+VLOOKUP($E381,'REGLE PRIORITE'!$K$3:$L$14,2,FALSE)),IF(C381="Bijoux l’atelier",IF(ISERROR(VLOOKUP(D381,'STOCK IDEAL'!$B$2:$E$1108,3,FALSE)+VLOOKUP(E381,'REGLE PRIORITE'!$N$3:$O$18,2,FALSE)),VLOOKUP(D381,'STOCK IDEAL'!$B$2:$E$1108,3,FALSE),VLOOKUP(D381,'STOCK IDEAL'!$B$2:$E$1108,3,FALSE)+VLOOKUP(E381,'REGLE PRIORITE'!$N$3:$O$18,2,FALSE)),IF($C381="Bijoux argent/plaqué or",IF(ISERROR(VLOOKUP(D381,'STOCK IDEAL'!$B$2:$E$1108,3,FALSE)+VLOOKUP($E381,'REGLE PRIORITE'!$Q$3:$R$28,2,FALSE)),VLOOKUP(D381,'STOCK IDEAL'!$B$2:$E$1108,3,FALSE),VLOOKUP(D381,'STOCK IDEAL'!$B$2:$E$1108,3,FALSE)+VLOOKUP($E381,'REGLE PRIORITE'!$Q$3:$R$28,2,FALSE)),VLOOKUP(D381,'STOCK IDEAL'!$B$2:$E$1108,3,FALSE))))</f>
        <v>1</v>
      </c>
      <c r="J381">
        <v>0</v>
      </c>
      <c r="K381">
        <f>IF($C381="porcelaine",IF(ISERROR(VLOOKUP($D381,'STOCK IDEAL'!$B$2:$E$1080,4,FALSE)+VLOOKUP($E381,'REGLE PRIORITE'!$K$3:$L$14,2,FALSE)),VLOOKUP($D381,'STOCK IDEAL'!$B$2:$E$1080,4,FALSE),VLOOKUP($D381,'STOCK IDEAL'!$B$2:$E$1080,4,FALSE)+VLOOKUP($E381,'REGLE PRIORITE'!$K$3:$L$14,2,FALSE)),IF(C381="Bijoux l’atelier",IF(ISERROR(VLOOKUP(D381,'STOCK IDEAL'!$B$2:$E$1108,4,FALSE)+VLOOKUP(E381,'REGLE PRIORITE'!$N$3:$O$18,2,FALSE)),VLOOKUP(D381,'STOCK IDEAL'!$B$2:$E$1108,4,FALSE),VLOOKUP(D381,'STOCK IDEAL'!$B$2:$E$1108,4,FALSE)+VLOOKUP(E381,'REGLE PRIORITE'!$N$3:$O$18,2,FALSE)),IF($C381="Bijoux argent/plaqué or",IF(ISERROR(VLOOKUP(D381,'STOCK IDEAL'!$B$2:$E$1108,4,FALSE)+VLOOKUP($E381,'REGLE PRIORITE'!$Q$3:$R$28,2,FALSE)),VLOOKUP(D381,'STOCK IDEAL'!$B$2:$E$1108,4,FALSE),VLOOKUP(D381,'STOCK IDEAL'!$B$2:$E$1108,4,FALSE)+VLOOKUP($E381,'REGLE PRIORITE'!$Q$3:$R$28,2,FALSE)),VLOOKUP(D381,'STOCK IDEAL'!$B$2:$E$1108,4,FALSE))))</f>
        <v>3</v>
      </c>
      <c r="L381" t="str">
        <f t="shared" si="26"/>
        <v>OK</v>
      </c>
      <c r="M381">
        <f>HLOOKUP('STOCK BRUT'!$C381,'REGLE PRIORITE'!$B$4:$G$7,2,FALSE)</f>
        <v>2</v>
      </c>
      <c r="N381">
        <f>HLOOKUP('STOCK BRUT'!$C381,'REGLE PRIORITE'!$B$4:$G$7,3,FALSE)</f>
        <v>1</v>
      </c>
      <c r="O381">
        <f>HLOOKUP('STOCK BRUT'!$C381,'REGLE PRIORITE'!$B$4:$G$7,4,FALSE)</f>
        <v>3</v>
      </c>
      <c r="P381">
        <f t="shared" si="27"/>
        <v>1</v>
      </c>
      <c r="Q381">
        <f t="shared" si="28"/>
        <v>-1</v>
      </c>
      <c r="R381">
        <f t="shared" si="30"/>
        <v>-3</v>
      </c>
      <c r="S381">
        <f t="shared" si="29"/>
        <v>-3</v>
      </c>
    </row>
    <row r="382" spans="1:19">
      <c r="A382">
        <v>380</v>
      </c>
      <c r="B382" s="1" t="s">
        <v>3352</v>
      </c>
      <c r="C382" s="1" t="s">
        <v>3951</v>
      </c>
      <c r="D382" s="1" t="s">
        <v>4032</v>
      </c>
      <c r="E382" s="1" t="s">
        <v>3376</v>
      </c>
      <c r="F382">
        <v>0</v>
      </c>
      <c r="G382">
        <f>IF($C382="porcelaine",IF(ISERROR(VLOOKUP($D382,'STOCK IDEAL'!$B$2:$C$1080,2,FALSE)+VLOOKUP($E382,'REGLE PRIORITE'!$K$3:$L$14,2,FALSE)),VLOOKUP($D382,'STOCK IDEAL'!$B$2:$C$1080,2,FALSE),VLOOKUP($D382,'STOCK IDEAL'!$B$2:$C$1080,2,FALSE)+VLOOKUP($E382,'REGLE PRIORITE'!$K$3:$L$14,2,FALSE)),IF(C382="Bijoux l’atelier",IF(ISERROR(VLOOKUP(D382,'STOCK IDEAL'!$B$2:$C$1108,2,FALSE)+VLOOKUP(E382,'REGLE PRIORITE'!$N$3:$O$18,2,FALSE)),VLOOKUP(D382,'STOCK IDEAL'!$B$2:$C$1108,2,FALSE),VLOOKUP(D382,'STOCK IDEAL'!$B$2:$C$1108,2,FALSE)+VLOOKUP(E382,'REGLE PRIORITE'!$N$3:$O$18,2,FALSE)),IF($C382="Bijoux argent/plaqué or",IF(ISERROR(VLOOKUP(D382,'STOCK IDEAL'!$B$2:$C$1108,2,FALSE)+VLOOKUP($E382,'REGLE PRIORITE'!$Q$3:$R$28,2,FALSE)),VLOOKUP(D382,'STOCK IDEAL'!$B$2:$C$1108,2,FALSE),VLOOKUP(D382,'STOCK IDEAL'!$B$2:$C$1108,2,FALSE)+VLOOKUP($E382,'REGLE PRIORITE'!$Q$3:$R$28,2,FALSE)),VLOOKUP(D382,'STOCK IDEAL'!$B$2:$C$1108,2,FALSE))))</f>
        <v>1</v>
      </c>
      <c r="H382">
        <v>0</v>
      </c>
      <c r="I382">
        <f>IF($C382="porcelaine",IF(ISERROR(VLOOKUP($D382,'STOCK IDEAL'!$B$2:$E$1080,3,FALSE)+VLOOKUP($E382,'REGLE PRIORITE'!$K$3:$L$14,2,FALSE)),VLOOKUP($D382,'STOCK IDEAL'!$B$2:$E$1080,3,FALSE),VLOOKUP($D382,'STOCK IDEAL'!$B$2:$E$1080,3,FALSE)+VLOOKUP($E382,'REGLE PRIORITE'!$K$3:$L$14,2,FALSE)),IF(C382="Bijoux l’atelier",IF(ISERROR(VLOOKUP(D382,'STOCK IDEAL'!$B$2:$E$1108,3,FALSE)+VLOOKUP(E382,'REGLE PRIORITE'!$N$3:$O$18,2,FALSE)),VLOOKUP(D382,'STOCK IDEAL'!$B$2:$E$1108,3,FALSE),VLOOKUP(D382,'STOCK IDEAL'!$B$2:$E$1108,3,FALSE)+VLOOKUP(E382,'REGLE PRIORITE'!$N$3:$O$18,2,FALSE)),IF($C382="Bijoux argent/plaqué or",IF(ISERROR(VLOOKUP(D382,'STOCK IDEAL'!$B$2:$E$1108,3,FALSE)+VLOOKUP($E382,'REGLE PRIORITE'!$Q$3:$R$28,2,FALSE)),VLOOKUP(D382,'STOCK IDEAL'!$B$2:$E$1108,3,FALSE),VLOOKUP(D382,'STOCK IDEAL'!$B$2:$E$1108,3,FALSE)+VLOOKUP($E382,'REGLE PRIORITE'!$Q$3:$R$28,2,FALSE)),VLOOKUP(D382,'STOCK IDEAL'!$B$2:$E$1108,3,FALSE))))</f>
        <v>1</v>
      </c>
      <c r="J382">
        <v>0</v>
      </c>
      <c r="K382">
        <f>IF($C382="porcelaine",IF(ISERROR(VLOOKUP($D382,'STOCK IDEAL'!$B$2:$E$1080,4,FALSE)+VLOOKUP($E382,'REGLE PRIORITE'!$K$3:$L$14,2,FALSE)),VLOOKUP($D382,'STOCK IDEAL'!$B$2:$E$1080,4,FALSE),VLOOKUP($D382,'STOCK IDEAL'!$B$2:$E$1080,4,FALSE)+VLOOKUP($E382,'REGLE PRIORITE'!$K$3:$L$14,2,FALSE)),IF(C382="Bijoux l’atelier",IF(ISERROR(VLOOKUP(D382,'STOCK IDEAL'!$B$2:$E$1108,4,FALSE)+VLOOKUP(E382,'REGLE PRIORITE'!$N$3:$O$18,2,FALSE)),VLOOKUP(D382,'STOCK IDEAL'!$B$2:$E$1108,4,FALSE),VLOOKUP(D382,'STOCK IDEAL'!$B$2:$E$1108,4,FALSE)+VLOOKUP(E382,'REGLE PRIORITE'!$N$3:$O$18,2,FALSE)),IF($C382="Bijoux argent/plaqué or",IF(ISERROR(VLOOKUP(D382,'STOCK IDEAL'!$B$2:$E$1108,4,FALSE)+VLOOKUP($E382,'REGLE PRIORITE'!$Q$3:$R$28,2,FALSE)),VLOOKUP(D382,'STOCK IDEAL'!$B$2:$E$1108,4,FALSE),VLOOKUP(D382,'STOCK IDEAL'!$B$2:$E$1108,4,FALSE)+VLOOKUP($E382,'REGLE PRIORITE'!$Q$3:$R$28,2,FALSE)),VLOOKUP(D382,'STOCK IDEAL'!$B$2:$E$1108,4,FALSE))))</f>
        <v>3</v>
      </c>
      <c r="L382" t="b">
        <f t="shared" si="26"/>
        <v>0</v>
      </c>
      <c r="M382">
        <f>HLOOKUP('STOCK BRUT'!$C382,'REGLE PRIORITE'!$B$4:$G$7,2,FALSE)</f>
        <v>2</v>
      </c>
      <c r="N382">
        <f>HLOOKUP('STOCK BRUT'!$C382,'REGLE PRIORITE'!$B$4:$G$7,3,FALSE)</f>
        <v>1</v>
      </c>
      <c r="O382">
        <f>HLOOKUP('STOCK BRUT'!$C382,'REGLE PRIORITE'!$B$4:$G$7,4,FALSE)</f>
        <v>3</v>
      </c>
      <c r="P382">
        <f t="shared" si="27"/>
        <v>-1</v>
      </c>
      <c r="Q382">
        <f t="shared" si="28"/>
        <v>-1</v>
      </c>
      <c r="R382">
        <f t="shared" si="30"/>
        <v>-3</v>
      </c>
      <c r="S382">
        <f t="shared" si="29"/>
        <v>-5</v>
      </c>
    </row>
    <row r="383" spans="1:19">
      <c r="A383">
        <v>381</v>
      </c>
      <c r="B383" s="1" t="s">
        <v>304</v>
      </c>
      <c r="C383" s="1" t="s">
        <v>3951</v>
      </c>
      <c r="D383" s="1" t="s">
        <v>4034</v>
      </c>
      <c r="E383" s="1" t="s">
        <v>4035</v>
      </c>
      <c r="F383">
        <v>1</v>
      </c>
      <c r="G383">
        <f>IF($C383="porcelaine",IF(ISERROR(VLOOKUP($D383,'STOCK IDEAL'!$B$2:$C$1080,2,FALSE)+VLOOKUP($E383,'REGLE PRIORITE'!$K$3:$L$14,2,FALSE)),VLOOKUP($D383,'STOCK IDEAL'!$B$2:$C$1080,2,FALSE),VLOOKUP($D383,'STOCK IDEAL'!$B$2:$C$1080,2,FALSE)+VLOOKUP($E383,'REGLE PRIORITE'!$K$3:$L$14,2,FALSE)),IF(C383="Bijoux l’atelier",IF(ISERROR(VLOOKUP(D383,'STOCK IDEAL'!$B$2:$C$1108,2,FALSE)+VLOOKUP(E383,'REGLE PRIORITE'!$N$3:$O$18,2,FALSE)),VLOOKUP(D383,'STOCK IDEAL'!$B$2:$C$1108,2,FALSE),VLOOKUP(D383,'STOCK IDEAL'!$B$2:$C$1108,2,FALSE)+VLOOKUP(E383,'REGLE PRIORITE'!$N$3:$O$18,2,FALSE)),IF($C383="Bijoux argent/plaqué or",IF(ISERROR(VLOOKUP(D383,'STOCK IDEAL'!$B$2:$C$1108,2,FALSE)+VLOOKUP($E383,'REGLE PRIORITE'!$Q$3:$R$28,2,FALSE)),VLOOKUP(D383,'STOCK IDEAL'!$B$2:$C$1108,2,FALSE),VLOOKUP(D383,'STOCK IDEAL'!$B$2:$C$1108,2,FALSE)+VLOOKUP($E383,'REGLE PRIORITE'!$Q$3:$R$28,2,FALSE)),VLOOKUP(D383,'STOCK IDEAL'!$B$2:$C$1108,2,FALSE))))</f>
        <v>1</v>
      </c>
      <c r="H383">
        <v>0</v>
      </c>
      <c r="I383">
        <f>IF($C383="porcelaine",IF(ISERROR(VLOOKUP($D383,'STOCK IDEAL'!$B$2:$E$1080,3,FALSE)+VLOOKUP($E383,'REGLE PRIORITE'!$K$3:$L$14,2,FALSE)),VLOOKUP($D383,'STOCK IDEAL'!$B$2:$E$1080,3,FALSE),VLOOKUP($D383,'STOCK IDEAL'!$B$2:$E$1080,3,FALSE)+VLOOKUP($E383,'REGLE PRIORITE'!$K$3:$L$14,2,FALSE)),IF(C383="Bijoux l’atelier",IF(ISERROR(VLOOKUP(D383,'STOCK IDEAL'!$B$2:$E$1108,3,FALSE)+VLOOKUP(E383,'REGLE PRIORITE'!$N$3:$O$18,2,FALSE)),VLOOKUP(D383,'STOCK IDEAL'!$B$2:$E$1108,3,FALSE),VLOOKUP(D383,'STOCK IDEAL'!$B$2:$E$1108,3,FALSE)+VLOOKUP(E383,'REGLE PRIORITE'!$N$3:$O$18,2,FALSE)),IF($C383="Bijoux argent/plaqué or",IF(ISERROR(VLOOKUP(D383,'STOCK IDEAL'!$B$2:$E$1108,3,FALSE)+VLOOKUP($E383,'REGLE PRIORITE'!$Q$3:$R$28,2,FALSE)),VLOOKUP(D383,'STOCK IDEAL'!$B$2:$E$1108,3,FALSE),VLOOKUP(D383,'STOCK IDEAL'!$B$2:$E$1108,3,FALSE)+VLOOKUP($E383,'REGLE PRIORITE'!$Q$3:$R$28,2,FALSE)),VLOOKUP(D383,'STOCK IDEAL'!$B$2:$E$1108,3,FALSE))))</f>
        <v>1</v>
      </c>
      <c r="J383">
        <v>0</v>
      </c>
      <c r="K383">
        <f>IF($C383="porcelaine",IF(ISERROR(VLOOKUP($D383,'STOCK IDEAL'!$B$2:$E$1080,4,FALSE)+VLOOKUP($E383,'REGLE PRIORITE'!$K$3:$L$14,2,FALSE)),VLOOKUP($D383,'STOCK IDEAL'!$B$2:$E$1080,4,FALSE),VLOOKUP($D383,'STOCK IDEAL'!$B$2:$E$1080,4,FALSE)+VLOOKUP($E383,'REGLE PRIORITE'!$K$3:$L$14,2,FALSE)),IF(C383="Bijoux l’atelier",IF(ISERROR(VLOOKUP(D383,'STOCK IDEAL'!$B$2:$E$1108,4,FALSE)+VLOOKUP(E383,'REGLE PRIORITE'!$N$3:$O$18,2,FALSE)),VLOOKUP(D383,'STOCK IDEAL'!$B$2:$E$1108,4,FALSE),VLOOKUP(D383,'STOCK IDEAL'!$B$2:$E$1108,4,FALSE)+VLOOKUP(E383,'REGLE PRIORITE'!$N$3:$O$18,2,FALSE)),IF($C383="Bijoux argent/plaqué or",IF(ISERROR(VLOOKUP(D383,'STOCK IDEAL'!$B$2:$E$1108,4,FALSE)+VLOOKUP($E383,'REGLE PRIORITE'!$Q$3:$R$28,2,FALSE)),VLOOKUP(D383,'STOCK IDEAL'!$B$2:$E$1108,4,FALSE),VLOOKUP(D383,'STOCK IDEAL'!$B$2:$E$1108,4,FALSE)+VLOOKUP($E383,'REGLE PRIORITE'!$Q$3:$R$28,2,FALSE)),VLOOKUP(D383,'STOCK IDEAL'!$B$2:$E$1108,4,FALSE))))</f>
        <v>3</v>
      </c>
      <c r="L383" t="b">
        <f t="shared" si="26"/>
        <v>0</v>
      </c>
      <c r="M383">
        <f>HLOOKUP('STOCK BRUT'!$C383,'REGLE PRIORITE'!$B$4:$G$7,2,FALSE)</f>
        <v>2</v>
      </c>
      <c r="N383">
        <f>HLOOKUP('STOCK BRUT'!$C383,'REGLE PRIORITE'!$B$4:$G$7,3,FALSE)</f>
        <v>1</v>
      </c>
      <c r="O383">
        <f>HLOOKUP('STOCK BRUT'!$C383,'REGLE PRIORITE'!$B$4:$G$7,4,FALSE)</f>
        <v>3</v>
      </c>
      <c r="P383">
        <f t="shared" si="27"/>
        <v>0</v>
      </c>
      <c r="Q383">
        <f t="shared" si="28"/>
        <v>-1</v>
      </c>
      <c r="R383">
        <f t="shared" si="30"/>
        <v>-3</v>
      </c>
      <c r="S383">
        <f t="shared" si="29"/>
        <v>-4</v>
      </c>
    </row>
    <row r="384" spans="1:19">
      <c r="A384">
        <v>382</v>
      </c>
      <c r="B384" s="1" t="s">
        <v>305</v>
      </c>
      <c r="C384" s="1" t="s">
        <v>3951</v>
      </c>
      <c r="D384" s="1" t="s">
        <v>4034</v>
      </c>
      <c r="E384" s="1" t="s">
        <v>4036</v>
      </c>
      <c r="F384">
        <v>1</v>
      </c>
      <c r="G384">
        <f>IF($C384="porcelaine",IF(ISERROR(VLOOKUP($D384,'STOCK IDEAL'!$B$2:$C$1080,2,FALSE)+VLOOKUP($E384,'REGLE PRIORITE'!$K$3:$L$14,2,FALSE)),VLOOKUP($D384,'STOCK IDEAL'!$B$2:$C$1080,2,FALSE),VLOOKUP($D384,'STOCK IDEAL'!$B$2:$C$1080,2,FALSE)+VLOOKUP($E384,'REGLE PRIORITE'!$K$3:$L$14,2,FALSE)),IF(C384="Bijoux l’atelier",IF(ISERROR(VLOOKUP(D384,'STOCK IDEAL'!$B$2:$C$1108,2,FALSE)+VLOOKUP(E384,'REGLE PRIORITE'!$N$3:$O$18,2,FALSE)),VLOOKUP(D384,'STOCK IDEAL'!$B$2:$C$1108,2,FALSE),VLOOKUP(D384,'STOCK IDEAL'!$B$2:$C$1108,2,FALSE)+VLOOKUP(E384,'REGLE PRIORITE'!$N$3:$O$18,2,FALSE)),IF($C384="Bijoux argent/plaqué or",IF(ISERROR(VLOOKUP(D384,'STOCK IDEAL'!$B$2:$C$1108,2,FALSE)+VLOOKUP($E384,'REGLE PRIORITE'!$Q$3:$R$28,2,FALSE)),VLOOKUP(D384,'STOCK IDEAL'!$B$2:$C$1108,2,FALSE),VLOOKUP(D384,'STOCK IDEAL'!$B$2:$C$1108,2,FALSE)+VLOOKUP($E384,'REGLE PRIORITE'!$Q$3:$R$28,2,FALSE)),VLOOKUP(D384,'STOCK IDEAL'!$B$2:$C$1108,2,FALSE))))</f>
        <v>2</v>
      </c>
      <c r="H384">
        <v>0</v>
      </c>
      <c r="I384">
        <f>IF($C384="porcelaine",IF(ISERROR(VLOOKUP($D384,'STOCK IDEAL'!$B$2:$E$1080,3,FALSE)+VLOOKUP($E384,'REGLE PRIORITE'!$K$3:$L$14,2,FALSE)),VLOOKUP($D384,'STOCK IDEAL'!$B$2:$E$1080,3,FALSE),VLOOKUP($D384,'STOCK IDEAL'!$B$2:$E$1080,3,FALSE)+VLOOKUP($E384,'REGLE PRIORITE'!$K$3:$L$14,2,FALSE)),IF(C384="Bijoux l’atelier",IF(ISERROR(VLOOKUP(D384,'STOCK IDEAL'!$B$2:$E$1108,3,FALSE)+VLOOKUP(E384,'REGLE PRIORITE'!$N$3:$O$18,2,FALSE)),VLOOKUP(D384,'STOCK IDEAL'!$B$2:$E$1108,3,FALSE),VLOOKUP(D384,'STOCK IDEAL'!$B$2:$E$1108,3,FALSE)+VLOOKUP(E384,'REGLE PRIORITE'!$N$3:$O$18,2,FALSE)),IF($C384="Bijoux argent/plaqué or",IF(ISERROR(VLOOKUP(D384,'STOCK IDEAL'!$B$2:$E$1108,3,FALSE)+VLOOKUP($E384,'REGLE PRIORITE'!$Q$3:$R$28,2,FALSE)),VLOOKUP(D384,'STOCK IDEAL'!$B$2:$E$1108,3,FALSE),VLOOKUP(D384,'STOCK IDEAL'!$B$2:$E$1108,3,FALSE)+VLOOKUP($E384,'REGLE PRIORITE'!$Q$3:$R$28,2,FALSE)),VLOOKUP(D384,'STOCK IDEAL'!$B$2:$E$1108,3,FALSE))))</f>
        <v>2</v>
      </c>
      <c r="J384">
        <v>0</v>
      </c>
      <c r="K384">
        <f>IF($C384="porcelaine",IF(ISERROR(VLOOKUP($D384,'STOCK IDEAL'!$B$2:$E$1080,4,FALSE)+VLOOKUP($E384,'REGLE PRIORITE'!$K$3:$L$14,2,FALSE)),VLOOKUP($D384,'STOCK IDEAL'!$B$2:$E$1080,4,FALSE),VLOOKUP($D384,'STOCK IDEAL'!$B$2:$E$1080,4,FALSE)+VLOOKUP($E384,'REGLE PRIORITE'!$K$3:$L$14,2,FALSE)),IF(C384="Bijoux l’atelier",IF(ISERROR(VLOOKUP(D384,'STOCK IDEAL'!$B$2:$E$1108,4,FALSE)+VLOOKUP(E384,'REGLE PRIORITE'!$N$3:$O$18,2,FALSE)),VLOOKUP(D384,'STOCK IDEAL'!$B$2:$E$1108,4,FALSE),VLOOKUP(D384,'STOCK IDEAL'!$B$2:$E$1108,4,FALSE)+VLOOKUP(E384,'REGLE PRIORITE'!$N$3:$O$18,2,FALSE)),IF($C384="Bijoux argent/plaqué or",IF(ISERROR(VLOOKUP(D384,'STOCK IDEAL'!$B$2:$E$1108,4,FALSE)+VLOOKUP($E384,'REGLE PRIORITE'!$Q$3:$R$28,2,FALSE)),VLOOKUP(D384,'STOCK IDEAL'!$B$2:$E$1108,4,FALSE),VLOOKUP(D384,'STOCK IDEAL'!$B$2:$E$1108,4,FALSE)+VLOOKUP($E384,'REGLE PRIORITE'!$Q$3:$R$28,2,FALSE)),VLOOKUP(D384,'STOCK IDEAL'!$B$2:$E$1108,4,FALSE))))</f>
        <v>4</v>
      </c>
      <c r="L384" t="b">
        <f t="shared" si="26"/>
        <v>0</v>
      </c>
      <c r="M384">
        <f>HLOOKUP('STOCK BRUT'!$C384,'REGLE PRIORITE'!$B$4:$G$7,2,FALSE)</f>
        <v>2</v>
      </c>
      <c r="N384">
        <f>HLOOKUP('STOCK BRUT'!$C384,'REGLE PRIORITE'!$B$4:$G$7,3,FALSE)</f>
        <v>1</v>
      </c>
      <c r="O384">
        <f>HLOOKUP('STOCK BRUT'!$C384,'REGLE PRIORITE'!$B$4:$G$7,4,FALSE)</f>
        <v>3</v>
      </c>
      <c r="P384">
        <f t="shared" si="27"/>
        <v>-1</v>
      </c>
      <c r="Q384">
        <f t="shared" si="28"/>
        <v>-2</v>
      </c>
      <c r="R384">
        <f t="shared" si="30"/>
        <v>-4</v>
      </c>
      <c r="S384">
        <f t="shared" si="29"/>
        <v>-7</v>
      </c>
    </row>
    <row r="385" spans="1:19">
      <c r="A385">
        <v>383</v>
      </c>
      <c r="B385" s="1" t="s">
        <v>306</v>
      </c>
      <c r="C385" s="1" t="s">
        <v>3951</v>
      </c>
      <c r="D385" s="1" t="s">
        <v>4034</v>
      </c>
      <c r="E385" s="1" t="s">
        <v>4037</v>
      </c>
      <c r="F385">
        <v>0</v>
      </c>
      <c r="G385">
        <f>IF($C385="porcelaine",IF(ISERROR(VLOOKUP($D385,'STOCK IDEAL'!$B$2:$C$1080,2,FALSE)+VLOOKUP($E385,'REGLE PRIORITE'!$K$3:$L$14,2,FALSE)),VLOOKUP($D385,'STOCK IDEAL'!$B$2:$C$1080,2,FALSE),VLOOKUP($D385,'STOCK IDEAL'!$B$2:$C$1080,2,FALSE)+VLOOKUP($E385,'REGLE PRIORITE'!$K$3:$L$14,2,FALSE)),IF(C385="Bijoux l’atelier",IF(ISERROR(VLOOKUP(D385,'STOCK IDEAL'!$B$2:$C$1108,2,FALSE)+VLOOKUP(E385,'REGLE PRIORITE'!$N$3:$O$18,2,FALSE)),VLOOKUP(D385,'STOCK IDEAL'!$B$2:$C$1108,2,FALSE),VLOOKUP(D385,'STOCK IDEAL'!$B$2:$C$1108,2,FALSE)+VLOOKUP(E385,'REGLE PRIORITE'!$N$3:$O$18,2,FALSE)),IF($C385="Bijoux argent/plaqué or",IF(ISERROR(VLOOKUP(D385,'STOCK IDEAL'!$B$2:$C$1108,2,FALSE)+VLOOKUP($E385,'REGLE PRIORITE'!$Q$3:$R$28,2,FALSE)),VLOOKUP(D385,'STOCK IDEAL'!$B$2:$C$1108,2,FALSE),VLOOKUP(D385,'STOCK IDEAL'!$B$2:$C$1108,2,FALSE)+VLOOKUP($E385,'REGLE PRIORITE'!$Q$3:$R$28,2,FALSE)),VLOOKUP(D385,'STOCK IDEAL'!$B$2:$C$1108,2,FALSE))))</f>
        <v>2</v>
      </c>
      <c r="H385">
        <v>0</v>
      </c>
      <c r="I385">
        <f>IF($C385="porcelaine",IF(ISERROR(VLOOKUP($D385,'STOCK IDEAL'!$B$2:$E$1080,3,FALSE)+VLOOKUP($E385,'REGLE PRIORITE'!$K$3:$L$14,2,FALSE)),VLOOKUP($D385,'STOCK IDEAL'!$B$2:$E$1080,3,FALSE),VLOOKUP($D385,'STOCK IDEAL'!$B$2:$E$1080,3,FALSE)+VLOOKUP($E385,'REGLE PRIORITE'!$K$3:$L$14,2,FALSE)),IF(C385="Bijoux l’atelier",IF(ISERROR(VLOOKUP(D385,'STOCK IDEAL'!$B$2:$E$1108,3,FALSE)+VLOOKUP(E385,'REGLE PRIORITE'!$N$3:$O$18,2,FALSE)),VLOOKUP(D385,'STOCK IDEAL'!$B$2:$E$1108,3,FALSE),VLOOKUP(D385,'STOCK IDEAL'!$B$2:$E$1108,3,FALSE)+VLOOKUP(E385,'REGLE PRIORITE'!$N$3:$O$18,2,FALSE)),IF($C385="Bijoux argent/plaqué or",IF(ISERROR(VLOOKUP(D385,'STOCK IDEAL'!$B$2:$E$1108,3,FALSE)+VLOOKUP($E385,'REGLE PRIORITE'!$Q$3:$R$28,2,FALSE)),VLOOKUP(D385,'STOCK IDEAL'!$B$2:$E$1108,3,FALSE),VLOOKUP(D385,'STOCK IDEAL'!$B$2:$E$1108,3,FALSE)+VLOOKUP($E385,'REGLE PRIORITE'!$Q$3:$R$28,2,FALSE)),VLOOKUP(D385,'STOCK IDEAL'!$B$2:$E$1108,3,FALSE))))</f>
        <v>2</v>
      </c>
      <c r="J385">
        <v>0</v>
      </c>
      <c r="K385">
        <f>IF($C385="porcelaine",IF(ISERROR(VLOOKUP($D385,'STOCK IDEAL'!$B$2:$E$1080,4,FALSE)+VLOOKUP($E385,'REGLE PRIORITE'!$K$3:$L$14,2,FALSE)),VLOOKUP($D385,'STOCK IDEAL'!$B$2:$E$1080,4,FALSE),VLOOKUP($D385,'STOCK IDEAL'!$B$2:$E$1080,4,FALSE)+VLOOKUP($E385,'REGLE PRIORITE'!$K$3:$L$14,2,FALSE)),IF(C385="Bijoux l’atelier",IF(ISERROR(VLOOKUP(D385,'STOCK IDEAL'!$B$2:$E$1108,4,FALSE)+VLOOKUP(E385,'REGLE PRIORITE'!$N$3:$O$18,2,FALSE)),VLOOKUP(D385,'STOCK IDEAL'!$B$2:$E$1108,4,FALSE),VLOOKUP(D385,'STOCK IDEAL'!$B$2:$E$1108,4,FALSE)+VLOOKUP(E385,'REGLE PRIORITE'!$N$3:$O$18,2,FALSE)),IF($C385="Bijoux argent/plaqué or",IF(ISERROR(VLOOKUP(D385,'STOCK IDEAL'!$B$2:$E$1108,4,FALSE)+VLOOKUP($E385,'REGLE PRIORITE'!$Q$3:$R$28,2,FALSE)),VLOOKUP(D385,'STOCK IDEAL'!$B$2:$E$1108,4,FALSE),VLOOKUP(D385,'STOCK IDEAL'!$B$2:$E$1108,4,FALSE)+VLOOKUP($E385,'REGLE PRIORITE'!$Q$3:$R$28,2,FALSE)),VLOOKUP(D385,'STOCK IDEAL'!$B$2:$E$1108,4,FALSE))))</f>
        <v>4</v>
      </c>
      <c r="L385" t="b">
        <f t="shared" si="26"/>
        <v>0</v>
      </c>
      <c r="M385">
        <f>HLOOKUP('STOCK BRUT'!$C385,'REGLE PRIORITE'!$B$4:$G$7,2,FALSE)</f>
        <v>2</v>
      </c>
      <c r="N385">
        <f>HLOOKUP('STOCK BRUT'!$C385,'REGLE PRIORITE'!$B$4:$G$7,3,FALSE)</f>
        <v>1</v>
      </c>
      <c r="O385">
        <f>HLOOKUP('STOCK BRUT'!$C385,'REGLE PRIORITE'!$B$4:$G$7,4,FALSE)</f>
        <v>3</v>
      </c>
      <c r="P385">
        <f t="shared" si="27"/>
        <v>-2</v>
      </c>
      <c r="Q385">
        <f t="shared" si="28"/>
        <v>-2</v>
      </c>
      <c r="R385">
        <f t="shared" si="30"/>
        <v>-4</v>
      </c>
      <c r="S385">
        <f t="shared" si="29"/>
        <v>-8</v>
      </c>
    </row>
    <row r="386" spans="1:19">
      <c r="A386">
        <v>384</v>
      </c>
      <c r="B386" s="1" t="s">
        <v>307</v>
      </c>
      <c r="C386" s="1" t="s">
        <v>3951</v>
      </c>
      <c r="D386" s="1" t="s">
        <v>4034</v>
      </c>
      <c r="E386" s="1" t="s">
        <v>4038</v>
      </c>
      <c r="F386">
        <v>1</v>
      </c>
      <c r="G386">
        <f>IF($C386="porcelaine",IF(ISERROR(VLOOKUP($D386,'STOCK IDEAL'!$B$2:$C$1080,2,FALSE)+VLOOKUP($E386,'REGLE PRIORITE'!$K$3:$L$14,2,FALSE)),VLOOKUP($D386,'STOCK IDEAL'!$B$2:$C$1080,2,FALSE),VLOOKUP($D386,'STOCK IDEAL'!$B$2:$C$1080,2,FALSE)+VLOOKUP($E386,'REGLE PRIORITE'!$K$3:$L$14,2,FALSE)),IF(C386="Bijoux l’atelier",IF(ISERROR(VLOOKUP(D386,'STOCK IDEAL'!$B$2:$C$1108,2,FALSE)+VLOOKUP(E386,'REGLE PRIORITE'!$N$3:$O$18,2,FALSE)),VLOOKUP(D386,'STOCK IDEAL'!$B$2:$C$1108,2,FALSE),VLOOKUP(D386,'STOCK IDEAL'!$B$2:$C$1108,2,FALSE)+VLOOKUP(E386,'REGLE PRIORITE'!$N$3:$O$18,2,FALSE)),IF($C386="Bijoux argent/plaqué or",IF(ISERROR(VLOOKUP(D386,'STOCK IDEAL'!$B$2:$C$1108,2,FALSE)+VLOOKUP($E386,'REGLE PRIORITE'!$Q$3:$R$28,2,FALSE)),VLOOKUP(D386,'STOCK IDEAL'!$B$2:$C$1108,2,FALSE),VLOOKUP(D386,'STOCK IDEAL'!$B$2:$C$1108,2,FALSE)+VLOOKUP($E386,'REGLE PRIORITE'!$Q$3:$R$28,2,FALSE)),VLOOKUP(D386,'STOCK IDEAL'!$B$2:$C$1108,2,FALSE))))</f>
        <v>2</v>
      </c>
      <c r="H386">
        <v>0</v>
      </c>
      <c r="I386">
        <f>IF($C386="porcelaine",IF(ISERROR(VLOOKUP($D386,'STOCK IDEAL'!$B$2:$E$1080,3,FALSE)+VLOOKUP($E386,'REGLE PRIORITE'!$K$3:$L$14,2,FALSE)),VLOOKUP($D386,'STOCK IDEAL'!$B$2:$E$1080,3,FALSE),VLOOKUP($D386,'STOCK IDEAL'!$B$2:$E$1080,3,FALSE)+VLOOKUP($E386,'REGLE PRIORITE'!$K$3:$L$14,2,FALSE)),IF(C386="Bijoux l’atelier",IF(ISERROR(VLOOKUP(D386,'STOCK IDEAL'!$B$2:$E$1108,3,FALSE)+VLOOKUP(E386,'REGLE PRIORITE'!$N$3:$O$18,2,FALSE)),VLOOKUP(D386,'STOCK IDEAL'!$B$2:$E$1108,3,FALSE),VLOOKUP(D386,'STOCK IDEAL'!$B$2:$E$1108,3,FALSE)+VLOOKUP(E386,'REGLE PRIORITE'!$N$3:$O$18,2,FALSE)),IF($C386="Bijoux argent/plaqué or",IF(ISERROR(VLOOKUP(D386,'STOCK IDEAL'!$B$2:$E$1108,3,FALSE)+VLOOKUP($E386,'REGLE PRIORITE'!$Q$3:$R$28,2,FALSE)),VLOOKUP(D386,'STOCK IDEAL'!$B$2:$E$1108,3,FALSE),VLOOKUP(D386,'STOCK IDEAL'!$B$2:$E$1108,3,FALSE)+VLOOKUP($E386,'REGLE PRIORITE'!$Q$3:$R$28,2,FALSE)),VLOOKUP(D386,'STOCK IDEAL'!$B$2:$E$1108,3,FALSE))))</f>
        <v>2</v>
      </c>
      <c r="J386">
        <v>0</v>
      </c>
      <c r="K386">
        <f>IF($C386="porcelaine",IF(ISERROR(VLOOKUP($D386,'STOCK IDEAL'!$B$2:$E$1080,4,FALSE)+VLOOKUP($E386,'REGLE PRIORITE'!$K$3:$L$14,2,FALSE)),VLOOKUP($D386,'STOCK IDEAL'!$B$2:$E$1080,4,FALSE),VLOOKUP($D386,'STOCK IDEAL'!$B$2:$E$1080,4,FALSE)+VLOOKUP($E386,'REGLE PRIORITE'!$K$3:$L$14,2,FALSE)),IF(C386="Bijoux l’atelier",IF(ISERROR(VLOOKUP(D386,'STOCK IDEAL'!$B$2:$E$1108,4,FALSE)+VLOOKUP(E386,'REGLE PRIORITE'!$N$3:$O$18,2,FALSE)),VLOOKUP(D386,'STOCK IDEAL'!$B$2:$E$1108,4,FALSE),VLOOKUP(D386,'STOCK IDEAL'!$B$2:$E$1108,4,FALSE)+VLOOKUP(E386,'REGLE PRIORITE'!$N$3:$O$18,2,FALSE)),IF($C386="Bijoux argent/plaqué or",IF(ISERROR(VLOOKUP(D386,'STOCK IDEAL'!$B$2:$E$1108,4,FALSE)+VLOOKUP($E386,'REGLE PRIORITE'!$Q$3:$R$28,2,FALSE)),VLOOKUP(D386,'STOCK IDEAL'!$B$2:$E$1108,4,FALSE),VLOOKUP(D386,'STOCK IDEAL'!$B$2:$E$1108,4,FALSE)+VLOOKUP($E386,'REGLE PRIORITE'!$Q$3:$R$28,2,FALSE)),VLOOKUP(D386,'STOCK IDEAL'!$B$2:$E$1108,4,FALSE))))</f>
        <v>4</v>
      </c>
      <c r="L386" t="b">
        <f t="shared" si="26"/>
        <v>0</v>
      </c>
      <c r="M386">
        <f>HLOOKUP('STOCK BRUT'!$C386,'REGLE PRIORITE'!$B$4:$G$7,2,FALSE)</f>
        <v>2</v>
      </c>
      <c r="N386">
        <f>HLOOKUP('STOCK BRUT'!$C386,'REGLE PRIORITE'!$B$4:$G$7,3,FALSE)</f>
        <v>1</v>
      </c>
      <c r="O386">
        <f>HLOOKUP('STOCK BRUT'!$C386,'REGLE PRIORITE'!$B$4:$G$7,4,FALSE)</f>
        <v>3</v>
      </c>
      <c r="P386">
        <f t="shared" si="27"/>
        <v>-1</v>
      </c>
      <c r="Q386">
        <f t="shared" si="28"/>
        <v>-2</v>
      </c>
      <c r="R386">
        <f t="shared" si="30"/>
        <v>-4</v>
      </c>
      <c r="S386">
        <f t="shared" si="29"/>
        <v>-7</v>
      </c>
    </row>
    <row r="387" spans="1:19">
      <c r="A387">
        <v>385</v>
      </c>
      <c r="B387" s="1" t="s">
        <v>308</v>
      </c>
      <c r="C387" s="1" t="s">
        <v>3951</v>
      </c>
      <c r="D387" s="1" t="s">
        <v>4034</v>
      </c>
      <c r="E387" s="1" t="s">
        <v>4039</v>
      </c>
      <c r="F387">
        <v>1</v>
      </c>
      <c r="G387">
        <f>IF($C387="porcelaine",IF(ISERROR(VLOOKUP($D387,'STOCK IDEAL'!$B$2:$C$1080,2,FALSE)+VLOOKUP($E387,'REGLE PRIORITE'!$K$3:$L$14,2,FALSE)),VLOOKUP($D387,'STOCK IDEAL'!$B$2:$C$1080,2,FALSE),VLOOKUP($D387,'STOCK IDEAL'!$B$2:$C$1080,2,FALSE)+VLOOKUP($E387,'REGLE PRIORITE'!$K$3:$L$14,2,FALSE)),IF(C387="Bijoux l’atelier",IF(ISERROR(VLOOKUP(D387,'STOCK IDEAL'!$B$2:$C$1108,2,FALSE)+VLOOKUP(E387,'REGLE PRIORITE'!$N$3:$O$18,2,FALSE)),VLOOKUP(D387,'STOCK IDEAL'!$B$2:$C$1108,2,FALSE),VLOOKUP(D387,'STOCK IDEAL'!$B$2:$C$1108,2,FALSE)+VLOOKUP(E387,'REGLE PRIORITE'!$N$3:$O$18,2,FALSE)),IF($C387="Bijoux argent/plaqué or",IF(ISERROR(VLOOKUP(D387,'STOCK IDEAL'!$B$2:$C$1108,2,FALSE)+VLOOKUP($E387,'REGLE PRIORITE'!$Q$3:$R$28,2,FALSE)),VLOOKUP(D387,'STOCK IDEAL'!$B$2:$C$1108,2,FALSE),VLOOKUP(D387,'STOCK IDEAL'!$B$2:$C$1108,2,FALSE)+VLOOKUP($E387,'REGLE PRIORITE'!$Q$3:$R$28,2,FALSE)),VLOOKUP(D387,'STOCK IDEAL'!$B$2:$C$1108,2,FALSE))))</f>
        <v>1</v>
      </c>
      <c r="H387">
        <v>0</v>
      </c>
      <c r="I387">
        <f>IF($C387="porcelaine",IF(ISERROR(VLOOKUP($D387,'STOCK IDEAL'!$B$2:$E$1080,3,FALSE)+VLOOKUP($E387,'REGLE PRIORITE'!$K$3:$L$14,2,FALSE)),VLOOKUP($D387,'STOCK IDEAL'!$B$2:$E$1080,3,FALSE),VLOOKUP($D387,'STOCK IDEAL'!$B$2:$E$1080,3,FALSE)+VLOOKUP($E387,'REGLE PRIORITE'!$K$3:$L$14,2,FALSE)),IF(C387="Bijoux l’atelier",IF(ISERROR(VLOOKUP(D387,'STOCK IDEAL'!$B$2:$E$1108,3,FALSE)+VLOOKUP(E387,'REGLE PRIORITE'!$N$3:$O$18,2,FALSE)),VLOOKUP(D387,'STOCK IDEAL'!$B$2:$E$1108,3,FALSE),VLOOKUP(D387,'STOCK IDEAL'!$B$2:$E$1108,3,FALSE)+VLOOKUP(E387,'REGLE PRIORITE'!$N$3:$O$18,2,FALSE)),IF($C387="Bijoux argent/plaqué or",IF(ISERROR(VLOOKUP(D387,'STOCK IDEAL'!$B$2:$E$1108,3,FALSE)+VLOOKUP($E387,'REGLE PRIORITE'!$Q$3:$R$28,2,FALSE)),VLOOKUP(D387,'STOCK IDEAL'!$B$2:$E$1108,3,FALSE),VLOOKUP(D387,'STOCK IDEAL'!$B$2:$E$1108,3,FALSE)+VLOOKUP($E387,'REGLE PRIORITE'!$Q$3:$R$28,2,FALSE)),VLOOKUP(D387,'STOCK IDEAL'!$B$2:$E$1108,3,FALSE))))</f>
        <v>1</v>
      </c>
      <c r="J387">
        <v>0</v>
      </c>
      <c r="K387">
        <f>IF($C387="porcelaine",IF(ISERROR(VLOOKUP($D387,'STOCK IDEAL'!$B$2:$E$1080,4,FALSE)+VLOOKUP($E387,'REGLE PRIORITE'!$K$3:$L$14,2,FALSE)),VLOOKUP($D387,'STOCK IDEAL'!$B$2:$E$1080,4,FALSE),VLOOKUP($D387,'STOCK IDEAL'!$B$2:$E$1080,4,FALSE)+VLOOKUP($E387,'REGLE PRIORITE'!$K$3:$L$14,2,FALSE)),IF(C387="Bijoux l’atelier",IF(ISERROR(VLOOKUP(D387,'STOCK IDEAL'!$B$2:$E$1108,4,FALSE)+VLOOKUP(E387,'REGLE PRIORITE'!$N$3:$O$18,2,FALSE)),VLOOKUP(D387,'STOCK IDEAL'!$B$2:$E$1108,4,FALSE),VLOOKUP(D387,'STOCK IDEAL'!$B$2:$E$1108,4,FALSE)+VLOOKUP(E387,'REGLE PRIORITE'!$N$3:$O$18,2,FALSE)),IF($C387="Bijoux argent/plaqué or",IF(ISERROR(VLOOKUP(D387,'STOCK IDEAL'!$B$2:$E$1108,4,FALSE)+VLOOKUP($E387,'REGLE PRIORITE'!$Q$3:$R$28,2,FALSE)),VLOOKUP(D387,'STOCK IDEAL'!$B$2:$E$1108,4,FALSE),VLOOKUP(D387,'STOCK IDEAL'!$B$2:$E$1108,4,FALSE)+VLOOKUP($E387,'REGLE PRIORITE'!$Q$3:$R$28,2,FALSE)),VLOOKUP(D387,'STOCK IDEAL'!$B$2:$E$1108,4,FALSE))))</f>
        <v>3</v>
      </c>
      <c r="L387" t="b">
        <f t="shared" si="26"/>
        <v>0</v>
      </c>
      <c r="M387">
        <f>HLOOKUP('STOCK BRUT'!$C387,'REGLE PRIORITE'!$B$4:$G$7,2,FALSE)</f>
        <v>2</v>
      </c>
      <c r="N387">
        <f>HLOOKUP('STOCK BRUT'!$C387,'REGLE PRIORITE'!$B$4:$G$7,3,FALSE)</f>
        <v>1</v>
      </c>
      <c r="O387">
        <f>HLOOKUP('STOCK BRUT'!$C387,'REGLE PRIORITE'!$B$4:$G$7,4,FALSE)</f>
        <v>3</v>
      </c>
      <c r="P387">
        <f t="shared" si="27"/>
        <v>0</v>
      </c>
      <c r="Q387">
        <f t="shared" si="28"/>
        <v>-1</v>
      </c>
      <c r="R387">
        <f t="shared" si="30"/>
        <v>-3</v>
      </c>
      <c r="S387">
        <f t="shared" si="29"/>
        <v>-4</v>
      </c>
    </row>
    <row r="388" spans="1:19">
      <c r="A388">
        <v>386</v>
      </c>
      <c r="B388" s="1" t="s">
        <v>309</v>
      </c>
      <c r="C388" s="1" t="s">
        <v>3951</v>
      </c>
      <c r="D388" s="1" t="s">
        <v>4034</v>
      </c>
      <c r="E388" s="1" t="s">
        <v>4040</v>
      </c>
      <c r="F388">
        <v>1</v>
      </c>
      <c r="G388">
        <f>IF($C388="porcelaine",IF(ISERROR(VLOOKUP($D388,'STOCK IDEAL'!$B$2:$C$1080,2,FALSE)+VLOOKUP($E388,'REGLE PRIORITE'!$K$3:$L$14,2,FALSE)),VLOOKUP($D388,'STOCK IDEAL'!$B$2:$C$1080,2,FALSE),VLOOKUP($D388,'STOCK IDEAL'!$B$2:$C$1080,2,FALSE)+VLOOKUP($E388,'REGLE PRIORITE'!$K$3:$L$14,2,FALSE)),IF(C388="Bijoux l’atelier",IF(ISERROR(VLOOKUP(D388,'STOCK IDEAL'!$B$2:$C$1108,2,FALSE)+VLOOKUP(E388,'REGLE PRIORITE'!$N$3:$O$18,2,FALSE)),VLOOKUP(D388,'STOCK IDEAL'!$B$2:$C$1108,2,FALSE),VLOOKUP(D388,'STOCK IDEAL'!$B$2:$C$1108,2,FALSE)+VLOOKUP(E388,'REGLE PRIORITE'!$N$3:$O$18,2,FALSE)),IF($C388="Bijoux argent/plaqué or",IF(ISERROR(VLOOKUP(D388,'STOCK IDEAL'!$B$2:$C$1108,2,FALSE)+VLOOKUP($E388,'REGLE PRIORITE'!$Q$3:$R$28,2,FALSE)),VLOOKUP(D388,'STOCK IDEAL'!$B$2:$C$1108,2,FALSE),VLOOKUP(D388,'STOCK IDEAL'!$B$2:$C$1108,2,FALSE)+VLOOKUP($E388,'REGLE PRIORITE'!$Q$3:$R$28,2,FALSE)),VLOOKUP(D388,'STOCK IDEAL'!$B$2:$C$1108,2,FALSE))))</f>
        <v>1</v>
      </c>
      <c r="H388">
        <v>0</v>
      </c>
      <c r="I388">
        <f>IF($C388="porcelaine",IF(ISERROR(VLOOKUP($D388,'STOCK IDEAL'!$B$2:$E$1080,3,FALSE)+VLOOKUP($E388,'REGLE PRIORITE'!$K$3:$L$14,2,FALSE)),VLOOKUP($D388,'STOCK IDEAL'!$B$2:$E$1080,3,FALSE),VLOOKUP($D388,'STOCK IDEAL'!$B$2:$E$1080,3,FALSE)+VLOOKUP($E388,'REGLE PRIORITE'!$K$3:$L$14,2,FALSE)),IF(C388="Bijoux l’atelier",IF(ISERROR(VLOOKUP(D388,'STOCK IDEAL'!$B$2:$E$1108,3,FALSE)+VLOOKUP(E388,'REGLE PRIORITE'!$N$3:$O$18,2,FALSE)),VLOOKUP(D388,'STOCK IDEAL'!$B$2:$E$1108,3,FALSE),VLOOKUP(D388,'STOCK IDEAL'!$B$2:$E$1108,3,FALSE)+VLOOKUP(E388,'REGLE PRIORITE'!$N$3:$O$18,2,FALSE)),IF($C388="Bijoux argent/plaqué or",IF(ISERROR(VLOOKUP(D388,'STOCK IDEAL'!$B$2:$E$1108,3,FALSE)+VLOOKUP($E388,'REGLE PRIORITE'!$Q$3:$R$28,2,FALSE)),VLOOKUP(D388,'STOCK IDEAL'!$B$2:$E$1108,3,FALSE),VLOOKUP(D388,'STOCK IDEAL'!$B$2:$E$1108,3,FALSE)+VLOOKUP($E388,'REGLE PRIORITE'!$Q$3:$R$28,2,FALSE)),VLOOKUP(D388,'STOCK IDEAL'!$B$2:$E$1108,3,FALSE))))</f>
        <v>1</v>
      </c>
      <c r="J388">
        <v>0</v>
      </c>
      <c r="K388">
        <f>IF($C388="porcelaine",IF(ISERROR(VLOOKUP($D388,'STOCK IDEAL'!$B$2:$E$1080,4,FALSE)+VLOOKUP($E388,'REGLE PRIORITE'!$K$3:$L$14,2,FALSE)),VLOOKUP($D388,'STOCK IDEAL'!$B$2:$E$1080,4,FALSE),VLOOKUP($D388,'STOCK IDEAL'!$B$2:$E$1080,4,FALSE)+VLOOKUP($E388,'REGLE PRIORITE'!$K$3:$L$14,2,FALSE)),IF(C388="Bijoux l’atelier",IF(ISERROR(VLOOKUP(D388,'STOCK IDEAL'!$B$2:$E$1108,4,FALSE)+VLOOKUP(E388,'REGLE PRIORITE'!$N$3:$O$18,2,FALSE)),VLOOKUP(D388,'STOCK IDEAL'!$B$2:$E$1108,4,FALSE),VLOOKUP(D388,'STOCK IDEAL'!$B$2:$E$1108,4,FALSE)+VLOOKUP(E388,'REGLE PRIORITE'!$N$3:$O$18,2,FALSE)),IF($C388="Bijoux argent/plaqué or",IF(ISERROR(VLOOKUP(D388,'STOCK IDEAL'!$B$2:$E$1108,4,FALSE)+VLOOKUP($E388,'REGLE PRIORITE'!$Q$3:$R$28,2,FALSE)),VLOOKUP(D388,'STOCK IDEAL'!$B$2:$E$1108,4,FALSE),VLOOKUP(D388,'STOCK IDEAL'!$B$2:$E$1108,4,FALSE)+VLOOKUP($E388,'REGLE PRIORITE'!$Q$3:$R$28,2,FALSE)),VLOOKUP(D388,'STOCK IDEAL'!$B$2:$E$1108,4,FALSE))))</f>
        <v>3</v>
      </c>
      <c r="L388" t="b">
        <f t="shared" ref="L388:L451" si="31">IF(F388&gt;G388,"OK")</f>
        <v>0</v>
      </c>
      <c r="M388">
        <f>HLOOKUP('STOCK BRUT'!$C388,'REGLE PRIORITE'!$B$4:$G$7,2,FALSE)</f>
        <v>2</v>
      </c>
      <c r="N388">
        <f>HLOOKUP('STOCK BRUT'!$C388,'REGLE PRIORITE'!$B$4:$G$7,3,FALSE)</f>
        <v>1</v>
      </c>
      <c r="O388">
        <f>HLOOKUP('STOCK BRUT'!$C388,'REGLE PRIORITE'!$B$4:$G$7,4,FALSE)</f>
        <v>3</v>
      </c>
      <c r="P388">
        <f t="shared" ref="P388:P451" si="32">F388-G388</f>
        <v>0</v>
      </c>
      <c r="Q388">
        <f t="shared" ref="Q388:Q451" si="33">H388-I388</f>
        <v>-1</v>
      </c>
      <c r="R388">
        <f t="shared" si="30"/>
        <v>-3</v>
      </c>
      <c r="S388">
        <f t="shared" ref="S388:S451" si="34">P388+Q388+R388</f>
        <v>-4</v>
      </c>
    </row>
    <row r="389" spans="1:19">
      <c r="A389">
        <v>387</v>
      </c>
      <c r="B389" s="1" t="s">
        <v>3353</v>
      </c>
      <c r="C389" s="1" t="s">
        <v>3951</v>
      </c>
      <c r="D389" s="1" t="s">
        <v>4033</v>
      </c>
      <c r="E389" s="1" t="s">
        <v>3376</v>
      </c>
      <c r="F389">
        <v>1</v>
      </c>
      <c r="G389">
        <f>IF($C389="porcelaine",IF(ISERROR(VLOOKUP($D389,'STOCK IDEAL'!$B$2:$C$1080,2,FALSE)+VLOOKUP($E389,'REGLE PRIORITE'!$K$3:$L$14,2,FALSE)),VLOOKUP($D389,'STOCK IDEAL'!$B$2:$C$1080,2,FALSE),VLOOKUP($D389,'STOCK IDEAL'!$B$2:$C$1080,2,FALSE)+VLOOKUP($E389,'REGLE PRIORITE'!$K$3:$L$14,2,FALSE)),IF(C389="Bijoux l’atelier",IF(ISERROR(VLOOKUP(D389,'STOCK IDEAL'!$B$2:$C$1108,2,FALSE)+VLOOKUP(E389,'REGLE PRIORITE'!$N$3:$O$18,2,FALSE)),VLOOKUP(D389,'STOCK IDEAL'!$B$2:$C$1108,2,FALSE),VLOOKUP(D389,'STOCK IDEAL'!$B$2:$C$1108,2,FALSE)+VLOOKUP(E389,'REGLE PRIORITE'!$N$3:$O$18,2,FALSE)),IF($C389="Bijoux argent/plaqué or",IF(ISERROR(VLOOKUP(D389,'STOCK IDEAL'!$B$2:$C$1108,2,FALSE)+VLOOKUP($E389,'REGLE PRIORITE'!$Q$3:$R$28,2,FALSE)),VLOOKUP(D389,'STOCK IDEAL'!$B$2:$C$1108,2,FALSE),VLOOKUP(D389,'STOCK IDEAL'!$B$2:$C$1108,2,FALSE)+VLOOKUP($E389,'REGLE PRIORITE'!$Q$3:$R$28,2,FALSE)),VLOOKUP(D389,'STOCK IDEAL'!$B$2:$C$1108,2,FALSE))))</f>
        <v>1</v>
      </c>
      <c r="H389">
        <v>1</v>
      </c>
      <c r="I389">
        <f>IF($C389="porcelaine",IF(ISERROR(VLOOKUP($D389,'STOCK IDEAL'!$B$2:$E$1080,3,FALSE)+VLOOKUP($E389,'REGLE PRIORITE'!$K$3:$L$14,2,FALSE)),VLOOKUP($D389,'STOCK IDEAL'!$B$2:$E$1080,3,FALSE),VLOOKUP($D389,'STOCK IDEAL'!$B$2:$E$1080,3,FALSE)+VLOOKUP($E389,'REGLE PRIORITE'!$K$3:$L$14,2,FALSE)),IF(C389="Bijoux l’atelier",IF(ISERROR(VLOOKUP(D389,'STOCK IDEAL'!$B$2:$E$1108,3,FALSE)+VLOOKUP(E389,'REGLE PRIORITE'!$N$3:$O$18,2,FALSE)),VLOOKUP(D389,'STOCK IDEAL'!$B$2:$E$1108,3,FALSE),VLOOKUP(D389,'STOCK IDEAL'!$B$2:$E$1108,3,FALSE)+VLOOKUP(E389,'REGLE PRIORITE'!$N$3:$O$18,2,FALSE)),IF($C389="Bijoux argent/plaqué or",IF(ISERROR(VLOOKUP(D389,'STOCK IDEAL'!$B$2:$E$1108,3,FALSE)+VLOOKUP($E389,'REGLE PRIORITE'!$Q$3:$R$28,2,FALSE)),VLOOKUP(D389,'STOCK IDEAL'!$B$2:$E$1108,3,FALSE),VLOOKUP(D389,'STOCK IDEAL'!$B$2:$E$1108,3,FALSE)+VLOOKUP($E389,'REGLE PRIORITE'!$Q$3:$R$28,2,FALSE)),VLOOKUP(D389,'STOCK IDEAL'!$B$2:$E$1108,3,FALSE))))</f>
        <v>1</v>
      </c>
      <c r="J389">
        <v>1</v>
      </c>
      <c r="K389">
        <f>IF($C389="porcelaine",IF(ISERROR(VLOOKUP($D389,'STOCK IDEAL'!$B$2:$E$1080,4,FALSE)+VLOOKUP($E389,'REGLE PRIORITE'!$K$3:$L$14,2,FALSE)),VLOOKUP($D389,'STOCK IDEAL'!$B$2:$E$1080,4,FALSE),VLOOKUP($D389,'STOCK IDEAL'!$B$2:$E$1080,4,FALSE)+VLOOKUP($E389,'REGLE PRIORITE'!$K$3:$L$14,2,FALSE)),IF(C389="Bijoux l’atelier",IF(ISERROR(VLOOKUP(D389,'STOCK IDEAL'!$B$2:$E$1108,4,FALSE)+VLOOKUP(E389,'REGLE PRIORITE'!$N$3:$O$18,2,FALSE)),VLOOKUP(D389,'STOCK IDEAL'!$B$2:$E$1108,4,FALSE),VLOOKUP(D389,'STOCK IDEAL'!$B$2:$E$1108,4,FALSE)+VLOOKUP(E389,'REGLE PRIORITE'!$N$3:$O$18,2,FALSE)),IF($C389="Bijoux argent/plaqué or",IF(ISERROR(VLOOKUP(D389,'STOCK IDEAL'!$B$2:$E$1108,4,FALSE)+VLOOKUP($E389,'REGLE PRIORITE'!$Q$3:$R$28,2,FALSE)),VLOOKUP(D389,'STOCK IDEAL'!$B$2:$E$1108,4,FALSE),VLOOKUP(D389,'STOCK IDEAL'!$B$2:$E$1108,4,FALSE)+VLOOKUP($E389,'REGLE PRIORITE'!$Q$3:$R$28,2,FALSE)),VLOOKUP(D389,'STOCK IDEAL'!$B$2:$E$1108,4,FALSE))))</f>
        <v>3</v>
      </c>
      <c r="L389" t="b">
        <f t="shared" si="31"/>
        <v>0</v>
      </c>
      <c r="M389">
        <f>HLOOKUP('STOCK BRUT'!$C389,'REGLE PRIORITE'!$B$4:$G$7,2,FALSE)</f>
        <v>2</v>
      </c>
      <c r="N389">
        <f>HLOOKUP('STOCK BRUT'!$C389,'REGLE PRIORITE'!$B$4:$G$7,3,FALSE)</f>
        <v>1</v>
      </c>
      <c r="O389">
        <f>HLOOKUP('STOCK BRUT'!$C389,'REGLE PRIORITE'!$B$4:$G$7,4,FALSE)</f>
        <v>3</v>
      </c>
      <c r="P389">
        <f t="shared" si="32"/>
        <v>0</v>
      </c>
      <c r="Q389">
        <f t="shared" si="33"/>
        <v>0</v>
      </c>
      <c r="R389">
        <f t="shared" si="30"/>
        <v>-2</v>
      </c>
      <c r="S389">
        <f t="shared" si="34"/>
        <v>-2</v>
      </c>
    </row>
    <row r="390" spans="1:19">
      <c r="A390">
        <v>388</v>
      </c>
      <c r="B390" s="1" t="s">
        <v>3355</v>
      </c>
      <c r="C390" s="1" t="s">
        <v>3951</v>
      </c>
      <c r="D390" s="1" t="s">
        <v>4041</v>
      </c>
      <c r="E390" s="1" t="s">
        <v>3376</v>
      </c>
      <c r="F390">
        <v>0</v>
      </c>
      <c r="G390">
        <f>IF($C390="porcelaine",IF(ISERROR(VLOOKUP($D390,'STOCK IDEAL'!$B$2:$C$1080,2,FALSE)+VLOOKUP($E390,'REGLE PRIORITE'!$K$3:$L$14,2,FALSE)),VLOOKUP($D390,'STOCK IDEAL'!$B$2:$C$1080,2,FALSE),VLOOKUP($D390,'STOCK IDEAL'!$B$2:$C$1080,2,FALSE)+VLOOKUP($E390,'REGLE PRIORITE'!$K$3:$L$14,2,FALSE)),IF(C390="Bijoux l’atelier",IF(ISERROR(VLOOKUP(D390,'STOCK IDEAL'!$B$2:$C$1108,2,FALSE)+VLOOKUP(E390,'REGLE PRIORITE'!$N$3:$O$18,2,FALSE)),VLOOKUP(D390,'STOCK IDEAL'!$B$2:$C$1108,2,FALSE),VLOOKUP(D390,'STOCK IDEAL'!$B$2:$C$1108,2,FALSE)+VLOOKUP(E390,'REGLE PRIORITE'!$N$3:$O$18,2,FALSE)),IF($C390="Bijoux argent/plaqué or",IF(ISERROR(VLOOKUP(D390,'STOCK IDEAL'!$B$2:$C$1108,2,FALSE)+VLOOKUP($E390,'REGLE PRIORITE'!$Q$3:$R$28,2,FALSE)),VLOOKUP(D390,'STOCK IDEAL'!$B$2:$C$1108,2,FALSE),VLOOKUP(D390,'STOCK IDEAL'!$B$2:$C$1108,2,FALSE)+VLOOKUP($E390,'REGLE PRIORITE'!$Q$3:$R$28,2,FALSE)),VLOOKUP(D390,'STOCK IDEAL'!$B$2:$C$1108,2,FALSE))))</f>
        <v>1</v>
      </c>
      <c r="H390">
        <v>0</v>
      </c>
      <c r="I390">
        <f>IF($C390="porcelaine",IF(ISERROR(VLOOKUP($D390,'STOCK IDEAL'!$B$2:$E$1080,3,FALSE)+VLOOKUP($E390,'REGLE PRIORITE'!$K$3:$L$14,2,FALSE)),VLOOKUP($D390,'STOCK IDEAL'!$B$2:$E$1080,3,FALSE),VLOOKUP($D390,'STOCK IDEAL'!$B$2:$E$1080,3,FALSE)+VLOOKUP($E390,'REGLE PRIORITE'!$K$3:$L$14,2,FALSE)),IF(C390="Bijoux l’atelier",IF(ISERROR(VLOOKUP(D390,'STOCK IDEAL'!$B$2:$E$1108,3,FALSE)+VLOOKUP(E390,'REGLE PRIORITE'!$N$3:$O$18,2,FALSE)),VLOOKUP(D390,'STOCK IDEAL'!$B$2:$E$1108,3,FALSE),VLOOKUP(D390,'STOCK IDEAL'!$B$2:$E$1108,3,FALSE)+VLOOKUP(E390,'REGLE PRIORITE'!$N$3:$O$18,2,FALSE)),IF($C390="Bijoux argent/plaqué or",IF(ISERROR(VLOOKUP(D390,'STOCK IDEAL'!$B$2:$E$1108,3,FALSE)+VLOOKUP($E390,'REGLE PRIORITE'!$Q$3:$R$28,2,FALSE)),VLOOKUP(D390,'STOCK IDEAL'!$B$2:$E$1108,3,FALSE),VLOOKUP(D390,'STOCK IDEAL'!$B$2:$E$1108,3,FALSE)+VLOOKUP($E390,'REGLE PRIORITE'!$Q$3:$R$28,2,FALSE)),VLOOKUP(D390,'STOCK IDEAL'!$B$2:$E$1108,3,FALSE))))</f>
        <v>1</v>
      </c>
      <c r="J390">
        <v>0</v>
      </c>
      <c r="K390">
        <f>IF($C390="porcelaine",IF(ISERROR(VLOOKUP($D390,'STOCK IDEAL'!$B$2:$E$1080,4,FALSE)+VLOOKUP($E390,'REGLE PRIORITE'!$K$3:$L$14,2,FALSE)),VLOOKUP($D390,'STOCK IDEAL'!$B$2:$E$1080,4,FALSE),VLOOKUP($D390,'STOCK IDEAL'!$B$2:$E$1080,4,FALSE)+VLOOKUP($E390,'REGLE PRIORITE'!$K$3:$L$14,2,FALSE)),IF(C390="Bijoux l’atelier",IF(ISERROR(VLOOKUP(D390,'STOCK IDEAL'!$B$2:$E$1108,4,FALSE)+VLOOKUP(E390,'REGLE PRIORITE'!$N$3:$O$18,2,FALSE)),VLOOKUP(D390,'STOCK IDEAL'!$B$2:$E$1108,4,FALSE),VLOOKUP(D390,'STOCK IDEAL'!$B$2:$E$1108,4,FALSE)+VLOOKUP(E390,'REGLE PRIORITE'!$N$3:$O$18,2,FALSE)),IF($C390="Bijoux argent/plaqué or",IF(ISERROR(VLOOKUP(D390,'STOCK IDEAL'!$B$2:$E$1108,4,FALSE)+VLOOKUP($E390,'REGLE PRIORITE'!$Q$3:$R$28,2,FALSE)),VLOOKUP(D390,'STOCK IDEAL'!$B$2:$E$1108,4,FALSE),VLOOKUP(D390,'STOCK IDEAL'!$B$2:$E$1108,4,FALSE)+VLOOKUP($E390,'REGLE PRIORITE'!$Q$3:$R$28,2,FALSE)),VLOOKUP(D390,'STOCK IDEAL'!$B$2:$E$1108,4,FALSE))))</f>
        <v>3</v>
      </c>
      <c r="L390" t="b">
        <f t="shared" si="31"/>
        <v>0</v>
      </c>
      <c r="M390">
        <f>HLOOKUP('STOCK BRUT'!$C390,'REGLE PRIORITE'!$B$4:$G$7,2,FALSE)</f>
        <v>2</v>
      </c>
      <c r="N390">
        <f>HLOOKUP('STOCK BRUT'!$C390,'REGLE PRIORITE'!$B$4:$G$7,3,FALSE)</f>
        <v>1</v>
      </c>
      <c r="O390">
        <f>HLOOKUP('STOCK BRUT'!$C390,'REGLE PRIORITE'!$B$4:$G$7,4,FALSE)</f>
        <v>3</v>
      </c>
      <c r="P390">
        <f t="shared" si="32"/>
        <v>-1</v>
      </c>
      <c r="Q390">
        <f t="shared" si="33"/>
        <v>-1</v>
      </c>
      <c r="R390">
        <f t="shared" si="30"/>
        <v>-3</v>
      </c>
      <c r="S390">
        <f t="shared" si="34"/>
        <v>-5</v>
      </c>
    </row>
    <row r="391" spans="1:19">
      <c r="A391">
        <v>389</v>
      </c>
      <c r="B391" s="1" t="s">
        <v>3354</v>
      </c>
      <c r="C391" s="1" t="s">
        <v>3951</v>
      </c>
      <c r="D391" s="1" t="s">
        <v>4028</v>
      </c>
      <c r="E391" s="1" t="s">
        <v>3376</v>
      </c>
      <c r="F391">
        <v>1</v>
      </c>
      <c r="G391">
        <f>IF($C391="porcelaine",IF(ISERROR(VLOOKUP($D391,'STOCK IDEAL'!$B$2:$C$1080,2,FALSE)+VLOOKUP($E391,'REGLE PRIORITE'!$K$3:$L$14,2,FALSE)),VLOOKUP($D391,'STOCK IDEAL'!$B$2:$C$1080,2,FALSE),VLOOKUP($D391,'STOCK IDEAL'!$B$2:$C$1080,2,FALSE)+VLOOKUP($E391,'REGLE PRIORITE'!$K$3:$L$14,2,FALSE)),IF(C391="Bijoux l’atelier",IF(ISERROR(VLOOKUP(D391,'STOCK IDEAL'!$B$2:$C$1108,2,FALSE)+VLOOKUP(E391,'REGLE PRIORITE'!$N$3:$O$18,2,FALSE)),VLOOKUP(D391,'STOCK IDEAL'!$B$2:$C$1108,2,FALSE),VLOOKUP(D391,'STOCK IDEAL'!$B$2:$C$1108,2,FALSE)+VLOOKUP(E391,'REGLE PRIORITE'!$N$3:$O$18,2,FALSE)),IF($C391="Bijoux argent/plaqué or",IF(ISERROR(VLOOKUP(D391,'STOCK IDEAL'!$B$2:$C$1108,2,FALSE)+VLOOKUP($E391,'REGLE PRIORITE'!$Q$3:$R$28,2,FALSE)),VLOOKUP(D391,'STOCK IDEAL'!$B$2:$C$1108,2,FALSE),VLOOKUP(D391,'STOCK IDEAL'!$B$2:$C$1108,2,FALSE)+VLOOKUP($E391,'REGLE PRIORITE'!$Q$3:$R$28,2,FALSE)),VLOOKUP(D391,'STOCK IDEAL'!$B$2:$C$1108,2,FALSE))))</f>
        <v>1</v>
      </c>
      <c r="H391">
        <v>0</v>
      </c>
      <c r="I391">
        <f>IF($C391="porcelaine",IF(ISERROR(VLOOKUP($D391,'STOCK IDEAL'!$B$2:$E$1080,3,FALSE)+VLOOKUP($E391,'REGLE PRIORITE'!$K$3:$L$14,2,FALSE)),VLOOKUP($D391,'STOCK IDEAL'!$B$2:$E$1080,3,FALSE),VLOOKUP($D391,'STOCK IDEAL'!$B$2:$E$1080,3,FALSE)+VLOOKUP($E391,'REGLE PRIORITE'!$K$3:$L$14,2,FALSE)),IF(C391="Bijoux l’atelier",IF(ISERROR(VLOOKUP(D391,'STOCK IDEAL'!$B$2:$E$1108,3,FALSE)+VLOOKUP(E391,'REGLE PRIORITE'!$N$3:$O$18,2,FALSE)),VLOOKUP(D391,'STOCK IDEAL'!$B$2:$E$1108,3,FALSE),VLOOKUP(D391,'STOCK IDEAL'!$B$2:$E$1108,3,FALSE)+VLOOKUP(E391,'REGLE PRIORITE'!$N$3:$O$18,2,FALSE)),IF($C391="Bijoux argent/plaqué or",IF(ISERROR(VLOOKUP(D391,'STOCK IDEAL'!$B$2:$E$1108,3,FALSE)+VLOOKUP($E391,'REGLE PRIORITE'!$Q$3:$R$28,2,FALSE)),VLOOKUP(D391,'STOCK IDEAL'!$B$2:$E$1108,3,FALSE),VLOOKUP(D391,'STOCK IDEAL'!$B$2:$E$1108,3,FALSE)+VLOOKUP($E391,'REGLE PRIORITE'!$Q$3:$R$28,2,FALSE)),VLOOKUP(D391,'STOCK IDEAL'!$B$2:$E$1108,3,FALSE))))</f>
        <v>1</v>
      </c>
      <c r="J391">
        <v>0</v>
      </c>
      <c r="K391">
        <f>IF($C391="porcelaine",IF(ISERROR(VLOOKUP($D391,'STOCK IDEAL'!$B$2:$E$1080,4,FALSE)+VLOOKUP($E391,'REGLE PRIORITE'!$K$3:$L$14,2,FALSE)),VLOOKUP($D391,'STOCK IDEAL'!$B$2:$E$1080,4,FALSE),VLOOKUP($D391,'STOCK IDEAL'!$B$2:$E$1080,4,FALSE)+VLOOKUP($E391,'REGLE PRIORITE'!$K$3:$L$14,2,FALSE)),IF(C391="Bijoux l’atelier",IF(ISERROR(VLOOKUP(D391,'STOCK IDEAL'!$B$2:$E$1108,4,FALSE)+VLOOKUP(E391,'REGLE PRIORITE'!$N$3:$O$18,2,FALSE)),VLOOKUP(D391,'STOCK IDEAL'!$B$2:$E$1108,4,FALSE),VLOOKUP(D391,'STOCK IDEAL'!$B$2:$E$1108,4,FALSE)+VLOOKUP(E391,'REGLE PRIORITE'!$N$3:$O$18,2,FALSE)),IF($C391="Bijoux argent/plaqué or",IF(ISERROR(VLOOKUP(D391,'STOCK IDEAL'!$B$2:$E$1108,4,FALSE)+VLOOKUP($E391,'REGLE PRIORITE'!$Q$3:$R$28,2,FALSE)),VLOOKUP(D391,'STOCK IDEAL'!$B$2:$E$1108,4,FALSE),VLOOKUP(D391,'STOCK IDEAL'!$B$2:$E$1108,4,FALSE)+VLOOKUP($E391,'REGLE PRIORITE'!$Q$3:$R$28,2,FALSE)),VLOOKUP(D391,'STOCK IDEAL'!$B$2:$E$1108,4,FALSE))))</f>
        <v>3</v>
      </c>
      <c r="L391" t="b">
        <f t="shared" si="31"/>
        <v>0</v>
      </c>
      <c r="M391">
        <f>HLOOKUP('STOCK BRUT'!$C391,'REGLE PRIORITE'!$B$4:$G$7,2,FALSE)</f>
        <v>2</v>
      </c>
      <c r="N391">
        <f>HLOOKUP('STOCK BRUT'!$C391,'REGLE PRIORITE'!$B$4:$G$7,3,FALSE)</f>
        <v>1</v>
      </c>
      <c r="O391">
        <f>HLOOKUP('STOCK BRUT'!$C391,'REGLE PRIORITE'!$B$4:$G$7,4,FALSE)</f>
        <v>3</v>
      </c>
      <c r="P391">
        <f t="shared" si="32"/>
        <v>0</v>
      </c>
      <c r="Q391">
        <f t="shared" si="33"/>
        <v>-1</v>
      </c>
      <c r="R391">
        <f t="shared" si="30"/>
        <v>-3</v>
      </c>
      <c r="S391">
        <f t="shared" si="34"/>
        <v>-4</v>
      </c>
    </row>
    <row r="392" spans="1:19">
      <c r="A392">
        <v>390</v>
      </c>
      <c r="B392" s="1" t="s">
        <v>3356</v>
      </c>
      <c r="C392" s="1" t="s">
        <v>3951</v>
      </c>
      <c r="D392" s="1" t="s">
        <v>4042</v>
      </c>
      <c r="E392" s="1" t="s">
        <v>3376</v>
      </c>
      <c r="F392">
        <v>0</v>
      </c>
      <c r="G392">
        <f>IF($C392="porcelaine",IF(ISERROR(VLOOKUP($D392,'STOCK IDEAL'!$B$2:$C$1080,2,FALSE)+VLOOKUP($E392,'REGLE PRIORITE'!$K$3:$L$14,2,FALSE)),VLOOKUP($D392,'STOCK IDEAL'!$B$2:$C$1080,2,FALSE),VLOOKUP($D392,'STOCK IDEAL'!$B$2:$C$1080,2,FALSE)+VLOOKUP($E392,'REGLE PRIORITE'!$K$3:$L$14,2,FALSE)),IF(C392="Bijoux l’atelier",IF(ISERROR(VLOOKUP(D392,'STOCK IDEAL'!$B$2:$C$1108,2,FALSE)+VLOOKUP(E392,'REGLE PRIORITE'!$N$3:$O$18,2,FALSE)),VLOOKUP(D392,'STOCK IDEAL'!$B$2:$C$1108,2,FALSE),VLOOKUP(D392,'STOCK IDEAL'!$B$2:$C$1108,2,FALSE)+VLOOKUP(E392,'REGLE PRIORITE'!$N$3:$O$18,2,FALSE)),IF($C392="Bijoux argent/plaqué or",IF(ISERROR(VLOOKUP(D392,'STOCK IDEAL'!$B$2:$C$1108,2,FALSE)+VLOOKUP($E392,'REGLE PRIORITE'!$Q$3:$R$28,2,FALSE)),VLOOKUP(D392,'STOCK IDEAL'!$B$2:$C$1108,2,FALSE),VLOOKUP(D392,'STOCK IDEAL'!$B$2:$C$1108,2,FALSE)+VLOOKUP($E392,'REGLE PRIORITE'!$Q$3:$R$28,2,FALSE)),VLOOKUP(D392,'STOCK IDEAL'!$B$2:$C$1108,2,FALSE))))</f>
        <v>1</v>
      </c>
      <c r="H392">
        <v>0</v>
      </c>
      <c r="I392">
        <f>IF($C392="porcelaine",IF(ISERROR(VLOOKUP($D392,'STOCK IDEAL'!$B$2:$E$1080,3,FALSE)+VLOOKUP($E392,'REGLE PRIORITE'!$K$3:$L$14,2,FALSE)),VLOOKUP($D392,'STOCK IDEAL'!$B$2:$E$1080,3,FALSE),VLOOKUP($D392,'STOCK IDEAL'!$B$2:$E$1080,3,FALSE)+VLOOKUP($E392,'REGLE PRIORITE'!$K$3:$L$14,2,FALSE)),IF(C392="Bijoux l’atelier",IF(ISERROR(VLOOKUP(D392,'STOCK IDEAL'!$B$2:$E$1108,3,FALSE)+VLOOKUP(E392,'REGLE PRIORITE'!$N$3:$O$18,2,FALSE)),VLOOKUP(D392,'STOCK IDEAL'!$B$2:$E$1108,3,FALSE),VLOOKUP(D392,'STOCK IDEAL'!$B$2:$E$1108,3,FALSE)+VLOOKUP(E392,'REGLE PRIORITE'!$N$3:$O$18,2,FALSE)),IF($C392="Bijoux argent/plaqué or",IF(ISERROR(VLOOKUP(D392,'STOCK IDEAL'!$B$2:$E$1108,3,FALSE)+VLOOKUP($E392,'REGLE PRIORITE'!$Q$3:$R$28,2,FALSE)),VLOOKUP(D392,'STOCK IDEAL'!$B$2:$E$1108,3,FALSE),VLOOKUP(D392,'STOCK IDEAL'!$B$2:$E$1108,3,FALSE)+VLOOKUP($E392,'REGLE PRIORITE'!$Q$3:$R$28,2,FALSE)),VLOOKUP(D392,'STOCK IDEAL'!$B$2:$E$1108,3,FALSE))))</f>
        <v>1</v>
      </c>
      <c r="J392">
        <v>0</v>
      </c>
      <c r="K392">
        <f>IF($C392="porcelaine",IF(ISERROR(VLOOKUP($D392,'STOCK IDEAL'!$B$2:$E$1080,4,FALSE)+VLOOKUP($E392,'REGLE PRIORITE'!$K$3:$L$14,2,FALSE)),VLOOKUP($D392,'STOCK IDEAL'!$B$2:$E$1080,4,FALSE),VLOOKUP($D392,'STOCK IDEAL'!$B$2:$E$1080,4,FALSE)+VLOOKUP($E392,'REGLE PRIORITE'!$K$3:$L$14,2,FALSE)),IF(C392="Bijoux l’atelier",IF(ISERROR(VLOOKUP(D392,'STOCK IDEAL'!$B$2:$E$1108,4,FALSE)+VLOOKUP(E392,'REGLE PRIORITE'!$N$3:$O$18,2,FALSE)),VLOOKUP(D392,'STOCK IDEAL'!$B$2:$E$1108,4,FALSE),VLOOKUP(D392,'STOCK IDEAL'!$B$2:$E$1108,4,FALSE)+VLOOKUP(E392,'REGLE PRIORITE'!$N$3:$O$18,2,FALSE)),IF($C392="Bijoux argent/plaqué or",IF(ISERROR(VLOOKUP(D392,'STOCK IDEAL'!$B$2:$E$1108,4,FALSE)+VLOOKUP($E392,'REGLE PRIORITE'!$Q$3:$R$28,2,FALSE)),VLOOKUP(D392,'STOCK IDEAL'!$B$2:$E$1108,4,FALSE),VLOOKUP(D392,'STOCK IDEAL'!$B$2:$E$1108,4,FALSE)+VLOOKUP($E392,'REGLE PRIORITE'!$Q$3:$R$28,2,FALSE)),VLOOKUP(D392,'STOCK IDEAL'!$B$2:$E$1108,4,FALSE))))</f>
        <v>3</v>
      </c>
      <c r="L392" t="b">
        <f t="shared" si="31"/>
        <v>0</v>
      </c>
      <c r="M392">
        <f>HLOOKUP('STOCK BRUT'!$C392,'REGLE PRIORITE'!$B$4:$G$7,2,FALSE)</f>
        <v>2</v>
      </c>
      <c r="N392">
        <f>HLOOKUP('STOCK BRUT'!$C392,'REGLE PRIORITE'!$B$4:$G$7,3,FALSE)</f>
        <v>1</v>
      </c>
      <c r="O392">
        <f>HLOOKUP('STOCK BRUT'!$C392,'REGLE PRIORITE'!$B$4:$G$7,4,FALSE)</f>
        <v>3</v>
      </c>
      <c r="P392">
        <f t="shared" si="32"/>
        <v>-1</v>
      </c>
      <c r="Q392">
        <f t="shared" si="33"/>
        <v>-1</v>
      </c>
      <c r="R392">
        <f t="shared" si="30"/>
        <v>-3</v>
      </c>
      <c r="S392">
        <f t="shared" si="34"/>
        <v>-5</v>
      </c>
    </row>
    <row r="393" spans="1:19">
      <c r="A393">
        <v>391</v>
      </c>
      <c r="B393" s="1" t="s">
        <v>3357</v>
      </c>
      <c r="C393" s="1" t="s">
        <v>3951</v>
      </c>
      <c r="D393" s="1" t="s">
        <v>4043</v>
      </c>
      <c r="E393" s="1" t="s">
        <v>3376</v>
      </c>
      <c r="F393">
        <v>0</v>
      </c>
      <c r="G393">
        <f>IF($C393="porcelaine",IF(ISERROR(VLOOKUP($D393,'STOCK IDEAL'!$B$2:$C$1080,2,FALSE)+VLOOKUP($E393,'REGLE PRIORITE'!$K$3:$L$14,2,FALSE)),VLOOKUP($D393,'STOCK IDEAL'!$B$2:$C$1080,2,FALSE),VLOOKUP($D393,'STOCK IDEAL'!$B$2:$C$1080,2,FALSE)+VLOOKUP($E393,'REGLE PRIORITE'!$K$3:$L$14,2,FALSE)),IF(C393="Bijoux l’atelier",IF(ISERROR(VLOOKUP(D393,'STOCK IDEAL'!$B$2:$C$1108,2,FALSE)+VLOOKUP(E393,'REGLE PRIORITE'!$N$3:$O$18,2,FALSE)),VLOOKUP(D393,'STOCK IDEAL'!$B$2:$C$1108,2,FALSE),VLOOKUP(D393,'STOCK IDEAL'!$B$2:$C$1108,2,FALSE)+VLOOKUP(E393,'REGLE PRIORITE'!$N$3:$O$18,2,FALSE)),IF($C393="Bijoux argent/plaqué or",IF(ISERROR(VLOOKUP(D393,'STOCK IDEAL'!$B$2:$C$1108,2,FALSE)+VLOOKUP($E393,'REGLE PRIORITE'!$Q$3:$R$28,2,FALSE)),VLOOKUP(D393,'STOCK IDEAL'!$B$2:$C$1108,2,FALSE),VLOOKUP(D393,'STOCK IDEAL'!$B$2:$C$1108,2,FALSE)+VLOOKUP($E393,'REGLE PRIORITE'!$Q$3:$R$28,2,FALSE)),VLOOKUP(D393,'STOCK IDEAL'!$B$2:$C$1108,2,FALSE))))</f>
        <v>1</v>
      </c>
      <c r="H393">
        <v>0</v>
      </c>
      <c r="I393">
        <f>IF($C393="porcelaine",IF(ISERROR(VLOOKUP($D393,'STOCK IDEAL'!$B$2:$E$1080,3,FALSE)+VLOOKUP($E393,'REGLE PRIORITE'!$K$3:$L$14,2,FALSE)),VLOOKUP($D393,'STOCK IDEAL'!$B$2:$E$1080,3,FALSE),VLOOKUP($D393,'STOCK IDEAL'!$B$2:$E$1080,3,FALSE)+VLOOKUP($E393,'REGLE PRIORITE'!$K$3:$L$14,2,FALSE)),IF(C393="Bijoux l’atelier",IF(ISERROR(VLOOKUP(D393,'STOCK IDEAL'!$B$2:$E$1108,3,FALSE)+VLOOKUP(E393,'REGLE PRIORITE'!$N$3:$O$18,2,FALSE)),VLOOKUP(D393,'STOCK IDEAL'!$B$2:$E$1108,3,FALSE),VLOOKUP(D393,'STOCK IDEAL'!$B$2:$E$1108,3,FALSE)+VLOOKUP(E393,'REGLE PRIORITE'!$N$3:$O$18,2,FALSE)),IF($C393="Bijoux argent/plaqué or",IF(ISERROR(VLOOKUP(D393,'STOCK IDEAL'!$B$2:$E$1108,3,FALSE)+VLOOKUP($E393,'REGLE PRIORITE'!$Q$3:$R$28,2,FALSE)),VLOOKUP(D393,'STOCK IDEAL'!$B$2:$E$1108,3,FALSE),VLOOKUP(D393,'STOCK IDEAL'!$B$2:$E$1108,3,FALSE)+VLOOKUP($E393,'REGLE PRIORITE'!$Q$3:$R$28,2,FALSE)),VLOOKUP(D393,'STOCK IDEAL'!$B$2:$E$1108,3,FALSE))))</f>
        <v>1</v>
      </c>
      <c r="J393">
        <v>0</v>
      </c>
      <c r="K393">
        <f>IF($C393="porcelaine",IF(ISERROR(VLOOKUP($D393,'STOCK IDEAL'!$B$2:$E$1080,4,FALSE)+VLOOKUP($E393,'REGLE PRIORITE'!$K$3:$L$14,2,FALSE)),VLOOKUP($D393,'STOCK IDEAL'!$B$2:$E$1080,4,FALSE),VLOOKUP($D393,'STOCK IDEAL'!$B$2:$E$1080,4,FALSE)+VLOOKUP($E393,'REGLE PRIORITE'!$K$3:$L$14,2,FALSE)),IF(C393="Bijoux l’atelier",IF(ISERROR(VLOOKUP(D393,'STOCK IDEAL'!$B$2:$E$1108,4,FALSE)+VLOOKUP(E393,'REGLE PRIORITE'!$N$3:$O$18,2,FALSE)),VLOOKUP(D393,'STOCK IDEAL'!$B$2:$E$1108,4,FALSE),VLOOKUP(D393,'STOCK IDEAL'!$B$2:$E$1108,4,FALSE)+VLOOKUP(E393,'REGLE PRIORITE'!$N$3:$O$18,2,FALSE)),IF($C393="Bijoux argent/plaqué or",IF(ISERROR(VLOOKUP(D393,'STOCK IDEAL'!$B$2:$E$1108,4,FALSE)+VLOOKUP($E393,'REGLE PRIORITE'!$Q$3:$R$28,2,FALSE)),VLOOKUP(D393,'STOCK IDEAL'!$B$2:$E$1108,4,FALSE),VLOOKUP(D393,'STOCK IDEAL'!$B$2:$E$1108,4,FALSE)+VLOOKUP($E393,'REGLE PRIORITE'!$Q$3:$R$28,2,FALSE)),VLOOKUP(D393,'STOCK IDEAL'!$B$2:$E$1108,4,FALSE))))</f>
        <v>3</v>
      </c>
      <c r="L393" t="b">
        <f t="shared" si="31"/>
        <v>0</v>
      </c>
      <c r="M393">
        <f>HLOOKUP('STOCK BRUT'!$C393,'REGLE PRIORITE'!$B$4:$G$7,2,FALSE)</f>
        <v>2</v>
      </c>
      <c r="N393">
        <f>HLOOKUP('STOCK BRUT'!$C393,'REGLE PRIORITE'!$B$4:$G$7,3,FALSE)</f>
        <v>1</v>
      </c>
      <c r="O393">
        <f>HLOOKUP('STOCK BRUT'!$C393,'REGLE PRIORITE'!$B$4:$G$7,4,FALSE)</f>
        <v>3</v>
      </c>
      <c r="P393">
        <f t="shared" si="32"/>
        <v>-1</v>
      </c>
      <c r="Q393">
        <f t="shared" si="33"/>
        <v>-1</v>
      </c>
      <c r="R393">
        <f t="shared" si="30"/>
        <v>-3</v>
      </c>
      <c r="S393">
        <f t="shared" si="34"/>
        <v>-5</v>
      </c>
    </row>
    <row r="394" spans="1:19">
      <c r="A394">
        <v>392</v>
      </c>
      <c r="B394" s="1" t="s">
        <v>3358</v>
      </c>
      <c r="C394" s="1" t="s">
        <v>3951</v>
      </c>
      <c r="D394" s="1" t="s">
        <v>4044</v>
      </c>
      <c r="E394" s="1" t="s">
        <v>3376</v>
      </c>
      <c r="F394">
        <v>1</v>
      </c>
      <c r="G394">
        <f>IF($C394="porcelaine",IF(ISERROR(VLOOKUP($D394,'STOCK IDEAL'!$B$2:$C$1080,2,FALSE)+VLOOKUP($E394,'REGLE PRIORITE'!$K$3:$L$14,2,FALSE)),VLOOKUP($D394,'STOCK IDEAL'!$B$2:$C$1080,2,FALSE),VLOOKUP($D394,'STOCK IDEAL'!$B$2:$C$1080,2,FALSE)+VLOOKUP($E394,'REGLE PRIORITE'!$K$3:$L$14,2,FALSE)),IF(C394="Bijoux l’atelier",IF(ISERROR(VLOOKUP(D394,'STOCK IDEAL'!$B$2:$C$1108,2,FALSE)+VLOOKUP(E394,'REGLE PRIORITE'!$N$3:$O$18,2,FALSE)),VLOOKUP(D394,'STOCK IDEAL'!$B$2:$C$1108,2,FALSE),VLOOKUP(D394,'STOCK IDEAL'!$B$2:$C$1108,2,FALSE)+VLOOKUP(E394,'REGLE PRIORITE'!$N$3:$O$18,2,FALSE)),IF($C394="Bijoux argent/plaqué or",IF(ISERROR(VLOOKUP(D394,'STOCK IDEAL'!$B$2:$C$1108,2,FALSE)+VLOOKUP($E394,'REGLE PRIORITE'!$Q$3:$R$28,2,FALSE)),VLOOKUP(D394,'STOCK IDEAL'!$B$2:$C$1108,2,FALSE),VLOOKUP(D394,'STOCK IDEAL'!$B$2:$C$1108,2,FALSE)+VLOOKUP($E394,'REGLE PRIORITE'!$Q$3:$R$28,2,FALSE)),VLOOKUP(D394,'STOCK IDEAL'!$B$2:$C$1108,2,FALSE))))</f>
        <v>1</v>
      </c>
      <c r="H394">
        <v>1</v>
      </c>
      <c r="I394">
        <f>IF($C394="porcelaine",IF(ISERROR(VLOOKUP($D394,'STOCK IDEAL'!$B$2:$E$1080,3,FALSE)+VLOOKUP($E394,'REGLE PRIORITE'!$K$3:$L$14,2,FALSE)),VLOOKUP($D394,'STOCK IDEAL'!$B$2:$E$1080,3,FALSE),VLOOKUP($D394,'STOCK IDEAL'!$B$2:$E$1080,3,FALSE)+VLOOKUP($E394,'REGLE PRIORITE'!$K$3:$L$14,2,FALSE)),IF(C394="Bijoux l’atelier",IF(ISERROR(VLOOKUP(D394,'STOCK IDEAL'!$B$2:$E$1108,3,FALSE)+VLOOKUP(E394,'REGLE PRIORITE'!$N$3:$O$18,2,FALSE)),VLOOKUP(D394,'STOCK IDEAL'!$B$2:$E$1108,3,FALSE),VLOOKUP(D394,'STOCK IDEAL'!$B$2:$E$1108,3,FALSE)+VLOOKUP(E394,'REGLE PRIORITE'!$N$3:$O$18,2,FALSE)),IF($C394="Bijoux argent/plaqué or",IF(ISERROR(VLOOKUP(D394,'STOCK IDEAL'!$B$2:$E$1108,3,FALSE)+VLOOKUP($E394,'REGLE PRIORITE'!$Q$3:$R$28,2,FALSE)),VLOOKUP(D394,'STOCK IDEAL'!$B$2:$E$1108,3,FALSE),VLOOKUP(D394,'STOCK IDEAL'!$B$2:$E$1108,3,FALSE)+VLOOKUP($E394,'REGLE PRIORITE'!$Q$3:$R$28,2,FALSE)),VLOOKUP(D394,'STOCK IDEAL'!$B$2:$E$1108,3,FALSE))))</f>
        <v>1</v>
      </c>
      <c r="J394">
        <v>1</v>
      </c>
      <c r="K394">
        <f>IF($C394="porcelaine",IF(ISERROR(VLOOKUP($D394,'STOCK IDEAL'!$B$2:$E$1080,4,FALSE)+VLOOKUP($E394,'REGLE PRIORITE'!$K$3:$L$14,2,FALSE)),VLOOKUP($D394,'STOCK IDEAL'!$B$2:$E$1080,4,FALSE),VLOOKUP($D394,'STOCK IDEAL'!$B$2:$E$1080,4,FALSE)+VLOOKUP($E394,'REGLE PRIORITE'!$K$3:$L$14,2,FALSE)),IF(C394="Bijoux l’atelier",IF(ISERROR(VLOOKUP(D394,'STOCK IDEAL'!$B$2:$E$1108,4,FALSE)+VLOOKUP(E394,'REGLE PRIORITE'!$N$3:$O$18,2,FALSE)),VLOOKUP(D394,'STOCK IDEAL'!$B$2:$E$1108,4,FALSE),VLOOKUP(D394,'STOCK IDEAL'!$B$2:$E$1108,4,FALSE)+VLOOKUP(E394,'REGLE PRIORITE'!$N$3:$O$18,2,FALSE)),IF($C394="Bijoux argent/plaqué or",IF(ISERROR(VLOOKUP(D394,'STOCK IDEAL'!$B$2:$E$1108,4,FALSE)+VLOOKUP($E394,'REGLE PRIORITE'!$Q$3:$R$28,2,FALSE)),VLOOKUP(D394,'STOCK IDEAL'!$B$2:$E$1108,4,FALSE),VLOOKUP(D394,'STOCK IDEAL'!$B$2:$E$1108,4,FALSE)+VLOOKUP($E394,'REGLE PRIORITE'!$Q$3:$R$28,2,FALSE)),VLOOKUP(D394,'STOCK IDEAL'!$B$2:$E$1108,4,FALSE))))</f>
        <v>3</v>
      </c>
      <c r="L394" t="b">
        <f t="shared" si="31"/>
        <v>0</v>
      </c>
      <c r="M394">
        <f>HLOOKUP('STOCK BRUT'!$C394,'REGLE PRIORITE'!$B$4:$G$7,2,FALSE)</f>
        <v>2</v>
      </c>
      <c r="N394">
        <f>HLOOKUP('STOCK BRUT'!$C394,'REGLE PRIORITE'!$B$4:$G$7,3,FALSE)</f>
        <v>1</v>
      </c>
      <c r="O394">
        <f>HLOOKUP('STOCK BRUT'!$C394,'REGLE PRIORITE'!$B$4:$G$7,4,FALSE)</f>
        <v>3</v>
      </c>
      <c r="P394">
        <f t="shared" si="32"/>
        <v>0</v>
      </c>
      <c r="Q394">
        <f t="shared" si="33"/>
        <v>0</v>
      </c>
      <c r="R394">
        <f t="shared" si="30"/>
        <v>-2</v>
      </c>
      <c r="S394">
        <f t="shared" si="34"/>
        <v>-2</v>
      </c>
    </row>
    <row r="395" spans="1:19">
      <c r="A395">
        <v>393</v>
      </c>
      <c r="B395" s="1" t="s">
        <v>310</v>
      </c>
      <c r="C395" s="1" t="s">
        <v>3951</v>
      </c>
      <c r="D395" s="1" t="s">
        <v>4045</v>
      </c>
      <c r="E395" s="1" t="s">
        <v>4046</v>
      </c>
      <c r="F395">
        <v>0</v>
      </c>
      <c r="G395">
        <f>IF($C395="porcelaine",IF(ISERROR(VLOOKUP($D395,'STOCK IDEAL'!$B$2:$C$1080,2,FALSE)+VLOOKUP($E395,'REGLE PRIORITE'!$K$3:$L$14,2,FALSE)),VLOOKUP($D395,'STOCK IDEAL'!$B$2:$C$1080,2,FALSE),VLOOKUP($D395,'STOCK IDEAL'!$B$2:$C$1080,2,FALSE)+VLOOKUP($E395,'REGLE PRIORITE'!$K$3:$L$14,2,FALSE)),IF(C395="Bijoux l’atelier",IF(ISERROR(VLOOKUP(D395,'STOCK IDEAL'!$B$2:$C$1108,2,FALSE)+VLOOKUP(E395,'REGLE PRIORITE'!$N$3:$O$18,2,FALSE)),VLOOKUP(D395,'STOCK IDEAL'!$B$2:$C$1108,2,FALSE),VLOOKUP(D395,'STOCK IDEAL'!$B$2:$C$1108,2,FALSE)+VLOOKUP(E395,'REGLE PRIORITE'!$N$3:$O$18,2,FALSE)),IF($C395="Bijoux argent/plaqué or",IF(ISERROR(VLOOKUP(D395,'STOCK IDEAL'!$B$2:$C$1108,2,FALSE)+VLOOKUP($E395,'REGLE PRIORITE'!$Q$3:$R$28,2,FALSE)),VLOOKUP(D395,'STOCK IDEAL'!$B$2:$C$1108,2,FALSE),VLOOKUP(D395,'STOCK IDEAL'!$B$2:$C$1108,2,FALSE)+VLOOKUP($E395,'REGLE PRIORITE'!$Q$3:$R$28,2,FALSE)),VLOOKUP(D395,'STOCK IDEAL'!$B$2:$C$1108,2,FALSE))))</f>
        <v>1</v>
      </c>
      <c r="H395">
        <v>0</v>
      </c>
      <c r="I395">
        <f>IF($C395="porcelaine",IF(ISERROR(VLOOKUP($D395,'STOCK IDEAL'!$B$2:$E$1080,3,FALSE)+VLOOKUP($E395,'REGLE PRIORITE'!$K$3:$L$14,2,FALSE)),VLOOKUP($D395,'STOCK IDEAL'!$B$2:$E$1080,3,FALSE),VLOOKUP($D395,'STOCK IDEAL'!$B$2:$E$1080,3,FALSE)+VLOOKUP($E395,'REGLE PRIORITE'!$K$3:$L$14,2,FALSE)),IF(C395="Bijoux l’atelier",IF(ISERROR(VLOOKUP(D395,'STOCK IDEAL'!$B$2:$E$1108,3,FALSE)+VLOOKUP(E395,'REGLE PRIORITE'!$N$3:$O$18,2,FALSE)),VLOOKUP(D395,'STOCK IDEAL'!$B$2:$E$1108,3,FALSE),VLOOKUP(D395,'STOCK IDEAL'!$B$2:$E$1108,3,FALSE)+VLOOKUP(E395,'REGLE PRIORITE'!$N$3:$O$18,2,FALSE)),IF($C395="Bijoux argent/plaqué or",IF(ISERROR(VLOOKUP(D395,'STOCK IDEAL'!$B$2:$E$1108,3,FALSE)+VLOOKUP($E395,'REGLE PRIORITE'!$Q$3:$R$28,2,FALSE)),VLOOKUP(D395,'STOCK IDEAL'!$B$2:$E$1108,3,FALSE),VLOOKUP(D395,'STOCK IDEAL'!$B$2:$E$1108,3,FALSE)+VLOOKUP($E395,'REGLE PRIORITE'!$Q$3:$R$28,2,FALSE)),VLOOKUP(D395,'STOCK IDEAL'!$B$2:$E$1108,3,FALSE))))</f>
        <v>1</v>
      </c>
      <c r="J395">
        <v>0</v>
      </c>
      <c r="K395">
        <f>IF($C395="porcelaine",IF(ISERROR(VLOOKUP($D395,'STOCK IDEAL'!$B$2:$E$1080,4,FALSE)+VLOOKUP($E395,'REGLE PRIORITE'!$K$3:$L$14,2,FALSE)),VLOOKUP($D395,'STOCK IDEAL'!$B$2:$E$1080,4,FALSE),VLOOKUP($D395,'STOCK IDEAL'!$B$2:$E$1080,4,FALSE)+VLOOKUP($E395,'REGLE PRIORITE'!$K$3:$L$14,2,FALSE)),IF(C395="Bijoux l’atelier",IF(ISERROR(VLOOKUP(D395,'STOCK IDEAL'!$B$2:$E$1108,4,FALSE)+VLOOKUP(E395,'REGLE PRIORITE'!$N$3:$O$18,2,FALSE)),VLOOKUP(D395,'STOCK IDEAL'!$B$2:$E$1108,4,FALSE),VLOOKUP(D395,'STOCK IDEAL'!$B$2:$E$1108,4,FALSE)+VLOOKUP(E395,'REGLE PRIORITE'!$N$3:$O$18,2,FALSE)),IF($C395="Bijoux argent/plaqué or",IF(ISERROR(VLOOKUP(D395,'STOCK IDEAL'!$B$2:$E$1108,4,FALSE)+VLOOKUP($E395,'REGLE PRIORITE'!$Q$3:$R$28,2,FALSE)),VLOOKUP(D395,'STOCK IDEAL'!$B$2:$E$1108,4,FALSE),VLOOKUP(D395,'STOCK IDEAL'!$B$2:$E$1108,4,FALSE)+VLOOKUP($E395,'REGLE PRIORITE'!$Q$3:$R$28,2,FALSE)),VLOOKUP(D395,'STOCK IDEAL'!$B$2:$E$1108,4,FALSE))))</f>
        <v>3</v>
      </c>
      <c r="L395" t="b">
        <f t="shared" si="31"/>
        <v>0</v>
      </c>
      <c r="M395">
        <f>HLOOKUP('STOCK BRUT'!$C395,'REGLE PRIORITE'!$B$4:$G$7,2,FALSE)</f>
        <v>2</v>
      </c>
      <c r="N395">
        <f>HLOOKUP('STOCK BRUT'!$C395,'REGLE PRIORITE'!$B$4:$G$7,3,FALSE)</f>
        <v>1</v>
      </c>
      <c r="O395">
        <f>HLOOKUP('STOCK BRUT'!$C395,'REGLE PRIORITE'!$B$4:$G$7,4,FALSE)</f>
        <v>3</v>
      </c>
      <c r="P395">
        <f t="shared" si="32"/>
        <v>-1</v>
      </c>
      <c r="Q395">
        <f t="shared" si="33"/>
        <v>-1</v>
      </c>
      <c r="R395">
        <f t="shared" si="30"/>
        <v>-3</v>
      </c>
      <c r="S395">
        <f t="shared" si="34"/>
        <v>-5</v>
      </c>
    </row>
    <row r="396" spans="1:19">
      <c r="A396">
        <v>394</v>
      </c>
      <c r="B396" s="1" t="s">
        <v>312</v>
      </c>
      <c r="C396" s="1" t="s">
        <v>3951</v>
      </c>
      <c r="D396" s="1" t="s">
        <v>4045</v>
      </c>
      <c r="E396" s="1" t="s">
        <v>4035</v>
      </c>
      <c r="F396">
        <v>0</v>
      </c>
      <c r="G396">
        <f>IF($C396="porcelaine",IF(ISERROR(VLOOKUP($D396,'STOCK IDEAL'!$B$2:$C$1080,2,FALSE)+VLOOKUP($E396,'REGLE PRIORITE'!$K$3:$L$14,2,FALSE)),VLOOKUP($D396,'STOCK IDEAL'!$B$2:$C$1080,2,FALSE),VLOOKUP($D396,'STOCK IDEAL'!$B$2:$C$1080,2,FALSE)+VLOOKUP($E396,'REGLE PRIORITE'!$K$3:$L$14,2,FALSE)),IF(C396="Bijoux l’atelier",IF(ISERROR(VLOOKUP(D396,'STOCK IDEAL'!$B$2:$C$1108,2,FALSE)+VLOOKUP(E396,'REGLE PRIORITE'!$N$3:$O$18,2,FALSE)),VLOOKUP(D396,'STOCK IDEAL'!$B$2:$C$1108,2,FALSE),VLOOKUP(D396,'STOCK IDEAL'!$B$2:$C$1108,2,FALSE)+VLOOKUP(E396,'REGLE PRIORITE'!$N$3:$O$18,2,FALSE)),IF($C396="Bijoux argent/plaqué or",IF(ISERROR(VLOOKUP(D396,'STOCK IDEAL'!$B$2:$C$1108,2,FALSE)+VLOOKUP($E396,'REGLE PRIORITE'!$Q$3:$R$28,2,FALSE)),VLOOKUP(D396,'STOCK IDEAL'!$B$2:$C$1108,2,FALSE),VLOOKUP(D396,'STOCK IDEAL'!$B$2:$C$1108,2,FALSE)+VLOOKUP($E396,'REGLE PRIORITE'!$Q$3:$R$28,2,FALSE)),VLOOKUP(D396,'STOCK IDEAL'!$B$2:$C$1108,2,FALSE))))</f>
        <v>1</v>
      </c>
      <c r="H396">
        <v>0</v>
      </c>
      <c r="I396">
        <f>IF($C396="porcelaine",IF(ISERROR(VLOOKUP($D396,'STOCK IDEAL'!$B$2:$E$1080,3,FALSE)+VLOOKUP($E396,'REGLE PRIORITE'!$K$3:$L$14,2,FALSE)),VLOOKUP($D396,'STOCK IDEAL'!$B$2:$E$1080,3,FALSE),VLOOKUP($D396,'STOCK IDEAL'!$B$2:$E$1080,3,FALSE)+VLOOKUP($E396,'REGLE PRIORITE'!$K$3:$L$14,2,FALSE)),IF(C396="Bijoux l’atelier",IF(ISERROR(VLOOKUP(D396,'STOCK IDEAL'!$B$2:$E$1108,3,FALSE)+VLOOKUP(E396,'REGLE PRIORITE'!$N$3:$O$18,2,FALSE)),VLOOKUP(D396,'STOCK IDEAL'!$B$2:$E$1108,3,FALSE),VLOOKUP(D396,'STOCK IDEAL'!$B$2:$E$1108,3,FALSE)+VLOOKUP(E396,'REGLE PRIORITE'!$N$3:$O$18,2,FALSE)),IF($C396="Bijoux argent/plaqué or",IF(ISERROR(VLOOKUP(D396,'STOCK IDEAL'!$B$2:$E$1108,3,FALSE)+VLOOKUP($E396,'REGLE PRIORITE'!$Q$3:$R$28,2,FALSE)),VLOOKUP(D396,'STOCK IDEAL'!$B$2:$E$1108,3,FALSE),VLOOKUP(D396,'STOCK IDEAL'!$B$2:$E$1108,3,FALSE)+VLOOKUP($E396,'REGLE PRIORITE'!$Q$3:$R$28,2,FALSE)),VLOOKUP(D396,'STOCK IDEAL'!$B$2:$E$1108,3,FALSE))))</f>
        <v>1</v>
      </c>
      <c r="J396">
        <v>0</v>
      </c>
      <c r="K396">
        <f>IF($C396="porcelaine",IF(ISERROR(VLOOKUP($D396,'STOCK IDEAL'!$B$2:$E$1080,4,FALSE)+VLOOKUP($E396,'REGLE PRIORITE'!$K$3:$L$14,2,FALSE)),VLOOKUP($D396,'STOCK IDEAL'!$B$2:$E$1080,4,FALSE),VLOOKUP($D396,'STOCK IDEAL'!$B$2:$E$1080,4,FALSE)+VLOOKUP($E396,'REGLE PRIORITE'!$K$3:$L$14,2,FALSE)),IF(C396="Bijoux l’atelier",IF(ISERROR(VLOOKUP(D396,'STOCK IDEAL'!$B$2:$E$1108,4,FALSE)+VLOOKUP(E396,'REGLE PRIORITE'!$N$3:$O$18,2,FALSE)),VLOOKUP(D396,'STOCK IDEAL'!$B$2:$E$1108,4,FALSE),VLOOKUP(D396,'STOCK IDEAL'!$B$2:$E$1108,4,FALSE)+VLOOKUP(E396,'REGLE PRIORITE'!$N$3:$O$18,2,FALSE)),IF($C396="Bijoux argent/plaqué or",IF(ISERROR(VLOOKUP(D396,'STOCK IDEAL'!$B$2:$E$1108,4,FALSE)+VLOOKUP($E396,'REGLE PRIORITE'!$Q$3:$R$28,2,FALSE)),VLOOKUP(D396,'STOCK IDEAL'!$B$2:$E$1108,4,FALSE),VLOOKUP(D396,'STOCK IDEAL'!$B$2:$E$1108,4,FALSE)+VLOOKUP($E396,'REGLE PRIORITE'!$Q$3:$R$28,2,FALSE)),VLOOKUP(D396,'STOCK IDEAL'!$B$2:$E$1108,4,FALSE))))</f>
        <v>3</v>
      </c>
      <c r="L396" t="b">
        <f t="shared" si="31"/>
        <v>0</v>
      </c>
      <c r="M396">
        <f>HLOOKUP('STOCK BRUT'!$C396,'REGLE PRIORITE'!$B$4:$G$7,2,FALSE)</f>
        <v>2</v>
      </c>
      <c r="N396">
        <f>HLOOKUP('STOCK BRUT'!$C396,'REGLE PRIORITE'!$B$4:$G$7,3,FALSE)</f>
        <v>1</v>
      </c>
      <c r="O396">
        <f>HLOOKUP('STOCK BRUT'!$C396,'REGLE PRIORITE'!$B$4:$G$7,4,FALSE)</f>
        <v>3</v>
      </c>
      <c r="P396">
        <f t="shared" si="32"/>
        <v>-1</v>
      </c>
      <c r="Q396">
        <f t="shared" si="33"/>
        <v>-1</v>
      </c>
      <c r="R396">
        <f t="shared" si="30"/>
        <v>-3</v>
      </c>
      <c r="S396">
        <f t="shared" si="34"/>
        <v>-5</v>
      </c>
    </row>
    <row r="397" spans="1:19">
      <c r="A397">
        <v>395</v>
      </c>
      <c r="B397" s="1" t="s">
        <v>313</v>
      </c>
      <c r="C397" s="1" t="s">
        <v>3951</v>
      </c>
      <c r="D397" s="1" t="s">
        <v>4045</v>
      </c>
      <c r="E397" s="1" t="s">
        <v>4036</v>
      </c>
      <c r="F397">
        <v>0</v>
      </c>
      <c r="G397">
        <f>IF($C397="porcelaine",IF(ISERROR(VLOOKUP($D397,'STOCK IDEAL'!$B$2:$C$1080,2,FALSE)+VLOOKUP($E397,'REGLE PRIORITE'!$K$3:$L$14,2,FALSE)),VLOOKUP($D397,'STOCK IDEAL'!$B$2:$C$1080,2,FALSE),VLOOKUP($D397,'STOCK IDEAL'!$B$2:$C$1080,2,FALSE)+VLOOKUP($E397,'REGLE PRIORITE'!$K$3:$L$14,2,FALSE)),IF(C397="Bijoux l’atelier",IF(ISERROR(VLOOKUP(D397,'STOCK IDEAL'!$B$2:$C$1108,2,FALSE)+VLOOKUP(E397,'REGLE PRIORITE'!$N$3:$O$18,2,FALSE)),VLOOKUP(D397,'STOCK IDEAL'!$B$2:$C$1108,2,FALSE),VLOOKUP(D397,'STOCK IDEAL'!$B$2:$C$1108,2,FALSE)+VLOOKUP(E397,'REGLE PRIORITE'!$N$3:$O$18,2,FALSE)),IF($C397="Bijoux argent/plaqué or",IF(ISERROR(VLOOKUP(D397,'STOCK IDEAL'!$B$2:$C$1108,2,FALSE)+VLOOKUP($E397,'REGLE PRIORITE'!$Q$3:$R$28,2,FALSE)),VLOOKUP(D397,'STOCK IDEAL'!$B$2:$C$1108,2,FALSE),VLOOKUP(D397,'STOCK IDEAL'!$B$2:$C$1108,2,FALSE)+VLOOKUP($E397,'REGLE PRIORITE'!$Q$3:$R$28,2,FALSE)),VLOOKUP(D397,'STOCK IDEAL'!$B$2:$C$1108,2,FALSE))))</f>
        <v>2</v>
      </c>
      <c r="H397">
        <v>0</v>
      </c>
      <c r="I397">
        <f>IF($C397="porcelaine",IF(ISERROR(VLOOKUP($D397,'STOCK IDEAL'!$B$2:$E$1080,3,FALSE)+VLOOKUP($E397,'REGLE PRIORITE'!$K$3:$L$14,2,FALSE)),VLOOKUP($D397,'STOCK IDEAL'!$B$2:$E$1080,3,FALSE),VLOOKUP($D397,'STOCK IDEAL'!$B$2:$E$1080,3,FALSE)+VLOOKUP($E397,'REGLE PRIORITE'!$K$3:$L$14,2,FALSE)),IF(C397="Bijoux l’atelier",IF(ISERROR(VLOOKUP(D397,'STOCK IDEAL'!$B$2:$E$1108,3,FALSE)+VLOOKUP(E397,'REGLE PRIORITE'!$N$3:$O$18,2,FALSE)),VLOOKUP(D397,'STOCK IDEAL'!$B$2:$E$1108,3,FALSE),VLOOKUP(D397,'STOCK IDEAL'!$B$2:$E$1108,3,FALSE)+VLOOKUP(E397,'REGLE PRIORITE'!$N$3:$O$18,2,FALSE)),IF($C397="Bijoux argent/plaqué or",IF(ISERROR(VLOOKUP(D397,'STOCK IDEAL'!$B$2:$E$1108,3,FALSE)+VLOOKUP($E397,'REGLE PRIORITE'!$Q$3:$R$28,2,FALSE)),VLOOKUP(D397,'STOCK IDEAL'!$B$2:$E$1108,3,FALSE),VLOOKUP(D397,'STOCK IDEAL'!$B$2:$E$1108,3,FALSE)+VLOOKUP($E397,'REGLE PRIORITE'!$Q$3:$R$28,2,FALSE)),VLOOKUP(D397,'STOCK IDEAL'!$B$2:$E$1108,3,FALSE))))</f>
        <v>2</v>
      </c>
      <c r="J397">
        <v>0</v>
      </c>
      <c r="K397">
        <f>IF($C397="porcelaine",IF(ISERROR(VLOOKUP($D397,'STOCK IDEAL'!$B$2:$E$1080,4,FALSE)+VLOOKUP($E397,'REGLE PRIORITE'!$K$3:$L$14,2,FALSE)),VLOOKUP($D397,'STOCK IDEAL'!$B$2:$E$1080,4,FALSE),VLOOKUP($D397,'STOCK IDEAL'!$B$2:$E$1080,4,FALSE)+VLOOKUP($E397,'REGLE PRIORITE'!$K$3:$L$14,2,FALSE)),IF(C397="Bijoux l’atelier",IF(ISERROR(VLOOKUP(D397,'STOCK IDEAL'!$B$2:$E$1108,4,FALSE)+VLOOKUP(E397,'REGLE PRIORITE'!$N$3:$O$18,2,FALSE)),VLOOKUP(D397,'STOCK IDEAL'!$B$2:$E$1108,4,FALSE),VLOOKUP(D397,'STOCK IDEAL'!$B$2:$E$1108,4,FALSE)+VLOOKUP(E397,'REGLE PRIORITE'!$N$3:$O$18,2,FALSE)),IF($C397="Bijoux argent/plaqué or",IF(ISERROR(VLOOKUP(D397,'STOCK IDEAL'!$B$2:$E$1108,4,FALSE)+VLOOKUP($E397,'REGLE PRIORITE'!$Q$3:$R$28,2,FALSE)),VLOOKUP(D397,'STOCK IDEAL'!$B$2:$E$1108,4,FALSE),VLOOKUP(D397,'STOCK IDEAL'!$B$2:$E$1108,4,FALSE)+VLOOKUP($E397,'REGLE PRIORITE'!$Q$3:$R$28,2,FALSE)),VLOOKUP(D397,'STOCK IDEAL'!$B$2:$E$1108,4,FALSE))))</f>
        <v>4</v>
      </c>
      <c r="L397" t="b">
        <f t="shared" si="31"/>
        <v>0</v>
      </c>
      <c r="M397">
        <f>HLOOKUP('STOCK BRUT'!$C397,'REGLE PRIORITE'!$B$4:$G$7,2,FALSE)</f>
        <v>2</v>
      </c>
      <c r="N397">
        <f>HLOOKUP('STOCK BRUT'!$C397,'REGLE PRIORITE'!$B$4:$G$7,3,FALSE)</f>
        <v>1</v>
      </c>
      <c r="O397">
        <f>HLOOKUP('STOCK BRUT'!$C397,'REGLE PRIORITE'!$B$4:$G$7,4,FALSE)</f>
        <v>3</v>
      </c>
      <c r="P397">
        <f t="shared" si="32"/>
        <v>-2</v>
      </c>
      <c r="Q397">
        <f t="shared" si="33"/>
        <v>-2</v>
      </c>
      <c r="R397">
        <f t="shared" si="30"/>
        <v>-4</v>
      </c>
      <c r="S397">
        <f t="shared" si="34"/>
        <v>-8</v>
      </c>
    </row>
    <row r="398" spans="1:19">
      <c r="A398">
        <v>396</v>
      </c>
      <c r="B398" s="1" t="s">
        <v>314</v>
      </c>
      <c r="C398" s="1" t="s">
        <v>3951</v>
      </c>
      <c r="D398" s="1" t="s">
        <v>4045</v>
      </c>
      <c r="E398" s="1" t="s">
        <v>4037</v>
      </c>
      <c r="F398">
        <v>2</v>
      </c>
      <c r="G398">
        <f>IF($C398="porcelaine",IF(ISERROR(VLOOKUP($D398,'STOCK IDEAL'!$B$2:$C$1080,2,FALSE)+VLOOKUP($E398,'REGLE PRIORITE'!$K$3:$L$14,2,FALSE)),VLOOKUP($D398,'STOCK IDEAL'!$B$2:$C$1080,2,FALSE),VLOOKUP($D398,'STOCK IDEAL'!$B$2:$C$1080,2,FALSE)+VLOOKUP($E398,'REGLE PRIORITE'!$K$3:$L$14,2,FALSE)),IF(C398="Bijoux l’atelier",IF(ISERROR(VLOOKUP(D398,'STOCK IDEAL'!$B$2:$C$1108,2,FALSE)+VLOOKUP(E398,'REGLE PRIORITE'!$N$3:$O$18,2,FALSE)),VLOOKUP(D398,'STOCK IDEAL'!$B$2:$C$1108,2,FALSE),VLOOKUP(D398,'STOCK IDEAL'!$B$2:$C$1108,2,FALSE)+VLOOKUP(E398,'REGLE PRIORITE'!$N$3:$O$18,2,FALSE)),IF($C398="Bijoux argent/plaqué or",IF(ISERROR(VLOOKUP(D398,'STOCK IDEAL'!$B$2:$C$1108,2,FALSE)+VLOOKUP($E398,'REGLE PRIORITE'!$Q$3:$R$28,2,FALSE)),VLOOKUP(D398,'STOCK IDEAL'!$B$2:$C$1108,2,FALSE),VLOOKUP(D398,'STOCK IDEAL'!$B$2:$C$1108,2,FALSE)+VLOOKUP($E398,'REGLE PRIORITE'!$Q$3:$R$28,2,FALSE)),VLOOKUP(D398,'STOCK IDEAL'!$B$2:$C$1108,2,FALSE))))</f>
        <v>2</v>
      </c>
      <c r="H398">
        <v>0</v>
      </c>
      <c r="I398">
        <f>IF($C398="porcelaine",IF(ISERROR(VLOOKUP($D398,'STOCK IDEAL'!$B$2:$E$1080,3,FALSE)+VLOOKUP($E398,'REGLE PRIORITE'!$K$3:$L$14,2,FALSE)),VLOOKUP($D398,'STOCK IDEAL'!$B$2:$E$1080,3,FALSE),VLOOKUP($D398,'STOCK IDEAL'!$B$2:$E$1080,3,FALSE)+VLOOKUP($E398,'REGLE PRIORITE'!$K$3:$L$14,2,FALSE)),IF(C398="Bijoux l’atelier",IF(ISERROR(VLOOKUP(D398,'STOCK IDEAL'!$B$2:$E$1108,3,FALSE)+VLOOKUP(E398,'REGLE PRIORITE'!$N$3:$O$18,2,FALSE)),VLOOKUP(D398,'STOCK IDEAL'!$B$2:$E$1108,3,FALSE),VLOOKUP(D398,'STOCK IDEAL'!$B$2:$E$1108,3,FALSE)+VLOOKUP(E398,'REGLE PRIORITE'!$N$3:$O$18,2,FALSE)),IF($C398="Bijoux argent/plaqué or",IF(ISERROR(VLOOKUP(D398,'STOCK IDEAL'!$B$2:$E$1108,3,FALSE)+VLOOKUP($E398,'REGLE PRIORITE'!$Q$3:$R$28,2,FALSE)),VLOOKUP(D398,'STOCK IDEAL'!$B$2:$E$1108,3,FALSE),VLOOKUP(D398,'STOCK IDEAL'!$B$2:$E$1108,3,FALSE)+VLOOKUP($E398,'REGLE PRIORITE'!$Q$3:$R$28,2,FALSE)),VLOOKUP(D398,'STOCK IDEAL'!$B$2:$E$1108,3,FALSE))))</f>
        <v>2</v>
      </c>
      <c r="J398">
        <v>0</v>
      </c>
      <c r="K398">
        <f>IF($C398="porcelaine",IF(ISERROR(VLOOKUP($D398,'STOCK IDEAL'!$B$2:$E$1080,4,FALSE)+VLOOKUP($E398,'REGLE PRIORITE'!$K$3:$L$14,2,FALSE)),VLOOKUP($D398,'STOCK IDEAL'!$B$2:$E$1080,4,FALSE),VLOOKUP($D398,'STOCK IDEAL'!$B$2:$E$1080,4,FALSE)+VLOOKUP($E398,'REGLE PRIORITE'!$K$3:$L$14,2,FALSE)),IF(C398="Bijoux l’atelier",IF(ISERROR(VLOOKUP(D398,'STOCK IDEAL'!$B$2:$E$1108,4,FALSE)+VLOOKUP(E398,'REGLE PRIORITE'!$N$3:$O$18,2,FALSE)),VLOOKUP(D398,'STOCK IDEAL'!$B$2:$E$1108,4,FALSE),VLOOKUP(D398,'STOCK IDEAL'!$B$2:$E$1108,4,FALSE)+VLOOKUP(E398,'REGLE PRIORITE'!$N$3:$O$18,2,FALSE)),IF($C398="Bijoux argent/plaqué or",IF(ISERROR(VLOOKUP(D398,'STOCK IDEAL'!$B$2:$E$1108,4,FALSE)+VLOOKUP($E398,'REGLE PRIORITE'!$Q$3:$R$28,2,FALSE)),VLOOKUP(D398,'STOCK IDEAL'!$B$2:$E$1108,4,FALSE),VLOOKUP(D398,'STOCK IDEAL'!$B$2:$E$1108,4,FALSE)+VLOOKUP($E398,'REGLE PRIORITE'!$Q$3:$R$28,2,FALSE)),VLOOKUP(D398,'STOCK IDEAL'!$B$2:$E$1108,4,FALSE))))</f>
        <v>4</v>
      </c>
      <c r="L398" t="b">
        <f t="shared" si="31"/>
        <v>0</v>
      </c>
      <c r="M398">
        <f>HLOOKUP('STOCK BRUT'!$C398,'REGLE PRIORITE'!$B$4:$G$7,2,FALSE)</f>
        <v>2</v>
      </c>
      <c r="N398">
        <f>HLOOKUP('STOCK BRUT'!$C398,'REGLE PRIORITE'!$B$4:$G$7,3,FALSE)</f>
        <v>1</v>
      </c>
      <c r="O398">
        <f>HLOOKUP('STOCK BRUT'!$C398,'REGLE PRIORITE'!$B$4:$G$7,4,FALSE)</f>
        <v>3</v>
      </c>
      <c r="P398">
        <f t="shared" si="32"/>
        <v>0</v>
      </c>
      <c r="Q398">
        <f t="shared" si="33"/>
        <v>-2</v>
      </c>
      <c r="R398">
        <f t="shared" si="30"/>
        <v>-4</v>
      </c>
      <c r="S398">
        <f t="shared" si="34"/>
        <v>-6</v>
      </c>
    </row>
    <row r="399" spans="1:19">
      <c r="A399">
        <v>397</v>
      </c>
      <c r="B399" s="1" t="s">
        <v>315</v>
      </c>
      <c r="C399" s="1" t="s">
        <v>3951</v>
      </c>
      <c r="D399" s="1" t="s">
        <v>4045</v>
      </c>
      <c r="E399" s="1" t="s">
        <v>4038</v>
      </c>
      <c r="F399">
        <v>1</v>
      </c>
      <c r="G399">
        <f>IF($C399="porcelaine",IF(ISERROR(VLOOKUP($D399,'STOCK IDEAL'!$B$2:$C$1080,2,FALSE)+VLOOKUP($E399,'REGLE PRIORITE'!$K$3:$L$14,2,FALSE)),VLOOKUP($D399,'STOCK IDEAL'!$B$2:$C$1080,2,FALSE),VLOOKUP($D399,'STOCK IDEAL'!$B$2:$C$1080,2,FALSE)+VLOOKUP($E399,'REGLE PRIORITE'!$K$3:$L$14,2,FALSE)),IF(C399="Bijoux l’atelier",IF(ISERROR(VLOOKUP(D399,'STOCK IDEAL'!$B$2:$C$1108,2,FALSE)+VLOOKUP(E399,'REGLE PRIORITE'!$N$3:$O$18,2,FALSE)),VLOOKUP(D399,'STOCK IDEAL'!$B$2:$C$1108,2,FALSE),VLOOKUP(D399,'STOCK IDEAL'!$B$2:$C$1108,2,FALSE)+VLOOKUP(E399,'REGLE PRIORITE'!$N$3:$O$18,2,FALSE)),IF($C399="Bijoux argent/plaqué or",IF(ISERROR(VLOOKUP(D399,'STOCK IDEAL'!$B$2:$C$1108,2,FALSE)+VLOOKUP($E399,'REGLE PRIORITE'!$Q$3:$R$28,2,FALSE)),VLOOKUP(D399,'STOCK IDEAL'!$B$2:$C$1108,2,FALSE),VLOOKUP(D399,'STOCK IDEAL'!$B$2:$C$1108,2,FALSE)+VLOOKUP($E399,'REGLE PRIORITE'!$Q$3:$R$28,2,FALSE)),VLOOKUP(D399,'STOCK IDEAL'!$B$2:$C$1108,2,FALSE))))</f>
        <v>2</v>
      </c>
      <c r="H399">
        <v>0</v>
      </c>
      <c r="I399">
        <f>IF($C399="porcelaine",IF(ISERROR(VLOOKUP($D399,'STOCK IDEAL'!$B$2:$E$1080,3,FALSE)+VLOOKUP($E399,'REGLE PRIORITE'!$K$3:$L$14,2,FALSE)),VLOOKUP($D399,'STOCK IDEAL'!$B$2:$E$1080,3,FALSE),VLOOKUP($D399,'STOCK IDEAL'!$B$2:$E$1080,3,FALSE)+VLOOKUP($E399,'REGLE PRIORITE'!$K$3:$L$14,2,FALSE)),IF(C399="Bijoux l’atelier",IF(ISERROR(VLOOKUP(D399,'STOCK IDEAL'!$B$2:$E$1108,3,FALSE)+VLOOKUP(E399,'REGLE PRIORITE'!$N$3:$O$18,2,FALSE)),VLOOKUP(D399,'STOCK IDEAL'!$B$2:$E$1108,3,FALSE),VLOOKUP(D399,'STOCK IDEAL'!$B$2:$E$1108,3,FALSE)+VLOOKUP(E399,'REGLE PRIORITE'!$N$3:$O$18,2,FALSE)),IF($C399="Bijoux argent/plaqué or",IF(ISERROR(VLOOKUP(D399,'STOCK IDEAL'!$B$2:$E$1108,3,FALSE)+VLOOKUP($E399,'REGLE PRIORITE'!$Q$3:$R$28,2,FALSE)),VLOOKUP(D399,'STOCK IDEAL'!$B$2:$E$1108,3,FALSE),VLOOKUP(D399,'STOCK IDEAL'!$B$2:$E$1108,3,FALSE)+VLOOKUP($E399,'REGLE PRIORITE'!$Q$3:$R$28,2,FALSE)),VLOOKUP(D399,'STOCK IDEAL'!$B$2:$E$1108,3,FALSE))))</f>
        <v>2</v>
      </c>
      <c r="J399">
        <v>0</v>
      </c>
      <c r="K399">
        <f>IF($C399="porcelaine",IF(ISERROR(VLOOKUP($D399,'STOCK IDEAL'!$B$2:$E$1080,4,FALSE)+VLOOKUP($E399,'REGLE PRIORITE'!$K$3:$L$14,2,FALSE)),VLOOKUP($D399,'STOCK IDEAL'!$B$2:$E$1080,4,FALSE),VLOOKUP($D399,'STOCK IDEAL'!$B$2:$E$1080,4,FALSE)+VLOOKUP($E399,'REGLE PRIORITE'!$K$3:$L$14,2,FALSE)),IF(C399="Bijoux l’atelier",IF(ISERROR(VLOOKUP(D399,'STOCK IDEAL'!$B$2:$E$1108,4,FALSE)+VLOOKUP(E399,'REGLE PRIORITE'!$N$3:$O$18,2,FALSE)),VLOOKUP(D399,'STOCK IDEAL'!$B$2:$E$1108,4,FALSE),VLOOKUP(D399,'STOCK IDEAL'!$B$2:$E$1108,4,FALSE)+VLOOKUP(E399,'REGLE PRIORITE'!$N$3:$O$18,2,FALSE)),IF($C399="Bijoux argent/plaqué or",IF(ISERROR(VLOOKUP(D399,'STOCK IDEAL'!$B$2:$E$1108,4,FALSE)+VLOOKUP($E399,'REGLE PRIORITE'!$Q$3:$R$28,2,FALSE)),VLOOKUP(D399,'STOCK IDEAL'!$B$2:$E$1108,4,FALSE),VLOOKUP(D399,'STOCK IDEAL'!$B$2:$E$1108,4,FALSE)+VLOOKUP($E399,'REGLE PRIORITE'!$Q$3:$R$28,2,FALSE)),VLOOKUP(D399,'STOCK IDEAL'!$B$2:$E$1108,4,FALSE))))</f>
        <v>4</v>
      </c>
      <c r="L399" t="b">
        <f t="shared" si="31"/>
        <v>0</v>
      </c>
      <c r="M399">
        <f>HLOOKUP('STOCK BRUT'!$C399,'REGLE PRIORITE'!$B$4:$G$7,2,FALSE)</f>
        <v>2</v>
      </c>
      <c r="N399">
        <f>HLOOKUP('STOCK BRUT'!$C399,'REGLE PRIORITE'!$B$4:$G$7,3,FALSE)</f>
        <v>1</v>
      </c>
      <c r="O399">
        <f>HLOOKUP('STOCK BRUT'!$C399,'REGLE PRIORITE'!$B$4:$G$7,4,FALSE)</f>
        <v>3</v>
      </c>
      <c r="P399">
        <f t="shared" si="32"/>
        <v>-1</v>
      </c>
      <c r="Q399">
        <f t="shared" si="33"/>
        <v>-2</v>
      </c>
      <c r="R399">
        <f t="shared" si="30"/>
        <v>-4</v>
      </c>
      <c r="S399">
        <f t="shared" si="34"/>
        <v>-7</v>
      </c>
    </row>
    <row r="400" spans="1:19">
      <c r="A400">
        <v>398</v>
      </c>
      <c r="B400" s="1" t="s">
        <v>311</v>
      </c>
      <c r="C400" s="1" t="s">
        <v>3951</v>
      </c>
      <c r="D400" s="1" t="s">
        <v>4045</v>
      </c>
      <c r="E400" s="1" t="s">
        <v>4039</v>
      </c>
      <c r="F400">
        <v>0</v>
      </c>
      <c r="G400">
        <f>IF($C400="porcelaine",IF(ISERROR(VLOOKUP($D400,'STOCK IDEAL'!$B$2:$C$1080,2,FALSE)+VLOOKUP($E400,'REGLE PRIORITE'!$K$3:$L$14,2,FALSE)),VLOOKUP($D400,'STOCK IDEAL'!$B$2:$C$1080,2,FALSE),VLOOKUP($D400,'STOCK IDEAL'!$B$2:$C$1080,2,FALSE)+VLOOKUP($E400,'REGLE PRIORITE'!$K$3:$L$14,2,FALSE)),IF(C400="Bijoux l’atelier",IF(ISERROR(VLOOKUP(D400,'STOCK IDEAL'!$B$2:$C$1108,2,FALSE)+VLOOKUP(E400,'REGLE PRIORITE'!$N$3:$O$18,2,FALSE)),VLOOKUP(D400,'STOCK IDEAL'!$B$2:$C$1108,2,FALSE),VLOOKUP(D400,'STOCK IDEAL'!$B$2:$C$1108,2,FALSE)+VLOOKUP(E400,'REGLE PRIORITE'!$N$3:$O$18,2,FALSE)),IF($C400="Bijoux argent/plaqué or",IF(ISERROR(VLOOKUP(D400,'STOCK IDEAL'!$B$2:$C$1108,2,FALSE)+VLOOKUP($E400,'REGLE PRIORITE'!$Q$3:$R$28,2,FALSE)),VLOOKUP(D400,'STOCK IDEAL'!$B$2:$C$1108,2,FALSE),VLOOKUP(D400,'STOCK IDEAL'!$B$2:$C$1108,2,FALSE)+VLOOKUP($E400,'REGLE PRIORITE'!$Q$3:$R$28,2,FALSE)),VLOOKUP(D400,'STOCK IDEAL'!$B$2:$C$1108,2,FALSE))))</f>
        <v>1</v>
      </c>
      <c r="H400">
        <v>0</v>
      </c>
      <c r="I400">
        <f>IF($C400="porcelaine",IF(ISERROR(VLOOKUP($D400,'STOCK IDEAL'!$B$2:$E$1080,3,FALSE)+VLOOKUP($E400,'REGLE PRIORITE'!$K$3:$L$14,2,FALSE)),VLOOKUP($D400,'STOCK IDEAL'!$B$2:$E$1080,3,FALSE),VLOOKUP($D400,'STOCK IDEAL'!$B$2:$E$1080,3,FALSE)+VLOOKUP($E400,'REGLE PRIORITE'!$K$3:$L$14,2,FALSE)),IF(C400="Bijoux l’atelier",IF(ISERROR(VLOOKUP(D400,'STOCK IDEAL'!$B$2:$E$1108,3,FALSE)+VLOOKUP(E400,'REGLE PRIORITE'!$N$3:$O$18,2,FALSE)),VLOOKUP(D400,'STOCK IDEAL'!$B$2:$E$1108,3,FALSE),VLOOKUP(D400,'STOCK IDEAL'!$B$2:$E$1108,3,FALSE)+VLOOKUP(E400,'REGLE PRIORITE'!$N$3:$O$18,2,FALSE)),IF($C400="Bijoux argent/plaqué or",IF(ISERROR(VLOOKUP(D400,'STOCK IDEAL'!$B$2:$E$1108,3,FALSE)+VLOOKUP($E400,'REGLE PRIORITE'!$Q$3:$R$28,2,FALSE)),VLOOKUP(D400,'STOCK IDEAL'!$B$2:$E$1108,3,FALSE),VLOOKUP(D400,'STOCK IDEAL'!$B$2:$E$1108,3,FALSE)+VLOOKUP($E400,'REGLE PRIORITE'!$Q$3:$R$28,2,FALSE)),VLOOKUP(D400,'STOCK IDEAL'!$B$2:$E$1108,3,FALSE))))</f>
        <v>1</v>
      </c>
      <c r="J400">
        <v>0</v>
      </c>
      <c r="K400">
        <f>IF($C400="porcelaine",IF(ISERROR(VLOOKUP($D400,'STOCK IDEAL'!$B$2:$E$1080,4,FALSE)+VLOOKUP($E400,'REGLE PRIORITE'!$K$3:$L$14,2,FALSE)),VLOOKUP($D400,'STOCK IDEAL'!$B$2:$E$1080,4,FALSE),VLOOKUP($D400,'STOCK IDEAL'!$B$2:$E$1080,4,FALSE)+VLOOKUP($E400,'REGLE PRIORITE'!$K$3:$L$14,2,FALSE)),IF(C400="Bijoux l’atelier",IF(ISERROR(VLOOKUP(D400,'STOCK IDEAL'!$B$2:$E$1108,4,FALSE)+VLOOKUP(E400,'REGLE PRIORITE'!$N$3:$O$18,2,FALSE)),VLOOKUP(D400,'STOCK IDEAL'!$B$2:$E$1108,4,FALSE),VLOOKUP(D400,'STOCK IDEAL'!$B$2:$E$1108,4,FALSE)+VLOOKUP(E400,'REGLE PRIORITE'!$N$3:$O$18,2,FALSE)),IF($C400="Bijoux argent/plaqué or",IF(ISERROR(VLOOKUP(D400,'STOCK IDEAL'!$B$2:$E$1108,4,FALSE)+VLOOKUP($E400,'REGLE PRIORITE'!$Q$3:$R$28,2,FALSE)),VLOOKUP(D400,'STOCK IDEAL'!$B$2:$E$1108,4,FALSE),VLOOKUP(D400,'STOCK IDEAL'!$B$2:$E$1108,4,FALSE)+VLOOKUP($E400,'REGLE PRIORITE'!$Q$3:$R$28,2,FALSE)),VLOOKUP(D400,'STOCK IDEAL'!$B$2:$E$1108,4,FALSE))))</f>
        <v>3</v>
      </c>
      <c r="L400" t="b">
        <f t="shared" si="31"/>
        <v>0</v>
      </c>
      <c r="M400">
        <f>HLOOKUP('STOCK BRUT'!$C400,'REGLE PRIORITE'!$B$4:$G$7,2,FALSE)</f>
        <v>2</v>
      </c>
      <c r="N400">
        <f>HLOOKUP('STOCK BRUT'!$C400,'REGLE PRIORITE'!$B$4:$G$7,3,FALSE)</f>
        <v>1</v>
      </c>
      <c r="O400">
        <f>HLOOKUP('STOCK BRUT'!$C400,'REGLE PRIORITE'!$B$4:$G$7,4,FALSE)</f>
        <v>3</v>
      </c>
      <c r="P400">
        <f t="shared" si="32"/>
        <v>-1</v>
      </c>
      <c r="Q400">
        <f t="shared" si="33"/>
        <v>-1</v>
      </c>
      <c r="R400">
        <f t="shared" si="30"/>
        <v>-3</v>
      </c>
      <c r="S400">
        <f t="shared" si="34"/>
        <v>-5</v>
      </c>
    </row>
    <row r="401" spans="1:19">
      <c r="A401">
        <v>399</v>
      </c>
      <c r="B401" s="1" t="s">
        <v>316</v>
      </c>
      <c r="C401" s="1" t="s">
        <v>3951</v>
      </c>
      <c r="D401" s="1" t="s">
        <v>4045</v>
      </c>
      <c r="E401" s="1" t="s">
        <v>4040</v>
      </c>
      <c r="F401">
        <v>1</v>
      </c>
      <c r="G401">
        <f>IF($C401="porcelaine",IF(ISERROR(VLOOKUP($D401,'STOCK IDEAL'!$B$2:$C$1080,2,FALSE)+VLOOKUP($E401,'REGLE PRIORITE'!$K$3:$L$14,2,FALSE)),VLOOKUP($D401,'STOCK IDEAL'!$B$2:$C$1080,2,FALSE),VLOOKUP($D401,'STOCK IDEAL'!$B$2:$C$1080,2,FALSE)+VLOOKUP($E401,'REGLE PRIORITE'!$K$3:$L$14,2,FALSE)),IF(C401="Bijoux l’atelier",IF(ISERROR(VLOOKUP(D401,'STOCK IDEAL'!$B$2:$C$1108,2,FALSE)+VLOOKUP(E401,'REGLE PRIORITE'!$N$3:$O$18,2,FALSE)),VLOOKUP(D401,'STOCK IDEAL'!$B$2:$C$1108,2,FALSE),VLOOKUP(D401,'STOCK IDEAL'!$B$2:$C$1108,2,FALSE)+VLOOKUP(E401,'REGLE PRIORITE'!$N$3:$O$18,2,FALSE)),IF($C401="Bijoux argent/plaqué or",IF(ISERROR(VLOOKUP(D401,'STOCK IDEAL'!$B$2:$C$1108,2,FALSE)+VLOOKUP($E401,'REGLE PRIORITE'!$Q$3:$R$28,2,FALSE)),VLOOKUP(D401,'STOCK IDEAL'!$B$2:$C$1108,2,FALSE),VLOOKUP(D401,'STOCK IDEAL'!$B$2:$C$1108,2,FALSE)+VLOOKUP($E401,'REGLE PRIORITE'!$Q$3:$R$28,2,FALSE)),VLOOKUP(D401,'STOCK IDEAL'!$B$2:$C$1108,2,FALSE))))</f>
        <v>1</v>
      </c>
      <c r="H401">
        <v>0</v>
      </c>
      <c r="I401">
        <f>IF($C401="porcelaine",IF(ISERROR(VLOOKUP($D401,'STOCK IDEAL'!$B$2:$E$1080,3,FALSE)+VLOOKUP($E401,'REGLE PRIORITE'!$K$3:$L$14,2,FALSE)),VLOOKUP($D401,'STOCK IDEAL'!$B$2:$E$1080,3,FALSE),VLOOKUP($D401,'STOCK IDEAL'!$B$2:$E$1080,3,FALSE)+VLOOKUP($E401,'REGLE PRIORITE'!$K$3:$L$14,2,FALSE)),IF(C401="Bijoux l’atelier",IF(ISERROR(VLOOKUP(D401,'STOCK IDEAL'!$B$2:$E$1108,3,FALSE)+VLOOKUP(E401,'REGLE PRIORITE'!$N$3:$O$18,2,FALSE)),VLOOKUP(D401,'STOCK IDEAL'!$B$2:$E$1108,3,FALSE),VLOOKUP(D401,'STOCK IDEAL'!$B$2:$E$1108,3,FALSE)+VLOOKUP(E401,'REGLE PRIORITE'!$N$3:$O$18,2,FALSE)),IF($C401="Bijoux argent/plaqué or",IF(ISERROR(VLOOKUP(D401,'STOCK IDEAL'!$B$2:$E$1108,3,FALSE)+VLOOKUP($E401,'REGLE PRIORITE'!$Q$3:$R$28,2,FALSE)),VLOOKUP(D401,'STOCK IDEAL'!$B$2:$E$1108,3,FALSE),VLOOKUP(D401,'STOCK IDEAL'!$B$2:$E$1108,3,FALSE)+VLOOKUP($E401,'REGLE PRIORITE'!$Q$3:$R$28,2,FALSE)),VLOOKUP(D401,'STOCK IDEAL'!$B$2:$E$1108,3,FALSE))))</f>
        <v>1</v>
      </c>
      <c r="J401">
        <v>0</v>
      </c>
      <c r="K401">
        <f>IF($C401="porcelaine",IF(ISERROR(VLOOKUP($D401,'STOCK IDEAL'!$B$2:$E$1080,4,FALSE)+VLOOKUP($E401,'REGLE PRIORITE'!$K$3:$L$14,2,FALSE)),VLOOKUP($D401,'STOCK IDEAL'!$B$2:$E$1080,4,FALSE),VLOOKUP($D401,'STOCK IDEAL'!$B$2:$E$1080,4,FALSE)+VLOOKUP($E401,'REGLE PRIORITE'!$K$3:$L$14,2,FALSE)),IF(C401="Bijoux l’atelier",IF(ISERROR(VLOOKUP(D401,'STOCK IDEAL'!$B$2:$E$1108,4,FALSE)+VLOOKUP(E401,'REGLE PRIORITE'!$N$3:$O$18,2,FALSE)),VLOOKUP(D401,'STOCK IDEAL'!$B$2:$E$1108,4,FALSE),VLOOKUP(D401,'STOCK IDEAL'!$B$2:$E$1108,4,FALSE)+VLOOKUP(E401,'REGLE PRIORITE'!$N$3:$O$18,2,FALSE)),IF($C401="Bijoux argent/plaqué or",IF(ISERROR(VLOOKUP(D401,'STOCK IDEAL'!$B$2:$E$1108,4,FALSE)+VLOOKUP($E401,'REGLE PRIORITE'!$Q$3:$R$28,2,FALSE)),VLOOKUP(D401,'STOCK IDEAL'!$B$2:$E$1108,4,FALSE),VLOOKUP(D401,'STOCK IDEAL'!$B$2:$E$1108,4,FALSE)+VLOOKUP($E401,'REGLE PRIORITE'!$Q$3:$R$28,2,FALSE)),VLOOKUP(D401,'STOCK IDEAL'!$B$2:$E$1108,4,FALSE))))</f>
        <v>3</v>
      </c>
      <c r="L401" t="b">
        <f t="shared" si="31"/>
        <v>0</v>
      </c>
      <c r="M401">
        <f>HLOOKUP('STOCK BRUT'!$C401,'REGLE PRIORITE'!$B$4:$G$7,2,FALSE)</f>
        <v>2</v>
      </c>
      <c r="N401">
        <f>HLOOKUP('STOCK BRUT'!$C401,'REGLE PRIORITE'!$B$4:$G$7,3,FALSE)</f>
        <v>1</v>
      </c>
      <c r="O401">
        <f>HLOOKUP('STOCK BRUT'!$C401,'REGLE PRIORITE'!$B$4:$G$7,4,FALSE)</f>
        <v>3</v>
      </c>
      <c r="P401">
        <f t="shared" si="32"/>
        <v>0</v>
      </c>
      <c r="Q401">
        <f t="shared" si="33"/>
        <v>-1</v>
      </c>
      <c r="R401">
        <f t="shared" si="30"/>
        <v>-3</v>
      </c>
      <c r="S401">
        <f t="shared" si="34"/>
        <v>-4</v>
      </c>
    </row>
    <row r="402" spans="1:19">
      <c r="A402">
        <v>400</v>
      </c>
      <c r="B402" s="1" t="s">
        <v>317</v>
      </c>
      <c r="C402" s="1" t="s">
        <v>3951</v>
      </c>
      <c r="D402" s="1" t="s">
        <v>4045</v>
      </c>
      <c r="E402" s="1" t="s">
        <v>4047</v>
      </c>
      <c r="F402">
        <v>0</v>
      </c>
      <c r="G402">
        <f>IF($C402="porcelaine",IF(ISERROR(VLOOKUP($D402,'STOCK IDEAL'!$B$2:$C$1080,2,FALSE)+VLOOKUP($E402,'REGLE PRIORITE'!$K$3:$L$14,2,FALSE)),VLOOKUP($D402,'STOCK IDEAL'!$B$2:$C$1080,2,FALSE),VLOOKUP($D402,'STOCK IDEAL'!$B$2:$C$1080,2,FALSE)+VLOOKUP($E402,'REGLE PRIORITE'!$K$3:$L$14,2,FALSE)),IF(C402="Bijoux l’atelier",IF(ISERROR(VLOOKUP(D402,'STOCK IDEAL'!$B$2:$C$1108,2,FALSE)+VLOOKUP(E402,'REGLE PRIORITE'!$N$3:$O$18,2,FALSE)),VLOOKUP(D402,'STOCK IDEAL'!$B$2:$C$1108,2,FALSE),VLOOKUP(D402,'STOCK IDEAL'!$B$2:$C$1108,2,FALSE)+VLOOKUP(E402,'REGLE PRIORITE'!$N$3:$O$18,2,FALSE)),IF($C402="Bijoux argent/plaqué or",IF(ISERROR(VLOOKUP(D402,'STOCK IDEAL'!$B$2:$C$1108,2,FALSE)+VLOOKUP($E402,'REGLE PRIORITE'!$Q$3:$R$28,2,FALSE)),VLOOKUP(D402,'STOCK IDEAL'!$B$2:$C$1108,2,FALSE),VLOOKUP(D402,'STOCK IDEAL'!$B$2:$C$1108,2,FALSE)+VLOOKUP($E402,'REGLE PRIORITE'!$Q$3:$R$28,2,FALSE)),VLOOKUP(D402,'STOCK IDEAL'!$B$2:$C$1108,2,FALSE))))</f>
        <v>1</v>
      </c>
      <c r="H402">
        <v>0</v>
      </c>
      <c r="I402">
        <f>IF($C402="porcelaine",IF(ISERROR(VLOOKUP($D402,'STOCK IDEAL'!$B$2:$E$1080,3,FALSE)+VLOOKUP($E402,'REGLE PRIORITE'!$K$3:$L$14,2,FALSE)),VLOOKUP($D402,'STOCK IDEAL'!$B$2:$E$1080,3,FALSE),VLOOKUP($D402,'STOCK IDEAL'!$B$2:$E$1080,3,FALSE)+VLOOKUP($E402,'REGLE PRIORITE'!$K$3:$L$14,2,FALSE)),IF(C402="Bijoux l’atelier",IF(ISERROR(VLOOKUP(D402,'STOCK IDEAL'!$B$2:$E$1108,3,FALSE)+VLOOKUP(E402,'REGLE PRIORITE'!$N$3:$O$18,2,FALSE)),VLOOKUP(D402,'STOCK IDEAL'!$B$2:$E$1108,3,FALSE),VLOOKUP(D402,'STOCK IDEAL'!$B$2:$E$1108,3,FALSE)+VLOOKUP(E402,'REGLE PRIORITE'!$N$3:$O$18,2,FALSE)),IF($C402="Bijoux argent/plaqué or",IF(ISERROR(VLOOKUP(D402,'STOCK IDEAL'!$B$2:$E$1108,3,FALSE)+VLOOKUP($E402,'REGLE PRIORITE'!$Q$3:$R$28,2,FALSE)),VLOOKUP(D402,'STOCK IDEAL'!$B$2:$E$1108,3,FALSE),VLOOKUP(D402,'STOCK IDEAL'!$B$2:$E$1108,3,FALSE)+VLOOKUP($E402,'REGLE PRIORITE'!$Q$3:$R$28,2,FALSE)),VLOOKUP(D402,'STOCK IDEAL'!$B$2:$E$1108,3,FALSE))))</f>
        <v>1</v>
      </c>
      <c r="J402">
        <v>0</v>
      </c>
      <c r="K402">
        <f>IF($C402="porcelaine",IF(ISERROR(VLOOKUP($D402,'STOCK IDEAL'!$B$2:$E$1080,4,FALSE)+VLOOKUP($E402,'REGLE PRIORITE'!$K$3:$L$14,2,FALSE)),VLOOKUP($D402,'STOCK IDEAL'!$B$2:$E$1080,4,FALSE),VLOOKUP($D402,'STOCK IDEAL'!$B$2:$E$1080,4,FALSE)+VLOOKUP($E402,'REGLE PRIORITE'!$K$3:$L$14,2,FALSE)),IF(C402="Bijoux l’atelier",IF(ISERROR(VLOOKUP(D402,'STOCK IDEAL'!$B$2:$E$1108,4,FALSE)+VLOOKUP(E402,'REGLE PRIORITE'!$N$3:$O$18,2,FALSE)),VLOOKUP(D402,'STOCK IDEAL'!$B$2:$E$1108,4,FALSE),VLOOKUP(D402,'STOCK IDEAL'!$B$2:$E$1108,4,FALSE)+VLOOKUP(E402,'REGLE PRIORITE'!$N$3:$O$18,2,FALSE)),IF($C402="Bijoux argent/plaqué or",IF(ISERROR(VLOOKUP(D402,'STOCK IDEAL'!$B$2:$E$1108,4,FALSE)+VLOOKUP($E402,'REGLE PRIORITE'!$Q$3:$R$28,2,FALSE)),VLOOKUP(D402,'STOCK IDEAL'!$B$2:$E$1108,4,FALSE),VLOOKUP(D402,'STOCK IDEAL'!$B$2:$E$1108,4,FALSE)+VLOOKUP($E402,'REGLE PRIORITE'!$Q$3:$R$28,2,FALSE)),VLOOKUP(D402,'STOCK IDEAL'!$B$2:$E$1108,4,FALSE))))</f>
        <v>3</v>
      </c>
      <c r="L402" t="b">
        <f t="shared" si="31"/>
        <v>0</v>
      </c>
      <c r="M402">
        <f>HLOOKUP('STOCK BRUT'!$C402,'REGLE PRIORITE'!$B$4:$G$7,2,FALSE)</f>
        <v>2</v>
      </c>
      <c r="N402">
        <f>HLOOKUP('STOCK BRUT'!$C402,'REGLE PRIORITE'!$B$4:$G$7,3,FALSE)</f>
        <v>1</v>
      </c>
      <c r="O402">
        <f>HLOOKUP('STOCK BRUT'!$C402,'REGLE PRIORITE'!$B$4:$G$7,4,FALSE)</f>
        <v>3</v>
      </c>
      <c r="P402">
        <f t="shared" si="32"/>
        <v>-1</v>
      </c>
      <c r="Q402">
        <f t="shared" si="33"/>
        <v>-1</v>
      </c>
      <c r="R402">
        <f t="shared" si="30"/>
        <v>-3</v>
      </c>
      <c r="S402">
        <f t="shared" si="34"/>
        <v>-5</v>
      </c>
    </row>
    <row r="403" spans="1:19">
      <c r="A403">
        <v>401</v>
      </c>
      <c r="B403" s="1" t="s">
        <v>318</v>
      </c>
      <c r="C403" s="1" t="s">
        <v>3951</v>
      </c>
      <c r="D403" s="1" t="s">
        <v>4045</v>
      </c>
      <c r="E403" s="1" t="s">
        <v>4048</v>
      </c>
      <c r="F403">
        <v>0</v>
      </c>
      <c r="G403">
        <f>IF($C403="porcelaine",IF(ISERROR(VLOOKUP($D403,'STOCK IDEAL'!$B$2:$C$1080,2,FALSE)+VLOOKUP($E403,'REGLE PRIORITE'!$K$3:$L$14,2,FALSE)),VLOOKUP($D403,'STOCK IDEAL'!$B$2:$C$1080,2,FALSE),VLOOKUP($D403,'STOCK IDEAL'!$B$2:$C$1080,2,FALSE)+VLOOKUP($E403,'REGLE PRIORITE'!$K$3:$L$14,2,FALSE)),IF(C403="Bijoux l’atelier",IF(ISERROR(VLOOKUP(D403,'STOCK IDEAL'!$B$2:$C$1108,2,FALSE)+VLOOKUP(E403,'REGLE PRIORITE'!$N$3:$O$18,2,FALSE)),VLOOKUP(D403,'STOCK IDEAL'!$B$2:$C$1108,2,FALSE),VLOOKUP(D403,'STOCK IDEAL'!$B$2:$C$1108,2,FALSE)+VLOOKUP(E403,'REGLE PRIORITE'!$N$3:$O$18,2,FALSE)),IF($C403="Bijoux argent/plaqué or",IF(ISERROR(VLOOKUP(D403,'STOCK IDEAL'!$B$2:$C$1108,2,FALSE)+VLOOKUP($E403,'REGLE PRIORITE'!$Q$3:$R$28,2,FALSE)),VLOOKUP(D403,'STOCK IDEAL'!$B$2:$C$1108,2,FALSE),VLOOKUP(D403,'STOCK IDEAL'!$B$2:$C$1108,2,FALSE)+VLOOKUP($E403,'REGLE PRIORITE'!$Q$3:$R$28,2,FALSE)),VLOOKUP(D403,'STOCK IDEAL'!$B$2:$C$1108,2,FALSE))))</f>
        <v>1</v>
      </c>
      <c r="H403">
        <v>0</v>
      </c>
      <c r="I403">
        <f>IF($C403="porcelaine",IF(ISERROR(VLOOKUP($D403,'STOCK IDEAL'!$B$2:$E$1080,3,FALSE)+VLOOKUP($E403,'REGLE PRIORITE'!$K$3:$L$14,2,FALSE)),VLOOKUP($D403,'STOCK IDEAL'!$B$2:$E$1080,3,FALSE),VLOOKUP($D403,'STOCK IDEAL'!$B$2:$E$1080,3,FALSE)+VLOOKUP($E403,'REGLE PRIORITE'!$K$3:$L$14,2,FALSE)),IF(C403="Bijoux l’atelier",IF(ISERROR(VLOOKUP(D403,'STOCK IDEAL'!$B$2:$E$1108,3,FALSE)+VLOOKUP(E403,'REGLE PRIORITE'!$N$3:$O$18,2,FALSE)),VLOOKUP(D403,'STOCK IDEAL'!$B$2:$E$1108,3,FALSE),VLOOKUP(D403,'STOCK IDEAL'!$B$2:$E$1108,3,FALSE)+VLOOKUP(E403,'REGLE PRIORITE'!$N$3:$O$18,2,FALSE)),IF($C403="Bijoux argent/plaqué or",IF(ISERROR(VLOOKUP(D403,'STOCK IDEAL'!$B$2:$E$1108,3,FALSE)+VLOOKUP($E403,'REGLE PRIORITE'!$Q$3:$R$28,2,FALSE)),VLOOKUP(D403,'STOCK IDEAL'!$B$2:$E$1108,3,FALSE),VLOOKUP(D403,'STOCK IDEAL'!$B$2:$E$1108,3,FALSE)+VLOOKUP($E403,'REGLE PRIORITE'!$Q$3:$R$28,2,FALSE)),VLOOKUP(D403,'STOCK IDEAL'!$B$2:$E$1108,3,FALSE))))</f>
        <v>1</v>
      </c>
      <c r="J403">
        <v>0</v>
      </c>
      <c r="K403">
        <f>IF($C403="porcelaine",IF(ISERROR(VLOOKUP($D403,'STOCK IDEAL'!$B$2:$E$1080,4,FALSE)+VLOOKUP($E403,'REGLE PRIORITE'!$K$3:$L$14,2,FALSE)),VLOOKUP($D403,'STOCK IDEAL'!$B$2:$E$1080,4,FALSE),VLOOKUP($D403,'STOCK IDEAL'!$B$2:$E$1080,4,FALSE)+VLOOKUP($E403,'REGLE PRIORITE'!$K$3:$L$14,2,FALSE)),IF(C403="Bijoux l’atelier",IF(ISERROR(VLOOKUP(D403,'STOCK IDEAL'!$B$2:$E$1108,4,FALSE)+VLOOKUP(E403,'REGLE PRIORITE'!$N$3:$O$18,2,FALSE)),VLOOKUP(D403,'STOCK IDEAL'!$B$2:$E$1108,4,FALSE),VLOOKUP(D403,'STOCK IDEAL'!$B$2:$E$1108,4,FALSE)+VLOOKUP(E403,'REGLE PRIORITE'!$N$3:$O$18,2,FALSE)),IF($C403="Bijoux argent/plaqué or",IF(ISERROR(VLOOKUP(D403,'STOCK IDEAL'!$B$2:$E$1108,4,FALSE)+VLOOKUP($E403,'REGLE PRIORITE'!$Q$3:$R$28,2,FALSE)),VLOOKUP(D403,'STOCK IDEAL'!$B$2:$E$1108,4,FALSE),VLOOKUP(D403,'STOCK IDEAL'!$B$2:$E$1108,4,FALSE)+VLOOKUP($E403,'REGLE PRIORITE'!$Q$3:$R$28,2,FALSE)),VLOOKUP(D403,'STOCK IDEAL'!$B$2:$E$1108,4,FALSE))))</f>
        <v>3</v>
      </c>
      <c r="L403" t="b">
        <f t="shared" si="31"/>
        <v>0</v>
      </c>
      <c r="M403">
        <f>HLOOKUP('STOCK BRUT'!$C403,'REGLE PRIORITE'!$B$4:$G$7,2,FALSE)</f>
        <v>2</v>
      </c>
      <c r="N403">
        <f>HLOOKUP('STOCK BRUT'!$C403,'REGLE PRIORITE'!$B$4:$G$7,3,FALSE)</f>
        <v>1</v>
      </c>
      <c r="O403">
        <f>HLOOKUP('STOCK BRUT'!$C403,'REGLE PRIORITE'!$B$4:$G$7,4,FALSE)</f>
        <v>3</v>
      </c>
      <c r="P403">
        <f t="shared" si="32"/>
        <v>-1</v>
      </c>
      <c r="Q403">
        <f t="shared" si="33"/>
        <v>-1</v>
      </c>
      <c r="R403">
        <f t="shared" si="30"/>
        <v>-3</v>
      </c>
      <c r="S403">
        <f t="shared" si="34"/>
        <v>-5</v>
      </c>
    </row>
    <row r="404" spans="1:19">
      <c r="A404">
        <v>402</v>
      </c>
      <c r="B404" s="1" t="s">
        <v>319</v>
      </c>
      <c r="C404" s="1" t="s">
        <v>3951</v>
      </c>
      <c r="D404" s="1" t="s">
        <v>4045</v>
      </c>
      <c r="E404" s="1" t="s">
        <v>4049</v>
      </c>
      <c r="F404">
        <v>0</v>
      </c>
      <c r="G404">
        <f>IF($C404="porcelaine",IF(ISERROR(VLOOKUP($D404,'STOCK IDEAL'!$B$2:$C$1080,2,FALSE)+VLOOKUP($E404,'REGLE PRIORITE'!$K$3:$L$14,2,FALSE)),VLOOKUP($D404,'STOCK IDEAL'!$B$2:$C$1080,2,FALSE),VLOOKUP($D404,'STOCK IDEAL'!$B$2:$C$1080,2,FALSE)+VLOOKUP($E404,'REGLE PRIORITE'!$K$3:$L$14,2,FALSE)),IF(C404="Bijoux l’atelier",IF(ISERROR(VLOOKUP(D404,'STOCK IDEAL'!$B$2:$C$1108,2,FALSE)+VLOOKUP(E404,'REGLE PRIORITE'!$N$3:$O$18,2,FALSE)),VLOOKUP(D404,'STOCK IDEAL'!$B$2:$C$1108,2,FALSE),VLOOKUP(D404,'STOCK IDEAL'!$B$2:$C$1108,2,FALSE)+VLOOKUP(E404,'REGLE PRIORITE'!$N$3:$O$18,2,FALSE)),IF($C404="Bijoux argent/plaqué or",IF(ISERROR(VLOOKUP(D404,'STOCK IDEAL'!$B$2:$C$1108,2,FALSE)+VLOOKUP($E404,'REGLE PRIORITE'!$Q$3:$R$28,2,FALSE)),VLOOKUP(D404,'STOCK IDEAL'!$B$2:$C$1108,2,FALSE),VLOOKUP(D404,'STOCK IDEAL'!$B$2:$C$1108,2,FALSE)+VLOOKUP($E404,'REGLE PRIORITE'!$Q$3:$R$28,2,FALSE)),VLOOKUP(D404,'STOCK IDEAL'!$B$2:$C$1108,2,FALSE))))</f>
        <v>1</v>
      </c>
      <c r="H404">
        <v>0</v>
      </c>
      <c r="I404">
        <f>IF($C404="porcelaine",IF(ISERROR(VLOOKUP($D404,'STOCK IDEAL'!$B$2:$E$1080,3,FALSE)+VLOOKUP($E404,'REGLE PRIORITE'!$K$3:$L$14,2,FALSE)),VLOOKUP($D404,'STOCK IDEAL'!$B$2:$E$1080,3,FALSE),VLOOKUP($D404,'STOCK IDEAL'!$B$2:$E$1080,3,FALSE)+VLOOKUP($E404,'REGLE PRIORITE'!$K$3:$L$14,2,FALSE)),IF(C404="Bijoux l’atelier",IF(ISERROR(VLOOKUP(D404,'STOCK IDEAL'!$B$2:$E$1108,3,FALSE)+VLOOKUP(E404,'REGLE PRIORITE'!$N$3:$O$18,2,FALSE)),VLOOKUP(D404,'STOCK IDEAL'!$B$2:$E$1108,3,FALSE),VLOOKUP(D404,'STOCK IDEAL'!$B$2:$E$1108,3,FALSE)+VLOOKUP(E404,'REGLE PRIORITE'!$N$3:$O$18,2,FALSE)),IF($C404="Bijoux argent/plaqué or",IF(ISERROR(VLOOKUP(D404,'STOCK IDEAL'!$B$2:$E$1108,3,FALSE)+VLOOKUP($E404,'REGLE PRIORITE'!$Q$3:$R$28,2,FALSE)),VLOOKUP(D404,'STOCK IDEAL'!$B$2:$E$1108,3,FALSE),VLOOKUP(D404,'STOCK IDEAL'!$B$2:$E$1108,3,FALSE)+VLOOKUP($E404,'REGLE PRIORITE'!$Q$3:$R$28,2,FALSE)),VLOOKUP(D404,'STOCK IDEAL'!$B$2:$E$1108,3,FALSE))))</f>
        <v>1</v>
      </c>
      <c r="J404">
        <v>0</v>
      </c>
      <c r="K404">
        <f>IF($C404="porcelaine",IF(ISERROR(VLOOKUP($D404,'STOCK IDEAL'!$B$2:$E$1080,4,FALSE)+VLOOKUP($E404,'REGLE PRIORITE'!$K$3:$L$14,2,FALSE)),VLOOKUP($D404,'STOCK IDEAL'!$B$2:$E$1080,4,FALSE),VLOOKUP($D404,'STOCK IDEAL'!$B$2:$E$1080,4,FALSE)+VLOOKUP($E404,'REGLE PRIORITE'!$K$3:$L$14,2,FALSE)),IF(C404="Bijoux l’atelier",IF(ISERROR(VLOOKUP(D404,'STOCK IDEAL'!$B$2:$E$1108,4,FALSE)+VLOOKUP(E404,'REGLE PRIORITE'!$N$3:$O$18,2,FALSE)),VLOOKUP(D404,'STOCK IDEAL'!$B$2:$E$1108,4,FALSE),VLOOKUP(D404,'STOCK IDEAL'!$B$2:$E$1108,4,FALSE)+VLOOKUP(E404,'REGLE PRIORITE'!$N$3:$O$18,2,FALSE)),IF($C404="Bijoux argent/plaqué or",IF(ISERROR(VLOOKUP(D404,'STOCK IDEAL'!$B$2:$E$1108,4,FALSE)+VLOOKUP($E404,'REGLE PRIORITE'!$Q$3:$R$28,2,FALSE)),VLOOKUP(D404,'STOCK IDEAL'!$B$2:$E$1108,4,FALSE),VLOOKUP(D404,'STOCK IDEAL'!$B$2:$E$1108,4,FALSE)+VLOOKUP($E404,'REGLE PRIORITE'!$Q$3:$R$28,2,FALSE)),VLOOKUP(D404,'STOCK IDEAL'!$B$2:$E$1108,4,FALSE))))</f>
        <v>3</v>
      </c>
      <c r="L404" t="b">
        <f t="shared" si="31"/>
        <v>0</v>
      </c>
      <c r="M404">
        <f>HLOOKUP('STOCK BRUT'!$C404,'REGLE PRIORITE'!$B$4:$G$7,2,FALSE)</f>
        <v>2</v>
      </c>
      <c r="N404">
        <f>HLOOKUP('STOCK BRUT'!$C404,'REGLE PRIORITE'!$B$4:$G$7,3,FALSE)</f>
        <v>1</v>
      </c>
      <c r="O404">
        <f>HLOOKUP('STOCK BRUT'!$C404,'REGLE PRIORITE'!$B$4:$G$7,4,FALSE)</f>
        <v>3</v>
      </c>
      <c r="P404">
        <f t="shared" si="32"/>
        <v>-1</v>
      </c>
      <c r="Q404">
        <f t="shared" si="33"/>
        <v>-1</v>
      </c>
      <c r="R404">
        <f t="shared" si="30"/>
        <v>-3</v>
      </c>
      <c r="S404">
        <f t="shared" si="34"/>
        <v>-5</v>
      </c>
    </row>
    <row r="405" spans="1:19">
      <c r="A405">
        <v>403</v>
      </c>
      <c r="B405" s="1" t="s">
        <v>3359</v>
      </c>
      <c r="C405" s="1" t="s">
        <v>3951</v>
      </c>
      <c r="D405" s="1" t="s">
        <v>4050</v>
      </c>
      <c r="E405" s="1" t="s">
        <v>3376</v>
      </c>
      <c r="F405">
        <v>2</v>
      </c>
      <c r="G405">
        <f>IF($C405="porcelaine",IF(ISERROR(VLOOKUP($D405,'STOCK IDEAL'!$B$2:$C$1080,2,FALSE)+VLOOKUP($E405,'REGLE PRIORITE'!$K$3:$L$14,2,FALSE)),VLOOKUP($D405,'STOCK IDEAL'!$B$2:$C$1080,2,FALSE),VLOOKUP($D405,'STOCK IDEAL'!$B$2:$C$1080,2,FALSE)+VLOOKUP($E405,'REGLE PRIORITE'!$K$3:$L$14,2,FALSE)),IF(C405="Bijoux l’atelier",IF(ISERROR(VLOOKUP(D405,'STOCK IDEAL'!$B$2:$C$1108,2,FALSE)+VLOOKUP(E405,'REGLE PRIORITE'!$N$3:$O$18,2,FALSE)),VLOOKUP(D405,'STOCK IDEAL'!$B$2:$C$1108,2,FALSE),VLOOKUP(D405,'STOCK IDEAL'!$B$2:$C$1108,2,FALSE)+VLOOKUP(E405,'REGLE PRIORITE'!$N$3:$O$18,2,FALSE)),IF($C405="Bijoux argent/plaqué or",IF(ISERROR(VLOOKUP(D405,'STOCK IDEAL'!$B$2:$C$1108,2,FALSE)+VLOOKUP($E405,'REGLE PRIORITE'!$Q$3:$R$28,2,FALSE)),VLOOKUP(D405,'STOCK IDEAL'!$B$2:$C$1108,2,FALSE),VLOOKUP(D405,'STOCK IDEAL'!$B$2:$C$1108,2,FALSE)+VLOOKUP($E405,'REGLE PRIORITE'!$Q$3:$R$28,2,FALSE)),VLOOKUP(D405,'STOCK IDEAL'!$B$2:$C$1108,2,FALSE))))</f>
        <v>1</v>
      </c>
      <c r="H405">
        <v>1</v>
      </c>
      <c r="I405">
        <f>IF($C405="porcelaine",IF(ISERROR(VLOOKUP($D405,'STOCK IDEAL'!$B$2:$E$1080,3,FALSE)+VLOOKUP($E405,'REGLE PRIORITE'!$K$3:$L$14,2,FALSE)),VLOOKUP($D405,'STOCK IDEAL'!$B$2:$E$1080,3,FALSE),VLOOKUP($D405,'STOCK IDEAL'!$B$2:$E$1080,3,FALSE)+VLOOKUP($E405,'REGLE PRIORITE'!$K$3:$L$14,2,FALSE)),IF(C405="Bijoux l’atelier",IF(ISERROR(VLOOKUP(D405,'STOCK IDEAL'!$B$2:$E$1108,3,FALSE)+VLOOKUP(E405,'REGLE PRIORITE'!$N$3:$O$18,2,FALSE)),VLOOKUP(D405,'STOCK IDEAL'!$B$2:$E$1108,3,FALSE),VLOOKUP(D405,'STOCK IDEAL'!$B$2:$E$1108,3,FALSE)+VLOOKUP(E405,'REGLE PRIORITE'!$N$3:$O$18,2,FALSE)),IF($C405="Bijoux argent/plaqué or",IF(ISERROR(VLOOKUP(D405,'STOCK IDEAL'!$B$2:$E$1108,3,FALSE)+VLOOKUP($E405,'REGLE PRIORITE'!$Q$3:$R$28,2,FALSE)),VLOOKUP(D405,'STOCK IDEAL'!$B$2:$E$1108,3,FALSE),VLOOKUP(D405,'STOCK IDEAL'!$B$2:$E$1108,3,FALSE)+VLOOKUP($E405,'REGLE PRIORITE'!$Q$3:$R$28,2,FALSE)),VLOOKUP(D405,'STOCK IDEAL'!$B$2:$E$1108,3,FALSE))))</f>
        <v>1</v>
      </c>
      <c r="J405">
        <v>0</v>
      </c>
      <c r="K405">
        <f>IF($C405="porcelaine",IF(ISERROR(VLOOKUP($D405,'STOCK IDEAL'!$B$2:$E$1080,4,FALSE)+VLOOKUP($E405,'REGLE PRIORITE'!$K$3:$L$14,2,FALSE)),VLOOKUP($D405,'STOCK IDEAL'!$B$2:$E$1080,4,FALSE),VLOOKUP($D405,'STOCK IDEAL'!$B$2:$E$1080,4,FALSE)+VLOOKUP($E405,'REGLE PRIORITE'!$K$3:$L$14,2,FALSE)),IF(C405="Bijoux l’atelier",IF(ISERROR(VLOOKUP(D405,'STOCK IDEAL'!$B$2:$E$1108,4,FALSE)+VLOOKUP(E405,'REGLE PRIORITE'!$N$3:$O$18,2,FALSE)),VLOOKUP(D405,'STOCK IDEAL'!$B$2:$E$1108,4,FALSE),VLOOKUP(D405,'STOCK IDEAL'!$B$2:$E$1108,4,FALSE)+VLOOKUP(E405,'REGLE PRIORITE'!$N$3:$O$18,2,FALSE)),IF($C405="Bijoux argent/plaqué or",IF(ISERROR(VLOOKUP(D405,'STOCK IDEAL'!$B$2:$E$1108,4,FALSE)+VLOOKUP($E405,'REGLE PRIORITE'!$Q$3:$R$28,2,FALSE)),VLOOKUP(D405,'STOCK IDEAL'!$B$2:$E$1108,4,FALSE),VLOOKUP(D405,'STOCK IDEAL'!$B$2:$E$1108,4,FALSE)+VLOOKUP($E405,'REGLE PRIORITE'!$Q$3:$R$28,2,FALSE)),VLOOKUP(D405,'STOCK IDEAL'!$B$2:$E$1108,4,FALSE))))</f>
        <v>3</v>
      </c>
      <c r="L405" t="str">
        <f t="shared" si="31"/>
        <v>OK</v>
      </c>
      <c r="M405">
        <f>HLOOKUP('STOCK BRUT'!$C405,'REGLE PRIORITE'!$B$4:$G$7,2,FALSE)</f>
        <v>2</v>
      </c>
      <c r="N405">
        <f>HLOOKUP('STOCK BRUT'!$C405,'REGLE PRIORITE'!$B$4:$G$7,3,FALSE)</f>
        <v>1</v>
      </c>
      <c r="O405">
        <f>HLOOKUP('STOCK BRUT'!$C405,'REGLE PRIORITE'!$B$4:$G$7,4,FALSE)</f>
        <v>3</v>
      </c>
      <c r="P405">
        <f t="shared" si="32"/>
        <v>1</v>
      </c>
      <c r="Q405">
        <f t="shared" si="33"/>
        <v>0</v>
      </c>
      <c r="R405">
        <f t="shared" si="30"/>
        <v>-3</v>
      </c>
      <c r="S405">
        <f t="shared" si="34"/>
        <v>-2</v>
      </c>
    </row>
    <row r="406" spans="1:19">
      <c r="A406">
        <v>404</v>
      </c>
      <c r="B406" s="1" t="s">
        <v>3360</v>
      </c>
      <c r="C406" s="1" t="s">
        <v>3951</v>
      </c>
      <c r="D406" s="1" t="s">
        <v>4051</v>
      </c>
      <c r="E406" s="1" t="s">
        <v>3376</v>
      </c>
      <c r="F406">
        <v>0</v>
      </c>
      <c r="G406">
        <f>IF($C406="porcelaine",IF(ISERROR(VLOOKUP($D406,'STOCK IDEAL'!$B$2:$C$1080,2,FALSE)+VLOOKUP($E406,'REGLE PRIORITE'!$K$3:$L$14,2,FALSE)),VLOOKUP($D406,'STOCK IDEAL'!$B$2:$C$1080,2,FALSE),VLOOKUP($D406,'STOCK IDEAL'!$B$2:$C$1080,2,FALSE)+VLOOKUP($E406,'REGLE PRIORITE'!$K$3:$L$14,2,FALSE)),IF(C406="Bijoux l’atelier",IF(ISERROR(VLOOKUP(D406,'STOCK IDEAL'!$B$2:$C$1108,2,FALSE)+VLOOKUP(E406,'REGLE PRIORITE'!$N$3:$O$18,2,FALSE)),VLOOKUP(D406,'STOCK IDEAL'!$B$2:$C$1108,2,FALSE),VLOOKUP(D406,'STOCK IDEAL'!$B$2:$C$1108,2,FALSE)+VLOOKUP(E406,'REGLE PRIORITE'!$N$3:$O$18,2,FALSE)),IF($C406="Bijoux argent/plaqué or",IF(ISERROR(VLOOKUP(D406,'STOCK IDEAL'!$B$2:$C$1108,2,FALSE)+VLOOKUP($E406,'REGLE PRIORITE'!$Q$3:$R$28,2,FALSE)),VLOOKUP(D406,'STOCK IDEAL'!$B$2:$C$1108,2,FALSE),VLOOKUP(D406,'STOCK IDEAL'!$B$2:$C$1108,2,FALSE)+VLOOKUP($E406,'REGLE PRIORITE'!$Q$3:$R$28,2,FALSE)),VLOOKUP(D406,'STOCK IDEAL'!$B$2:$C$1108,2,FALSE))))</f>
        <v>1</v>
      </c>
      <c r="H406">
        <v>0</v>
      </c>
      <c r="I406">
        <f>IF($C406="porcelaine",IF(ISERROR(VLOOKUP($D406,'STOCK IDEAL'!$B$2:$E$1080,3,FALSE)+VLOOKUP($E406,'REGLE PRIORITE'!$K$3:$L$14,2,FALSE)),VLOOKUP($D406,'STOCK IDEAL'!$B$2:$E$1080,3,FALSE),VLOOKUP($D406,'STOCK IDEAL'!$B$2:$E$1080,3,FALSE)+VLOOKUP($E406,'REGLE PRIORITE'!$K$3:$L$14,2,FALSE)),IF(C406="Bijoux l’atelier",IF(ISERROR(VLOOKUP(D406,'STOCK IDEAL'!$B$2:$E$1108,3,FALSE)+VLOOKUP(E406,'REGLE PRIORITE'!$N$3:$O$18,2,FALSE)),VLOOKUP(D406,'STOCK IDEAL'!$B$2:$E$1108,3,FALSE),VLOOKUP(D406,'STOCK IDEAL'!$B$2:$E$1108,3,FALSE)+VLOOKUP(E406,'REGLE PRIORITE'!$N$3:$O$18,2,FALSE)),IF($C406="Bijoux argent/plaqué or",IF(ISERROR(VLOOKUP(D406,'STOCK IDEAL'!$B$2:$E$1108,3,FALSE)+VLOOKUP($E406,'REGLE PRIORITE'!$Q$3:$R$28,2,FALSE)),VLOOKUP(D406,'STOCK IDEAL'!$B$2:$E$1108,3,FALSE),VLOOKUP(D406,'STOCK IDEAL'!$B$2:$E$1108,3,FALSE)+VLOOKUP($E406,'REGLE PRIORITE'!$Q$3:$R$28,2,FALSE)),VLOOKUP(D406,'STOCK IDEAL'!$B$2:$E$1108,3,FALSE))))</f>
        <v>1</v>
      </c>
      <c r="J406">
        <v>0</v>
      </c>
      <c r="K406">
        <f>IF($C406="porcelaine",IF(ISERROR(VLOOKUP($D406,'STOCK IDEAL'!$B$2:$E$1080,4,FALSE)+VLOOKUP($E406,'REGLE PRIORITE'!$K$3:$L$14,2,FALSE)),VLOOKUP($D406,'STOCK IDEAL'!$B$2:$E$1080,4,FALSE),VLOOKUP($D406,'STOCK IDEAL'!$B$2:$E$1080,4,FALSE)+VLOOKUP($E406,'REGLE PRIORITE'!$K$3:$L$14,2,FALSE)),IF(C406="Bijoux l’atelier",IF(ISERROR(VLOOKUP(D406,'STOCK IDEAL'!$B$2:$E$1108,4,FALSE)+VLOOKUP(E406,'REGLE PRIORITE'!$N$3:$O$18,2,FALSE)),VLOOKUP(D406,'STOCK IDEAL'!$B$2:$E$1108,4,FALSE),VLOOKUP(D406,'STOCK IDEAL'!$B$2:$E$1108,4,FALSE)+VLOOKUP(E406,'REGLE PRIORITE'!$N$3:$O$18,2,FALSE)),IF($C406="Bijoux argent/plaqué or",IF(ISERROR(VLOOKUP(D406,'STOCK IDEAL'!$B$2:$E$1108,4,FALSE)+VLOOKUP($E406,'REGLE PRIORITE'!$Q$3:$R$28,2,FALSE)),VLOOKUP(D406,'STOCK IDEAL'!$B$2:$E$1108,4,FALSE),VLOOKUP(D406,'STOCK IDEAL'!$B$2:$E$1108,4,FALSE)+VLOOKUP($E406,'REGLE PRIORITE'!$Q$3:$R$28,2,FALSE)),VLOOKUP(D406,'STOCK IDEAL'!$B$2:$E$1108,4,FALSE))))</f>
        <v>3</v>
      </c>
      <c r="L406" t="b">
        <f t="shared" si="31"/>
        <v>0</v>
      </c>
      <c r="M406">
        <f>HLOOKUP('STOCK BRUT'!$C406,'REGLE PRIORITE'!$B$4:$G$7,2,FALSE)</f>
        <v>2</v>
      </c>
      <c r="N406">
        <f>HLOOKUP('STOCK BRUT'!$C406,'REGLE PRIORITE'!$B$4:$G$7,3,FALSE)</f>
        <v>1</v>
      </c>
      <c r="O406">
        <f>HLOOKUP('STOCK BRUT'!$C406,'REGLE PRIORITE'!$B$4:$G$7,4,FALSE)</f>
        <v>3</v>
      </c>
      <c r="P406">
        <f t="shared" si="32"/>
        <v>-1</v>
      </c>
      <c r="Q406">
        <f t="shared" si="33"/>
        <v>-1</v>
      </c>
      <c r="R406">
        <f t="shared" si="30"/>
        <v>-3</v>
      </c>
      <c r="S406">
        <f t="shared" si="34"/>
        <v>-5</v>
      </c>
    </row>
    <row r="407" spans="1:19">
      <c r="A407">
        <v>405</v>
      </c>
      <c r="B407" s="1" t="s">
        <v>3361</v>
      </c>
      <c r="C407" s="1" t="s">
        <v>3951</v>
      </c>
      <c r="D407" s="1" t="s">
        <v>4052</v>
      </c>
      <c r="E407" s="1" t="s">
        <v>3376</v>
      </c>
      <c r="F407">
        <v>0</v>
      </c>
      <c r="G407">
        <f>IF($C407="porcelaine",IF(ISERROR(VLOOKUP($D407,'STOCK IDEAL'!$B$2:$C$1080,2,FALSE)+VLOOKUP($E407,'REGLE PRIORITE'!$K$3:$L$14,2,FALSE)),VLOOKUP($D407,'STOCK IDEAL'!$B$2:$C$1080,2,FALSE),VLOOKUP($D407,'STOCK IDEAL'!$B$2:$C$1080,2,FALSE)+VLOOKUP($E407,'REGLE PRIORITE'!$K$3:$L$14,2,FALSE)),IF(C407="Bijoux l’atelier",IF(ISERROR(VLOOKUP(D407,'STOCK IDEAL'!$B$2:$C$1108,2,FALSE)+VLOOKUP(E407,'REGLE PRIORITE'!$N$3:$O$18,2,FALSE)),VLOOKUP(D407,'STOCK IDEAL'!$B$2:$C$1108,2,FALSE),VLOOKUP(D407,'STOCK IDEAL'!$B$2:$C$1108,2,FALSE)+VLOOKUP(E407,'REGLE PRIORITE'!$N$3:$O$18,2,FALSE)),IF($C407="Bijoux argent/plaqué or",IF(ISERROR(VLOOKUP(D407,'STOCK IDEAL'!$B$2:$C$1108,2,FALSE)+VLOOKUP($E407,'REGLE PRIORITE'!$Q$3:$R$28,2,FALSE)),VLOOKUP(D407,'STOCK IDEAL'!$B$2:$C$1108,2,FALSE),VLOOKUP(D407,'STOCK IDEAL'!$B$2:$C$1108,2,FALSE)+VLOOKUP($E407,'REGLE PRIORITE'!$Q$3:$R$28,2,FALSE)),VLOOKUP(D407,'STOCK IDEAL'!$B$2:$C$1108,2,FALSE))))</f>
        <v>1</v>
      </c>
      <c r="H407">
        <v>0</v>
      </c>
      <c r="I407">
        <f>IF($C407="porcelaine",IF(ISERROR(VLOOKUP($D407,'STOCK IDEAL'!$B$2:$E$1080,3,FALSE)+VLOOKUP($E407,'REGLE PRIORITE'!$K$3:$L$14,2,FALSE)),VLOOKUP($D407,'STOCK IDEAL'!$B$2:$E$1080,3,FALSE),VLOOKUP($D407,'STOCK IDEAL'!$B$2:$E$1080,3,FALSE)+VLOOKUP($E407,'REGLE PRIORITE'!$K$3:$L$14,2,FALSE)),IF(C407="Bijoux l’atelier",IF(ISERROR(VLOOKUP(D407,'STOCK IDEAL'!$B$2:$E$1108,3,FALSE)+VLOOKUP(E407,'REGLE PRIORITE'!$N$3:$O$18,2,FALSE)),VLOOKUP(D407,'STOCK IDEAL'!$B$2:$E$1108,3,FALSE),VLOOKUP(D407,'STOCK IDEAL'!$B$2:$E$1108,3,FALSE)+VLOOKUP(E407,'REGLE PRIORITE'!$N$3:$O$18,2,FALSE)),IF($C407="Bijoux argent/plaqué or",IF(ISERROR(VLOOKUP(D407,'STOCK IDEAL'!$B$2:$E$1108,3,FALSE)+VLOOKUP($E407,'REGLE PRIORITE'!$Q$3:$R$28,2,FALSE)),VLOOKUP(D407,'STOCK IDEAL'!$B$2:$E$1108,3,FALSE),VLOOKUP(D407,'STOCK IDEAL'!$B$2:$E$1108,3,FALSE)+VLOOKUP($E407,'REGLE PRIORITE'!$Q$3:$R$28,2,FALSE)),VLOOKUP(D407,'STOCK IDEAL'!$B$2:$E$1108,3,FALSE))))</f>
        <v>1</v>
      </c>
      <c r="J407">
        <v>0</v>
      </c>
      <c r="K407">
        <f>IF($C407="porcelaine",IF(ISERROR(VLOOKUP($D407,'STOCK IDEAL'!$B$2:$E$1080,4,FALSE)+VLOOKUP($E407,'REGLE PRIORITE'!$K$3:$L$14,2,FALSE)),VLOOKUP($D407,'STOCK IDEAL'!$B$2:$E$1080,4,FALSE),VLOOKUP($D407,'STOCK IDEAL'!$B$2:$E$1080,4,FALSE)+VLOOKUP($E407,'REGLE PRIORITE'!$K$3:$L$14,2,FALSE)),IF(C407="Bijoux l’atelier",IF(ISERROR(VLOOKUP(D407,'STOCK IDEAL'!$B$2:$E$1108,4,FALSE)+VLOOKUP(E407,'REGLE PRIORITE'!$N$3:$O$18,2,FALSE)),VLOOKUP(D407,'STOCK IDEAL'!$B$2:$E$1108,4,FALSE),VLOOKUP(D407,'STOCK IDEAL'!$B$2:$E$1108,4,FALSE)+VLOOKUP(E407,'REGLE PRIORITE'!$N$3:$O$18,2,FALSE)),IF($C407="Bijoux argent/plaqué or",IF(ISERROR(VLOOKUP(D407,'STOCK IDEAL'!$B$2:$E$1108,4,FALSE)+VLOOKUP($E407,'REGLE PRIORITE'!$Q$3:$R$28,2,FALSE)),VLOOKUP(D407,'STOCK IDEAL'!$B$2:$E$1108,4,FALSE),VLOOKUP(D407,'STOCK IDEAL'!$B$2:$E$1108,4,FALSE)+VLOOKUP($E407,'REGLE PRIORITE'!$Q$3:$R$28,2,FALSE)),VLOOKUP(D407,'STOCK IDEAL'!$B$2:$E$1108,4,FALSE))))</f>
        <v>3</v>
      </c>
      <c r="L407" t="b">
        <f t="shared" si="31"/>
        <v>0</v>
      </c>
      <c r="M407">
        <f>HLOOKUP('STOCK BRUT'!$C407,'REGLE PRIORITE'!$B$4:$G$7,2,FALSE)</f>
        <v>2</v>
      </c>
      <c r="N407">
        <f>HLOOKUP('STOCK BRUT'!$C407,'REGLE PRIORITE'!$B$4:$G$7,3,FALSE)</f>
        <v>1</v>
      </c>
      <c r="O407">
        <f>HLOOKUP('STOCK BRUT'!$C407,'REGLE PRIORITE'!$B$4:$G$7,4,FALSE)</f>
        <v>3</v>
      </c>
      <c r="P407">
        <f t="shared" si="32"/>
        <v>-1</v>
      </c>
      <c r="Q407">
        <f t="shared" si="33"/>
        <v>-1</v>
      </c>
      <c r="R407">
        <f t="shared" si="30"/>
        <v>-3</v>
      </c>
      <c r="S407">
        <f t="shared" si="34"/>
        <v>-5</v>
      </c>
    </row>
    <row r="408" spans="1:19">
      <c r="A408">
        <v>406</v>
      </c>
      <c r="B408" s="1" t="s">
        <v>3362</v>
      </c>
      <c r="C408" s="1" t="s">
        <v>3951</v>
      </c>
      <c r="D408" s="1" t="s">
        <v>4053</v>
      </c>
      <c r="E408" s="1" t="s">
        <v>3376</v>
      </c>
      <c r="F408">
        <v>1</v>
      </c>
      <c r="G408">
        <f>IF($C408="porcelaine",IF(ISERROR(VLOOKUP($D408,'STOCK IDEAL'!$B$2:$C$1080,2,FALSE)+VLOOKUP($E408,'REGLE PRIORITE'!$K$3:$L$14,2,FALSE)),VLOOKUP($D408,'STOCK IDEAL'!$B$2:$C$1080,2,FALSE),VLOOKUP($D408,'STOCK IDEAL'!$B$2:$C$1080,2,FALSE)+VLOOKUP($E408,'REGLE PRIORITE'!$K$3:$L$14,2,FALSE)),IF(C408="Bijoux l’atelier",IF(ISERROR(VLOOKUP(D408,'STOCK IDEAL'!$B$2:$C$1108,2,FALSE)+VLOOKUP(E408,'REGLE PRIORITE'!$N$3:$O$18,2,FALSE)),VLOOKUP(D408,'STOCK IDEAL'!$B$2:$C$1108,2,FALSE),VLOOKUP(D408,'STOCK IDEAL'!$B$2:$C$1108,2,FALSE)+VLOOKUP(E408,'REGLE PRIORITE'!$N$3:$O$18,2,FALSE)),IF($C408="Bijoux argent/plaqué or",IF(ISERROR(VLOOKUP(D408,'STOCK IDEAL'!$B$2:$C$1108,2,FALSE)+VLOOKUP($E408,'REGLE PRIORITE'!$Q$3:$R$28,2,FALSE)),VLOOKUP(D408,'STOCK IDEAL'!$B$2:$C$1108,2,FALSE),VLOOKUP(D408,'STOCK IDEAL'!$B$2:$C$1108,2,FALSE)+VLOOKUP($E408,'REGLE PRIORITE'!$Q$3:$R$28,2,FALSE)),VLOOKUP(D408,'STOCK IDEAL'!$B$2:$C$1108,2,FALSE))))</f>
        <v>1</v>
      </c>
      <c r="H408">
        <v>1</v>
      </c>
      <c r="I408">
        <f>IF($C408="porcelaine",IF(ISERROR(VLOOKUP($D408,'STOCK IDEAL'!$B$2:$E$1080,3,FALSE)+VLOOKUP($E408,'REGLE PRIORITE'!$K$3:$L$14,2,FALSE)),VLOOKUP($D408,'STOCK IDEAL'!$B$2:$E$1080,3,FALSE),VLOOKUP($D408,'STOCK IDEAL'!$B$2:$E$1080,3,FALSE)+VLOOKUP($E408,'REGLE PRIORITE'!$K$3:$L$14,2,FALSE)),IF(C408="Bijoux l’atelier",IF(ISERROR(VLOOKUP(D408,'STOCK IDEAL'!$B$2:$E$1108,3,FALSE)+VLOOKUP(E408,'REGLE PRIORITE'!$N$3:$O$18,2,FALSE)),VLOOKUP(D408,'STOCK IDEAL'!$B$2:$E$1108,3,FALSE),VLOOKUP(D408,'STOCK IDEAL'!$B$2:$E$1108,3,FALSE)+VLOOKUP(E408,'REGLE PRIORITE'!$N$3:$O$18,2,FALSE)),IF($C408="Bijoux argent/plaqué or",IF(ISERROR(VLOOKUP(D408,'STOCK IDEAL'!$B$2:$E$1108,3,FALSE)+VLOOKUP($E408,'REGLE PRIORITE'!$Q$3:$R$28,2,FALSE)),VLOOKUP(D408,'STOCK IDEAL'!$B$2:$E$1108,3,FALSE),VLOOKUP(D408,'STOCK IDEAL'!$B$2:$E$1108,3,FALSE)+VLOOKUP($E408,'REGLE PRIORITE'!$Q$3:$R$28,2,FALSE)),VLOOKUP(D408,'STOCK IDEAL'!$B$2:$E$1108,3,FALSE))))</f>
        <v>1</v>
      </c>
      <c r="J408">
        <v>0</v>
      </c>
      <c r="K408">
        <f>IF($C408="porcelaine",IF(ISERROR(VLOOKUP($D408,'STOCK IDEAL'!$B$2:$E$1080,4,FALSE)+VLOOKUP($E408,'REGLE PRIORITE'!$K$3:$L$14,2,FALSE)),VLOOKUP($D408,'STOCK IDEAL'!$B$2:$E$1080,4,FALSE),VLOOKUP($D408,'STOCK IDEAL'!$B$2:$E$1080,4,FALSE)+VLOOKUP($E408,'REGLE PRIORITE'!$K$3:$L$14,2,FALSE)),IF(C408="Bijoux l’atelier",IF(ISERROR(VLOOKUP(D408,'STOCK IDEAL'!$B$2:$E$1108,4,FALSE)+VLOOKUP(E408,'REGLE PRIORITE'!$N$3:$O$18,2,FALSE)),VLOOKUP(D408,'STOCK IDEAL'!$B$2:$E$1108,4,FALSE),VLOOKUP(D408,'STOCK IDEAL'!$B$2:$E$1108,4,FALSE)+VLOOKUP(E408,'REGLE PRIORITE'!$N$3:$O$18,2,FALSE)),IF($C408="Bijoux argent/plaqué or",IF(ISERROR(VLOOKUP(D408,'STOCK IDEAL'!$B$2:$E$1108,4,FALSE)+VLOOKUP($E408,'REGLE PRIORITE'!$Q$3:$R$28,2,FALSE)),VLOOKUP(D408,'STOCK IDEAL'!$B$2:$E$1108,4,FALSE),VLOOKUP(D408,'STOCK IDEAL'!$B$2:$E$1108,4,FALSE)+VLOOKUP($E408,'REGLE PRIORITE'!$Q$3:$R$28,2,FALSE)),VLOOKUP(D408,'STOCK IDEAL'!$B$2:$E$1108,4,FALSE))))</f>
        <v>3</v>
      </c>
      <c r="L408" t="b">
        <f t="shared" si="31"/>
        <v>0</v>
      </c>
      <c r="M408">
        <f>HLOOKUP('STOCK BRUT'!$C408,'REGLE PRIORITE'!$B$4:$G$7,2,FALSE)</f>
        <v>2</v>
      </c>
      <c r="N408">
        <f>HLOOKUP('STOCK BRUT'!$C408,'REGLE PRIORITE'!$B$4:$G$7,3,FALSE)</f>
        <v>1</v>
      </c>
      <c r="O408">
        <f>HLOOKUP('STOCK BRUT'!$C408,'REGLE PRIORITE'!$B$4:$G$7,4,FALSE)</f>
        <v>3</v>
      </c>
      <c r="P408">
        <f t="shared" si="32"/>
        <v>0</v>
      </c>
      <c r="Q408">
        <f t="shared" si="33"/>
        <v>0</v>
      </c>
      <c r="R408">
        <f t="shared" si="30"/>
        <v>-3</v>
      </c>
      <c r="S408">
        <f t="shared" si="34"/>
        <v>-3</v>
      </c>
    </row>
    <row r="409" spans="1:19">
      <c r="A409">
        <v>407</v>
      </c>
      <c r="B409" s="1" t="s">
        <v>3363</v>
      </c>
      <c r="C409" s="1" t="s">
        <v>3951</v>
      </c>
      <c r="D409" s="1" t="s">
        <v>4054</v>
      </c>
      <c r="E409" s="1" t="s">
        <v>3376</v>
      </c>
      <c r="F409">
        <v>0</v>
      </c>
      <c r="G409">
        <f>IF($C409="porcelaine",IF(ISERROR(VLOOKUP($D409,'STOCK IDEAL'!$B$2:$C$1080,2,FALSE)+VLOOKUP($E409,'REGLE PRIORITE'!$K$3:$L$14,2,FALSE)),VLOOKUP($D409,'STOCK IDEAL'!$B$2:$C$1080,2,FALSE),VLOOKUP($D409,'STOCK IDEAL'!$B$2:$C$1080,2,FALSE)+VLOOKUP($E409,'REGLE PRIORITE'!$K$3:$L$14,2,FALSE)),IF(C409="Bijoux l’atelier",IF(ISERROR(VLOOKUP(D409,'STOCK IDEAL'!$B$2:$C$1108,2,FALSE)+VLOOKUP(E409,'REGLE PRIORITE'!$N$3:$O$18,2,FALSE)),VLOOKUP(D409,'STOCK IDEAL'!$B$2:$C$1108,2,FALSE),VLOOKUP(D409,'STOCK IDEAL'!$B$2:$C$1108,2,FALSE)+VLOOKUP(E409,'REGLE PRIORITE'!$N$3:$O$18,2,FALSE)),IF($C409="Bijoux argent/plaqué or",IF(ISERROR(VLOOKUP(D409,'STOCK IDEAL'!$B$2:$C$1108,2,FALSE)+VLOOKUP($E409,'REGLE PRIORITE'!$Q$3:$R$28,2,FALSE)),VLOOKUP(D409,'STOCK IDEAL'!$B$2:$C$1108,2,FALSE),VLOOKUP(D409,'STOCK IDEAL'!$B$2:$C$1108,2,FALSE)+VLOOKUP($E409,'REGLE PRIORITE'!$Q$3:$R$28,2,FALSE)),VLOOKUP(D409,'STOCK IDEAL'!$B$2:$C$1108,2,FALSE))))</f>
        <v>1</v>
      </c>
      <c r="H409">
        <v>0</v>
      </c>
      <c r="I409">
        <f>IF($C409="porcelaine",IF(ISERROR(VLOOKUP($D409,'STOCK IDEAL'!$B$2:$E$1080,3,FALSE)+VLOOKUP($E409,'REGLE PRIORITE'!$K$3:$L$14,2,FALSE)),VLOOKUP($D409,'STOCK IDEAL'!$B$2:$E$1080,3,FALSE),VLOOKUP($D409,'STOCK IDEAL'!$B$2:$E$1080,3,FALSE)+VLOOKUP($E409,'REGLE PRIORITE'!$K$3:$L$14,2,FALSE)),IF(C409="Bijoux l’atelier",IF(ISERROR(VLOOKUP(D409,'STOCK IDEAL'!$B$2:$E$1108,3,FALSE)+VLOOKUP(E409,'REGLE PRIORITE'!$N$3:$O$18,2,FALSE)),VLOOKUP(D409,'STOCK IDEAL'!$B$2:$E$1108,3,FALSE),VLOOKUP(D409,'STOCK IDEAL'!$B$2:$E$1108,3,FALSE)+VLOOKUP(E409,'REGLE PRIORITE'!$N$3:$O$18,2,FALSE)),IF($C409="Bijoux argent/plaqué or",IF(ISERROR(VLOOKUP(D409,'STOCK IDEAL'!$B$2:$E$1108,3,FALSE)+VLOOKUP($E409,'REGLE PRIORITE'!$Q$3:$R$28,2,FALSE)),VLOOKUP(D409,'STOCK IDEAL'!$B$2:$E$1108,3,FALSE),VLOOKUP(D409,'STOCK IDEAL'!$B$2:$E$1108,3,FALSE)+VLOOKUP($E409,'REGLE PRIORITE'!$Q$3:$R$28,2,FALSE)),VLOOKUP(D409,'STOCK IDEAL'!$B$2:$E$1108,3,FALSE))))</f>
        <v>1</v>
      </c>
      <c r="J409">
        <v>0</v>
      </c>
      <c r="K409">
        <f>IF($C409="porcelaine",IF(ISERROR(VLOOKUP($D409,'STOCK IDEAL'!$B$2:$E$1080,4,FALSE)+VLOOKUP($E409,'REGLE PRIORITE'!$K$3:$L$14,2,FALSE)),VLOOKUP($D409,'STOCK IDEAL'!$B$2:$E$1080,4,FALSE),VLOOKUP($D409,'STOCK IDEAL'!$B$2:$E$1080,4,FALSE)+VLOOKUP($E409,'REGLE PRIORITE'!$K$3:$L$14,2,FALSE)),IF(C409="Bijoux l’atelier",IF(ISERROR(VLOOKUP(D409,'STOCK IDEAL'!$B$2:$E$1108,4,FALSE)+VLOOKUP(E409,'REGLE PRIORITE'!$N$3:$O$18,2,FALSE)),VLOOKUP(D409,'STOCK IDEAL'!$B$2:$E$1108,4,FALSE),VLOOKUP(D409,'STOCK IDEAL'!$B$2:$E$1108,4,FALSE)+VLOOKUP(E409,'REGLE PRIORITE'!$N$3:$O$18,2,FALSE)),IF($C409="Bijoux argent/plaqué or",IF(ISERROR(VLOOKUP(D409,'STOCK IDEAL'!$B$2:$E$1108,4,FALSE)+VLOOKUP($E409,'REGLE PRIORITE'!$Q$3:$R$28,2,FALSE)),VLOOKUP(D409,'STOCK IDEAL'!$B$2:$E$1108,4,FALSE),VLOOKUP(D409,'STOCK IDEAL'!$B$2:$E$1108,4,FALSE)+VLOOKUP($E409,'REGLE PRIORITE'!$Q$3:$R$28,2,FALSE)),VLOOKUP(D409,'STOCK IDEAL'!$B$2:$E$1108,4,FALSE))))</f>
        <v>3</v>
      </c>
      <c r="L409" t="b">
        <f t="shared" si="31"/>
        <v>0</v>
      </c>
      <c r="M409">
        <f>HLOOKUP('STOCK BRUT'!$C409,'REGLE PRIORITE'!$B$4:$G$7,2,FALSE)</f>
        <v>2</v>
      </c>
      <c r="N409">
        <f>HLOOKUP('STOCK BRUT'!$C409,'REGLE PRIORITE'!$B$4:$G$7,3,FALSE)</f>
        <v>1</v>
      </c>
      <c r="O409">
        <f>HLOOKUP('STOCK BRUT'!$C409,'REGLE PRIORITE'!$B$4:$G$7,4,FALSE)</f>
        <v>3</v>
      </c>
      <c r="P409">
        <f t="shared" si="32"/>
        <v>-1</v>
      </c>
      <c r="Q409">
        <f t="shared" si="33"/>
        <v>-1</v>
      </c>
      <c r="R409">
        <f t="shared" si="30"/>
        <v>-3</v>
      </c>
      <c r="S409">
        <f t="shared" si="34"/>
        <v>-5</v>
      </c>
    </row>
    <row r="410" spans="1:19">
      <c r="A410">
        <v>408</v>
      </c>
      <c r="B410" s="1" t="s">
        <v>3364</v>
      </c>
      <c r="C410" s="1" t="s">
        <v>3951</v>
      </c>
      <c r="D410" s="1" t="s">
        <v>4055</v>
      </c>
      <c r="E410" s="1" t="s">
        <v>3376</v>
      </c>
      <c r="F410">
        <v>0</v>
      </c>
      <c r="G410">
        <f>IF($C410="porcelaine",IF(ISERROR(VLOOKUP($D410,'STOCK IDEAL'!$B$2:$C$1080,2,FALSE)+VLOOKUP($E410,'REGLE PRIORITE'!$K$3:$L$14,2,FALSE)),VLOOKUP($D410,'STOCK IDEAL'!$B$2:$C$1080,2,FALSE),VLOOKUP($D410,'STOCK IDEAL'!$B$2:$C$1080,2,FALSE)+VLOOKUP($E410,'REGLE PRIORITE'!$K$3:$L$14,2,FALSE)),IF(C410="Bijoux l’atelier",IF(ISERROR(VLOOKUP(D410,'STOCK IDEAL'!$B$2:$C$1108,2,FALSE)+VLOOKUP(E410,'REGLE PRIORITE'!$N$3:$O$18,2,FALSE)),VLOOKUP(D410,'STOCK IDEAL'!$B$2:$C$1108,2,FALSE),VLOOKUP(D410,'STOCK IDEAL'!$B$2:$C$1108,2,FALSE)+VLOOKUP(E410,'REGLE PRIORITE'!$N$3:$O$18,2,FALSE)),IF($C410="Bijoux argent/plaqué or",IF(ISERROR(VLOOKUP(D410,'STOCK IDEAL'!$B$2:$C$1108,2,FALSE)+VLOOKUP($E410,'REGLE PRIORITE'!$Q$3:$R$28,2,FALSE)),VLOOKUP(D410,'STOCK IDEAL'!$B$2:$C$1108,2,FALSE),VLOOKUP(D410,'STOCK IDEAL'!$B$2:$C$1108,2,FALSE)+VLOOKUP($E410,'REGLE PRIORITE'!$Q$3:$R$28,2,FALSE)),VLOOKUP(D410,'STOCK IDEAL'!$B$2:$C$1108,2,FALSE))))</f>
        <v>1</v>
      </c>
      <c r="H410">
        <v>0</v>
      </c>
      <c r="I410">
        <f>IF($C410="porcelaine",IF(ISERROR(VLOOKUP($D410,'STOCK IDEAL'!$B$2:$E$1080,3,FALSE)+VLOOKUP($E410,'REGLE PRIORITE'!$K$3:$L$14,2,FALSE)),VLOOKUP($D410,'STOCK IDEAL'!$B$2:$E$1080,3,FALSE),VLOOKUP($D410,'STOCK IDEAL'!$B$2:$E$1080,3,FALSE)+VLOOKUP($E410,'REGLE PRIORITE'!$K$3:$L$14,2,FALSE)),IF(C410="Bijoux l’atelier",IF(ISERROR(VLOOKUP(D410,'STOCK IDEAL'!$B$2:$E$1108,3,FALSE)+VLOOKUP(E410,'REGLE PRIORITE'!$N$3:$O$18,2,FALSE)),VLOOKUP(D410,'STOCK IDEAL'!$B$2:$E$1108,3,FALSE),VLOOKUP(D410,'STOCK IDEAL'!$B$2:$E$1108,3,FALSE)+VLOOKUP(E410,'REGLE PRIORITE'!$N$3:$O$18,2,FALSE)),IF($C410="Bijoux argent/plaqué or",IF(ISERROR(VLOOKUP(D410,'STOCK IDEAL'!$B$2:$E$1108,3,FALSE)+VLOOKUP($E410,'REGLE PRIORITE'!$Q$3:$R$28,2,FALSE)),VLOOKUP(D410,'STOCK IDEAL'!$B$2:$E$1108,3,FALSE),VLOOKUP(D410,'STOCK IDEAL'!$B$2:$E$1108,3,FALSE)+VLOOKUP($E410,'REGLE PRIORITE'!$Q$3:$R$28,2,FALSE)),VLOOKUP(D410,'STOCK IDEAL'!$B$2:$E$1108,3,FALSE))))</f>
        <v>1</v>
      </c>
      <c r="J410">
        <v>0</v>
      </c>
      <c r="K410">
        <f>IF($C410="porcelaine",IF(ISERROR(VLOOKUP($D410,'STOCK IDEAL'!$B$2:$E$1080,4,FALSE)+VLOOKUP($E410,'REGLE PRIORITE'!$K$3:$L$14,2,FALSE)),VLOOKUP($D410,'STOCK IDEAL'!$B$2:$E$1080,4,FALSE),VLOOKUP($D410,'STOCK IDEAL'!$B$2:$E$1080,4,FALSE)+VLOOKUP($E410,'REGLE PRIORITE'!$K$3:$L$14,2,FALSE)),IF(C410="Bijoux l’atelier",IF(ISERROR(VLOOKUP(D410,'STOCK IDEAL'!$B$2:$E$1108,4,FALSE)+VLOOKUP(E410,'REGLE PRIORITE'!$N$3:$O$18,2,FALSE)),VLOOKUP(D410,'STOCK IDEAL'!$B$2:$E$1108,4,FALSE),VLOOKUP(D410,'STOCK IDEAL'!$B$2:$E$1108,4,FALSE)+VLOOKUP(E410,'REGLE PRIORITE'!$N$3:$O$18,2,FALSE)),IF($C410="Bijoux argent/plaqué or",IF(ISERROR(VLOOKUP(D410,'STOCK IDEAL'!$B$2:$E$1108,4,FALSE)+VLOOKUP($E410,'REGLE PRIORITE'!$Q$3:$R$28,2,FALSE)),VLOOKUP(D410,'STOCK IDEAL'!$B$2:$E$1108,4,FALSE),VLOOKUP(D410,'STOCK IDEAL'!$B$2:$E$1108,4,FALSE)+VLOOKUP($E410,'REGLE PRIORITE'!$Q$3:$R$28,2,FALSE)),VLOOKUP(D410,'STOCK IDEAL'!$B$2:$E$1108,4,FALSE))))</f>
        <v>3</v>
      </c>
      <c r="L410" t="b">
        <f t="shared" si="31"/>
        <v>0</v>
      </c>
      <c r="M410">
        <f>HLOOKUP('STOCK BRUT'!$C410,'REGLE PRIORITE'!$B$4:$G$7,2,FALSE)</f>
        <v>2</v>
      </c>
      <c r="N410">
        <f>HLOOKUP('STOCK BRUT'!$C410,'REGLE PRIORITE'!$B$4:$G$7,3,FALSE)</f>
        <v>1</v>
      </c>
      <c r="O410">
        <f>HLOOKUP('STOCK BRUT'!$C410,'REGLE PRIORITE'!$B$4:$G$7,4,FALSE)</f>
        <v>3</v>
      </c>
      <c r="P410">
        <f t="shared" si="32"/>
        <v>-1</v>
      </c>
      <c r="Q410">
        <f t="shared" si="33"/>
        <v>-1</v>
      </c>
      <c r="R410">
        <f t="shared" si="30"/>
        <v>-3</v>
      </c>
      <c r="S410">
        <f t="shared" si="34"/>
        <v>-5</v>
      </c>
    </row>
    <row r="411" spans="1:19">
      <c r="A411">
        <v>409</v>
      </c>
      <c r="B411" s="1" t="s">
        <v>3365</v>
      </c>
      <c r="C411" s="1" t="s">
        <v>3951</v>
      </c>
      <c r="D411" s="1" t="s">
        <v>4056</v>
      </c>
      <c r="E411" s="1" t="s">
        <v>3376</v>
      </c>
      <c r="F411">
        <v>2</v>
      </c>
      <c r="G411">
        <f>IF($C411="porcelaine",IF(ISERROR(VLOOKUP($D411,'STOCK IDEAL'!$B$2:$C$1080,2,FALSE)+VLOOKUP($E411,'REGLE PRIORITE'!$K$3:$L$14,2,FALSE)),VLOOKUP($D411,'STOCK IDEAL'!$B$2:$C$1080,2,FALSE),VLOOKUP($D411,'STOCK IDEAL'!$B$2:$C$1080,2,FALSE)+VLOOKUP($E411,'REGLE PRIORITE'!$K$3:$L$14,2,FALSE)),IF(C411="Bijoux l’atelier",IF(ISERROR(VLOOKUP(D411,'STOCK IDEAL'!$B$2:$C$1108,2,FALSE)+VLOOKUP(E411,'REGLE PRIORITE'!$N$3:$O$18,2,FALSE)),VLOOKUP(D411,'STOCK IDEAL'!$B$2:$C$1108,2,FALSE),VLOOKUP(D411,'STOCK IDEAL'!$B$2:$C$1108,2,FALSE)+VLOOKUP(E411,'REGLE PRIORITE'!$N$3:$O$18,2,FALSE)),IF($C411="Bijoux argent/plaqué or",IF(ISERROR(VLOOKUP(D411,'STOCK IDEAL'!$B$2:$C$1108,2,FALSE)+VLOOKUP($E411,'REGLE PRIORITE'!$Q$3:$R$28,2,FALSE)),VLOOKUP(D411,'STOCK IDEAL'!$B$2:$C$1108,2,FALSE),VLOOKUP(D411,'STOCK IDEAL'!$B$2:$C$1108,2,FALSE)+VLOOKUP($E411,'REGLE PRIORITE'!$Q$3:$R$28,2,FALSE)),VLOOKUP(D411,'STOCK IDEAL'!$B$2:$C$1108,2,FALSE))))</f>
        <v>1</v>
      </c>
      <c r="H411">
        <v>1</v>
      </c>
      <c r="I411">
        <f>IF($C411="porcelaine",IF(ISERROR(VLOOKUP($D411,'STOCK IDEAL'!$B$2:$E$1080,3,FALSE)+VLOOKUP($E411,'REGLE PRIORITE'!$K$3:$L$14,2,FALSE)),VLOOKUP($D411,'STOCK IDEAL'!$B$2:$E$1080,3,FALSE),VLOOKUP($D411,'STOCK IDEAL'!$B$2:$E$1080,3,FALSE)+VLOOKUP($E411,'REGLE PRIORITE'!$K$3:$L$14,2,FALSE)),IF(C411="Bijoux l’atelier",IF(ISERROR(VLOOKUP(D411,'STOCK IDEAL'!$B$2:$E$1108,3,FALSE)+VLOOKUP(E411,'REGLE PRIORITE'!$N$3:$O$18,2,FALSE)),VLOOKUP(D411,'STOCK IDEAL'!$B$2:$E$1108,3,FALSE),VLOOKUP(D411,'STOCK IDEAL'!$B$2:$E$1108,3,FALSE)+VLOOKUP(E411,'REGLE PRIORITE'!$N$3:$O$18,2,FALSE)),IF($C411="Bijoux argent/plaqué or",IF(ISERROR(VLOOKUP(D411,'STOCK IDEAL'!$B$2:$E$1108,3,FALSE)+VLOOKUP($E411,'REGLE PRIORITE'!$Q$3:$R$28,2,FALSE)),VLOOKUP(D411,'STOCK IDEAL'!$B$2:$E$1108,3,FALSE),VLOOKUP(D411,'STOCK IDEAL'!$B$2:$E$1108,3,FALSE)+VLOOKUP($E411,'REGLE PRIORITE'!$Q$3:$R$28,2,FALSE)),VLOOKUP(D411,'STOCK IDEAL'!$B$2:$E$1108,3,FALSE))))</f>
        <v>1</v>
      </c>
      <c r="J411">
        <v>1</v>
      </c>
      <c r="K411">
        <f>IF($C411="porcelaine",IF(ISERROR(VLOOKUP($D411,'STOCK IDEAL'!$B$2:$E$1080,4,FALSE)+VLOOKUP($E411,'REGLE PRIORITE'!$K$3:$L$14,2,FALSE)),VLOOKUP($D411,'STOCK IDEAL'!$B$2:$E$1080,4,FALSE),VLOOKUP($D411,'STOCK IDEAL'!$B$2:$E$1080,4,FALSE)+VLOOKUP($E411,'REGLE PRIORITE'!$K$3:$L$14,2,FALSE)),IF(C411="Bijoux l’atelier",IF(ISERROR(VLOOKUP(D411,'STOCK IDEAL'!$B$2:$E$1108,4,FALSE)+VLOOKUP(E411,'REGLE PRIORITE'!$N$3:$O$18,2,FALSE)),VLOOKUP(D411,'STOCK IDEAL'!$B$2:$E$1108,4,FALSE),VLOOKUP(D411,'STOCK IDEAL'!$B$2:$E$1108,4,FALSE)+VLOOKUP(E411,'REGLE PRIORITE'!$N$3:$O$18,2,FALSE)),IF($C411="Bijoux argent/plaqué or",IF(ISERROR(VLOOKUP(D411,'STOCK IDEAL'!$B$2:$E$1108,4,FALSE)+VLOOKUP($E411,'REGLE PRIORITE'!$Q$3:$R$28,2,FALSE)),VLOOKUP(D411,'STOCK IDEAL'!$B$2:$E$1108,4,FALSE),VLOOKUP(D411,'STOCK IDEAL'!$B$2:$E$1108,4,FALSE)+VLOOKUP($E411,'REGLE PRIORITE'!$Q$3:$R$28,2,FALSE)),VLOOKUP(D411,'STOCK IDEAL'!$B$2:$E$1108,4,FALSE))))</f>
        <v>3</v>
      </c>
      <c r="L411" t="str">
        <f t="shared" si="31"/>
        <v>OK</v>
      </c>
      <c r="M411">
        <f>HLOOKUP('STOCK BRUT'!$C411,'REGLE PRIORITE'!$B$4:$G$7,2,FALSE)</f>
        <v>2</v>
      </c>
      <c r="N411">
        <f>HLOOKUP('STOCK BRUT'!$C411,'REGLE PRIORITE'!$B$4:$G$7,3,FALSE)</f>
        <v>1</v>
      </c>
      <c r="O411">
        <f>HLOOKUP('STOCK BRUT'!$C411,'REGLE PRIORITE'!$B$4:$G$7,4,FALSE)</f>
        <v>3</v>
      </c>
      <c r="P411">
        <f t="shared" si="32"/>
        <v>1</v>
      </c>
      <c r="Q411">
        <f t="shared" si="33"/>
        <v>0</v>
      </c>
      <c r="R411">
        <f t="shared" si="30"/>
        <v>-2</v>
      </c>
      <c r="S411">
        <f t="shared" si="34"/>
        <v>-1</v>
      </c>
    </row>
    <row r="412" spans="1:19">
      <c r="A412">
        <v>410</v>
      </c>
      <c r="B412" s="1" t="s">
        <v>3366</v>
      </c>
      <c r="C412" s="1" t="s">
        <v>3951</v>
      </c>
      <c r="D412" s="1" t="s">
        <v>4057</v>
      </c>
      <c r="E412" s="1" t="s">
        <v>3376</v>
      </c>
      <c r="F412">
        <v>0</v>
      </c>
      <c r="G412">
        <f>IF($C412="porcelaine",IF(ISERROR(VLOOKUP($D412,'STOCK IDEAL'!$B$2:$C$1080,2,FALSE)+VLOOKUP($E412,'REGLE PRIORITE'!$K$3:$L$14,2,FALSE)),VLOOKUP($D412,'STOCK IDEAL'!$B$2:$C$1080,2,FALSE),VLOOKUP($D412,'STOCK IDEAL'!$B$2:$C$1080,2,FALSE)+VLOOKUP($E412,'REGLE PRIORITE'!$K$3:$L$14,2,FALSE)),IF(C412="Bijoux l’atelier",IF(ISERROR(VLOOKUP(D412,'STOCK IDEAL'!$B$2:$C$1108,2,FALSE)+VLOOKUP(E412,'REGLE PRIORITE'!$N$3:$O$18,2,FALSE)),VLOOKUP(D412,'STOCK IDEAL'!$B$2:$C$1108,2,FALSE),VLOOKUP(D412,'STOCK IDEAL'!$B$2:$C$1108,2,FALSE)+VLOOKUP(E412,'REGLE PRIORITE'!$N$3:$O$18,2,FALSE)),IF($C412="Bijoux argent/plaqué or",IF(ISERROR(VLOOKUP(D412,'STOCK IDEAL'!$B$2:$C$1108,2,FALSE)+VLOOKUP($E412,'REGLE PRIORITE'!$Q$3:$R$28,2,FALSE)),VLOOKUP(D412,'STOCK IDEAL'!$B$2:$C$1108,2,FALSE),VLOOKUP(D412,'STOCK IDEAL'!$B$2:$C$1108,2,FALSE)+VLOOKUP($E412,'REGLE PRIORITE'!$Q$3:$R$28,2,FALSE)),VLOOKUP(D412,'STOCK IDEAL'!$B$2:$C$1108,2,FALSE))))</f>
        <v>1</v>
      </c>
      <c r="H412">
        <v>0</v>
      </c>
      <c r="I412">
        <f>IF($C412="porcelaine",IF(ISERROR(VLOOKUP($D412,'STOCK IDEAL'!$B$2:$E$1080,3,FALSE)+VLOOKUP($E412,'REGLE PRIORITE'!$K$3:$L$14,2,FALSE)),VLOOKUP($D412,'STOCK IDEAL'!$B$2:$E$1080,3,FALSE),VLOOKUP($D412,'STOCK IDEAL'!$B$2:$E$1080,3,FALSE)+VLOOKUP($E412,'REGLE PRIORITE'!$K$3:$L$14,2,FALSE)),IF(C412="Bijoux l’atelier",IF(ISERROR(VLOOKUP(D412,'STOCK IDEAL'!$B$2:$E$1108,3,FALSE)+VLOOKUP(E412,'REGLE PRIORITE'!$N$3:$O$18,2,FALSE)),VLOOKUP(D412,'STOCK IDEAL'!$B$2:$E$1108,3,FALSE),VLOOKUP(D412,'STOCK IDEAL'!$B$2:$E$1108,3,FALSE)+VLOOKUP(E412,'REGLE PRIORITE'!$N$3:$O$18,2,FALSE)),IF($C412="Bijoux argent/plaqué or",IF(ISERROR(VLOOKUP(D412,'STOCK IDEAL'!$B$2:$E$1108,3,FALSE)+VLOOKUP($E412,'REGLE PRIORITE'!$Q$3:$R$28,2,FALSE)),VLOOKUP(D412,'STOCK IDEAL'!$B$2:$E$1108,3,FALSE),VLOOKUP(D412,'STOCK IDEAL'!$B$2:$E$1108,3,FALSE)+VLOOKUP($E412,'REGLE PRIORITE'!$Q$3:$R$28,2,FALSE)),VLOOKUP(D412,'STOCK IDEAL'!$B$2:$E$1108,3,FALSE))))</f>
        <v>1</v>
      </c>
      <c r="J412">
        <v>0</v>
      </c>
      <c r="K412">
        <f>IF($C412="porcelaine",IF(ISERROR(VLOOKUP($D412,'STOCK IDEAL'!$B$2:$E$1080,4,FALSE)+VLOOKUP($E412,'REGLE PRIORITE'!$K$3:$L$14,2,FALSE)),VLOOKUP($D412,'STOCK IDEAL'!$B$2:$E$1080,4,FALSE),VLOOKUP($D412,'STOCK IDEAL'!$B$2:$E$1080,4,FALSE)+VLOOKUP($E412,'REGLE PRIORITE'!$K$3:$L$14,2,FALSE)),IF(C412="Bijoux l’atelier",IF(ISERROR(VLOOKUP(D412,'STOCK IDEAL'!$B$2:$E$1108,4,FALSE)+VLOOKUP(E412,'REGLE PRIORITE'!$N$3:$O$18,2,FALSE)),VLOOKUP(D412,'STOCK IDEAL'!$B$2:$E$1108,4,FALSE),VLOOKUP(D412,'STOCK IDEAL'!$B$2:$E$1108,4,FALSE)+VLOOKUP(E412,'REGLE PRIORITE'!$N$3:$O$18,2,FALSE)),IF($C412="Bijoux argent/plaqué or",IF(ISERROR(VLOOKUP(D412,'STOCK IDEAL'!$B$2:$E$1108,4,FALSE)+VLOOKUP($E412,'REGLE PRIORITE'!$Q$3:$R$28,2,FALSE)),VLOOKUP(D412,'STOCK IDEAL'!$B$2:$E$1108,4,FALSE),VLOOKUP(D412,'STOCK IDEAL'!$B$2:$E$1108,4,FALSE)+VLOOKUP($E412,'REGLE PRIORITE'!$Q$3:$R$28,2,FALSE)),VLOOKUP(D412,'STOCK IDEAL'!$B$2:$E$1108,4,FALSE))))</f>
        <v>3</v>
      </c>
      <c r="L412" t="b">
        <f t="shared" si="31"/>
        <v>0</v>
      </c>
      <c r="M412">
        <f>HLOOKUP('STOCK BRUT'!$C412,'REGLE PRIORITE'!$B$4:$G$7,2,FALSE)</f>
        <v>2</v>
      </c>
      <c r="N412">
        <f>HLOOKUP('STOCK BRUT'!$C412,'REGLE PRIORITE'!$B$4:$G$7,3,FALSE)</f>
        <v>1</v>
      </c>
      <c r="O412">
        <f>HLOOKUP('STOCK BRUT'!$C412,'REGLE PRIORITE'!$B$4:$G$7,4,FALSE)</f>
        <v>3</v>
      </c>
      <c r="P412">
        <f t="shared" si="32"/>
        <v>-1</v>
      </c>
      <c r="Q412">
        <f t="shared" si="33"/>
        <v>-1</v>
      </c>
      <c r="R412">
        <f t="shared" si="30"/>
        <v>-3</v>
      </c>
      <c r="S412">
        <f t="shared" si="34"/>
        <v>-5</v>
      </c>
    </row>
    <row r="413" spans="1:19">
      <c r="A413">
        <v>411</v>
      </c>
      <c r="B413" s="1" t="s">
        <v>3367</v>
      </c>
      <c r="C413" s="1" t="s">
        <v>3951</v>
      </c>
      <c r="D413" s="1" t="s">
        <v>4058</v>
      </c>
      <c r="E413" s="1" t="s">
        <v>3376</v>
      </c>
      <c r="F413">
        <v>1</v>
      </c>
      <c r="G413">
        <f>IF($C413="porcelaine",IF(ISERROR(VLOOKUP($D413,'STOCK IDEAL'!$B$2:$C$1080,2,FALSE)+VLOOKUP($E413,'REGLE PRIORITE'!$K$3:$L$14,2,FALSE)),VLOOKUP($D413,'STOCK IDEAL'!$B$2:$C$1080,2,FALSE),VLOOKUP($D413,'STOCK IDEAL'!$B$2:$C$1080,2,FALSE)+VLOOKUP($E413,'REGLE PRIORITE'!$K$3:$L$14,2,FALSE)),IF(C413="Bijoux l’atelier",IF(ISERROR(VLOOKUP(D413,'STOCK IDEAL'!$B$2:$C$1108,2,FALSE)+VLOOKUP(E413,'REGLE PRIORITE'!$N$3:$O$18,2,FALSE)),VLOOKUP(D413,'STOCK IDEAL'!$B$2:$C$1108,2,FALSE),VLOOKUP(D413,'STOCK IDEAL'!$B$2:$C$1108,2,FALSE)+VLOOKUP(E413,'REGLE PRIORITE'!$N$3:$O$18,2,FALSE)),IF($C413="Bijoux argent/plaqué or",IF(ISERROR(VLOOKUP(D413,'STOCK IDEAL'!$B$2:$C$1108,2,FALSE)+VLOOKUP($E413,'REGLE PRIORITE'!$Q$3:$R$28,2,FALSE)),VLOOKUP(D413,'STOCK IDEAL'!$B$2:$C$1108,2,FALSE),VLOOKUP(D413,'STOCK IDEAL'!$B$2:$C$1108,2,FALSE)+VLOOKUP($E413,'REGLE PRIORITE'!$Q$3:$R$28,2,FALSE)),VLOOKUP(D413,'STOCK IDEAL'!$B$2:$C$1108,2,FALSE))))</f>
        <v>1</v>
      </c>
      <c r="H413">
        <v>2</v>
      </c>
      <c r="I413">
        <f>IF($C413="porcelaine",IF(ISERROR(VLOOKUP($D413,'STOCK IDEAL'!$B$2:$E$1080,3,FALSE)+VLOOKUP($E413,'REGLE PRIORITE'!$K$3:$L$14,2,FALSE)),VLOOKUP($D413,'STOCK IDEAL'!$B$2:$E$1080,3,FALSE),VLOOKUP($D413,'STOCK IDEAL'!$B$2:$E$1080,3,FALSE)+VLOOKUP($E413,'REGLE PRIORITE'!$K$3:$L$14,2,FALSE)),IF(C413="Bijoux l’atelier",IF(ISERROR(VLOOKUP(D413,'STOCK IDEAL'!$B$2:$E$1108,3,FALSE)+VLOOKUP(E413,'REGLE PRIORITE'!$N$3:$O$18,2,FALSE)),VLOOKUP(D413,'STOCK IDEAL'!$B$2:$E$1108,3,FALSE),VLOOKUP(D413,'STOCK IDEAL'!$B$2:$E$1108,3,FALSE)+VLOOKUP(E413,'REGLE PRIORITE'!$N$3:$O$18,2,FALSE)),IF($C413="Bijoux argent/plaqué or",IF(ISERROR(VLOOKUP(D413,'STOCK IDEAL'!$B$2:$E$1108,3,FALSE)+VLOOKUP($E413,'REGLE PRIORITE'!$Q$3:$R$28,2,FALSE)),VLOOKUP(D413,'STOCK IDEAL'!$B$2:$E$1108,3,FALSE),VLOOKUP(D413,'STOCK IDEAL'!$B$2:$E$1108,3,FALSE)+VLOOKUP($E413,'REGLE PRIORITE'!$Q$3:$R$28,2,FALSE)),VLOOKUP(D413,'STOCK IDEAL'!$B$2:$E$1108,3,FALSE))))</f>
        <v>1</v>
      </c>
      <c r="J413">
        <v>1</v>
      </c>
      <c r="K413">
        <f>IF($C413="porcelaine",IF(ISERROR(VLOOKUP($D413,'STOCK IDEAL'!$B$2:$E$1080,4,FALSE)+VLOOKUP($E413,'REGLE PRIORITE'!$K$3:$L$14,2,FALSE)),VLOOKUP($D413,'STOCK IDEAL'!$B$2:$E$1080,4,FALSE),VLOOKUP($D413,'STOCK IDEAL'!$B$2:$E$1080,4,FALSE)+VLOOKUP($E413,'REGLE PRIORITE'!$K$3:$L$14,2,FALSE)),IF(C413="Bijoux l’atelier",IF(ISERROR(VLOOKUP(D413,'STOCK IDEAL'!$B$2:$E$1108,4,FALSE)+VLOOKUP(E413,'REGLE PRIORITE'!$N$3:$O$18,2,FALSE)),VLOOKUP(D413,'STOCK IDEAL'!$B$2:$E$1108,4,FALSE),VLOOKUP(D413,'STOCK IDEAL'!$B$2:$E$1108,4,FALSE)+VLOOKUP(E413,'REGLE PRIORITE'!$N$3:$O$18,2,FALSE)),IF($C413="Bijoux argent/plaqué or",IF(ISERROR(VLOOKUP(D413,'STOCK IDEAL'!$B$2:$E$1108,4,FALSE)+VLOOKUP($E413,'REGLE PRIORITE'!$Q$3:$R$28,2,FALSE)),VLOOKUP(D413,'STOCK IDEAL'!$B$2:$E$1108,4,FALSE),VLOOKUP(D413,'STOCK IDEAL'!$B$2:$E$1108,4,FALSE)+VLOOKUP($E413,'REGLE PRIORITE'!$Q$3:$R$28,2,FALSE)),VLOOKUP(D413,'STOCK IDEAL'!$B$2:$E$1108,4,FALSE))))</f>
        <v>3</v>
      </c>
      <c r="L413" t="b">
        <f t="shared" si="31"/>
        <v>0</v>
      </c>
      <c r="M413">
        <f>HLOOKUP('STOCK BRUT'!$C413,'REGLE PRIORITE'!$B$4:$G$7,2,FALSE)</f>
        <v>2</v>
      </c>
      <c r="N413">
        <f>HLOOKUP('STOCK BRUT'!$C413,'REGLE PRIORITE'!$B$4:$G$7,3,FALSE)</f>
        <v>1</v>
      </c>
      <c r="O413">
        <f>HLOOKUP('STOCK BRUT'!$C413,'REGLE PRIORITE'!$B$4:$G$7,4,FALSE)</f>
        <v>3</v>
      </c>
      <c r="P413">
        <f t="shared" si="32"/>
        <v>0</v>
      </c>
      <c r="Q413">
        <f t="shared" si="33"/>
        <v>1</v>
      </c>
      <c r="R413">
        <f t="shared" si="30"/>
        <v>-2</v>
      </c>
      <c r="S413">
        <f t="shared" si="34"/>
        <v>-1</v>
      </c>
    </row>
    <row r="414" spans="1:19">
      <c r="A414">
        <v>412</v>
      </c>
      <c r="B414" s="1" t="s">
        <v>3368</v>
      </c>
      <c r="C414" s="1" t="s">
        <v>3951</v>
      </c>
      <c r="D414" s="1" t="s">
        <v>4059</v>
      </c>
      <c r="E414" s="1" t="s">
        <v>3376</v>
      </c>
      <c r="F414">
        <v>1</v>
      </c>
      <c r="G414">
        <f>IF($C414="porcelaine",IF(ISERROR(VLOOKUP($D414,'STOCK IDEAL'!$B$2:$C$1080,2,FALSE)+VLOOKUP($E414,'REGLE PRIORITE'!$K$3:$L$14,2,FALSE)),VLOOKUP($D414,'STOCK IDEAL'!$B$2:$C$1080,2,FALSE),VLOOKUP($D414,'STOCK IDEAL'!$B$2:$C$1080,2,FALSE)+VLOOKUP($E414,'REGLE PRIORITE'!$K$3:$L$14,2,FALSE)),IF(C414="Bijoux l’atelier",IF(ISERROR(VLOOKUP(D414,'STOCK IDEAL'!$B$2:$C$1108,2,FALSE)+VLOOKUP(E414,'REGLE PRIORITE'!$N$3:$O$18,2,FALSE)),VLOOKUP(D414,'STOCK IDEAL'!$B$2:$C$1108,2,FALSE),VLOOKUP(D414,'STOCK IDEAL'!$B$2:$C$1108,2,FALSE)+VLOOKUP(E414,'REGLE PRIORITE'!$N$3:$O$18,2,FALSE)),IF($C414="Bijoux argent/plaqué or",IF(ISERROR(VLOOKUP(D414,'STOCK IDEAL'!$B$2:$C$1108,2,FALSE)+VLOOKUP($E414,'REGLE PRIORITE'!$Q$3:$R$28,2,FALSE)),VLOOKUP(D414,'STOCK IDEAL'!$B$2:$C$1108,2,FALSE),VLOOKUP(D414,'STOCK IDEAL'!$B$2:$C$1108,2,FALSE)+VLOOKUP($E414,'REGLE PRIORITE'!$Q$3:$R$28,2,FALSE)),VLOOKUP(D414,'STOCK IDEAL'!$B$2:$C$1108,2,FALSE))))</f>
        <v>1</v>
      </c>
      <c r="H414">
        <v>0</v>
      </c>
      <c r="I414">
        <f>IF($C414="porcelaine",IF(ISERROR(VLOOKUP($D414,'STOCK IDEAL'!$B$2:$E$1080,3,FALSE)+VLOOKUP($E414,'REGLE PRIORITE'!$K$3:$L$14,2,FALSE)),VLOOKUP($D414,'STOCK IDEAL'!$B$2:$E$1080,3,FALSE),VLOOKUP($D414,'STOCK IDEAL'!$B$2:$E$1080,3,FALSE)+VLOOKUP($E414,'REGLE PRIORITE'!$K$3:$L$14,2,FALSE)),IF(C414="Bijoux l’atelier",IF(ISERROR(VLOOKUP(D414,'STOCK IDEAL'!$B$2:$E$1108,3,FALSE)+VLOOKUP(E414,'REGLE PRIORITE'!$N$3:$O$18,2,FALSE)),VLOOKUP(D414,'STOCK IDEAL'!$B$2:$E$1108,3,FALSE),VLOOKUP(D414,'STOCK IDEAL'!$B$2:$E$1108,3,FALSE)+VLOOKUP(E414,'REGLE PRIORITE'!$N$3:$O$18,2,FALSE)),IF($C414="Bijoux argent/plaqué or",IF(ISERROR(VLOOKUP(D414,'STOCK IDEAL'!$B$2:$E$1108,3,FALSE)+VLOOKUP($E414,'REGLE PRIORITE'!$Q$3:$R$28,2,FALSE)),VLOOKUP(D414,'STOCK IDEAL'!$B$2:$E$1108,3,FALSE),VLOOKUP(D414,'STOCK IDEAL'!$B$2:$E$1108,3,FALSE)+VLOOKUP($E414,'REGLE PRIORITE'!$Q$3:$R$28,2,FALSE)),VLOOKUP(D414,'STOCK IDEAL'!$B$2:$E$1108,3,FALSE))))</f>
        <v>1</v>
      </c>
      <c r="J414">
        <v>0</v>
      </c>
      <c r="K414">
        <f>IF($C414="porcelaine",IF(ISERROR(VLOOKUP($D414,'STOCK IDEAL'!$B$2:$E$1080,4,FALSE)+VLOOKUP($E414,'REGLE PRIORITE'!$K$3:$L$14,2,FALSE)),VLOOKUP($D414,'STOCK IDEAL'!$B$2:$E$1080,4,FALSE),VLOOKUP($D414,'STOCK IDEAL'!$B$2:$E$1080,4,FALSE)+VLOOKUP($E414,'REGLE PRIORITE'!$K$3:$L$14,2,FALSE)),IF(C414="Bijoux l’atelier",IF(ISERROR(VLOOKUP(D414,'STOCK IDEAL'!$B$2:$E$1108,4,FALSE)+VLOOKUP(E414,'REGLE PRIORITE'!$N$3:$O$18,2,FALSE)),VLOOKUP(D414,'STOCK IDEAL'!$B$2:$E$1108,4,FALSE),VLOOKUP(D414,'STOCK IDEAL'!$B$2:$E$1108,4,FALSE)+VLOOKUP(E414,'REGLE PRIORITE'!$N$3:$O$18,2,FALSE)),IF($C414="Bijoux argent/plaqué or",IF(ISERROR(VLOOKUP(D414,'STOCK IDEAL'!$B$2:$E$1108,4,FALSE)+VLOOKUP($E414,'REGLE PRIORITE'!$Q$3:$R$28,2,FALSE)),VLOOKUP(D414,'STOCK IDEAL'!$B$2:$E$1108,4,FALSE),VLOOKUP(D414,'STOCK IDEAL'!$B$2:$E$1108,4,FALSE)+VLOOKUP($E414,'REGLE PRIORITE'!$Q$3:$R$28,2,FALSE)),VLOOKUP(D414,'STOCK IDEAL'!$B$2:$E$1108,4,FALSE))))</f>
        <v>3</v>
      </c>
      <c r="L414" t="b">
        <f t="shared" si="31"/>
        <v>0</v>
      </c>
      <c r="M414">
        <f>HLOOKUP('STOCK BRUT'!$C414,'REGLE PRIORITE'!$B$4:$G$7,2,FALSE)</f>
        <v>2</v>
      </c>
      <c r="N414">
        <f>HLOOKUP('STOCK BRUT'!$C414,'REGLE PRIORITE'!$B$4:$G$7,3,FALSE)</f>
        <v>1</v>
      </c>
      <c r="O414">
        <f>HLOOKUP('STOCK BRUT'!$C414,'REGLE PRIORITE'!$B$4:$G$7,4,FALSE)</f>
        <v>3</v>
      </c>
      <c r="P414">
        <f t="shared" si="32"/>
        <v>0</v>
      </c>
      <c r="Q414">
        <f t="shared" si="33"/>
        <v>-1</v>
      </c>
      <c r="R414">
        <f t="shared" si="30"/>
        <v>-3</v>
      </c>
      <c r="S414">
        <f t="shared" si="34"/>
        <v>-4</v>
      </c>
    </row>
    <row r="415" spans="1:19">
      <c r="A415">
        <v>413</v>
      </c>
      <c r="B415" s="1" t="s">
        <v>3369</v>
      </c>
      <c r="C415" s="1" t="s">
        <v>3951</v>
      </c>
      <c r="D415" s="1" t="s">
        <v>4060</v>
      </c>
      <c r="E415" s="1" t="s">
        <v>3376</v>
      </c>
      <c r="F415">
        <v>1</v>
      </c>
      <c r="G415">
        <f>IF($C415="porcelaine",IF(ISERROR(VLOOKUP($D415,'STOCK IDEAL'!$B$2:$C$1080,2,FALSE)+VLOOKUP($E415,'REGLE PRIORITE'!$K$3:$L$14,2,FALSE)),VLOOKUP($D415,'STOCK IDEAL'!$B$2:$C$1080,2,FALSE),VLOOKUP($D415,'STOCK IDEAL'!$B$2:$C$1080,2,FALSE)+VLOOKUP($E415,'REGLE PRIORITE'!$K$3:$L$14,2,FALSE)),IF(C415="Bijoux l’atelier",IF(ISERROR(VLOOKUP(D415,'STOCK IDEAL'!$B$2:$C$1108,2,FALSE)+VLOOKUP(E415,'REGLE PRIORITE'!$N$3:$O$18,2,FALSE)),VLOOKUP(D415,'STOCK IDEAL'!$B$2:$C$1108,2,FALSE),VLOOKUP(D415,'STOCK IDEAL'!$B$2:$C$1108,2,FALSE)+VLOOKUP(E415,'REGLE PRIORITE'!$N$3:$O$18,2,FALSE)),IF($C415="Bijoux argent/plaqué or",IF(ISERROR(VLOOKUP(D415,'STOCK IDEAL'!$B$2:$C$1108,2,FALSE)+VLOOKUP($E415,'REGLE PRIORITE'!$Q$3:$R$28,2,FALSE)),VLOOKUP(D415,'STOCK IDEAL'!$B$2:$C$1108,2,FALSE),VLOOKUP(D415,'STOCK IDEAL'!$B$2:$C$1108,2,FALSE)+VLOOKUP($E415,'REGLE PRIORITE'!$Q$3:$R$28,2,FALSE)),VLOOKUP(D415,'STOCK IDEAL'!$B$2:$C$1108,2,FALSE))))</f>
        <v>1</v>
      </c>
      <c r="H415">
        <v>0</v>
      </c>
      <c r="I415">
        <f>IF($C415="porcelaine",IF(ISERROR(VLOOKUP($D415,'STOCK IDEAL'!$B$2:$E$1080,3,FALSE)+VLOOKUP($E415,'REGLE PRIORITE'!$K$3:$L$14,2,FALSE)),VLOOKUP($D415,'STOCK IDEAL'!$B$2:$E$1080,3,FALSE),VLOOKUP($D415,'STOCK IDEAL'!$B$2:$E$1080,3,FALSE)+VLOOKUP($E415,'REGLE PRIORITE'!$K$3:$L$14,2,FALSE)),IF(C415="Bijoux l’atelier",IF(ISERROR(VLOOKUP(D415,'STOCK IDEAL'!$B$2:$E$1108,3,FALSE)+VLOOKUP(E415,'REGLE PRIORITE'!$N$3:$O$18,2,FALSE)),VLOOKUP(D415,'STOCK IDEAL'!$B$2:$E$1108,3,FALSE),VLOOKUP(D415,'STOCK IDEAL'!$B$2:$E$1108,3,FALSE)+VLOOKUP(E415,'REGLE PRIORITE'!$N$3:$O$18,2,FALSE)),IF($C415="Bijoux argent/plaqué or",IF(ISERROR(VLOOKUP(D415,'STOCK IDEAL'!$B$2:$E$1108,3,FALSE)+VLOOKUP($E415,'REGLE PRIORITE'!$Q$3:$R$28,2,FALSE)),VLOOKUP(D415,'STOCK IDEAL'!$B$2:$E$1108,3,FALSE),VLOOKUP(D415,'STOCK IDEAL'!$B$2:$E$1108,3,FALSE)+VLOOKUP($E415,'REGLE PRIORITE'!$Q$3:$R$28,2,FALSE)),VLOOKUP(D415,'STOCK IDEAL'!$B$2:$E$1108,3,FALSE))))</f>
        <v>1</v>
      </c>
      <c r="J415">
        <v>0</v>
      </c>
      <c r="K415">
        <f>IF($C415="porcelaine",IF(ISERROR(VLOOKUP($D415,'STOCK IDEAL'!$B$2:$E$1080,4,FALSE)+VLOOKUP($E415,'REGLE PRIORITE'!$K$3:$L$14,2,FALSE)),VLOOKUP($D415,'STOCK IDEAL'!$B$2:$E$1080,4,FALSE),VLOOKUP($D415,'STOCK IDEAL'!$B$2:$E$1080,4,FALSE)+VLOOKUP($E415,'REGLE PRIORITE'!$K$3:$L$14,2,FALSE)),IF(C415="Bijoux l’atelier",IF(ISERROR(VLOOKUP(D415,'STOCK IDEAL'!$B$2:$E$1108,4,FALSE)+VLOOKUP(E415,'REGLE PRIORITE'!$N$3:$O$18,2,FALSE)),VLOOKUP(D415,'STOCK IDEAL'!$B$2:$E$1108,4,FALSE),VLOOKUP(D415,'STOCK IDEAL'!$B$2:$E$1108,4,FALSE)+VLOOKUP(E415,'REGLE PRIORITE'!$N$3:$O$18,2,FALSE)),IF($C415="Bijoux argent/plaqué or",IF(ISERROR(VLOOKUP(D415,'STOCK IDEAL'!$B$2:$E$1108,4,FALSE)+VLOOKUP($E415,'REGLE PRIORITE'!$Q$3:$R$28,2,FALSE)),VLOOKUP(D415,'STOCK IDEAL'!$B$2:$E$1108,4,FALSE),VLOOKUP(D415,'STOCK IDEAL'!$B$2:$E$1108,4,FALSE)+VLOOKUP($E415,'REGLE PRIORITE'!$Q$3:$R$28,2,FALSE)),VLOOKUP(D415,'STOCK IDEAL'!$B$2:$E$1108,4,FALSE))))</f>
        <v>3</v>
      </c>
      <c r="L415" t="b">
        <f t="shared" si="31"/>
        <v>0</v>
      </c>
      <c r="M415">
        <f>HLOOKUP('STOCK BRUT'!$C415,'REGLE PRIORITE'!$B$4:$G$7,2,FALSE)</f>
        <v>2</v>
      </c>
      <c r="N415">
        <f>HLOOKUP('STOCK BRUT'!$C415,'REGLE PRIORITE'!$B$4:$G$7,3,FALSE)</f>
        <v>1</v>
      </c>
      <c r="O415">
        <f>HLOOKUP('STOCK BRUT'!$C415,'REGLE PRIORITE'!$B$4:$G$7,4,FALSE)</f>
        <v>3</v>
      </c>
      <c r="P415">
        <f t="shared" si="32"/>
        <v>0</v>
      </c>
      <c r="Q415">
        <f t="shared" si="33"/>
        <v>-1</v>
      </c>
      <c r="R415">
        <f t="shared" si="30"/>
        <v>-3</v>
      </c>
      <c r="S415">
        <f t="shared" si="34"/>
        <v>-4</v>
      </c>
    </row>
    <row r="416" spans="1:19">
      <c r="A416">
        <v>414</v>
      </c>
      <c r="B416" s="1" t="s">
        <v>320</v>
      </c>
      <c r="C416" s="1" t="s">
        <v>3951</v>
      </c>
      <c r="D416" s="1" t="s">
        <v>4061</v>
      </c>
      <c r="E416" s="1" t="s">
        <v>4046</v>
      </c>
      <c r="F416">
        <v>1</v>
      </c>
      <c r="G416">
        <f>IF($C416="porcelaine",IF(ISERROR(VLOOKUP($D416,'STOCK IDEAL'!$B$2:$C$1080,2,FALSE)+VLOOKUP($E416,'REGLE PRIORITE'!$K$3:$L$14,2,FALSE)),VLOOKUP($D416,'STOCK IDEAL'!$B$2:$C$1080,2,FALSE),VLOOKUP($D416,'STOCK IDEAL'!$B$2:$C$1080,2,FALSE)+VLOOKUP($E416,'REGLE PRIORITE'!$K$3:$L$14,2,FALSE)),IF(C416="Bijoux l’atelier",IF(ISERROR(VLOOKUP(D416,'STOCK IDEAL'!$B$2:$C$1108,2,FALSE)+VLOOKUP(E416,'REGLE PRIORITE'!$N$3:$O$18,2,FALSE)),VLOOKUP(D416,'STOCK IDEAL'!$B$2:$C$1108,2,FALSE),VLOOKUP(D416,'STOCK IDEAL'!$B$2:$C$1108,2,FALSE)+VLOOKUP(E416,'REGLE PRIORITE'!$N$3:$O$18,2,FALSE)),IF($C416="Bijoux argent/plaqué or",IF(ISERROR(VLOOKUP(D416,'STOCK IDEAL'!$B$2:$C$1108,2,FALSE)+VLOOKUP($E416,'REGLE PRIORITE'!$Q$3:$R$28,2,FALSE)),VLOOKUP(D416,'STOCK IDEAL'!$B$2:$C$1108,2,FALSE),VLOOKUP(D416,'STOCK IDEAL'!$B$2:$C$1108,2,FALSE)+VLOOKUP($E416,'REGLE PRIORITE'!$Q$3:$R$28,2,FALSE)),VLOOKUP(D416,'STOCK IDEAL'!$B$2:$C$1108,2,FALSE))))</f>
        <v>1</v>
      </c>
      <c r="H416">
        <v>0</v>
      </c>
      <c r="I416">
        <f>IF($C416="porcelaine",IF(ISERROR(VLOOKUP($D416,'STOCK IDEAL'!$B$2:$E$1080,3,FALSE)+VLOOKUP($E416,'REGLE PRIORITE'!$K$3:$L$14,2,FALSE)),VLOOKUP($D416,'STOCK IDEAL'!$B$2:$E$1080,3,FALSE),VLOOKUP($D416,'STOCK IDEAL'!$B$2:$E$1080,3,FALSE)+VLOOKUP($E416,'REGLE PRIORITE'!$K$3:$L$14,2,FALSE)),IF(C416="Bijoux l’atelier",IF(ISERROR(VLOOKUP(D416,'STOCK IDEAL'!$B$2:$E$1108,3,FALSE)+VLOOKUP(E416,'REGLE PRIORITE'!$N$3:$O$18,2,FALSE)),VLOOKUP(D416,'STOCK IDEAL'!$B$2:$E$1108,3,FALSE),VLOOKUP(D416,'STOCK IDEAL'!$B$2:$E$1108,3,FALSE)+VLOOKUP(E416,'REGLE PRIORITE'!$N$3:$O$18,2,FALSE)),IF($C416="Bijoux argent/plaqué or",IF(ISERROR(VLOOKUP(D416,'STOCK IDEAL'!$B$2:$E$1108,3,FALSE)+VLOOKUP($E416,'REGLE PRIORITE'!$Q$3:$R$28,2,FALSE)),VLOOKUP(D416,'STOCK IDEAL'!$B$2:$E$1108,3,FALSE),VLOOKUP(D416,'STOCK IDEAL'!$B$2:$E$1108,3,FALSE)+VLOOKUP($E416,'REGLE PRIORITE'!$Q$3:$R$28,2,FALSE)),VLOOKUP(D416,'STOCK IDEAL'!$B$2:$E$1108,3,FALSE))))</f>
        <v>1</v>
      </c>
      <c r="J416">
        <v>0</v>
      </c>
      <c r="K416">
        <f>IF($C416="porcelaine",IF(ISERROR(VLOOKUP($D416,'STOCK IDEAL'!$B$2:$E$1080,4,FALSE)+VLOOKUP($E416,'REGLE PRIORITE'!$K$3:$L$14,2,FALSE)),VLOOKUP($D416,'STOCK IDEAL'!$B$2:$E$1080,4,FALSE),VLOOKUP($D416,'STOCK IDEAL'!$B$2:$E$1080,4,FALSE)+VLOOKUP($E416,'REGLE PRIORITE'!$K$3:$L$14,2,FALSE)),IF(C416="Bijoux l’atelier",IF(ISERROR(VLOOKUP(D416,'STOCK IDEAL'!$B$2:$E$1108,4,FALSE)+VLOOKUP(E416,'REGLE PRIORITE'!$N$3:$O$18,2,FALSE)),VLOOKUP(D416,'STOCK IDEAL'!$B$2:$E$1108,4,FALSE),VLOOKUP(D416,'STOCK IDEAL'!$B$2:$E$1108,4,FALSE)+VLOOKUP(E416,'REGLE PRIORITE'!$N$3:$O$18,2,FALSE)),IF($C416="Bijoux argent/plaqué or",IF(ISERROR(VLOOKUP(D416,'STOCK IDEAL'!$B$2:$E$1108,4,FALSE)+VLOOKUP($E416,'REGLE PRIORITE'!$Q$3:$R$28,2,FALSE)),VLOOKUP(D416,'STOCK IDEAL'!$B$2:$E$1108,4,FALSE),VLOOKUP(D416,'STOCK IDEAL'!$B$2:$E$1108,4,FALSE)+VLOOKUP($E416,'REGLE PRIORITE'!$Q$3:$R$28,2,FALSE)),VLOOKUP(D416,'STOCK IDEAL'!$B$2:$E$1108,4,FALSE))))</f>
        <v>3</v>
      </c>
      <c r="L416" t="b">
        <f t="shared" si="31"/>
        <v>0</v>
      </c>
      <c r="M416">
        <f>HLOOKUP('STOCK BRUT'!$C416,'REGLE PRIORITE'!$B$4:$G$7,2,FALSE)</f>
        <v>2</v>
      </c>
      <c r="N416">
        <f>HLOOKUP('STOCK BRUT'!$C416,'REGLE PRIORITE'!$B$4:$G$7,3,FALSE)</f>
        <v>1</v>
      </c>
      <c r="O416">
        <f>HLOOKUP('STOCK BRUT'!$C416,'REGLE PRIORITE'!$B$4:$G$7,4,FALSE)</f>
        <v>3</v>
      </c>
      <c r="P416">
        <f t="shared" si="32"/>
        <v>0</v>
      </c>
      <c r="Q416">
        <f t="shared" si="33"/>
        <v>-1</v>
      </c>
      <c r="R416">
        <f t="shared" si="30"/>
        <v>-3</v>
      </c>
      <c r="S416">
        <f t="shared" si="34"/>
        <v>-4</v>
      </c>
    </row>
    <row r="417" spans="1:19">
      <c r="A417">
        <v>415</v>
      </c>
      <c r="B417" s="1" t="s">
        <v>321</v>
      </c>
      <c r="C417" s="1" t="s">
        <v>3951</v>
      </c>
      <c r="D417" s="1" t="s">
        <v>4061</v>
      </c>
      <c r="E417" s="1" t="s">
        <v>4035</v>
      </c>
      <c r="F417">
        <v>1</v>
      </c>
      <c r="G417">
        <f>IF($C417="porcelaine",IF(ISERROR(VLOOKUP($D417,'STOCK IDEAL'!$B$2:$C$1080,2,FALSE)+VLOOKUP($E417,'REGLE PRIORITE'!$K$3:$L$14,2,FALSE)),VLOOKUP($D417,'STOCK IDEAL'!$B$2:$C$1080,2,FALSE),VLOOKUP($D417,'STOCK IDEAL'!$B$2:$C$1080,2,FALSE)+VLOOKUP($E417,'REGLE PRIORITE'!$K$3:$L$14,2,FALSE)),IF(C417="Bijoux l’atelier",IF(ISERROR(VLOOKUP(D417,'STOCK IDEAL'!$B$2:$C$1108,2,FALSE)+VLOOKUP(E417,'REGLE PRIORITE'!$N$3:$O$18,2,FALSE)),VLOOKUP(D417,'STOCK IDEAL'!$B$2:$C$1108,2,FALSE),VLOOKUP(D417,'STOCK IDEAL'!$B$2:$C$1108,2,FALSE)+VLOOKUP(E417,'REGLE PRIORITE'!$N$3:$O$18,2,FALSE)),IF($C417="Bijoux argent/plaqué or",IF(ISERROR(VLOOKUP(D417,'STOCK IDEAL'!$B$2:$C$1108,2,FALSE)+VLOOKUP($E417,'REGLE PRIORITE'!$Q$3:$R$28,2,FALSE)),VLOOKUP(D417,'STOCK IDEAL'!$B$2:$C$1108,2,FALSE),VLOOKUP(D417,'STOCK IDEAL'!$B$2:$C$1108,2,FALSE)+VLOOKUP($E417,'REGLE PRIORITE'!$Q$3:$R$28,2,FALSE)),VLOOKUP(D417,'STOCK IDEAL'!$B$2:$C$1108,2,FALSE))))</f>
        <v>1</v>
      </c>
      <c r="H417">
        <v>0</v>
      </c>
      <c r="I417">
        <f>IF($C417="porcelaine",IF(ISERROR(VLOOKUP($D417,'STOCK IDEAL'!$B$2:$E$1080,3,FALSE)+VLOOKUP($E417,'REGLE PRIORITE'!$K$3:$L$14,2,FALSE)),VLOOKUP($D417,'STOCK IDEAL'!$B$2:$E$1080,3,FALSE),VLOOKUP($D417,'STOCK IDEAL'!$B$2:$E$1080,3,FALSE)+VLOOKUP($E417,'REGLE PRIORITE'!$K$3:$L$14,2,FALSE)),IF(C417="Bijoux l’atelier",IF(ISERROR(VLOOKUP(D417,'STOCK IDEAL'!$B$2:$E$1108,3,FALSE)+VLOOKUP(E417,'REGLE PRIORITE'!$N$3:$O$18,2,FALSE)),VLOOKUP(D417,'STOCK IDEAL'!$B$2:$E$1108,3,FALSE),VLOOKUP(D417,'STOCK IDEAL'!$B$2:$E$1108,3,FALSE)+VLOOKUP(E417,'REGLE PRIORITE'!$N$3:$O$18,2,FALSE)),IF($C417="Bijoux argent/plaqué or",IF(ISERROR(VLOOKUP(D417,'STOCK IDEAL'!$B$2:$E$1108,3,FALSE)+VLOOKUP($E417,'REGLE PRIORITE'!$Q$3:$R$28,2,FALSE)),VLOOKUP(D417,'STOCK IDEAL'!$B$2:$E$1108,3,FALSE),VLOOKUP(D417,'STOCK IDEAL'!$B$2:$E$1108,3,FALSE)+VLOOKUP($E417,'REGLE PRIORITE'!$Q$3:$R$28,2,FALSE)),VLOOKUP(D417,'STOCK IDEAL'!$B$2:$E$1108,3,FALSE))))</f>
        <v>1</v>
      </c>
      <c r="J417">
        <v>0</v>
      </c>
      <c r="K417">
        <f>IF($C417="porcelaine",IF(ISERROR(VLOOKUP($D417,'STOCK IDEAL'!$B$2:$E$1080,4,FALSE)+VLOOKUP($E417,'REGLE PRIORITE'!$K$3:$L$14,2,FALSE)),VLOOKUP($D417,'STOCK IDEAL'!$B$2:$E$1080,4,FALSE),VLOOKUP($D417,'STOCK IDEAL'!$B$2:$E$1080,4,FALSE)+VLOOKUP($E417,'REGLE PRIORITE'!$K$3:$L$14,2,FALSE)),IF(C417="Bijoux l’atelier",IF(ISERROR(VLOOKUP(D417,'STOCK IDEAL'!$B$2:$E$1108,4,FALSE)+VLOOKUP(E417,'REGLE PRIORITE'!$N$3:$O$18,2,FALSE)),VLOOKUP(D417,'STOCK IDEAL'!$B$2:$E$1108,4,FALSE),VLOOKUP(D417,'STOCK IDEAL'!$B$2:$E$1108,4,FALSE)+VLOOKUP(E417,'REGLE PRIORITE'!$N$3:$O$18,2,FALSE)),IF($C417="Bijoux argent/plaqué or",IF(ISERROR(VLOOKUP(D417,'STOCK IDEAL'!$B$2:$E$1108,4,FALSE)+VLOOKUP($E417,'REGLE PRIORITE'!$Q$3:$R$28,2,FALSE)),VLOOKUP(D417,'STOCK IDEAL'!$B$2:$E$1108,4,FALSE),VLOOKUP(D417,'STOCK IDEAL'!$B$2:$E$1108,4,FALSE)+VLOOKUP($E417,'REGLE PRIORITE'!$Q$3:$R$28,2,FALSE)),VLOOKUP(D417,'STOCK IDEAL'!$B$2:$E$1108,4,FALSE))))</f>
        <v>3</v>
      </c>
      <c r="L417" t="b">
        <f t="shared" si="31"/>
        <v>0</v>
      </c>
      <c r="M417">
        <f>HLOOKUP('STOCK BRUT'!$C417,'REGLE PRIORITE'!$B$4:$G$7,2,FALSE)</f>
        <v>2</v>
      </c>
      <c r="N417">
        <f>HLOOKUP('STOCK BRUT'!$C417,'REGLE PRIORITE'!$B$4:$G$7,3,FALSE)</f>
        <v>1</v>
      </c>
      <c r="O417">
        <f>HLOOKUP('STOCK BRUT'!$C417,'REGLE PRIORITE'!$B$4:$G$7,4,FALSE)</f>
        <v>3</v>
      </c>
      <c r="P417">
        <f t="shared" si="32"/>
        <v>0</v>
      </c>
      <c r="Q417">
        <f t="shared" si="33"/>
        <v>-1</v>
      </c>
      <c r="R417">
        <f t="shared" si="30"/>
        <v>-3</v>
      </c>
      <c r="S417">
        <f t="shared" si="34"/>
        <v>-4</v>
      </c>
    </row>
    <row r="418" spans="1:19">
      <c r="A418">
        <v>416</v>
      </c>
      <c r="B418" s="1" t="s">
        <v>322</v>
      </c>
      <c r="C418" s="1" t="s">
        <v>3951</v>
      </c>
      <c r="D418" s="1" t="s">
        <v>4061</v>
      </c>
      <c r="E418" s="1" t="s">
        <v>4036</v>
      </c>
      <c r="F418">
        <v>1</v>
      </c>
      <c r="G418">
        <f>IF($C418="porcelaine",IF(ISERROR(VLOOKUP($D418,'STOCK IDEAL'!$B$2:$C$1080,2,FALSE)+VLOOKUP($E418,'REGLE PRIORITE'!$K$3:$L$14,2,FALSE)),VLOOKUP($D418,'STOCK IDEAL'!$B$2:$C$1080,2,FALSE),VLOOKUP($D418,'STOCK IDEAL'!$B$2:$C$1080,2,FALSE)+VLOOKUP($E418,'REGLE PRIORITE'!$K$3:$L$14,2,FALSE)),IF(C418="Bijoux l’atelier",IF(ISERROR(VLOOKUP(D418,'STOCK IDEAL'!$B$2:$C$1108,2,FALSE)+VLOOKUP(E418,'REGLE PRIORITE'!$N$3:$O$18,2,FALSE)),VLOOKUP(D418,'STOCK IDEAL'!$B$2:$C$1108,2,FALSE),VLOOKUP(D418,'STOCK IDEAL'!$B$2:$C$1108,2,FALSE)+VLOOKUP(E418,'REGLE PRIORITE'!$N$3:$O$18,2,FALSE)),IF($C418="Bijoux argent/plaqué or",IF(ISERROR(VLOOKUP(D418,'STOCK IDEAL'!$B$2:$C$1108,2,FALSE)+VLOOKUP($E418,'REGLE PRIORITE'!$Q$3:$R$28,2,FALSE)),VLOOKUP(D418,'STOCK IDEAL'!$B$2:$C$1108,2,FALSE),VLOOKUP(D418,'STOCK IDEAL'!$B$2:$C$1108,2,FALSE)+VLOOKUP($E418,'REGLE PRIORITE'!$Q$3:$R$28,2,FALSE)),VLOOKUP(D418,'STOCK IDEAL'!$B$2:$C$1108,2,FALSE))))</f>
        <v>2</v>
      </c>
      <c r="H418">
        <v>1</v>
      </c>
      <c r="I418">
        <f>IF($C418="porcelaine",IF(ISERROR(VLOOKUP($D418,'STOCK IDEAL'!$B$2:$E$1080,3,FALSE)+VLOOKUP($E418,'REGLE PRIORITE'!$K$3:$L$14,2,FALSE)),VLOOKUP($D418,'STOCK IDEAL'!$B$2:$E$1080,3,FALSE),VLOOKUP($D418,'STOCK IDEAL'!$B$2:$E$1080,3,FALSE)+VLOOKUP($E418,'REGLE PRIORITE'!$K$3:$L$14,2,FALSE)),IF(C418="Bijoux l’atelier",IF(ISERROR(VLOOKUP(D418,'STOCK IDEAL'!$B$2:$E$1108,3,FALSE)+VLOOKUP(E418,'REGLE PRIORITE'!$N$3:$O$18,2,FALSE)),VLOOKUP(D418,'STOCK IDEAL'!$B$2:$E$1108,3,FALSE),VLOOKUP(D418,'STOCK IDEAL'!$B$2:$E$1108,3,FALSE)+VLOOKUP(E418,'REGLE PRIORITE'!$N$3:$O$18,2,FALSE)),IF($C418="Bijoux argent/plaqué or",IF(ISERROR(VLOOKUP(D418,'STOCK IDEAL'!$B$2:$E$1108,3,FALSE)+VLOOKUP($E418,'REGLE PRIORITE'!$Q$3:$R$28,2,FALSE)),VLOOKUP(D418,'STOCK IDEAL'!$B$2:$E$1108,3,FALSE),VLOOKUP(D418,'STOCK IDEAL'!$B$2:$E$1108,3,FALSE)+VLOOKUP($E418,'REGLE PRIORITE'!$Q$3:$R$28,2,FALSE)),VLOOKUP(D418,'STOCK IDEAL'!$B$2:$E$1108,3,FALSE))))</f>
        <v>2</v>
      </c>
      <c r="J418">
        <v>0</v>
      </c>
      <c r="K418">
        <f>IF($C418="porcelaine",IF(ISERROR(VLOOKUP($D418,'STOCK IDEAL'!$B$2:$E$1080,4,FALSE)+VLOOKUP($E418,'REGLE PRIORITE'!$K$3:$L$14,2,FALSE)),VLOOKUP($D418,'STOCK IDEAL'!$B$2:$E$1080,4,FALSE),VLOOKUP($D418,'STOCK IDEAL'!$B$2:$E$1080,4,FALSE)+VLOOKUP($E418,'REGLE PRIORITE'!$K$3:$L$14,2,FALSE)),IF(C418="Bijoux l’atelier",IF(ISERROR(VLOOKUP(D418,'STOCK IDEAL'!$B$2:$E$1108,4,FALSE)+VLOOKUP(E418,'REGLE PRIORITE'!$N$3:$O$18,2,FALSE)),VLOOKUP(D418,'STOCK IDEAL'!$B$2:$E$1108,4,FALSE),VLOOKUP(D418,'STOCK IDEAL'!$B$2:$E$1108,4,FALSE)+VLOOKUP(E418,'REGLE PRIORITE'!$N$3:$O$18,2,FALSE)),IF($C418="Bijoux argent/plaqué or",IF(ISERROR(VLOOKUP(D418,'STOCK IDEAL'!$B$2:$E$1108,4,FALSE)+VLOOKUP($E418,'REGLE PRIORITE'!$Q$3:$R$28,2,FALSE)),VLOOKUP(D418,'STOCK IDEAL'!$B$2:$E$1108,4,FALSE),VLOOKUP(D418,'STOCK IDEAL'!$B$2:$E$1108,4,FALSE)+VLOOKUP($E418,'REGLE PRIORITE'!$Q$3:$R$28,2,FALSE)),VLOOKUP(D418,'STOCK IDEAL'!$B$2:$E$1108,4,FALSE))))</f>
        <v>4</v>
      </c>
      <c r="L418" t="b">
        <f t="shared" si="31"/>
        <v>0</v>
      </c>
      <c r="M418">
        <f>HLOOKUP('STOCK BRUT'!$C418,'REGLE PRIORITE'!$B$4:$G$7,2,FALSE)</f>
        <v>2</v>
      </c>
      <c r="N418">
        <f>HLOOKUP('STOCK BRUT'!$C418,'REGLE PRIORITE'!$B$4:$G$7,3,FALSE)</f>
        <v>1</v>
      </c>
      <c r="O418">
        <f>HLOOKUP('STOCK BRUT'!$C418,'REGLE PRIORITE'!$B$4:$G$7,4,FALSE)</f>
        <v>3</v>
      </c>
      <c r="P418">
        <f t="shared" si="32"/>
        <v>-1</v>
      </c>
      <c r="Q418">
        <f t="shared" si="33"/>
        <v>-1</v>
      </c>
      <c r="R418">
        <f t="shared" si="30"/>
        <v>-4</v>
      </c>
      <c r="S418">
        <f t="shared" si="34"/>
        <v>-6</v>
      </c>
    </row>
    <row r="419" spans="1:19">
      <c r="A419">
        <v>417</v>
      </c>
      <c r="B419" s="1" t="s">
        <v>323</v>
      </c>
      <c r="C419" s="1" t="s">
        <v>3951</v>
      </c>
      <c r="D419" s="1" t="s">
        <v>4061</v>
      </c>
      <c r="E419" s="1" t="s">
        <v>4037</v>
      </c>
      <c r="F419">
        <v>1</v>
      </c>
      <c r="G419">
        <f>IF($C419="porcelaine",IF(ISERROR(VLOOKUP($D419,'STOCK IDEAL'!$B$2:$C$1080,2,FALSE)+VLOOKUP($E419,'REGLE PRIORITE'!$K$3:$L$14,2,FALSE)),VLOOKUP($D419,'STOCK IDEAL'!$B$2:$C$1080,2,FALSE),VLOOKUP($D419,'STOCK IDEAL'!$B$2:$C$1080,2,FALSE)+VLOOKUP($E419,'REGLE PRIORITE'!$K$3:$L$14,2,FALSE)),IF(C419="Bijoux l’atelier",IF(ISERROR(VLOOKUP(D419,'STOCK IDEAL'!$B$2:$C$1108,2,FALSE)+VLOOKUP(E419,'REGLE PRIORITE'!$N$3:$O$18,2,FALSE)),VLOOKUP(D419,'STOCK IDEAL'!$B$2:$C$1108,2,FALSE),VLOOKUP(D419,'STOCK IDEAL'!$B$2:$C$1108,2,FALSE)+VLOOKUP(E419,'REGLE PRIORITE'!$N$3:$O$18,2,FALSE)),IF($C419="Bijoux argent/plaqué or",IF(ISERROR(VLOOKUP(D419,'STOCK IDEAL'!$B$2:$C$1108,2,FALSE)+VLOOKUP($E419,'REGLE PRIORITE'!$Q$3:$R$28,2,FALSE)),VLOOKUP(D419,'STOCK IDEAL'!$B$2:$C$1108,2,FALSE),VLOOKUP(D419,'STOCK IDEAL'!$B$2:$C$1108,2,FALSE)+VLOOKUP($E419,'REGLE PRIORITE'!$Q$3:$R$28,2,FALSE)),VLOOKUP(D419,'STOCK IDEAL'!$B$2:$C$1108,2,FALSE))))</f>
        <v>2</v>
      </c>
      <c r="H419">
        <v>1</v>
      </c>
      <c r="I419">
        <f>IF($C419="porcelaine",IF(ISERROR(VLOOKUP($D419,'STOCK IDEAL'!$B$2:$E$1080,3,FALSE)+VLOOKUP($E419,'REGLE PRIORITE'!$K$3:$L$14,2,FALSE)),VLOOKUP($D419,'STOCK IDEAL'!$B$2:$E$1080,3,FALSE),VLOOKUP($D419,'STOCK IDEAL'!$B$2:$E$1080,3,FALSE)+VLOOKUP($E419,'REGLE PRIORITE'!$K$3:$L$14,2,FALSE)),IF(C419="Bijoux l’atelier",IF(ISERROR(VLOOKUP(D419,'STOCK IDEAL'!$B$2:$E$1108,3,FALSE)+VLOOKUP(E419,'REGLE PRIORITE'!$N$3:$O$18,2,FALSE)),VLOOKUP(D419,'STOCK IDEAL'!$B$2:$E$1108,3,FALSE),VLOOKUP(D419,'STOCK IDEAL'!$B$2:$E$1108,3,FALSE)+VLOOKUP(E419,'REGLE PRIORITE'!$N$3:$O$18,2,FALSE)),IF($C419="Bijoux argent/plaqué or",IF(ISERROR(VLOOKUP(D419,'STOCK IDEAL'!$B$2:$E$1108,3,FALSE)+VLOOKUP($E419,'REGLE PRIORITE'!$Q$3:$R$28,2,FALSE)),VLOOKUP(D419,'STOCK IDEAL'!$B$2:$E$1108,3,FALSE),VLOOKUP(D419,'STOCK IDEAL'!$B$2:$E$1108,3,FALSE)+VLOOKUP($E419,'REGLE PRIORITE'!$Q$3:$R$28,2,FALSE)),VLOOKUP(D419,'STOCK IDEAL'!$B$2:$E$1108,3,FALSE))))</f>
        <v>2</v>
      </c>
      <c r="J419">
        <v>0</v>
      </c>
      <c r="K419">
        <f>IF($C419="porcelaine",IF(ISERROR(VLOOKUP($D419,'STOCK IDEAL'!$B$2:$E$1080,4,FALSE)+VLOOKUP($E419,'REGLE PRIORITE'!$K$3:$L$14,2,FALSE)),VLOOKUP($D419,'STOCK IDEAL'!$B$2:$E$1080,4,FALSE),VLOOKUP($D419,'STOCK IDEAL'!$B$2:$E$1080,4,FALSE)+VLOOKUP($E419,'REGLE PRIORITE'!$K$3:$L$14,2,FALSE)),IF(C419="Bijoux l’atelier",IF(ISERROR(VLOOKUP(D419,'STOCK IDEAL'!$B$2:$E$1108,4,FALSE)+VLOOKUP(E419,'REGLE PRIORITE'!$N$3:$O$18,2,FALSE)),VLOOKUP(D419,'STOCK IDEAL'!$B$2:$E$1108,4,FALSE),VLOOKUP(D419,'STOCK IDEAL'!$B$2:$E$1108,4,FALSE)+VLOOKUP(E419,'REGLE PRIORITE'!$N$3:$O$18,2,FALSE)),IF($C419="Bijoux argent/plaqué or",IF(ISERROR(VLOOKUP(D419,'STOCK IDEAL'!$B$2:$E$1108,4,FALSE)+VLOOKUP($E419,'REGLE PRIORITE'!$Q$3:$R$28,2,FALSE)),VLOOKUP(D419,'STOCK IDEAL'!$B$2:$E$1108,4,FALSE),VLOOKUP(D419,'STOCK IDEAL'!$B$2:$E$1108,4,FALSE)+VLOOKUP($E419,'REGLE PRIORITE'!$Q$3:$R$28,2,FALSE)),VLOOKUP(D419,'STOCK IDEAL'!$B$2:$E$1108,4,FALSE))))</f>
        <v>4</v>
      </c>
      <c r="L419" t="b">
        <f t="shared" si="31"/>
        <v>0</v>
      </c>
      <c r="M419">
        <f>HLOOKUP('STOCK BRUT'!$C419,'REGLE PRIORITE'!$B$4:$G$7,2,FALSE)</f>
        <v>2</v>
      </c>
      <c r="N419">
        <f>HLOOKUP('STOCK BRUT'!$C419,'REGLE PRIORITE'!$B$4:$G$7,3,FALSE)</f>
        <v>1</v>
      </c>
      <c r="O419">
        <f>HLOOKUP('STOCK BRUT'!$C419,'REGLE PRIORITE'!$B$4:$G$7,4,FALSE)</f>
        <v>3</v>
      </c>
      <c r="P419">
        <f t="shared" si="32"/>
        <v>-1</v>
      </c>
      <c r="Q419">
        <f t="shared" si="33"/>
        <v>-1</v>
      </c>
      <c r="R419">
        <f t="shared" si="30"/>
        <v>-4</v>
      </c>
      <c r="S419">
        <f t="shared" si="34"/>
        <v>-6</v>
      </c>
    </row>
    <row r="420" spans="1:19">
      <c r="A420">
        <v>418</v>
      </c>
      <c r="B420" s="1" t="s">
        <v>324</v>
      </c>
      <c r="C420" s="1" t="s">
        <v>3951</v>
      </c>
      <c r="D420" s="1" t="s">
        <v>4061</v>
      </c>
      <c r="E420" s="1" t="s">
        <v>4038</v>
      </c>
      <c r="F420">
        <v>1</v>
      </c>
      <c r="G420">
        <f>IF($C420="porcelaine",IF(ISERROR(VLOOKUP($D420,'STOCK IDEAL'!$B$2:$C$1080,2,FALSE)+VLOOKUP($E420,'REGLE PRIORITE'!$K$3:$L$14,2,FALSE)),VLOOKUP($D420,'STOCK IDEAL'!$B$2:$C$1080,2,FALSE),VLOOKUP($D420,'STOCK IDEAL'!$B$2:$C$1080,2,FALSE)+VLOOKUP($E420,'REGLE PRIORITE'!$K$3:$L$14,2,FALSE)),IF(C420="Bijoux l’atelier",IF(ISERROR(VLOOKUP(D420,'STOCK IDEAL'!$B$2:$C$1108,2,FALSE)+VLOOKUP(E420,'REGLE PRIORITE'!$N$3:$O$18,2,FALSE)),VLOOKUP(D420,'STOCK IDEAL'!$B$2:$C$1108,2,FALSE),VLOOKUP(D420,'STOCK IDEAL'!$B$2:$C$1108,2,FALSE)+VLOOKUP(E420,'REGLE PRIORITE'!$N$3:$O$18,2,FALSE)),IF($C420="Bijoux argent/plaqué or",IF(ISERROR(VLOOKUP(D420,'STOCK IDEAL'!$B$2:$C$1108,2,FALSE)+VLOOKUP($E420,'REGLE PRIORITE'!$Q$3:$R$28,2,FALSE)),VLOOKUP(D420,'STOCK IDEAL'!$B$2:$C$1108,2,FALSE),VLOOKUP(D420,'STOCK IDEAL'!$B$2:$C$1108,2,FALSE)+VLOOKUP($E420,'REGLE PRIORITE'!$Q$3:$R$28,2,FALSE)),VLOOKUP(D420,'STOCK IDEAL'!$B$2:$C$1108,2,FALSE))))</f>
        <v>2</v>
      </c>
      <c r="H420">
        <v>1</v>
      </c>
      <c r="I420">
        <f>IF($C420="porcelaine",IF(ISERROR(VLOOKUP($D420,'STOCK IDEAL'!$B$2:$E$1080,3,FALSE)+VLOOKUP($E420,'REGLE PRIORITE'!$K$3:$L$14,2,FALSE)),VLOOKUP($D420,'STOCK IDEAL'!$B$2:$E$1080,3,FALSE),VLOOKUP($D420,'STOCK IDEAL'!$B$2:$E$1080,3,FALSE)+VLOOKUP($E420,'REGLE PRIORITE'!$K$3:$L$14,2,FALSE)),IF(C420="Bijoux l’atelier",IF(ISERROR(VLOOKUP(D420,'STOCK IDEAL'!$B$2:$E$1108,3,FALSE)+VLOOKUP(E420,'REGLE PRIORITE'!$N$3:$O$18,2,FALSE)),VLOOKUP(D420,'STOCK IDEAL'!$B$2:$E$1108,3,FALSE),VLOOKUP(D420,'STOCK IDEAL'!$B$2:$E$1108,3,FALSE)+VLOOKUP(E420,'REGLE PRIORITE'!$N$3:$O$18,2,FALSE)),IF($C420="Bijoux argent/plaqué or",IF(ISERROR(VLOOKUP(D420,'STOCK IDEAL'!$B$2:$E$1108,3,FALSE)+VLOOKUP($E420,'REGLE PRIORITE'!$Q$3:$R$28,2,FALSE)),VLOOKUP(D420,'STOCK IDEAL'!$B$2:$E$1108,3,FALSE),VLOOKUP(D420,'STOCK IDEAL'!$B$2:$E$1108,3,FALSE)+VLOOKUP($E420,'REGLE PRIORITE'!$Q$3:$R$28,2,FALSE)),VLOOKUP(D420,'STOCK IDEAL'!$B$2:$E$1108,3,FALSE))))</f>
        <v>2</v>
      </c>
      <c r="J420">
        <v>0</v>
      </c>
      <c r="K420">
        <f>IF($C420="porcelaine",IF(ISERROR(VLOOKUP($D420,'STOCK IDEAL'!$B$2:$E$1080,4,FALSE)+VLOOKUP($E420,'REGLE PRIORITE'!$K$3:$L$14,2,FALSE)),VLOOKUP($D420,'STOCK IDEAL'!$B$2:$E$1080,4,FALSE),VLOOKUP($D420,'STOCK IDEAL'!$B$2:$E$1080,4,FALSE)+VLOOKUP($E420,'REGLE PRIORITE'!$K$3:$L$14,2,FALSE)),IF(C420="Bijoux l’atelier",IF(ISERROR(VLOOKUP(D420,'STOCK IDEAL'!$B$2:$E$1108,4,FALSE)+VLOOKUP(E420,'REGLE PRIORITE'!$N$3:$O$18,2,FALSE)),VLOOKUP(D420,'STOCK IDEAL'!$B$2:$E$1108,4,FALSE),VLOOKUP(D420,'STOCK IDEAL'!$B$2:$E$1108,4,FALSE)+VLOOKUP(E420,'REGLE PRIORITE'!$N$3:$O$18,2,FALSE)),IF($C420="Bijoux argent/plaqué or",IF(ISERROR(VLOOKUP(D420,'STOCK IDEAL'!$B$2:$E$1108,4,FALSE)+VLOOKUP($E420,'REGLE PRIORITE'!$Q$3:$R$28,2,FALSE)),VLOOKUP(D420,'STOCK IDEAL'!$B$2:$E$1108,4,FALSE),VLOOKUP(D420,'STOCK IDEAL'!$B$2:$E$1108,4,FALSE)+VLOOKUP($E420,'REGLE PRIORITE'!$Q$3:$R$28,2,FALSE)),VLOOKUP(D420,'STOCK IDEAL'!$B$2:$E$1108,4,FALSE))))</f>
        <v>4</v>
      </c>
      <c r="L420" t="b">
        <f t="shared" si="31"/>
        <v>0</v>
      </c>
      <c r="M420">
        <f>HLOOKUP('STOCK BRUT'!$C420,'REGLE PRIORITE'!$B$4:$G$7,2,FALSE)</f>
        <v>2</v>
      </c>
      <c r="N420">
        <f>HLOOKUP('STOCK BRUT'!$C420,'REGLE PRIORITE'!$B$4:$G$7,3,FALSE)</f>
        <v>1</v>
      </c>
      <c r="O420">
        <f>HLOOKUP('STOCK BRUT'!$C420,'REGLE PRIORITE'!$B$4:$G$7,4,FALSE)</f>
        <v>3</v>
      </c>
      <c r="P420">
        <f t="shared" si="32"/>
        <v>-1</v>
      </c>
      <c r="Q420">
        <f t="shared" si="33"/>
        <v>-1</v>
      </c>
      <c r="R420">
        <f t="shared" si="30"/>
        <v>-4</v>
      </c>
      <c r="S420">
        <f t="shared" si="34"/>
        <v>-6</v>
      </c>
    </row>
    <row r="421" spans="1:19">
      <c r="A421">
        <v>419</v>
      </c>
      <c r="B421" s="1" t="s">
        <v>325</v>
      </c>
      <c r="C421" s="1" t="s">
        <v>3951</v>
      </c>
      <c r="D421" s="1" t="s">
        <v>4061</v>
      </c>
      <c r="E421" s="1" t="s">
        <v>4039</v>
      </c>
      <c r="F421">
        <v>0</v>
      </c>
      <c r="G421">
        <f>IF($C421="porcelaine",IF(ISERROR(VLOOKUP($D421,'STOCK IDEAL'!$B$2:$C$1080,2,FALSE)+VLOOKUP($E421,'REGLE PRIORITE'!$K$3:$L$14,2,FALSE)),VLOOKUP($D421,'STOCK IDEAL'!$B$2:$C$1080,2,FALSE),VLOOKUP($D421,'STOCK IDEAL'!$B$2:$C$1080,2,FALSE)+VLOOKUP($E421,'REGLE PRIORITE'!$K$3:$L$14,2,FALSE)),IF(C421="Bijoux l’atelier",IF(ISERROR(VLOOKUP(D421,'STOCK IDEAL'!$B$2:$C$1108,2,FALSE)+VLOOKUP(E421,'REGLE PRIORITE'!$N$3:$O$18,2,FALSE)),VLOOKUP(D421,'STOCK IDEAL'!$B$2:$C$1108,2,FALSE),VLOOKUP(D421,'STOCK IDEAL'!$B$2:$C$1108,2,FALSE)+VLOOKUP(E421,'REGLE PRIORITE'!$N$3:$O$18,2,FALSE)),IF($C421="Bijoux argent/plaqué or",IF(ISERROR(VLOOKUP(D421,'STOCK IDEAL'!$B$2:$C$1108,2,FALSE)+VLOOKUP($E421,'REGLE PRIORITE'!$Q$3:$R$28,2,FALSE)),VLOOKUP(D421,'STOCK IDEAL'!$B$2:$C$1108,2,FALSE),VLOOKUP(D421,'STOCK IDEAL'!$B$2:$C$1108,2,FALSE)+VLOOKUP($E421,'REGLE PRIORITE'!$Q$3:$R$28,2,FALSE)),VLOOKUP(D421,'STOCK IDEAL'!$B$2:$C$1108,2,FALSE))))</f>
        <v>1</v>
      </c>
      <c r="H421">
        <v>0</v>
      </c>
      <c r="I421">
        <f>IF($C421="porcelaine",IF(ISERROR(VLOOKUP($D421,'STOCK IDEAL'!$B$2:$E$1080,3,FALSE)+VLOOKUP($E421,'REGLE PRIORITE'!$K$3:$L$14,2,FALSE)),VLOOKUP($D421,'STOCK IDEAL'!$B$2:$E$1080,3,FALSE),VLOOKUP($D421,'STOCK IDEAL'!$B$2:$E$1080,3,FALSE)+VLOOKUP($E421,'REGLE PRIORITE'!$K$3:$L$14,2,FALSE)),IF(C421="Bijoux l’atelier",IF(ISERROR(VLOOKUP(D421,'STOCK IDEAL'!$B$2:$E$1108,3,FALSE)+VLOOKUP(E421,'REGLE PRIORITE'!$N$3:$O$18,2,FALSE)),VLOOKUP(D421,'STOCK IDEAL'!$B$2:$E$1108,3,FALSE),VLOOKUP(D421,'STOCK IDEAL'!$B$2:$E$1108,3,FALSE)+VLOOKUP(E421,'REGLE PRIORITE'!$N$3:$O$18,2,FALSE)),IF($C421="Bijoux argent/plaqué or",IF(ISERROR(VLOOKUP(D421,'STOCK IDEAL'!$B$2:$E$1108,3,FALSE)+VLOOKUP($E421,'REGLE PRIORITE'!$Q$3:$R$28,2,FALSE)),VLOOKUP(D421,'STOCK IDEAL'!$B$2:$E$1108,3,FALSE),VLOOKUP(D421,'STOCK IDEAL'!$B$2:$E$1108,3,FALSE)+VLOOKUP($E421,'REGLE PRIORITE'!$Q$3:$R$28,2,FALSE)),VLOOKUP(D421,'STOCK IDEAL'!$B$2:$E$1108,3,FALSE))))</f>
        <v>1</v>
      </c>
      <c r="J421">
        <v>0</v>
      </c>
      <c r="K421">
        <f>IF($C421="porcelaine",IF(ISERROR(VLOOKUP($D421,'STOCK IDEAL'!$B$2:$E$1080,4,FALSE)+VLOOKUP($E421,'REGLE PRIORITE'!$K$3:$L$14,2,FALSE)),VLOOKUP($D421,'STOCK IDEAL'!$B$2:$E$1080,4,FALSE),VLOOKUP($D421,'STOCK IDEAL'!$B$2:$E$1080,4,FALSE)+VLOOKUP($E421,'REGLE PRIORITE'!$K$3:$L$14,2,FALSE)),IF(C421="Bijoux l’atelier",IF(ISERROR(VLOOKUP(D421,'STOCK IDEAL'!$B$2:$E$1108,4,FALSE)+VLOOKUP(E421,'REGLE PRIORITE'!$N$3:$O$18,2,FALSE)),VLOOKUP(D421,'STOCK IDEAL'!$B$2:$E$1108,4,FALSE),VLOOKUP(D421,'STOCK IDEAL'!$B$2:$E$1108,4,FALSE)+VLOOKUP(E421,'REGLE PRIORITE'!$N$3:$O$18,2,FALSE)),IF($C421="Bijoux argent/plaqué or",IF(ISERROR(VLOOKUP(D421,'STOCK IDEAL'!$B$2:$E$1108,4,FALSE)+VLOOKUP($E421,'REGLE PRIORITE'!$Q$3:$R$28,2,FALSE)),VLOOKUP(D421,'STOCK IDEAL'!$B$2:$E$1108,4,FALSE),VLOOKUP(D421,'STOCK IDEAL'!$B$2:$E$1108,4,FALSE)+VLOOKUP($E421,'REGLE PRIORITE'!$Q$3:$R$28,2,FALSE)),VLOOKUP(D421,'STOCK IDEAL'!$B$2:$E$1108,4,FALSE))))</f>
        <v>3</v>
      </c>
      <c r="L421" t="b">
        <f t="shared" si="31"/>
        <v>0</v>
      </c>
      <c r="M421">
        <f>HLOOKUP('STOCK BRUT'!$C421,'REGLE PRIORITE'!$B$4:$G$7,2,FALSE)</f>
        <v>2</v>
      </c>
      <c r="N421">
        <f>HLOOKUP('STOCK BRUT'!$C421,'REGLE PRIORITE'!$B$4:$G$7,3,FALSE)</f>
        <v>1</v>
      </c>
      <c r="O421">
        <f>HLOOKUP('STOCK BRUT'!$C421,'REGLE PRIORITE'!$B$4:$G$7,4,FALSE)</f>
        <v>3</v>
      </c>
      <c r="P421">
        <f t="shared" si="32"/>
        <v>-1</v>
      </c>
      <c r="Q421">
        <f t="shared" si="33"/>
        <v>-1</v>
      </c>
      <c r="R421">
        <f t="shared" si="30"/>
        <v>-3</v>
      </c>
      <c r="S421">
        <f t="shared" si="34"/>
        <v>-5</v>
      </c>
    </row>
    <row r="422" spans="1:19">
      <c r="A422">
        <v>420</v>
      </c>
      <c r="B422" s="1" t="s">
        <v>326</v>
      </c>
      <c r="C422" s="1" t="s">
        <v>3951</v>
      </c>
      <c r="D422" s="1" t="s">
        <v>4061</v>
      </c>
      <c r="E422" s="1" t="s">
        <v>4040</v>
      </c>
      <c r="F422">
        <v>0</v>
      </c>
      <c r="G422">
        <f>IF($C422="porcelaine",IF(ISERROR(VLOOKUP($D422,'STOCK IDEAL'!$B$2:$C$1080,2,FALSE)+VLOOKUP($E422,'REGLE PRIORITE'!$K$3:$L$14,2,FALSE)),VLOOKUP($D422,'STOCK IDEAL'!$B$2:$C$1080,2,FALSE),VLOOKUP($D422,'STOCK IDEAL'!$B$2:$C$1080,2,FALSE)+VLOOKUP($E422,'REGLE PRIORITE'!$K$3:$L$14,2,FALSE)),IF(C422="Bijoux l’atelier",IF(ISERROR(VLOOKUP(D422,'STOCK IDEAL'!$B$2:$C$1108,2,FALSE)+VLOOKUP(E422,'REGLE PRIORITE'!$N$3:$O$18,2,FALSE)),VLOOKUP(D422,'STOCK IDEAL'!$B$2:$C$1108,2,FALSE),VLOOKUP(D422,'STOCK IDEAL'!$B$2:$C$1108,2,FALSE)+VLOOKUP(E422,'REGLE PRIORITE'!$N$3:$O$18,2,FALSE)),IF($C422="Bijoux argent/plaqué or",IF(ISERROR(VLOOKUP(D422,'STOCK IDEAL'!$B$2:$C$1108,2,FALSE)+VLOOKUP($E422,'REGLE PRIORITE'!$Q$3:$R$28,2,FALSE)),VLOOKUP(D422,'STOCK IDEAL'!$B$2:$C$1108,2,FALSE),VLOOKUP(D422,'STOCK IDEAL'!$B$2:$C$1108,2,FALSE)+VLOOKUP($E422,'REGLE PRIORITE'!$Q$3:$R$28,2,FALSE)),VLOOKUP(D422,'STOCK IDEAL'!$B$2:$C$1108,2,FALSE))))</f>
        <v>1</v>
      </c>
      <c r="H422">
        <v>0</v>
      </c>
      <c r="I422">
        <f>IF($C422="porcelaine",IF(ISERROR(VLOOKUP($D422,'STOCK IDEAL'!$B$2:$E$1080,3,FALSE)+VLOOKUP($E422,'REGLE PRIORITE'!$K$3:$L$14,2,FALSE)),VLOOKUP($D422,'STOCK IDEAL'!$B$2:$E$1080,3,FALSE),VLOOKUP($D422,'STOCK IDEAL'!$B$2:$E$1080,3,FALSE)+VLOOKUP($E422,'REGLE PRIORITE'!$K$3:$L$14,2,FALSE)),IF(C422="Bijoux l’atelier",IF(ISERROR(VLOOKUP(D422,'STOCK IDEAL'!$B$2:$E$1108,3,FALSE)+VLOOKUP(E422,'REGLE PRIORITE'!$N$3:$O$18,2,FALSE)),VLOOKUP(D422,'STOCK IDEAL'!$B$2:$E$1108,3,FALSE),VLOOKUP(D422,'STOCK IDEAL'!$B$2:$E$1108,3,FALSE)+VLOOKUP(E422,'REGLE PRIORITE'!$N$3:$O$18,2,FALSE)),IF($C422="Bijoux argent/plaqué or",IF(ISERROR(VLOOKUP(D422,'STOCK IDEAL'!$B$2:$E$1108,3,FALSE)+VLOOKUP($E422,'REGLE PRIORITE'!$Q$3:$R$28,2,FALSE)),VLOOKUP(D422,'STOCK IDEAL'!$B$2:$E$1108,3,FALSE),VLOOKUP(D422,'STOCK IDEAL'!$B$2:$E$1108,3,FALSE)+VLOOKUP($E422,'REGLE PRIORITE'!$Q$3:$R$28,2,FALSE)),VLOOKUP(D422,'STOCK IDEAL'!$B$2:$E$1108,3,FALSE))))</f>
        <v>1</v>
      </c>
      <c r="J422">
        <v>0</v>
      </c>
      <c r="K422">
        <f>IF($C422="porcelaine",IF(ISERROR(VLOOKUP($D422,'STOCK IDEAL'!$B$2:$E$1080,4,FALSE)+VLOOKUP($E422,'REGLE PRIORITE'!$K$3:$L$14,2,FALSE)),VLOOKUP($D422,'STOCK IDEAL'!$B$2:$E$1080,4,FALSE),VLOOKUP($D422,'STOCK IDEAL'!$B$2:$E$1080,4,FALSE)+VLOOKUP($E422,'REGLE PRIORITE'!$K$3:$L$14,2,FALSE)),IF(C422="Bijoux l’atelier",IF(ISERROR(VLOOKUP(D422,'STOCK IDEAL'!$B$2:$E$1108,4,FALSE)+VLOOKUP(E422,'REGLE PRIORITE'!$N$3:$O$18,2,FALSE)),VLOOKUP(D422,'STOCK IDEAL'!$B$2:$E$1108,4,FALSE),VLOOKUP(D422,'STOCK IDEAL'!$B$2:$E$1108,4,FALSE)+VLOOKUP(E422,'REGLE PRIORITE'!$N$3:$O$18,2,FALSE)),IF($C422="Bijoux argent/plaqué or",IF(ISERROR(VLOOKUP(D422,'STOCK IDEAL'!$B$2:$E$1108,4,FALSE)+VLOOKUP($E422,'REGLE PRIORITE'!$Q$3:$R$28,2,FALSE)),VLOOKUP(D422,'STOCK IDEAL'!$B$2:$E$1108,4,FALSE),VLOOKUP(D422,'STOCK IDEAL'!$B$2:$E$1108,4,FALSE)+VLOOKUP($E422,'REGLE PRIORITE'!$Q$3:$R$28,2,FALSE)),VLOOKUP(D422,'STOCK IDEAL'!$B$2:$E$1108,4,FALSE))))</f>
        <v>3</v>
      </c>
      <c r="L422" t="b">
        <f t="shared" si="31"/>
        <v>0</v>
      </c>
      <c r="M422">
        <f>HLOOKUP('STOCK BRUT'!$C422,'REGLE PRIORITE'!$B$4:$G$7,2,FALSE)</f>
        <v>2</v>
      </c>
      <c r="N422">
        <f>HLOOKUP('STOCK BRUT'!$C422,'REGLE PRIORITE'!$B$4:$G$7,3,FALSE)</f>
        <v>1</v>
      </c>
      <c r="O422">
        <f>HLOOKUP('STOCK BRUT'!$C422,'REGLE PRIORITE'!$B$4:$G$7,4,FALSE)</f>
        <v>3</v>
      </c>
      <c r="P422">
        <f t="shared" si="32"/>
        <v>-1</v>
      </c>
      <c r="Q422">
        <f t="shared" si="33"/>
        <v>-1</v>
      </c>
      <c r="R422">
        <f t="shared" si="30"/>
        <v>-3</v>
      </c>
      <c r="S422">
        <f t="shared" si="34"/>
        <v>-5</v>
      </c>
    </row>
    <row r="423" spans="1:19">
      <c r="A423">
        <v>421</v>
      </c>
      <c r="B423" s="1" t="s">
        <v>327</v>
      </c>
      <c r="C423" s="1" t="s">
        <v>3951</v>
      </c>
      <c r="D423" s="1" t="s">
        <v>4061</v>
      </c>
      <c r="E423" s="1" t="s">
        <v>4047</v>
      </c>
      <c r="F423">
        <v>1</v>
      </c>
      <c r="G423">
        <f>IF($C423="porcelaine",IF(ISERROR(VLOOKUP($D423,'STOCK IDEAL'!$B$2:$C$1080,2,FALSE)+VLOOKUP($E423,'REGLE PRIORITE'!$K$3:$L$14,2,FALSE)),VLOOKUP($D423,'STOCK IDEAL'!$B$2:$C$1080,2,FALSE),VLOOKUP($D423,'STOCK IDEAL'!$B$2:$C$1080,2,FALSE)+VLOOKUP($E423,'REGLE PRIORITE'!$K$3:$L$14,2,FALSE)),IF(C423="Bijoux l’atelier",IF(ISERROR(VLOOKUP(D423,'STOCK IDEAL'!$B$2:$C$1108,2,FALSE)+VLOOKUP(E423,'REGLE PRIORITE'!$N$3:$O$18,2,FALSE)),VLOOKUP(D423,'STOCK IDEAL'!$B$2:$C$1108,2,FALSE),VLOOKUP(D423,'STOCK IDEAL'!$B$2:$C$1108,2,FALSE)+VLOOKUP(E423,'REGLE PRIORITE'!$N$3:$O$18,2,FALSE)),IF($C423="Bijoux argent/plaqué or",IF(ISERROR(VLOOKUP(D423,'STOCK IDEAL'!$B$2:$C$1108,2,FALSE)+VLOOKUP($E423,'REGLE PRIORITE'!$Q$3:$R$28,2,FALSE)),VLOOKUP(D423,'STOCK IDEAL'!$B$2:$C$1108,2,FALSE),VLOOKUP(D423,'STOCK IDEAL'!$B$2:$C$1108,2,FALSE)+VLOOKUP($E423,'REGLE PRIORITE'!$Q$3:$R$28,2,FALSE)),VLOOKUP(D423,'STOCK IDEAL'!$B$2:$C$1108,2,FALSE))))</f>
        <v>1</v>
      </c>
      <c r="H423">
        <v>0</v>
      </c>
      <c r="I423">
        <f>IF($C423="porcelaine",IF(ISERROR(VLOOKUP($D423,'STOCK IDEAL'!$B$2:$E$1080,3,FALSE)+VLOOKUP($E423,'REGLE PRIORITE'!$K$3:$L$14,2,FALSE)),VLOOKUP($D423,'STOCK IDEAL'!$B$2:$E$1080,3,FALSE),VLOOKUP($D423,'STOCK IDEAL'!$B$2:$E$1080,3,FALSE)+VLOOKUP($E423,'REGLE PRIORITE'!$K$3:$L$14,2,FALSE)),IF(C423="Bijoux l’atelier",IF(ISERROR(VLOOKUP(D423,'STOCK IDEAL'!$B$2:$E$1108,3,FALSE)+VLOOKUP(E423,'REGLE PRIORITE'!$N$3:$O$18,2,FALSE)),VLOOKUP(D423,'STOCK IDEAL'!$B$2:$E$1108,3,FALSE),VLOOKUP(D423,'STOCK IDEAL'!$B$2:$E$1108,3,FALSE)+VLOOKUP(E423,'REGLE PRIORITE'!$N$3:$O$18,2,FALSE)),IF($C423="Bijoux argent/plaqué or",IF(ISERROR(VLOOKUP(D423,'STOCK IDEAL'!$B$2:$E$1108,3,FALSE)+VLOOKUP($E423,'REGLE PRIORITE'!$Q$3:$R$28,2,FALSE)),VLOOKUP(D423,'STOCK IDEAL'!$B$2:$E$1108,3,FALSE),VLOOKUP(D423,'STOCK IDEAL'!$B$2:$E$1108,3,FALSE)+VLOOKUP($E423,'REGLE PRIORITE'!$Q$3:$R$28,2,FALSE)),VLOOKUP(D423,'STOCK IDEAL'!$B$2:$E$1108,3,FALSE))))</f>
        <v>1</v>
      </c>
      <c r="J423">
        <v>0</v>
      </c>
      <c r="K423">
        <f>IF($C423="porcelaine",IF(ISERROR(VLOOKUP($D423,'STOCK IDEAL'!$B$2:$E$1080,4,FALSE)+VLOOKUP($E423,'REGLE PRIORITE'!$K$3:$L$14,2,FALSE)),VLOOKUP($D423,'STOCK IDEAL'!$B$2:$E$1080,4,FALSE),VLOOKUP($D423,'STOCK IDEAL'!$B$2:$E$1080,4,FALSE)+VLOOKUP($E423,'REGLE PRIORITE'!$K$3:$L$14,2,FALSE)),IF(C423="Bijoux l’atelier",IF(ISERROR(VLOOKUP(D423,'STOCK IDEAL'!$B$2:$E$1108,4,FALSE)+VLOOKUP(E423,'REGLE PRIORITE'!$N$3:$O$18,2,FALSE)),VLOOKUP(D423,'STOCK IDEAL'!$B$2:$E$1108,4,FALSE),VLOOKUP(D423,'STOCK IDEAL'!$B$2:$E$1108,4,FALSE)+VLOOKUP(E423,'REGLE PRIORITE'!$N$3:$O$18,2,FALSE)),IF($C423="Bijoux argent/plaqué or",IF(ISERROR(VLOOKUP(D423,'STOCK IDEAL'!$B$2:$E$1108,4,FALSE)+VLOOKUP($E423,'REGLE PRIORITE'!$Q$3:$R$28,2,FALSE)),VLOOKUP(D423,'STOCK IDEAL'!$B$2:$E$1108,4,FALSE),VLOOKUP(D423,'STOCK IDEAL'!$B$2:$E$1108,4,FALSE)+VLOOKUP($E423,'REGLE PRIORITE'!$Q$3:$R$28,2,FALSE)),VLOOKUP(D423,'STOCK IDEAL'!$B$2:$E$1108,4,FALSE))))</f>
        <v>3</v>
      </c>
      <c r="L423" t="b">
        <f t="shared" si="31"/>
        <v>0</v>
      </c>
      <c r="M423">
        <f>HLOOKUP('STOCK BRUT'!$C423,'REGLE PRIORITE'!$B$4:$G$7,2,FALSE)</f>
        <v>2</v>
      </c>
      <c r="N423">
        <f>HLOOKUP('STOCK BRUT'!$C423,'REGLE PRIORITE'!$B$4:$G$7,3,FALSE)</f>
        <v>1</v>
      </c>
      <c r="O423">
        <f>HLOOKUP('STOCK BRUT'!$C423,'REGLE PRIORITE'!$B$4:$G$7,4,FALSE)</f>
        <v>3</v>
      </c>
      <c r="P423">
        <f t="shared" si="32"/>
        <v>0</v>
      </c>
      <c r="Q423">
        <f t="shared" si="33"/>
        <v>-1</v>
      </c>
      <c r="R423">
        <f t="shared" si="30"/>
        <v>-3</v>
      </c>
      <c r="S423">
        <f t="shared" si="34"/>
        <v>-4</v>
      </c>
    </row>
    <row r="424" spans="1:19">
      <c r="A424">
        <v>422</v>
      </c>
      <c r="B424" s="1" t="s">
        <v>328</v>
      </c>
      <c r="C424" s="1" t="s">
        <v>3951</v>
      </c>
      <c r="D424" s="1" t="s">
        <v>4061</v>
      </c>
      <c r="E424" s="1" t="s">
        <v>4048</v>
      </c>
      <c r="F424">
        <v>0</v>
      </c>
      <c r="G424">
        <f>IF($C424="porcelaine",IF(ISERROR(VLOOKUP($D424,'STOCK IDEAL'!$B$2:$C$1080,2,FALSE)+VLOOKUP($E424,'REGLE PRIORITE'!$K$3:$L$14,2,FALSE)),VLOOKUP($D424,'STOCK IDEAL'!$B$2:$C$1080,2,FALSE),VLOOKUP($D424,'STOCK IDEAL'!$B$2:$C$1080,2,FALSE)+VLOOKUP($E424,'REGLE PRIORITE'!$K$3:$L$14,2,FALSE)),IF(C424="Bijoux l’atelier",IF(ISERROR(VLOOKUP(D424,'STOCK IDEAL'!$B$2:$C$1108,2,FALSE)+VLOOKUP(E424,'REGLE PRIORITE'!$N$3:$O$18,2,FALSE)),VLOOKUP(D424,'STOCK IDEAL'!$B$2:$C$1108,2,FALSE),VLOOKUP(D424,'STOCK IDEAL'!$B$2:$C$1108,2,FALSE)+VLOOKUP(E424,'REGLE PRIORITE'!$N$3:$O$18,2,FALSE)),IF($C424="Bijoux argent/plaqué or",IF(ISERROR(VLOOKUP(D424,'STOCK IDEAL'!$B$2:$C$1108,2,FALSE)+VLOOKUP($E424,'REGLE PRIORITE'!$Q$3:$R$28,2,FALSE)),VLOOKUP(D424,'STOCK IDEAL'!$B$2:$C$1108,2,FALSE),VLOOKUP(D424,'STOCK IDEAL'!$B$2:$C$1108,2,FALSE)+VLOOKUP($E424,'REGLE PRIORITE'!$Q$3:$R$28,2,FALSE)),VLOOKUP(D424,'STOCK IDEAL'!$B$2:$C$1108,2,FALSE))))</f>
        <v>1</v>
      </c>
      <c r="H424">
        <v>0</v>
      </c>
      <c r="I424">
        <f>IF($C424="porcelaine",IF(ISERROR(VLOOKUP($D424,'STOCK IDEAL'!$B$2:$E$1080,3,FALSE)+VLOOKUP($E424,'REGLE PRIORITE'!$K$3:$L$14,2,FALSE)),VLOOKUP($D424,'STOCK IDEAL'!$B$2:$E$1080,3,FALSE),VLOOKUP($D424,'STOCK IDEAL'!$B$2:$E$1080,3,FALSE)+VLOOKUP($E424,'REGLE PRIORITE'!$K$3:$L$14,2,FALSE)),IF(C424="Bijoux l’atelier",IF(ISERROR(VLOOKUP(D424,'STOCK IDEAL'!$B$2:$E$1108,3,FALSE)+VLOOKUP(E424,'REGLE PRIORITE'!$N$3:$O$18,2,FALSE)),VLOOKUP(D424,'STOCK IDEAL'!$B$2:$E$1108,3,FALSE),VLOOKUP(D424,'STOCK IDEAL'!$B$2:$E$1108,3,FALSE)+VLOOKUP(E424,'REGLE PRIORITE'!$N$3:$O$18,2,FALSE)),IF($C424="Bijoux argent/plaqué or",IF(ISERROR(VLOOKUP(D424,'STOCK IDEAL'!$B$2:$E$1108,3,FALSE)+VLOOKUP($E424,'REGLE PRIORITE'!$Q$3:$R$28,2,FALSE)),VLOOKUP(D424,'STOCK IDEAL'!$B$2:$E$1108,3,FALSE),VLOOKUP(D424,'STOCK IDEAL'!$B$2:$E$1108,3,FALSE)+VLOOKUP($E424,'REGLE PRIORITE'!$Q$3:$R$28,2,FALSE)),VLOOKUP(D424,'STOCK IDEAL'!$B$2:$E$1108,3,FALSE))))</f>
        <v>1</v>
      </c>
      <c r="J424">
        <v>0</v>
      </c>
      <c r="K424">
        <f>IF($C424="porcelaine",IF(ISERROR(VLOOKUP($D424,'STOCK IDEAL'!$B$2:$E$1080,4,FALSE)+VLOOKUP($E424,'REGLE PRIORITE'!$K$3:$L$14,2,FALSE)),VLOOKUP($D424,'STOCK IDEAL'!$B$2:$E$1080,4,FALSE),VLOOKUP($D424,'STOCK IDEAL'!$B$2:$E$1080,4,FALSE)+VLOOKUP($E424,'REGLE PRIORITE'!$K$3:$L$14,2,FALSE)),IF(C424="Bijoux l’atelier",IF(ISERROR(VLOOKUP(D424,'STOCK IDEAL'!$B$2:$E$1108,4,FALSE)+VLOOKUP(E424,'REGLE PRIORITE'!$N$3:$O$18,2,FALSE)),VLOOKUP(D424,'STOCK IDEAL'!$B$2:$E$1108,4,FALSE),VLOOKUP(D424,'STOCK IDEAL'!$B$2:$E$1108,4,FALSE)+VLOOKUP(E424,'REGLE PRIORITE'!$N$3:$O$18,2,FALSE)),IF($C424="Bijoux argent/plaqué or",IF(ISERROR(VLOOKUP(D424,'STOCK IDEAL'!$B$2:$E$1108,4,FALSE)+VLOOKUP($E424,'REGLE PRIORITE'!$Q$3:$R$28,2,FALSE)),VLOOKUP(D424,'STOCK IDEAL'!$B$2:$E$1108,4,FALSE),VLOOKUP(D424,'STOCK IDEAL'!$B$2:$E$1108,4,FALSE)+VLOOKUP($E424,'REGLE PRIORITE'!$Q$3:$R$28,2,FALSE)),VLOOKUP(D424,'STOCK IDEAL'!$B$2:$E$1108,4,FALSE))))</f>
        <v>3</v>
      </c>
      <c r="L424" t="b">
        <f t="shared" si="31"/>
        <v>0</v>
      </c>
      <c r="M424">
        <f>HLOOKUP('STOCK BRUT'!$C424,'REGLE PRIORITE'!$B$4:$G$7,2,FALSE)</f>
        <v>2</v>
      </c>
      <c r="N424">
        <f>HLOOKUP('STOCK BRUT'!$C424,'REGLE PRIORITE'!$B$4:$G$7,3,FALSE)</f>
        <v>1</v>
      </c>
      <c r="O424">
        <f>HLOOKUP('STOCK BRUT'!$C424,'REGLE PRIORITE'!$B$4:$G$7,4,FALSE)</f>
        <v>3</v>
      </c>
      <c r="P424">
        <f t="shared" si="32"/>
        <v>-1</v>
      </c>
      <c r="Q424">
        <f t="shared" si="33"/>
        <v>-1</v>
      </c>
      <c r="R424">
        <f t="shared" si="30"/>
        <v>-3</v>
      </c>
      <c r="S424">
        <f t="shared" si="34"/>
        <v>-5</v>
      </c>
    </row>
    <row r="425" spans="1:19">
      <c r="A425">
        <v>423</v>
      </c>
      <c r="B425" s="1" t="s">
        <v>329</v>
      </c>
      <c r="C425" s="1" t="s">
        <v>3951</v>
      </c>
      <c r="D425" s="1" t="s">
        <v>4061</v>
      </c>
      <c r="E425" s="1" t="s">
        <v>4049</v>
      </c>
      <c r="F425">
        <v>0</v>
      </c>
      <c r="G425">
        <f>IF($C425="porcelaine",IF(ISERROR(VLOOKUP($D425,'STOCK IDEAL'!$B$2:$C$1080,2,FALSE)+VLOOKUP($E425,'REGLE PRIORITE'!$K$3:$L$14,2,FALSE)),VLOOKUP($D425,'STOCK IDEAL'!$B$2:$C$1080,2,FALSE),VLOOKUP($D425,'STOCK IDEAL'!$B$2:$C$1080,2,FALSE)+VLOOKUP($E425,'REGLE PRIORITE'!$K$3:$L$14,2,FALSE)),IF(C425="Bijoux l’atelier",IF(ISERROR(VLOOKUP(D425,'STOCK IDEAL'!$B$2:$C$1108,2,FALSE)+VLOOKUP(E425,'REGLE PRIORITE'!$N$3:$O$18,2,FALSE)),VLOOKUP(D425,'STOCK IDEAL'!$B$2:$C$1108,2,FALSE),VLOOKUP(D425,'STOCK IDEAL'!$B$2:$C$1108,2,FALSE)+VLOOKUP(E425,'REGLE PRIORITE'!$N$3:$O$18,2,FALSE)),IF($C425="Bijoux argent/plaqué or",IF(ISERROR(VLOOKUP(D425,'STOCK IDEAL'!$B$2:$C$1108,2,FALSE)+VLOOKUP($E425,'REGLE PRIORITE'!$Q$3:$R$28,2,FALSE)),VLOOKUP(D425,'STOCK IDEAL'!$B$2:$C$1108,2,FALSE),VLOOKUP(D425,'STOCK IDEAL'!$B$2:$C$1108,2,FALSE)+VLOOKUP($E425,'REGLE PRIORITE'!$Q$3:$R$28,2,FALSE)),VLOOKUP(D425,'STOCK IDEAL'!$B$2:$C$1108,2,FALSE))))</f>
        <v>1</v>
      </c>
      <c r="H425">
        <v>0</v>
      </c>
      <c r="I425">
        <f>IF($C425="porcelaine",IF(ISERROR(VLOOKUP($D425,'STOCK IDEAL'!$B$2:$E$1080,3,FALSE)+VLOOKUP($E425,'REGLE PRIORITE'!$K$3:$L$14,2,FALSE)),VLOOKUP($D425,'STOCK IDEAL'!$B$2:$E$1080,3,FALSE),VLOOKUP($D425,'STOCK IDEAL'!$B$2:$E$1080,3,FALSE)+VLOOKUP($E425,'REGLE PRIORITE'!$K$3:$L$14,2,FALSE)),IF(C425="Bijoux l’atelier",IF(ISERROR(VLOOKUP(D425,'STOCK IDEAL'!$B$2:$E$1108,3,FALSE)+VLOOKUP(E425,'REGLE PRIORITE'!$N$3:$O$18,2,FALSE)),VLOOKUP(D425,'STOCK IDEAL'!$B$2:$E$1108,3,FALSE),VLOOKUP(D425,'STOCK IDEAL'!$B$2:$E$1108,3,FALSE)+VLOOKUP(E425,'REGLE PRIORITE'!$N$3:$O$18,2,FALSE)),IF($C425="Bijoux argent/plaqué or",IF(ISERROR(VLOOKUP(D425,'STOCK IDEAL'!$B$2:$E$1108,3,FALSE)+VLOOKUP($E425,'REGLE PRIORITE'!$Q$3:$R$28,2,FALSE)),VLOOKUP(D425,'STOCK IDEAL'!$B$2:$E$1108,3,FALSE),VLOOKUP(D425,'STOCK IDEAL'!$B$2:$E$1108,3,FALSE)+VLOOKUP($E425,'REGLE PRIORITE'!$Q$3:$R$28,2,FALSE)),VLOOKUP(D425,'STOCK IDEAL'!$B$2:$E$1108,3,FALSE))))</f>
        <v>1</v>
      </c>
      <c r="J425">
        <v>0</v>
      </c>
      <c r="K425">
        <f>IF($C425="porcelaine",IF(ISERROR(VLOOKUP($D425,'STOCK IDEAL'!$B$2:$E$1080,4,FALSE)+VLOOKUP($E425,'REGLE PRIORITE'!$K$3:$L$14,2,FALSE)),VLOOKUP($D425,'STOCK IDEAL'!$B$2:$E$1080,4,FALSE),VLOOKUP($D425,'STOCK IDEAL'!$B$2:$E$1080,4,FALSE)+VLOOKUP($E425,'REGLE PRIORITE'!$K$3:$L$14,2,FALSE)),IF(C425="Bijoux l’atelier",IF(ISERROR(VLOOKUP(D425,'STOCK IDEAL'!$B$2:$E$1108,4,FALSE)+VLOOKUP(E425,'REGLE PRIORITE'!$N$3:$O$18,2,FALSE)),VLOOKUP(D425,'STOCK IDEAL'!$B$2:$E$1108,4,FALSE),VLOOKUP(D425,'STOCK IDEAL'!$B$2:$E$1108,4,FALSE)+VLOOKUP(E425,'REGLE PRIORITE'!$N$3:$O$18,2,FALSE)),IF($C425="Bijoux argent/plaqué or",IF(ISERROR(VLOOKUP(D425,'STOCK IDEAL'!$B$2:$E$1108,4,FALSE)+VLOOKUP($E425,'REGLE PRIORITE'!$Q$3:$R$28,2,FALSE)),VLOOKUP(D425,'STOCK IDEAL'!$B$2:$E$1108,4,FALSE),VLOOKUP(D425,'STOCK IDEAL'!$B$2:$E$1108,4,FALSE)+VLOOKUP($E425,'REGLE PRIORITE'!$Q$3:$R$28,2,FALSE)),VLOOKUP(D425,'STOCK IDEAL'!$B$2:$E$1108,4,FALSE))))</f>
        <v>3</v>
      </c>
      <c r="L425" t="b">
        <f t="shared" si="31"/>
        <v>0</v>
      </c>
      <c r="M425">
        <f>HLOOKUP('STOCK BRUT'!$C425,'REGLE PRIORITE'!$B$4:$G$7,2,FALSE)</f>
        <v>2</v>
      </c>
      <c r="N425">
        <f>HLOOKUP('STOCK BRUT'!$C425,'REGLE PRIORITE'!$B$4:$G$7,3,FALSE)</f>
        <v>1</v>
      </c>
      <c r="O425">
        <f>HLOOKUP('STOCK BRUT'!$C425,'REGLE PRIORITE'!$B$4:$G$7,4,FALSE)</f>
        <v>3</v>
      </c>
      <c r="P425">
        <f t="shared" si="32"/>
        <v>-1</v>
      </c>
      <c r="Q425">
        <f t="shared" si="33"/>
        <v>-1</v>
      </c>
      <c r="R425">
        <f t="shared" ref="R425:R488" si="35">J425-K425</f>
        <v>-3</v>
      </c>
      <c r="S425">
        <f t="shared" si="34"/>
        <v>-5</v>
      </c>
    </row>
    <row r="426" spans="1:19">
      <c r="A426">
        <v>424</v>
      </c>
      <c r="B426" s="1" t="s">
        <v>330</v>
      </c>
      <c r="C426" s="1" t="s">
        <v>3951</v>
      </c>
      <c r="D426" s="1" t="s">
        <v>4061</v>
      </c>
      <c r="E426" s="1" t="s">
        <v>4062</v>
      </c>
      <c r="F426">
        <v>0</v>
      </c>
      <c r="G426">
        <f>IF($C426="porcelaine",IF(ISERROR(VLOOKUP($D426,'STOCK IDEAL'!$B$2:$C$1080,2,FALSE)+VLOOKUP($E426,'REGLE PRIORITE'!$K$3:$L$14,2,FALSE)),VLOOKUP($D426,'STOCK IDEAL'!$B$2:$C$1080,2,FALSE),VLOOKUP($D426,'STOCK IDEAL'!$B$2:$C$1080,2,FALSE)+VLOOKUP($E426,'REGLE PRIORITE'!$K$3:$L$14,2,FALSE)),IF(C426="Bijoux l’atelier",IF(ISERROR(VLOOKUP(D426,'STOCK IDEAL'!$B$2:$C$1108,2,FALSE)+VLOOKUP(E426,'REGLE PRIORITE'!$N$3:$O$18,2,FALSE)),VLOOKUP(D426,'STOCK IDEAL'!$B$2:$C$1108,2,FALSE),VLOOKUP(D426,'STOCK IDEAL'!$B$2:$C$1108,2,FALSE)+VLOOKUP(E426,'REGLE PRIORITE'!$N$3:$O$18,2,FALSE)),IF($C426="Bijoux argent/plaqué or",IF(ISERROR(VLOOKUP(D426,'STOCK IDEAL'!$B$2:$C$1108,2,FALSE)+VLOOKUP($E426,'REGLE PRIORITE'!$Q$3:$R$28,2,FALSE)),VLOOKUP(D426,'STOCK IDEAL'!$B$2:$C$1108,2,FALSE),VLOOKUP(D426,'STOCK IDEAL'!$B$2:$C$1108,2,FALSE)+VLOOKUP($E426,'REGLE PRIORITE'!$Q$3:$R$28,2,FALSE)),VLOOKUP(D426,'STOCK IDEAL'!$B$2:$C$1108,2,FALSE))))</f>
        <v>1</v>
      </c>
      <c r="H426">
        <v>0</v>
      </c>
      <c r="I426">
        <f>IF($C426="porcelaine",IF(ISERROR(VLOOKUP($D426,'STOCK IDEAL'!$B$2:$E$1080,3,FALSE)+VLOOKUP($E426,'REGLE PRIORITE'!$K$3:$L$14,2,FALSE)),VLOOKUP($D426,'STOCK IDEAL'!$B$2:$E$1080,3,FALSE),VLOOKUP($D426,'STOCK IDEAL'!$B$2:$E$1080,3,FALSE)+VLOOKUP($E426,'REGLE PRIORITE'!$K$3:$L$14,2,FALSE)),IF(C426="Bijoux l’atelier",IF(ISERROR(VLOOKUP(D426,'STOCK IDEAL'!$B$2:$E$1108,3,FALSE)+VLOOKUP(E426,'REGLE PRIORITE'!$N$3:$O$18,2,FALSE)),VLOOKUP(D426,'STOCK IDEAL'!$B$2:$E$1108,3,FALSE),VLOOKUP(D426,'STOCK IDEAL'!$B$2:$E$1108,3,FALSE)+VLOOKUP(E426,'REGLE PRIORITE'!$N$3:$O$18,2,FALSE)),IF($C426="Bijoux argent/plaqué or",IF(ISERROR(VLOOKUP(D426,'STOCK IDEAL'!$B$2:$E$1108,3,FALSE)+VLOOKUP($E426,'REGLE PRIORITE'!$Q$3:$R$28,2,FALSE)),VLOOKUP(D426,'STOCK IDEAL'!$B$2:$E$1108,3,FALSE),VLOOKUP(D426,'STOCK IDEAL'!$B$2:$E$1108,3,FALSE)+VLOOKUP($E426,'REGLE PRIORITE'!$Q$3:$R$28,2,FALSE)),VLOOKUP(D426,'STOCK IDEAL'!$B$2:$E$1108,3,FALSE))))</f>
        <v>1</v>
      </c>
      <c r="J426">
        <v>0</v>
      </c>
      <c r="K426">
        <f>IF($C426="porcelaine",IF(ISERROR(VLOOKUP($D426,'STOCK IDEAL'!$B$2:$E$1080,4,FALSE)+VLOOKUP($E426,'REGLE PRIORITE'!$K$3:$L$14,2,FALSE)),VLOOKUP($D426,'STOCK IDEAL'!$B$2:$E$1080,4,FALSE),VLOOKUP($D426,'STOCK IDEAL'!$B$2:$E$1080,4,FALSE)+VLOOKUP($E426,'REGLE PRIORITE'!$K$3:$L$14,2,FALSE)),IF(C426="Bijoux l’atelier",IF(ISERROR(VLOOKUP(D426,'STOCK IDEAL'!$B$2:$E$1108,4,FALSE)+VLOOKUP(E426,'REGLE PRIORITE'!$N$3:$O$18,2,FALSE)),VLOOKUP(D426,'STOCK IDEAL'!$B$2:$E$1108,4,FALSE),VLOOKUP(D426,'STOCK IDEAL'!$B$2:$E$1108,4,FALSE)+VLOOKUP(E426,'REGLE PRIORITE'!$N$3:$O$18,2,FALSE)),IF($C426="Bijoux argent/plaqué or",IF(ISERROR(VLOOKUP(D426,'STOCK IDEAL'!$B$2:$E$1108,4,FALSE)+VLOOKUP($E426,'REGLE PRIORITE'!$Q$3:$R$28,2,FALSE)),VLOOKUP(D426,'STOCK IDEAL'!$B$2:$E$1108,4,FALSE),VLOOKUP(D426,'STOCK IDEAL'!$B$2:$E$1108,4,FALSE)+VLOOKUP($E426,'REGLE PRIORITE'!$Q$3:$R$28,2,FALSE)),VLOOKUP(D426,'STOCK IDEAL'!$B$2:$E$1108,4,FALSE))))</f>
        <v>3</v>
      </c>
      <c r="L426" t="b">
        <f t="shared" si="31"/>
        <v>0</v>
      </c>
      <c r="M426">
        <f>HLOOKUP('STOCK BRUT'!$C426,'REGLE PRIORITE'!$B$4:$G$7,2,FALSE)</f>
        <v>2</v>
      </c>
      <c r="N426">
        <f>HLOOKUP('STOCK BRUT'!$C426,'REGLE PRIORITE'!$B$4:$G$7,3,FALSE)</f>
        <v>1</v>
      </c>
      <c r="O426">
        <f>HLOOKUP('STOCK BRUT'!$C426,'REGLE PRIORITE'!$B$4:$G$7,4,FALSE)</f>
        <v>3</v>
      </c>
      <c r="P426">
        <f t="shared" si="32"/>
        <v>-1</v>
      </c>
      <c r="Q426">
        <f t="shared" si="33"/>
        <v>-1</v>
      </c>
      <c r="R426">
        <f t="shared" si="35"/>
        <v>-3</v>
      </c>
      <c r="S426">
        <f t="shared" si="34"/>
        <v>-5</v>
      </c>
    </row>
    <row r="427" spans="1:19">
      <c r="A427">
        <v>425</v>
      </c>
      <c r="B427" s="1" t="s">
        <v>336</v>
      </c>
      <c r="C427" s="1" t="s">
        <v>3951</v>
      </c>
      <c r="D427" s="1" t="s">
        <v>4063</v>
      </c>
      <c r="E427" s="1" t="s">
        <v>4035</v>
      </c>
      <c r="F427">
        <v>0</v>
      </c>
      <c r="G427">
        <f>IF($C427="porcelaine",IF(ISERROR(VLOOKUP($D427,'STOCK IDEAL'!$B$2:$C$1080,2,FALSE)+VLOOKUP($E427,'REGLE PRIORITE'!$K$3:$L$14,2,FALSE)),VLOOKUP($D427,'STOCK IDEAL'!$B$2:$C$1080,2,FALSE),VLOOKUP($D427,'STOCK IDEAL'!$B$2:$C$1080,2,FALSE)+VLOOKUP($E427,'REGLE PRIORITE'!$K$3:$L$14,2,FALSE)),IF(C427="Bijoux l’atelier",IF(ISERROR(VLOOKUP(D427,'STOCK IDEAL'!$B$2:$C$1108,2,FALSE)+VLOOKUP(E427,'REGLE PRIORITE'!$N$3:$O$18,2,FALSE)),VLOOKUP(D427,'STOCK IDEAL'!$B$2:$C$1108,2,FALSE),VLOOKUP(D427,'STOCK IDEAL'!$B$2:$C$1108,2,FALSE)+VLOOKUP(E427,'REGLE PRIORITE'!$N$3:$O$18,2,FALSE)),IF($C427="Bijoux argent/plaqué or",IF(ISERROR(VLOOKUP(D427,'STOCK IDEAL'!$B$2:$C$1108,2,FALSE)+VLOOKUP($E427,'REGLE PRIORITE'!$Q$3:$R$28,2,FALSE)),VLOOKUP(D427,'STOCK IDEAL'!$B$2:$C$1108,2,FALSE),VLOOKUP(D427,'STOCK IDEAL'!$B$2:$C$1108,2,FALSE)+VLOOKUP($E427,'REGLE PRIORITE'!$Q$3:$R$28,2,FALSE)),VLOOKUP(D427,'STOCK IDEAL'!$B$2:$C$1108,2,FALSE))))</f>
        <v>1</v>
      </c>
      <c r="H427">
        <v>0</v>
      </c>
      <c r="I427">
        <f>IF($C427="porcelaine",IF(ISERROR(VLOOKUP($D427,'STOCK IDEAL'!$B$2:$E$1080,3,FALSE)+VLOOKUP($E427,'REGLE PRIORITE'!$K$3:$L$14,2,FALSE)),VLOOKUP($D427,'STOCK IDEAL'!$B$2:$E$1080,3,FALSE),VLOOKUP($D427,'STOCK IDEAL'!$B$2:$E$1080,3,FALSE)+VLOOKUP($E427,'REGLE PRIORITE'!$K$3:$L$14,2,FALSE)),IF(C427="Bijoux l’atelier",IF(ISERROR(VLOOKUP(D427,'STOCK IDEAL'!$B$2:$E$1108,3,FALSE)+VLOOKUP(E427,'REGLE PRIORITE'!$N$3:$O$18,2,FALSE)),VLOOKUP(D427,'STOCK IDEAL'!$B$2:$E$1108,3,FALSE),VLOOKUP(D427,'STOCK IDEAL'!$B$2:$E$1108,3,FALSE)+VLOOKUP(E427,'REGLE PRIORITE'!$N$3:$O$18,2,FALSE)),IF($C427="Bijoux argent/plaqué or",IF(ISERROR(VLOOKUP(D427,'STOCK IDEAL'!$B$2:$E$1108,3,FALSE)+VLOOKUP($E427,'REGLE PRIORITE'!$Q$3:$R$28,2,FALSE)),VLOOKUP(D427,'STOCK IDEAL'!$B$2:$E$1108,3,FALSE),VLOOKUP(D427,'STOCK IDEAL'!$B$2:$E$1108,3,FALSE)+VLOOKUP($E427,'REGLE PRIORITE'!$Q$3:$R$28,2,FALSE)),VLOOKUP(D427,'STOCK IDEAL'!$B$2:$E$1108,3,FALSE))))</f>
        <v>1</v>
      </c>
      <c r="J427">
        <v>0</v>
      </c>
      <c r="K427">
        <f>IF($C427="porcelaine",IF(ISERROR(VLOOKUP($D427,'STOCK IDEAL'!$B$2:$E$1080,4,FALSE)+VLOOKUP($E427,'REGLE PRIORITE'!$K$3:$L$14,2,FALSE)),VLOOKUP($D427,'STOCK IDEAL'!$B$2:$E$1080,4,FALSE),VLOOKUP($D427,'STOCK IDEAL'!$B$2:$E$1080,4,FALSE)+VLOOKUP($E427,'REGLE PRIORITE'!$K$3:$L$14,2,FALSE)),IF(C427="Bijoux l’atelier",IF(ISERROR(VLOOKUP(D427,'STOCK IDEAL'!$B$2:$E$1108,4,FALSE)+VLOOKUP(E427,'REGLE PRIORITE'!$N$3:$O$18,2,FALSE)),VLOOKUP(D427,'STOCK IDEAL'!$B$2:$E$1108,4,FALSE),VLOOKUP(D427,'STOCK IDEAL'!$B$2:$E$1108,4,FALSE)+VLOOKUP(E427,'REGLE PRIORITE'!$N$3:$O$18,2,FALSE)),IF($C427="Bijoux argent/plaqué or",IF(ISERROR(VLOOKUP(D427,'STOCK IDEAL'!$B$2:$E$1108,4,FALSE)+VLOOKUP($E427,'REGLE PRIORITE'!$Q$3:$R$28,2,FALSE)),VLOOKUP(D427,'STOCK IDEAL'!$B$2:$E$1108,4,FALSE),VLOOKUP(D427,'STOCK IDEAL'!$B$2:$E$1108,4,FALSE)+VLOOKUP($E427,'REGLE PRIORITE'!$Q$3:$R$28,2,FALSE)),VLOOKUP(D427,'STOCK IDEAL'!$B$2:$E$1108,4,FALSE))))</f>
        <v>3</v>
      </c>
      <c r="L427" t="b">
        <f t="shared" si="31"/>
        <v>0</v>
      </c>
      <c r="M427">
        <f>HLOOKUP('STOCK BRUT'!$C427,'REGLE PRIORITE'!$B$4:$G$7,2,FALSE)</f>
        <v>2</v>
      </c>
      <c r="N427">
        <f>HLOOKUP('STOCK BRUT'!$C427,'REGLE PRIORITE'!$B$4:$G$7,3,FALSE)</f>
        <v>1</v>
      </c>
      <c r="O427">
        <f>HLOOKUP('STOCK BRUT'!$C427,'REGLE PRIORITE'!$B$4:$G$7,4,FALSE)</f>
        <v>3</v>
      </c>
      <c r="P427">
        <f t="shared" si="32"/>
        <v>-1</v>
      </c>
      <c r="Q427">
        <f t="shared" si="33"/>
        <v>-1</v>
      </c>
      <c r="R427">
        <f t="shared" si="35"/>
        <v>-3</v>
      </c>
      <c r="S427">
        <f t="shared" si="34"/>
        <v>-5</v>
      </c>
    </row>
    <row r="428" spans="1:19">
      <c r="A428">
        <v>426</v>
      </c>
      <c r="B428" s="1" t="s">
        <v>332</v>
      </c>
      <c r="C428" s="1" t="s">
        <v>3951</v>
      </c>
      <c r="D428" s="1" t="s">
        <v>4063</v>
      </c>
      <c r="E428" s="1" t="s">
        <v>4036</v>
      </c>
      <c r="F428">
        <v>0</v>
      </c>
      <c r="G428">
        <f>IF($C428="porcelaine",IF(ISERROR(VLOOKUP($D428,'STOCK IDEAL'!$B$2:$C$1080,2,FALSE)+VLOOKUP($E428,'REGLE PRIORITE'!$K$3:$L$14,2,FALSE)),VLOOKUP($D428,'STOCK IDEAL'!$B$2:$C$1080,2,FALSE),VLOOKUP($D428,'STOCK IDEAL'!$B$2:$C$1080,2,FALSE)+VLOOKUP($E428,'REGLE PRIORITE'!$K$3:$L$14,2,FALSE)),IF(C428="Bijoux l’atelier",IF(ISERROR(VLOOKUP(D428,'STOCK IDEAL'!$B$2:$C$1108,2,FALSE)+VLOOKUP(E428,'REGLE PRIORITE'!$N$3:$O$18,2,FALSE)),VLOOKUP(D428,'STOCK IDEAL'!$B$2:$C$1108,2,FALSE),VLOOKUP(D428,'STOCK IDEAL'!$B$2:$C$1108,2,FALSE)+VLOOKUP(E428,'REGLE PRIORITE'!$N$3:$O$18,2,FALSE)),IF($C428="Bijoux argent/plaqué or",IF(ISERROR(VLOOKUP(D428,'STOCK IDEAL'!$B$2:$C$1108,2,FALSE)+VLOOKUP($E428,'REGLE PRIORITE'!$Q$3:$R$28,2,FALSE)),VLOOKUP(D428,'STOCK IDEAL'!$B$2:$C$1108,2,FALSE),VLOOKUP(D428,'STOCK IDEAL'!$B$2:$C$1108,2,FALSE)+VLOOKUP($E428,'REGLE PRIORITE'!$Q$3:$R$28,2,FALSE)),VLOOKUP(D428,'STOCK IDEAL'!$B$2:$C$1108,2,FALSE))))</f>
        <v>2</v>
      </c>
      <c r="H428">
        <v>1</v>
      </c>
      <c r="I428">
        <f>IF($C428="porcelaine",IF(ISERROR(VLOOKUP($D428,'STOCK IDEAL'!$B$2:$E$1080,3,FALSE)+VLOOKUP($E428,'REGLE PRIORITE'!$K$3:$L$14,2,FALSE)),VLOOKUP($D428,'STOCK IDEAL'!$B$2:$E$1080,3,FALSE),VLOOKUP($D428,'STOCK IDEAL'!$B$2:$E$1080,3,FALSE)+VLOOKUP($E428,'REGLE PRIORITE'!$K$3:$L$14,2,FALSE)),IF(C428="Bijoux l’atelier",IF(ISERROR(VLOOKUP(D428,'STOCK IDEAL'!$B$2:$E$1108,3,FALSE)+VLOOKUP(E428,'REGLE PRIORITE'!$N$3:$O$18,2,FALSE)),VLOOKUP(D428,'STOCK IDEAL'!$B$2:$E$1108,3,FALSE),VLOOKUP(D428,'STOCK IDEAL'!$B$2:$E$1108,3,FALSE)+VLOOKUP(E428,'REGLE PRIORITE'!$N$3:$O$18,2,FALSE)),IF($C428="Bijoux argent/plaqué or",IF(ISERROR(VLOOKUP(D428,'STOCK IDEAL'!$B$2:$E$1108,3,FALSE)+VLOOKUP($E428,'REGLE PRIORITE'!$Q$3:$R$28,2,FALSE)),VLOOKUP(D428,'STOCK IDEAL'!$B$2:$E$1108,3,FALSE),VLOOKUP(D428,'STOCK IDEAL'!$B$2:$E$1108,3,FALSE)+VLOOKUP($E428,'REGLE PRIORITE'!$Q$3:$R$28,2,FALSE)),VLOOKUP(D428,'STOCK IDEAL'!$B$2:$E$1108,3,FALSE))))</f>
        <v>2</v>
      </c>
      <c r="J428">
        <v>1</v>
      </c>
      <c r="K428">
        <f>IF($C428="porcelaine",IF(ISERROR(VLOOKUP($D428,'STOCK IDEAL'!$B$2:$E$1080,4,FALSE)+VLOOKUP($E428,'REGLE PRIORITE'!$K$3:$L$14,2,FALSE)),VLOOKUP($D428,'STOCK IDEAL'!$B$2:$E$1080,4,FALSE),VLOOKUP($D428,'STOCK IDEAL'!$B$2:$E$1080,4,FALSE)+VLOOKUP($E428,'REGLE PRIORITE'!$K$3:$L$14,2,FALSE)),IF(C428="Bijoux l’atelier",IF(ISERROR(VLOOKUP(D428,'STOCK IDEAL'!$B$2:$E$1108,4,FALSE)+VLOOKUP(E428,'REGLE PRIORITE'!$N$3:$O$18,2,FALSE)),VLOOKUP(D428,'STOCK IDEAL'!$B$2:$E$1108,4,FALSE),VLOOKUP(D428,'STOCK IDEAL'!$B$2:$E$1108,4,FALSE)+VLOOKUP(E428,'REGLE PRIORITE'!$N$3:$O$18,2,FALSE)),IF($C428="Bijoux argent/plaqué or",IF(ISERROR(VLOOKUP(D428,'STOCK IDEAL'!$B$2:$E$1108,4,FALSE)+VLOOKUP($E428,'REGLE PRIORITE'!$Q$3:$R$28,2,FALSE)),VLOOKUP(D428,'STOCK IDEAL'!$B$2:$E$1108,4,FALSE),VLOOKUP(D428,'STOCK IDEAL'!$B$2:$E$1108,4,FALSE)+VLOOKUP($E428,'REGLE PRIORITE'!$Q$3:$R$28,2,FALSE)),VLOOKUP(D428,'STOCK IDEAL'!$B$2:$E$1108,4,FALSE))))</f>
        <v>4</v>
      </c>
      <c r="L428" t="b">
        <f t="shared" si="31"/>
        <v>0</v>
      </c>
      <c r="M428">
        <f>HLOOKUP('STOCK BRUT'!$C428,'REGLE PRIORITE'!$B$4:$G$7,2,FALSE)</f>
        <v>2</v>
      </c>
      <c r="N428">
        <f>HLOOKUP('STOCK BRUT'!$C428,'REGLE PRIORITE'!$B$4:$G$7,3,FALSE)</f>
        <v>1</v>
      </c>
      <c r="O428">
        <f>HLOOKUP('STOCK BRUT'!$C428,'REGLE PRIORITE'!$B$4:$G$7,4,FALSE)</f>
        <v>3</v>
      </c>
      <c r="P428">
        <f t="shared" si="32"/>
        <v>-2</v>
      </c>
      <c r="Q428">
        <f t="shared" si="33"/>
        <v>-1</v>
      </c>
      <c r="R428">
        <f t="shared" si="35"/>
        <v>-3</v>
      </c>
      <c r="S428">
        <f t="shared" si="34"/>
        <v>-6</v>
      </c>
    </row>
    <row r="429" spans="1:19">
      <c r="A429">
        <v>427</v>
      </c>
      <c r="B429" s="1" t="s">
        <v>333</v>
      </c>
      <c r="C429" s="1" t="s">
        <v>3951</v>
      </c>
      <c r="D429" s="1" t="s">
        <v>4063</v>
      </c>
      <c r="E429" s="1" t="s">
        <v>4037</v>
      </c>
      <c r="F429">
        <v>2</v>
      </c>
      <c r="G429">
        <f>IF($C429="porcelaine",IF(ISERROR(VLOOKUP($D429,'STOCK IDEAL'!$B$2:$C$1080,2,FALSE)+VLOOKUP($E429,'REGLE PRIORITE'!$K$3:$L$14,2,FALSE)),VLOOKUP($D429,'STOCK IDEAL'!$B$2:$C$1080,2,FALSE),VLOOKUP($D429,'STOCK IDEAL'!$B$2:$C$1080,2,FALSE)+VLOOKUP($E429,'REGLE PRIORITE'!$K$3:$L$14,2,FALSE)),IF(C429="Bijoux l’atelier",IF(ISERROR(VLOOKUP(D429,'STOCK IDEAL'!$B$2:$C$1108,2,FALSE)+VLOOKUP(E429,'REGLE PRIORITE'!$N$3:$O$18,2,FALSE)),VLOOKUP(D429,'STOCK IDEAL'!$B$2:$C$1108,2,FALSE),VLOOKUP(D429,'STOCK IDEAL'!$B$2:$C$1108,2,FALSE)+VLOOKUP(E429,'REGLE PRIORITE'!$N$3:$O$18,2,FALSE)),IF($C429="Bijoux argent/plaqué or",IF(ISERROR(VLOOKUP(D429,'STOCK IDEAL'!$B$2:$C$1108,2,FALSE)+VLOOKUP($E429,'REGLE PRIORITE'!$Q$3:$R$28,2,FALSE)),VLOOKUP(D429,'STOCK IDEAL'!$B$2:$C$1108,2,FALSE),VLOOKUP(D429,'STOCK IDEAL'!$B$2:$C$1108,2,FALSE)+VLOOKUP($E429,'REGLE PRIORITE'!$Q$3:$R$28,2,FALSE)),VLOOKUP(D429,'STOCK IDEAL'!$B$2:$C$1108,2,FALSE))))</f>
        <v>2</v>
      </c>
      <c r="H429">
        <v>1</v>
      </c>
      <c r="I429">
        <f>IF($C429="porcelaine",IF(ISERROR(VLOOKUP($D429,'STOCK IDEAL'!$B$2:$E$1080,3,FALSE)+VLOOKUP($E429,'REGLE PRIORITE'!$K$3:$L$14,2,FALSE)),VLOOKUP($D429,'STOCK IDEAL'!$B$2:$E$1080,3,FALSE),VLOOKUP($D429,'STOCK IDEAL'!$B$2:$E$1080,3,FALSE)+VLOOKUP($E429,'REGLE PRIORITE'!$K$3:$L$14,2,FALSE)),IF(C429="Bijoux l’atelier",IF(ISERROR(VLOOKUP(D429,'STOCK IDEAL'!$B$2:$E$1108,3,FALSE)+VLOOKUP(E429,'REGLE PRIORITE'!$N$3:$O$18,2,FALSE)),VLOOKUP(D429,'STOCK IDEAL'!$B$2:$E$1108,3,FALSE),VLOOKUP(D429,'STOCK IDEAL'!$B$2:$E$1108,3,FALSE)+VLOOKUP(E429,'REGLE PRIORITE'!$N$3:$O$18,2,FALSE)),IF($C429="Bijoux argent/plaqué or",IF(ISERROR(VLOOKUP(D429,'STOCK IDEAL'!$B$2:$E$1108,3,FALSE)+VLOOKUP($E429,'REGLE PRIORITE'!$Q$3:$R$28,2,FALSE)),VLOOKUP(D429,'STOCK IDEAL'!$B$2:$E$1108,3,FALSE),VLOOKUP(D429,'STOCK IDEAL'!$B$2:$E$1108,3,FALSE)+VLOOKUP($E429,'REGLE PRIORITE'!$Q$3:$R$28,2,FALSE)),VLOOKUP(D429,'STOCK IDEAL'!$B$2:$E$1108,3,FALSE))))</f>
        <v>2</v>
      </c>
      <c r="J429">
        <v>0</v>
      </c>
      <c r="K429">
        <f>IF($C429="porcelaine",IF(ISERROR(VLOOKUP($D429,'STOCK IDEAL'!$B$2:$E$1080,4,FALSE)+VLOOKUP($E429,'REGLE PRIORITE'!$K$3:$L$14,2,FALSE)),VLOOKUP($D429,'STOCK IDEAL'!$B$2:$E$1080,4,FALSE),VLOOKUP($D429,'STOCK IDEAL'!$B$2:$E$1080,4,FALSE)+VLOOKUP($E429,'REGLE PRIORITE'!$K$3:$L$14,2,FALSE)),IF(C429="Bijoux l’atelier",IF(ISERROR(VLOOKUP(D429,'STOCK IDEAL'!$B$2:$E$1108,4,FALSE)+VLOOKUP(E429,'REGLE PRIORITE'!$N$3:$O$18,2,FALSE)),VLOOKUP(D429,'STOCK IDEAL'!$B$2:$E$1108,4,FALSE),VLOOKUP(D429,'STOCK IDEAL'!$B$2:$E$1108,4,FALSE)+VLOOKUP(E429,'REGLE PRIORITE'!$N$3:$O$18,2,FALSE)),IF($C429="Bijoux argent/plaqué or",IF(ISERROR(VLOOKUP(D429,'STOCK IDEAL'!$B$2:$E$1108,4,FALSE)+VLOOKUP($E429,'REGLE PRIORITE'!$Q$3:$R$28,2,FALSE)),VLOOKUP(D429,'STOCK IDEAL'!$B$2:$E$1108,4,FALSE),VLOOKUP(D429,'STOCK IDEAL'!$B$2:$E$1108,4,FALSE)+VLOOKUP($E429,'REGLE PRIORITE'!$Q$3:$R$28,2,FALSE)),VLOOKUP(D429,'STOCK IDEAL'!$B$2:$E$1108,4,FALSE))))</f>
        <v>4</v>
      </c>
      <c r="L429" t="b">
        <f t="shared" si="31"/>
        <v>0</v>
      </c>
      <c r="M429">
        <f>HLOOKUP('STOCK BRUT'!$C429,'REGLE PRIORITE'!$B$4:$G$7,2,FALSE)</f>
        <v>2</v>
      </c>
      <c r="N429">
        <f>HLOOKUP('STOCK BRUT'!$C429,'REGLE PRIORITE'!$B$4:$G$7,3,FALSE)</f>
        <v>1</v>
      </c>
      <c r="O429">
        <f>HLOOKUP('STOCK BRUT'!$C429,'REGLE PRIORITE'!$B$4:$G$7,4,FALSE)</f>
        <v>3</v>
      </c>
      <c r="P429">
        <f t="shared" si="32"/>
        <v>0</v>
      </c>
      <c r="Q429">
        <f t="shared" si="33"/>
        <v>-1</v>
      </c>
      <c r="R429">
        <f t="shared" si="35"/>
        <v>-4</v>
      </c>
      <c r="S429">
        <f t="shared" si="34"/>
        <v>-5</v>
      </c>
    </row>
    <row r="430" spans="1:19">
      <c r="A430">
        <v>428</v>
      </c>
      <c r="B430" s="1" t="s">
        <v>331</v>
      </c>
      <c r="C430" s="1" t="s">
        <v>3951</v>
      </c>
      <c r="D430" s="1" t="s">
        <v>4063</v>
      </c>
      <c r="E430" s="1" t="s">
        <v>4038</v>
      </c>
      <c r="F430">
        <v>2</v>
      </c>
      <c r="G430">
        <f>IF($C430="porcelaine",IF(ISERROR(VLOOKUP($D430,'STOCK IDEAL'!$B$2:$C$1080,2,FALSE)+VLOOKUP($E430,'REGLE PRIORITE'!$K$3:$L$14,2,FALSE)),VLOOKUP($D430,'STOCK IDEAL'!$B$2:$C$1080,2,FALSE),VLOOKUP($D430,'STOCK IDEAL'!$B$2:$C$1080,2,FALSE)+VLOOKUP($E430,'REGLE PRIORITE'!$K$3:$L$14,2,FALSE)),IF(C430="Bijoux l’atelier",IF(ISERROR(VLOOKUP(D430,'STOCK IDEAL'!$B$2:$C$1108,2,FALSE)+VLOOKUP(E430,'REGLE PRIORITE'!$N$3:$O$18,2,FALSE)),VLOOKUP(D430,'STOCK IDEAL'!$B$2:$C$1108,2,FALSE),VLOOKUP(D430,'STOCK IDEAL'!$B$2:$C$1108,2,FALSE)+VLOOKUP(E430,'REGLE PRIORITE'!$N$3:$O$18,2,FALSE)),IF($C430="Bijoux argent/plaqué or",IF(ISERROR(VLOOKUP(D430,'STOCK IDEAL'!$B$2:$C$1108,2,FALSE)+VLOOKUP($E430,'REGLE PRIORITE'!$Q$3:$R$28,2,FALSE)),VLOOKUP(D430,'STOCK IDEAL'!$B$2:$C$1108,2,FALSE),VLOOKUP(D430,'STOCK IDEAL'!$B$2:$C$1108,2,FALSE)+VLOOKUP($E430,'REGLE PRIORITE'!$Q$3:$R$28,2,FALSE)),VLOOKUP(D430,'STOCK IDEAL'!$B$2:$C$1108,2,FALSE))))</f>
        <v>2</v>
      </c>
      <c r="H430">
        <v>1</v>
      </c>
      <c r="I430">
        <f>IF($C430="porcelaine",IF(ISERROR(VLOOKUP($D430,'STOCK IDEAL'!$B$2:$E$1080,3,FALSE)+VLOOKUP($E430,'REGLE PRIORITE'!$K$3:$L$14,2,FALSE)),VLOOKUP($D430,'STOCK IDEAL'!$B$2:$E$1080,3,FALSE),VLOOKUP($D430,'STOCK IDEAL'!$B$2:$E$1080,3,FALSE)+VLOOKUP($E430,'REGLE PRIORITE'!$K$3:$L$14,2,FALSE)),IF(C430="Bijoux l’atelier",IF(ISERROR(VLOOKUP(D430,'STOCK IDEAL'!$B$2:$E$1108,3,FALSE)+VLOOKUP(E430,'REGLE PRIORITE'!$N$3:$O$18,2,FALSE)),VLOOKUP(D430,'STOCK IDEAL'!$B$2:$E$1108,3,FALSE),VLOOKUP(D430,'STOCK IDEAL'!$B$2:$E$1108,3,FALSE)+VLOOKUP(E430,'REGLE PRIORITE'!$N$3:$O$18,2,FALSE)),IF($C430="Bijoux argent/plaqué or",IF(ISERROR(VLOOKUP(D430,'STOCK IDEAL'!$B$2:$E$1108,3,FALSE)+VLOOKUP($E430,'REGLE PRIORITE'!$Q$3:$R$28,2,FALSE)),VLOOKUP(D430,'STOCK IDEAL'!$B$2:$E$1108,3,FALSE),VLOOKUP(D430,'STOCK IDEAL'!$B$2:$E$1108,3,FALSE)+VLOOKUP($E430,'REGLE PRIORITE'!$Q$3:$R$28,2,FALSE)),VLOOKUP(D430,'STOCK IDEAL'!$B$2:$E$1108,3,FALSE))))</f>
        <v>2</v>
      </c>
      <c r="J430">
        <v>0</v>
      </c>
      <c r="K430">
        <f>IF($C430="porcelaine",IF(ISERROR(VLOOKUP($D430,'STOCK IDEAL'!$B$2:$E$1080,4,FALSE)+VLOOKUP($E430,'REGLE PRIORITE'!$K$3:$L$14,2,FALSE)),VLOOKUP($D430,'STOCK IDEAL'!$B$2:$E$1080,4,FALSE),VLOOKUP($D430,'STOCK IDEAL'!$B$2:$E$1080,4,FALSE)+VLOOKUP($E430,'REGLE PRIORITE'!$K$3:$L$14,2,FALSE)),IF(C430="Bijoux l’atelier",IF(ISERROR(VLOOKUP(D430,'STOCK IDEAL'!$B$2:$E$1108,4,FALSE)+VLOOKUP(E430,'REGLE PRIORITE'!$N$3:$O$18,2,FALSE)),VLOOKUP(D430,'STOCK IDEAL'!$B$2:$E$1108,4,FALSE),VLOOKUP(D430,'STOCK IDEAL'!$B$2:$E$1108,4,FALSE)+VLOOKUP(E430,'REGLE PRIORITE'!$N$3:$O$18,2,FALSE)),IF($C430="Bijoux argent/plaqué or",IF(ISERROR(VLOOKUP(D430,'STOCK IDEAL'!$B$2:$E$1108,4,FALSE)+VLOOKUP($E430,'REGLE PRIORITE'!$Q$3:$R$28,2,FALSE)),VLOOKUP(D430,'STOCK IDEAL'!$B$2:$E$1108,4,FALSE),VLOOKUP(D430,'STOCK IDEAL'!$B$2:$E$1108,4,FALSE)+VLOOKUP($E430,'REGLE PRIORITE'!$Q$3:$R$28,2,FALSE)),VLOOKUP(D430,'STOCK IDEAL'!$B$2:$E$1108,4,FALSE))))</f>
        <v>4</v>
      </c>
      <c r="L430" t="b">
        <f t="shared" si="31"/>
        <v>0</v>
      </c>
      <c r="M430">
        <f>HLOOKUP('STOCK BRUT'!$C430,'REGLE PRIORITE'!$B$4:$G$7,2,FALSE)</f>
        <v>2</v>
      </c>
      <c r="N430">
        <f>HLOOKUP('STOCK BRUT'!$C430,'REGLE PRIORITE'!$B$4:$G$7,3,FALSE)</f>
        <v>1</v>
      </c>
      <c r="O430">
        <f>HLOOKUP('STOCK BRUT'!$C430,'REGLE PRIORITE'!$B$4:$G$7,4,FALSE)</f>
        <v>3</v>
      </c>
      <c r="P430">
        <f t="shared" si="32"/>
        <v>0</v>
      </c>
      <c r="Q430">
        <f t="shared" si="33"/>
        <v>-1</v>
      </c>
      <c r="R430">
        <f t="shared" si="35"/>
        <v>-4</v>
      </c>
      <c r="S430">
        <f t="shared" si="34"/>
        <v>-5</v>
      </c>
    </row>
    <row r="431" spans="1:19">
      <c r="A431">
        <v>429</v>
      </c>
      <c r="B431" s="1" t="s">
        <v>334</v>
      </c>
      <c r="C431" s="1" t="s">
        <v>3951</v>
      </c>
      <c r="D431" s="1" t="s">
        <v>4063</v>
      </c>
      <c r="E431" s="1" t="s">
        <v>4039</v>
      </c>
      <c r="F431">
        <v>2</v>
      </c>
      <c r="G431">
        <f>IF($C431="porcelaine",IF(ISERROR(VLOOKUP($D431,'STOCK IDEAL'!$B$2:$C$1080,2,FALSE)+VLOOKUP($E431,'REGLE PRIORITE'!$K$3:$L$14,2,FALSE)),VLOOKUP($D431,'STOCK IDEAL'!$B$2:$C$1080,2,FALSE),VLOOKUP($D431,'STOCK IDEAL'!$B$2:$C$1080,2,FALSE)+VLOOKUP($E431,'REGLE PRIORITE'!$K$3:$L$14,2,FALSE)),IF(C431="Bijoux l’atelier",IF(ISERROR(VLOOKUP(D431,'STOCK IDEAL'!$B$2:$C$1108,2,FALSE)+VLOOKUP(E431,'REGLE PRIORITE'!$N$3:$O$18,2,FALSE)),VLOOKUP(D431,'STOCK IDEAL'!$B$2:$C$1108,2,FALSE),VLOOKUP(D431,'STOCK IDEAL'!$B$2:$C$1108,2,FALSE)+VLOOKUP(E431,'REGLE PRIORITE'!$N$3:$O$18,2,FALSE)),IF($C431="Bijoux argent/plaqué or",IF(ISERROR(VLOOKUP(D431,'STOCK IDEAL'!$B$2:$C$1108,2,FALSE)+VLOOKUP($E431,'REGLE PRIORITE'!$Q$3:$R$28,2,FALSE)),VLOOKUP(D431,'STOCK IDEAL'!$B$2:$C$1108,2,FALSE),VLOOKUP(D431,'STOCK IDEAL'!$B$2:$C$1108,2,FALSE)+VLOOKUP($E431,'REGLE PRIORITE'!$Q$3:$R$28,2,FALSE)),VLOOKUP(D431,'STOCK IDEAL'!$B$2:$C$1108,2,FALSE))))</f>
        <v>1</v>
      </c>
      <c r="H431">
        <v>1</v>
      </c>
      <c r="I431">
        <f>IF($C431="porcelaine",IF(ISERROR(VLOOKUP($D431,'STOCK IDEAL'!$B$2:$E$1080,3,FALSE)+VLOOKUP($E431,'REGLE PRIORITE'!$K$3:$L$14,2,FALSE)),VLOOKUP($D431,'STOCK IDEAL'!$B$2:$E$1080,3,FALSE),VLOOKUP($D431,'STOCK IDEAL'!$B$2:$E$1080,3,FALSE)+VLOOKUP($E431,'REGLE PRIORITE'!$K$3:$L$14,2,FALSE)),IF(C431="Bijoux l’atelier",IF(ISERROR(VLOOKUP(D431,'STOCK IDEAL'!$B$2:$E$1108,3,FALSE)+VLOOKUP(E431,'REGLE PRIORITE'!$N$3:$O$18,2,FALSE)),VLOOKUP(D431,'STOCK IDEAL'!$B$2:$E$1108,3,FALSE),VLOOKUP(D431,'STOCK IDEAL'!$B$2:$E$1108,3,FALSE)+VLOOKUP(E431,'REGLE PRIORITE'!$N$3:$O$18,2,FALSE)),IF($C431="Bijoux argent/plaqué or",IF(ISERROR(VLOOKUP(D431,'STOCK IDEAL'!$B$2:$E$1108,3,FALSE)+VLOOKUP($E431,'REGLE PRIORITE'!$Q$3:$R$28,2,FALSE)),VLOOKUP(D431,'STOCK IDEAL'!$B$2:$E$1108,3,FALSE),VLOOKUP(D431,'STOCK IDEAL'!$B$2:$E$1108,3,FALSE)+VLOOKUP($E431,'REGLE PRIORITE'!$Q$3:$R$28,2,FALSE)),VLOOKUP(D431,'STOCK IDEAL'!$B$2:$E$1108,3,FALSE))))</f>
        <v>1</v>
      </c>
      <c r="J431">
        <v>1</v>
      </c>
      <c r="K431">
        <f>IF($C431="porcelaine",IF(ISERROR(VLOOKUP($D431,'STOCK IDEAL'!$B$2:$E$1080,4,FALSE)+VLOOKUP($E431,'REGLE PRIORITE'!$K$3:$L$14,2,FALSE)),VLOOKUP($D431,'STOCK IDEAL'!$B$2:$E$1080,4,FALSE),VLOOKUP($D431,'STOCK IDEAL'!$B$2:$E$1080,4,FALSE)+VLOOKUP($E431,'REGLE PRIORITE'!$K$3:$L$14,2,FALSE)),IF(C431="Bijoux l’atelier",IF(ISERROR(VLOOKUP(D431,'STOCK IDEAL'!$B$2:$E$1108,4,FALSE)+VLOOKUP(E431,'REGLE PRIORITE'!$N$3:$O$18,2,FALSE)),VLOOKUP(D431,'STOCK IDEAL'!$B$2:$E$1108,4,FALSE),VLOOKUP(D431,'STOCK IDEAL'!$B$2:$E$1108,4,FALSE)+VLOOKUP(E431,'REGLE PRIORITE'!$N$3:$O$18,2,FALSE)),IF($C431="Bijoux argent/plaqué or",IF(ISERROR(VLOOKUP(D431,'STOCK IDEAL'!$B$2:$E$1108,4,FALSE)+VLOOKUP($E431,'REGLE PRIORITE'!$Q$3:$R$28,2,FALSE)),VLOOKUP(D431,'STOCK IDEAL'!$B$2:$E$1108,4,FALSE),VLOOKUP(D431,'STOCK IDEAL'!$B$2:$E$1108,4,FALSE)+VLOOKUP($E431,'REGLE PRIORITE'!$Q$3:$R$28,2,FALSE)),VLOOKUP(D431,'STOCK IDEAL'!$B$2:$E$1108,4,FALSE))))</f>
        <v>3</v>
      </c>
      <c r="L431" t="str">
        <f t="shared" si="31"/>
        <v>OK</v>
      </c>
      <c r="M431">
        <f>HLOOKUP('STOCK BRUT'!$C431,'REGLE PRIORITE'!$B$4:$G$7,2,FALSE)</f>
        <v>2</v>
      </c>
      <c r="N431">
        <f>HLOOKUP('STOCK BRUT'!$C431,'REGLE PRIORITE'!$B$4:$G$7,3,FALSE)</f>
        <v>1</v>
      </c>
      <c r="O431">
        <f>HLOOKUP('STOCK BRUT'!$C431,'REGLE PRIORITE'!$B$4:$G$7,4,FALSE)</f>
        <v>3</v>
      </c>
      <c r="P431">
        <f t="shared" si="32"/>
        <v>1</v>
      </c>
      <c r="Q431">
        <f t="shared" si="33"/>
        <v>0</v>
      </c>
      <c r="R431">
        <f t="shared" si="35"/>
        <v>-2</v>
      </c>
      <c r="S431">
        <f t="shared" si="34"/>
        <v>-1</v>
      </c>
    </row>
    <row r="432" spans="1:19">
      <c r="A432">
        <v>430</v>
      </c>
      <c r="B432" s="1" t="s">
        <v>335</v>
      </c>
      <c r="C432" s="1" t="s">
        <v>3951</v>
      </c>
      <c r="D432" s="1" t="s">
        <v>4063</v>
      </c>
      <c r="E432" s="1" t="s">
        <v>4040</v>
      </c>
      <c r="F432">
        <v>0</v>
      </c>
      <c r="G432">
        <f>IF($C432="porcelaine",IF(ISERROR(VLOOKUP($D432,'STOCK IDEAL'!$B$2:$C$1080,2,FALSE)+VLOOKUP($E432,'REGLE PRIORITE'!$K$3:$L$14,2,FALSE)),VLOOKUP($D432,'STOCK IDEAL'!$B$2:$C$1080,2,FALSE),VLOOKUP($D432,'STOCK IDEAL'!$B$2:$C$1080,2,FALSE)+VLOOKUP($E432,'REGLE PRIORITE'!$K$3:$L$14,2,FALSE)),IF(C432="Bijoux l’atelier",IF(ISERROR(VLOOKUP(D432,'STOCK IDEAL'!$B$2:$C$1108,2,FALSE)+VLOOKUP(E432,'REGLE PRIORITE'!$N$3:$O$18,2,FALSE)),VLOOKUP(D432,'STOCK IDEAL'!$B$2:$C$1108,2,FALSE),VLOOKUP(D432,'STOCK IDEAL'!$B$2:$C$1108,2,FALSE)+VLOOKUP(E432,'REGLE PRIORITE'!$N$3:$O$18,2,FALSE)),IF($C432="Bijoux argent/plaqué or",IF(ISERROR(VLOOKUP(D432,'STOCK IDEAL'!$B$2:$C$1108,2,FALSE)+VLOOKUP($E432,'REGLE PRIORITE'!$Q$3:$R$28,2,FALSE)),VLOOKUP(D432,'STOCK IDEAL'!$B$2:$C$1108,2,FALSE),VLOOKUP(D432,'STOCK IDEAL'!$B$2:$C$1108,2,FALSE)+VLOOKUP($E432,'REGLE PRIORITE'!$Q$3:$R$28,2,FALSE)),VLOOKUP(D432,'STOCK IDEAL'!$B$2:$C$1108,2,FALSE))))</f>
        <v>1</v>
      </c>
      <c r="H432">
        <v>0</v>
      </c>
      <c r="I432">
        <f>IF($C432="porcelaine",IF(ISERROR(VLOOKUP($D432,'STOCK IDEAL'!$B$2:$E$1080,3,FALSE)+VLOOKUP($E432,'REGLE PRIORITE'!$K$3:$L$14,2,FALSE)),VLOOKUP($D432,'STOCK IDEAL'!$B$2:$E$1080,3,FALSE),VLOOKUP($D432,'STOCK IDEAL'!$B$2:$E$1080,3,FALSE)+VLOOKUP($E432,'REGLE PRIORITE'!$K$3:$L$14,2,FALSE)),IF(C432="Bijoux l’atelier",IF(ISERROR(VLOOKUP(D432,'STOCK IDEAL'!$B$2:$E$1108,3,FALSE)+VLOOKUP(E432,'REGLE PRIORITE'!$N$3:$O$18,2,FALSE)),VLOOKUP(D432,'STOCK IDEAL'!$B$2:$E$1108,3,FALSE),VLOOKUP(D432,'STOCK IDEAL'!$B$2:$E$1108,3,FALSE)+VLOOKUP(E432,'REGLE PRIORITE'!$N$3:$O$18,2,FALSE)),IF($C432="Bijoux argent/plaqué or",IF(ISERROR(VLOOKUP(D432,'STOCK IDEAL'!$B$2:$E$1108,3,FALSE)+VLOOKUP($E432,'REGLE PRIORITE'!$Q$3:$R$28,2,FALSE)),VLOOKUP(D432,'STOCK IDEAL'!$B$2:$E$1108,3,FALSE),VLOOKUP(D432,'STOCK IDEAL'!$B$2:$E$1108,3,FALSE)+VLOOKUP($E432,'REGLE PRIORITE'!$Q$3:$R$28,2,FALSE)),VLOOKUP(D432,'STOCK IDEAL'!$B$2:$E$1108,3,FALSE))))</f>
        <v>1</v>
      </c>
      <c r="J432">
        <v>1</v>
      </c>
      <c r="K432">
        <f>IF($C432="porcelaine",IF(ISERROR(VLOOKUP($D432,'STOCK IDEAL'!$B$2:$E$1080,4,FALSE)+VLOOKUP($E432,'REGLE PRIORITE'!$K$3:$L$14,2,FALSE)),VLOOKUP($D432,'STOCK IDEAL'!$B$2:$E$1080,4,FALSE),VLOOKUP($D432,'STOCK IDEAL'!$B$2:$E$1080,4,FALSE)+VLOOKUP($E432,'REGLE PRIORITE'!$K$3:$L$14,2,FALSE)),IF(C432="Bijoux l’atelier",IF(ISERROR(VLOOKUP(D432,'STOCK IDEAL'!$B$2:$E$1108,4,FALSE)+VLOOKUP(E432,'REGLE PRIORITE'!$N$3:$O$18,2,FALSE)),VLOOKUP(D432,'STOCK IDEAL'!$B$2:$E$1108,4,FALSE),VLOOKUP(D432,'STOCK IDEAL'!$B$2:$E$1108,4,FALSE)+VLOOKUP(E432,'REGLE PRIORITE'!$N$3:$O$18,2,FALSE)),IF($C432="Bijoux argent/plaqué or",IF(ISERROR(VLOOKUP(D432,'STOCK IDEAL'!$B$2:$E$1108,4,FALSE)+VLOOKUP($E432,'REGLE PRIORITE'!$Q$3:$R$28,2,FALSE)),VLOOKUP(D432,'STOCK IDEAL'!$B$2:$E$1108,4,FALSE),VLOOKUP(D432,'STOCK IDEAL'!$B$2:$E$1108,4,FALSE)+VLOOKUP($E432,'REGLE PRIORITE'!$Q$3:$R$28,2,FALSE)),VLOOKUP(D432,'STOCK IDEAL'!$B$2:$E$1108,4,FALSE))))</f>
        <v>3</v>
      </c>
      <c r="L432" t="b">
        <f t="shared" si="31"/>
        <v>0</v>
      </c>
      <c r="M432">
        <f>HLOOKUP('STOCK BRUT'!$C432,'REGLE PRIORITE'!$B$4:$G$7,2,FALSE)</f>
        <v>2</v>
      </c>
      <c r="N432">
        <f>HLOOKUP('STOCK BRUT'!$C432,'REGLE PRIORITE'!$B$4:$G$7,3,FALSE)</f>
        <v>1</v>
      </c>
      <c r="O432">
        <f>HLOOKUP('STOCK BRUT'!$C432,'REGLE PRIORITE'!$B$4:$G$7,4,FALSE)</f>
        <v>3</v>
      </c>
      <c r="P432">
        <f t="shared" si="32"/>
        <v>-1</v>
      </c>
      <c r="Q432">
        <f t="shared" si="33"/>
        <v>-1</v>
      </c>
      <c r="R432">
        <f t="shared" si="35"/>
        <v>-2</v>
      </c>
      <c r="S432">
        <f t="shared" si="34"/>
        <v>-4</v>
      </c>
    </row>
    <row r="433" spans="1:19">
      <c r="A433">
        <v>431</v>
      </c>
      <c r="B433" s="1" t="s">
        <v>337</v>
      </c>
      <c r="C433" s="1" t="s">
        <v>3951</v>
      </c>
      <c r="D433" s="1" t="s">
        <v>4064</v>
      </c>
      <c r="E433" s="1" t="s">
        <v>4065</v>
      </c>
      <c r="F433">
        <v>0</v>
      </c>
      <c r="G433">
        <f>IF($C433="porcelaine",IF(ISERROR(VLOOKUP($D433,'STOCK IDEAL'!$B$2:$C$1080,2,FALSE)+VLOOKUP($E433,'REGLE PRIORITE'!$K$3:$L$14,2,FALSE)),VLOOKUP($D433,'STOCK IDEAL'!$B$2:$C$1080,2,FALSE),VLOOKUP($D433,'STOCK IDEAL'!$B$2:$C$1080,2,FALSE)+VLOOKUP($E433,'REGLE PRIORITE'!$K$3:$L$14,2,FALSE)),IF(C433="Bijoux l’atelier",IF(ISERROR(VLOOKUP(D433,'STOCK IDEAL'!$B$2:$C$1108,2,FALSE)+VLOOKUP(E433,'REGLE PRIORITE'!$N$3:$O$18,2,FALSE)),VLOOKUP(D433,'STOCK IDEAL'!$B$2:$C$1108,2,FALSE),VLOOKUP(D433,'STOCK IDEAL'!$B$2:$C$1108,2,FALSE)+VLOOKUP(E433,'REGLE PRIORITE'!$N$3:$O$18,2,FALSE)),IF($C433="Bijoux argent/plaqué or",IF(ISERROR(VLOOKUP(D433,'STOCK IDEAL'!$B$2:$C$1108,2,FALSE)+VLOOKUP($E433,'REGLE PRIORITE'!$Q$3:$R$28,2,FALSE)),VLOOKUP(D433,'STOCK IDEAL'!$B$2:$C$1108,2,FALSE),VLOOKUP(D433,'STOCK IDEAL'!$B$2:$C$1108,2,FALSE)+VLOOKUP($E433,'REGLE PRIORITE'!$Q$3:$R$28,2,FALSE)),VLOOKUP(D433,'STOCK IDEAL'!$B$2:$C$1108,2,FALSE))))</f>
        <v>1</v>
      </c>
      <c r="H433">
        <v>0</v>
      </c>
      <c r="I433">
        <f>IF($C433="porcelaine",IF(ISERROR(VLOOKUP($D433,'STOCK IDEAL'!$B$2:$E$1080,3,FALSE)+VLOOKUP($E433,'REGLE PRIORITE'!$K$3:$L$14,2,FALSE)),VLOOKUP($D433,'STOCK IDEAL'!$B$2:$E$1080,3,FALSE),VLOOKUP($D433,'STOCK IDEAL'!$B$2:$E$1080,3,FALSE)+VLOOKUP($E433,'REGLE PRIORITE'!$K$3:$L$14,2,FALSE)),IF(C433="Bijoux l’atelier",IF(ISERROR(VLOOKUP(D433,'STOCK IDEAL'!$B$2:$E$1108,3,FALSE)+VLOOKUP(E433,'REGLE PRIORITE'!$N$3:$O$18,2,FALSE)),VLOOKUP(D433,'STOCK IDEAL'!$B$2:$E$1108,3,FALSE),VLOOKUP(D433,'STOCK IDEAL'!$B$2:$E$1108,3,FALSE)+VLOOKUP(E433,'REGLE PRIORITE'!$N$3:$O$18,2,FALSE)),IF($C433="Bijoux argent/plaqué or",IF(ISERROR(VLOOKUP(D433,'STOCK IDEAL'!$B$2:$E$1108,3,FALSE)+VLOOKUP($E433,'REGLE PRIORITE'!$Q$3:$R$28,2,FALSE)),VLOOKUP(D433,'STOCK IDEAL'!$B$2:$E$1108,3,FALSE),VLOOKUP(D433,'STOCK IDEAL'!$B$2:$E$1108,3,FALSE)+VLOOKUP($E433,'REGLE PRIORITE'!$Q$3:$R$28,2,FALSE)),VLOOKUP(D433,'STOCK IDEAL'!$B$2:$E$1108,3,FALSE))))</f>
        <v>1</v>
      </c>
      <c r="J433">
        <v>0</v>
      </c>
      <c r="K433">
        <f>IF($C433="porcelaine",IF(ISERROR(VLOOKUP($D433,'STOCK IDEAL'!$B$2:$E$1080,4,FALSE)+VLOOKUP($E433,'REGLE PRIORITE'!$K$3:$L$14,2,FALSE)),VLOOKUP($D433,'STOCK IDEAL'!$B$2:$E$1080,4,FALSE),VLOOKUP($D433,'STOCK IDEAL'!$B$2:$E$1080,4,FALSE)+VLOOKUP($E433,'REGLE PRIORITE'!$K$3:$L$14,2,FALSE)),IF(C433="Bijoux l’atelier",IF(ISERROR(VLOOKUP(D433,'STOCK IDEAL'!$B$2:$E$1108,4,FALSE)+VLOOKUP(E433,'REGLE PRIORITE'!$N$3:$O$18,2,FALSE)),VLOOKUP(D433,'STOCK IDEAL'!$B$2:$E$1108,4,FALSE),VLOOKUP(D433,'STOCK IDEAL'!$B$2:$E$1108,4,FALSE)+VLOOKUP(E433,'REGLE PRIORITE'!$N$3:$O$18,2,FALSE)),IF($C433="Bijoux argent/plaqué or",IF(ISERROR(VLOOKUP(D433,'STOCK IDEAL'!$B$2:$E$1108,4,FALSE)+VLOOKUP($E433,'REGLE PRIORITE'!$Q$3:$R$28,2,FALSE)),VLOOKUP(D433,'STOCK IDEAL'!$B$2:$E$1108,4,FALSE),VLOOKUP(D433,'STOCK IDEAL'!$B$2:$E$1108,4,FALSE)+VLOOKUP($E433,'REGLE PRIORITE'!$Q$3:$R$28,2,FALSE)),VLOOKUP(D433,'STOCK IDEAL'!$B$2:$E$1108,4,FALSE))))</f>
        <v>3</v>
      </c>
      <c r="L433" t="b">
        <f t="shared" si="31"/>
        <v>0</v>
      </c>
      <c r="M433">
        <f>HLOOKUP('STOCK BRUT'!$C433,'REGLE PRIORITE'!$B$4:$G$7,2,FALSE)</f>
        <v>2</v>
      </c>
      <c r="N433">
        <f>HLOOKUP('STOCK BRUT'!$C433,'REGLE PRIORITE'!$B$4:$G$7,3,FALSE)</f>
        <v>1</v>
      </c>
      <c r="O433">
        <f>HLOOKUP('STOCK BRUT'!$C433,'REGLE PRIORITE'!$B$4:$G$7,4,FALSE)</f>
        <v>3</v>
      </c>
      <c r="P433">
        <f t="shared" si="32"/>
        <v>-1</v>
      </c>
      <c r="Q433">
        <f t="shared" si="33"/>
        <v>-1</v>
      </c>
      <c r="R433">
        <f t="shared" si="35"/>
        <v>-3</v>
      </c>
      <c r="S433">
        <f t="shared" si="34"/>
        <v>-5</v>
      </c>
    </row>
    <row r="434" spans="1:19">
      <c r="A434">
        <v>432</v>
      </c>
      <c r="B434" s="1" t="s">
        <v>338</v>
      </c>
      <c r="C434" s="1" t="s">
        <v>3951</v>
      </c>
      <c r="D434" s="1" t="s">
        <v>4064</v>
      </c>
      <c r="E434" s="1" t="s">
        <v>4035</v>
      </c>
      <c r="F434">
        <v>0</v>
      </c>
      <c r="G434">
        <f>IF($C434="porcelaine",IF(ISERROR(VLOOKUP($D434,'STOCK IDEAL'!$B$2:$C$1080,2,FALSE)+VLOOKUP($E434,'REGLE PRIORITE'!$K$3:$L$14,2,FALSE)),VLOOKUP($D434,'STOCK IDEAL'!$B$2:$C$1080,2,FALSE),VLOOKUP($D434,'STOCK IDEAL'!$B$2:$C$1080,2,FALSE)+VLOOKUP($E434,'REGLE PRIORITE'!$K$3:$L$14,2,FALSE)),IF(C434="Bijoux l’atelier",IF(ISERROR(VLOOKUP(D434,'STOCK IDEAL'!$B$2:$C$1108,2,FALSE)+VLOOKUP(E434,'REGLE PRIORITE'!$N$3:$O$18,2,FALSE)),VLOOKUP(D434,'STOCK IDEAL'!$B$2:$C$1108,2,FALSE),VLOOKUP(D434,'STOCK IDEAL'!$B$2:$C$1108,2,FALSE)+VLOOKUP(E434,'REGLE PRIORITE'!$N$3:$O$18,2,FALSE)),IF($C434="Bijoux argent/plaqué or",IF(ISERROR(VLOOKUP(D434,'STOCK IDEAL'!$B$2:$C$1108,2,FALSE)+VLOOKUP($E434,'REGLE PRIORITE'!$Q$3:$R$28,2,FALSE)),VLOOKUP(D434,'STOCK IDEAL'!$B$2:$C$1108,2,FALSE),VLOOKUP(D434,'STOCK IDEAL'!$B$2:$C$1108,2,FALSE)+VLOOKUP($E434,'REGLE PRIORITE'!$Q$3:$R$28,2,FALSE)),VLOOKUP(D434,'STOCK IDEAL'!$B$2:$C$1108,2,FALSE))))</f>
        <v>1</v>
      </c>
      <c r="H434">
        <v>0</v>
      </c>
      <c r="I434">
        <f>IF($C434="porcelaine",IF(ISERROR(VLOOKUP($D434,'STOCK IDEAL'!$B$2:$E$1080,3,FALSE)+VLOOKUP($E434,'REGLE PRIORITE'!$K$3:$L$14,2,FALSE)),VLOOKUP($D434,'STOCK IDEAL'!$B$2:$E$1080,3,FALSE),VLOOKUP($D434,'STOCK IDEAL'!$B$2:$E$1080,3,FALSE)+VLOOKUP($E434,'REGLE PRIORITE'!$K$3:$L$14,2,FALSE)),IF(C434="Bijoux l’atelier",IF(ISERROR(VLOOKUP(D434,'STOCK IDEAL'!$B$2:$E$1108,3,FALSE)+VLOOKUP(E434,'REGLE PRIORITE'!$N$3:$O$18,2,FALSE)),VLOOKUP(D434,'STOCK IDEAL'!$B$2:$E$1108,3,FALSE),VLOOKUP(D434,'STOCK IDEAL'!$B$2:$E$1108,3,FALSE)+VLOOKUP(E434,'REGLE PRIORITE'!$N$3:$O$18,2,FALSE)),IF($C434="Bijoux argent/plaqué or",IF(ISERROR(VLOOKUP(D434,'STOCK IDEAL'!$B$2:$E$1108,3,FALSE)+VLOOKUP($E434,'REGLE PRIORITE'!$Q$3:$R$28,2,FALSE)),VLOOKUP(D434,'STOCK IDEAL'!$B$2:$E$1108,3,FALSE),VLOOKUP(D434,'STOCK IDEAL'!$B$2:$E$1108,3,FALSE)+VLOOKUP($E434,'REGLE PRIORITE'!$Q$3:$R$28,2,FALSE)),VLOOKUP(D434,'STOCK IDEAL'!$B$2:$E$1108,3,FALSE))))</f>
        <v>1</v>
      </c>
      <c r="J434">
        <v>0</v>
      </c>
      <c r="K434">
        <f>IF($C434="porcelaine",IF(ISERROR(VLOOKUP($D434,'STOCK IDEAL'!$B$2:$E$1080,4,FALSE)+VLOOKUP($E434,'REGLE PRIORITE'!$K$3:$L$14,2,FALSE)),VLOOKUP($D434,'STOCK IDEAL'!$B$2:$E$1080,4,FALSE),VLOOKUP($D434,'STOCK IDEAL'!$B$2:$E$1080,4,FALSE)+VLOOKUP($E434,'REGLE PRIORITE'!$K$3:$L$14,2,FALSE)),IF(C434="Bijoux l’atelier",IF(ISERROR(VLOOKUP(D434,'STOCK IDEAL'!$B$2:$E$1108,4,FALSE)+VLOOKUP(E434,'REGLE PRIORITE'!$N$3:$O$18,2,FALSE)),VLOOKUP(D434,'STOCK IDEAL'!$B$2:$E$1108,4,FALSE),VLOOKUP(D434,'STOCK IDEAL'!$B$2:$E$1108,4,FALSE)+VLOOKUP(E434,'REGLE PRIORITE'!$N$3:$O$18,2,FALSE)),IF($C434="Bijoux argent/plaqué or",IF(ISERROR(VLOOKUP(D434,'STOCK IDEAL'!$B$2:$E$1108,4,FALSE)+VLOOKUP($E434,'REGLE PRIORITE'!$Q$3:$R$28,2,FALSE)),VLOOKUP(D434,'STOCK IDEAL'!$B$2:$E$1108,4,FALSE),VLOOKUP(D434,'STOCK IDEAL'!$B$2:$E$1108,4,FALSE)+VLOOKUP($E434,'REGLE PRIORITE'!$Q$3:$R$28,2,FALSE)),VLOOKUP(D434,'STOCK IDEAL'!$B$2:$E$1108,4,FALSE))))</f>
        <v>3</v>
      </c>
      <c r="L434" t="b">
        <f t="shared" si="31"/>
        <v>0</v>
      </c>
      <c r="M434">
        <f>HLOOKUP('STOCK BRUT'!$C434,'REGLE PRIORITE'!$B$4:$G$7,2,FALSE)</f>
        <v>2</v>
      </c>
      <c r="N434">
        <f>HLOOKUP('STOCK BRUT'!$C434,'REGLE PRIORITE'!$B$4:$G$7,3,FALSE)</f>
        <v>1</v>
      </c>
      <c r="O434">
        <f>HLOOKUP('STOCK BRUT'!$C434,'REGLE PRIORITE'!$B$4:$G$7,4,FALSE)</f>
        <v>3</v>
      </c>
      <c r="P434">
        <f t="shared" si="32"/>
        <v>-1</v>
      </c>
      <c r="Q434">
        <f t="shared" si="33"/>
        <v>-1</v>
      </c>
      <c r="R434">
        <f t="shared" si="35"/>
        <v>-3</v>
      </c>
      <c r="S434">
        <f t="shared" si="34"/>
        <v>-5</v>
      </c>
    </row>
    <row r="435" spans="1:19">
      <c r="A435">
        <v>433</v>
      </c>
      <c r="B435" s="1" t="s">
        <v>339</v>
      </c>
      <c r="C435" s="1" t="s">
        <v>3951</v>
      </c>
      <c r="D435" s="1" t="s">
        <v>4064</v>
      </c>
      <c r="E435" s="1" t="s">
        <v>4036</v>
      </c>
      <c r="F435">
        <v>0</v>
      </c>
      <c r="G435">
        <f>IF($C435="porcelaine",IF(ISERROR(VLOOKUP($D435,'STOCK IDEAL'!$B$2:$C$1080,2,FALSE)+VLOOKUP($E435,'REGLE PRIORITE'!$K$3:$L$14,2,FALSE)),VLOOKUP($D435,'STOCK IDEAL'!$B$2:$C$1080,2,FALSE),VLOOKUP($D435,'STOCK IDEAL'!$B$2:$C$1080,2,FALSE)+VLOOKUP($E435,'REGLE PRIORITE'!$K$3:$L$14,2,FALSE)),IF(C435="Bijoux l’atelier",IF(ISERROR(VLOOKUP(D435,'STOCK IDEAL'!$B$2:$C$1108,2,FALSE)+VLOOKUP(E435,'REGLE PRIORITE'!$N$3:$O$18,2,FALSE)),VLOOKUP(D435,'STOCK IDEAL'!$B$2:$C$1108,2,FALSE),VLOOKUP(D435,'STOCK IDEAL'!$B$2:$C$1108,2,FALSE)+VLOOKUP(E435,'REGLE PRIORITE'!$N$3:$O$18,2,FALSE)),IF($C435="Bijoux argent/plaqué or",IF(ISERROR(VLOOKUP(D435,'STOCK IDEAL'!$B$2:$C$1108,2,FALSE)+VLOOKUP($E435,'REGLE PRIORITE'!$Q$3:$R$28,2,FALSE)),VLOOKUP(D435,'STOCK IDEAL'!$B$2:$C$1108,2,FALSE),VLOOKUP(D435,'STOCK IDEAL'!$B$2:$C$1108,2,FALSE)+VLOOKUP($E435,'REGLE PRIORITE'!$Q$3:$R$28,2,FALSE)),VLOOKUP(D435,'STOCK IDEAL'!$B$2:$C$1108,2,FALSE))))</f>
        <v>2</v>
      </c>
      <c r="H435">
        <v>0</v>
      </c>
      <c r="I435">
        <f>IF($C435="porcelaine",IF(ISERROR(VLOOKUP($D435,'STOCK IDEAL'!$B$2:$E$1080,3,FALSE)+VLOOKUP($E435,'REGLE PRIORITE'!$K$3:$L$14,2,FALSE)),VLOOKUP($D435,'STOCK IDEAL'!$B$2:$E$1080,3,FALSE),VLOOKUP($D435,'STOCK IDEAL'!$B$2:$E$1080,3,FALSE)+VLOOKUP($E435,'REGLE PRIORITE'!$K$3:$L$14,2,FALSE)),IF(C435="Bijoux l’atelier",IF(ISERROR(VLOOKUP(D435,'STOCK IDEAL'!$B$2:$E$1108,3,FALSE)+VLOOKUP(E435,'REGLE PRIORITE'!$N$3:$O$18,2,FALSE)),VLOOKUP(D435,'STOCK IDEAL'!$B$2:$E$1108,3,FALSE),VLOOKUP(D435,'STOCK IDEAL'!$B$2:$E$1108,3,FALSE)+VLOOKUP(E435,'REGLE PRIORITE'!$N$3:$O$18,2,FALSE)),IF($C435="Bijoux argent/plaqué or",IF(ISERROR(VLOOKUP(D435,'STOCK IDEAL'!$B$2:$E$1108,3,FALSE)+VLOOKUP($E435,'REGLE PRIORITE'!$Q$3:$R$28,2,FALSE)),VLOOKUP(D435,'STOCK IDEAL'!$B$2:$E$1108,3,FALSE),VLOOKUP(D435,'STOCK IDEAL'!$B$2:$E$1108,3,FALSE)+VLOOKUP($E435,'REGLE PRIORITE'!$Q$3:$R$28,2,FALSE)),VLOOKUP(D435,'STOCK IDEAL'!$B$2:$E$1108,3,FALSE))))</f>
        <v>2</v>
      </c>
      <c r="J435">
        <v>0</v>
      </c>
      <c r="K435">
        <f>IF($C435="porcelaine",IF(ISERROR(VLOOKUP($D435,'STOCK IDEAL'!$B$2:$E$1080,4,FALSE)+VLOOKUP($E435,'REGLE PRIORITE'!$K$3:$L$14,2,FALSE)),VLOOKUP($D435,'STOCK IDEAL'!$B$2:$E$1080,4,FALSE),VLOOKUP($D435,'STOCK IDEAL'!$B$2:$E$1080,4,FALSE)+VLOOKUP($E435,'REGLE PRIORITE'!$K$3:$L$14,2,FALSE)),IF(C435="Bijoux l’atelier",IF(ISERROR(VLOOKUP(D435,'STOCK IDEAL'!$B$2:$E$1108,4,FALSE)+VLOOKUP(E435,'REGLE PRIORITE'!$N$3:$O$18,2,FALSE)),VLOOKUP(D435,'STOCK IDEAL'!$B$2:$E$1108,4,FALSE),VLOOKUP(D435,'STOCK IDEAL'!$B$2:$E$1108,4,FALSE)+VLOOKUP(E435,'REGLE PRIORITE'!$N$3:$O$18,2,FALSE)),IF($C435="Bijoux argent/plaqué or",IF(ISERROR(VLOOKUP(D435,'STOCK IDEAL'!$B$2:$E$1108,4,FALSE)+VLOOKUP($E435,'REGLE PRIORITE'!$Q$3:$R$28,2,FALSE)),VLOOKUP(D435,'STOCK IDEAL'!$B$2:$E$1108,4,FALSE),VLOOKUP(D435,'STOCK IDEAL'!$B$2:$E$1108,4,FALSE)+VLOOKUP($E435,'REGLE PRIORITE'!$Q$3:$R$28,2,FALSE)),VLOOKUP(D435,'STOCK IDEAL'!$B$2:$E$1108,4,FALSE))))</f>
        <v>4</v>
      </c>
      <c r="L435" t="b">
        <f t="shared" si="31"/>
        <v>0</v>
      </c>
      <c r="M435">
        <f>HLOOKUP('STOCK BRUT'!$C435,'REGLE PRIORITE'!$B$4:$G$7,2,FALSE)</f>
        <v>2</v>
      </c>
      <c r="N435">
        <f>HLOOKUP('STOCK BRUT'!$C435,'REGLE PRIORITE'!$B$4:$G$7,3,FALSE)</f>
        <v>1</v>
      </c>
      <c r="O435">
        <f>HLOOKUP('STOCK BRUT'!$C435,'REGLE PRIORITE'!$B$4:$G$7,4,FALSE)</f>
        <v>3</v>
      </c>
      <c r="P435">
        <f t="shared" si="32"/>
        <v>-2</v>
      </c>
      <c r="Q435">
        <f t="shared" si="33"/>
        <v>-2</v>
      </c>
      <c r="R435">
        <f t="shared" si="35"/>
        <v>-4</v>
      </c>
      <c r="S435">
        <f t="shared" si="34"/>
        <v>-8</v>
      </c>
    </row>
    <row r="436" spans="1:19">
      <c r="A436">
        <v>434</v>
      </c>
      <c r="B436" s="1" t="s">
        <v>340</v>
      </c>
      <c r="C436" s="1" t="s">
        <v>3951</v>
      </c>
      <c r="D436" s="1" t="s">
        <v>4064</v>
      </c>
      <c r="E436" s="1" t="s">
        <v>4037</v>
      </c>
      <c r="F436">
        <v>0</v>
      </c>
      <c r="G436">
        <f>IF($C436="porcelaine",IF(ISERROR(VLOOKUP($D436,'STOCK IDEAL'!$B$2:$C$1080,2,FALSE)+VLOOKUP($E436,'REGLE PRIORITE'!$K$3:$L$14,2,FALSE)),VLOOKUP($D436,'STOCK IDEAL'!$B$2:$C$1080,2,FALSE),VLOOKUP($D436,'STOCK IDEAL'!$B$2:$C$1080,2,FALSE)+VLOOKUP($E436,'REGLE PRIORITE'!$K$3:$L$14,2,FALSE)),IF(C436="Bijoux l’atelier",IF(ISERROR(VLOOKUP(D436,'STOCK IDEAL'!$B$2:$C$1108,2,FALSE)+VLOOKUP(E436,'REGLE PRIORITE'!$N$3:$O$18,2,FALSE)),VLOOKUP(D436,'STOCK IDEAL'!$B$2:$C$1108,2,FALSE),VLOOKUP(D436,'STOCK IDEAL'!$B$2:$C$1108,2,FALSE)+VLOOKUP(E436,'REGLE PRIORITE'!$N$3:$O$18,2,FALSE)),IF($C436="Bijoux argent/plaqué or",IF(ISERROR(VLOOKUP(D436,'STOCK IDEAL'!$B$2:$C$1108,2,FALSE)+VLOOKUP($E436,'REGLE PRIORITE'!$Q$3:$R$28,2,FALSE)),VLOOKUP(D436,'STOCK IDEAL'!$B$2:$C$1108,2,FALSE),VLOOKUP(D436,'STOCK IDEAL'!$B$2:$C$1108,2,FALSE)+VLOOKUP($E436,'REGLE PRIORITE'!$Q$3:$R$28,2,FALSE)),VLOOKUP(D436,'STOCK IDEAL'!$B$2:$C$1108,2,FALSE))))</f>
        <v>2</v>
      </c>
      <c r="H436">
        <v>1</v>
      </c>
      <c r="I436">
        <f>IF($C436="porcelaine",IF(ISERROR(VLOOKUP($D436,'STOCK IDEAL'!$B$2:$E$1080,3,FALSE)+VLOOKUP($E436,'REGLE PRIORITE'!$K$3:$L$14,2,FALSE)),VLOOKUP($D436,'STOCK IDEAL'!$B$2:$E$1080,3,FALSE),VLOOKUP($D436,'STOCK IDEAL'!$B$2:$E$1080,3,FALSE)+VLOOKUP($E436,'REGLE PRIORITE'!$K$3:$L$14,2,FALSE)),IF(C436="Bijoux l’atelier",IF(ISERROR(VLOOKUP(D436,'STOCK IDEAL'!$B$2:$E$1108,3,FALSE)+VLOOKUP(E436,'REGLE PRIORITE'!$N$3:$O$18,2,FALSE)),VLOOKUP(D436,'STOCK IDEAL'!$B$2:$E$1108,3,FALSE),VLOOKUP(D436,'STOCK IDEAL'!$B$2:$E$1108,3,FALSE)+VLOOKUP(E436,'REGLE PRIORITE'!$N$3:$O$18,2,FALSE)),IF($C436="Bijoux argent/plaqué or",IF(ISERROR(VLOOKUP(D436,'STOCK IDEAL'!$B$2:$E$1108,3,FALSE)+VLOOKUP($E436,'REGLE PRIORITE'!$Q$3:$R$28,2,FALSE)),VLOOKUP(D436,'STOCK IDEAL'!$B$2:$E$1108,3,FALSE),VLOOKUP(D436,'STOCK IDEAL'!$B$2:$E$1108,3,FALSE)+VLOOKUP($E436,'REGLE PRIORITE'!$Q$3:$R$28,2,FALSE)),VLOOKUP(D436,'STOCK IDEAL'!$B$2:$E$1108,3,FALSE))))</f>
        <v>2</v>
      </c>
      <c r="J436">
        <v>0</v>
      </c>
      <c r="K436">
        <f>IF($C436="porcelaine",IF(ISERROR(VLOOKUP($D436,'STOCK IDEAL'!$B$2:$E$1080,4,FALSE)+VLOOKUP($E436,'REGLE PRIORITE'!$K$3:$L$14,2,FALSE)),VLOOKUP($D436,'STOCK IDEAL'!$B$2:$E$1080,4,FALSE),VLOOKUP($D436,'STOCK IDEAL'!$B$2:$E$1080,4,FALSE)+VLOOKUP($E436,'REGLE PRIORITE'!$K$3:$L$14,2,FALSE)),IF(C436="Bijoux l’atelier",IF(ISERROR(VLOOKUP(D436,'STOCK IDEAL'!$B$2:$E$1108,4,FALSE)+VLOOKUP(E436,'REGLE PRIORITE'!$N$3:$O$18,2,FALSE)),VLOOKUP(D436,'STOCK IDEAL'!$B$2:$E$1108,4,FALSE),VLOOKUP(D436,'STOCK IDEAL'!$B$2:$E$1108,4,FALSE)+VLOOKUP(E436,'REGLE PRIORITE'!$N$3:$O$18,2,FALSE)),IF($C436="Bijoux argent/plaqué or",IF(ISERROR(VLOOKUP(D436,'STOCK IDEAL'!$B$2:$E$1108,4,FALSE)+VLOOKUP($E436,'REGLE PRIORITE'!$Q$3:$R$28,2,FALSE)),VLOOKUP(D436,'STOCK IDEAL'!$B$2:$E$1108,4,FALSE),VLOOKUP(D436,'STOCK IDEAL'!$B$2:$E$1108,4,FALSE)+VLOOKUP($E436,'REGLE PRIORITE'!$Q$3:$R$28,2,FALSE)),VLOOKUP(D436,'STOCK IDEAL'!$B$2:$E$1108,4,FALSE))))</f>
        <v>4</v>
      </c>
      <c r="L436" t="b">
        <f t="shared" si="31"/>
        <v>0</v>
      </c>
      <c r="M436">
        <f>HLOOKUP('STOCK BRUT'!$C436,'REGLE PRIORITE'!$B$4:$G$7,2,FALSE)</f>
        <v>2</v>
      </c>
      <c r="N436">
        <f>HLOOKUP('STOCK BRUT'!$C436,'REGLE PRIORITE'!$B$4:$G$7,3,FALSE)</f>
        <v>1</v>
      </c>
      <c r="O436">
        <f>HLOOKUP('STOCK BRUT'!$C436,'REGLE PRIORITE'!$B$4:$G$7,4,FALSE)</f>
        <v>3</v>
      </c>
      <c r="P436">
        <f t="shared" si="32"/>
        <v>-2</v>
      </c>
      <c r="Q436">
        <f t="shared" si="33"/>
        <v>-1</v>
      </c>
      <c r="R436">
        <f t="shared" si="35"/>
        <v>-4</v>
      </c>
      <c r="S436">
        <f t="shared" si="34"/>
        <v>-7</v>
      </c>
    </row>
    <row r="437" spans="1:19">
      <c r="A437">
        <v>435</v>
      </c>
      <c r="B437" s="1" t="s">
        <v>341</v>
      </c>
      <c r="C437" s="1" t="s">
        <v>3951</v>
      </c>
      <c r="D437" s="1" t="s">
        <v>4064</v>
      </c>
      <c r="E437" s="1" t="s">
        <v>4038</v>
      </c>
      <c r="F437">
        <v>0</v>
      </c>
      <c r="G437">
        <f>IF($C437="porcelaine",IF(ISERROR(VLOOKUP($D437,'STOCK IDEAL'!$B$2:$C$1080,2,FALSE)+VLOOKUP($E437,'REGLE PRIORITE'!$K$3:$L$14,2,FALSE)),VLOOKUP($D437,'STOCK IDEAL'!$B$2:$C$1080,2,FALSE),VLOOKUP($D437,'STOCK IDEAL'!$B$2:$C$1080,2,FALSE)+VLOOKUP($E437,'REGLE PRIORITE'!$K$3:$L$14,2,FALSE)),IF(C437="Bijoux l’atelier",IF(ISERROR(VLOOKUP(D437,'STOCK IDEAL'!$B$2:$C$1108,2,FALSE)+VLOOKUP(E437,'REGLE PRIORITE'!$N$3:$O$18,2,FALSE)),VLOOKUP(D437,'STOCK IDEAL'!$B$2:$C$1108,2,FALSE),VLOOKUP(D437,'STOCK IDEAL'!$B$2:$C$1108,2,FALSE)+VLOOKUP(E437,'REGLE PRIORITE'!$N$3:$O$18,2,FALSE)),IF($C437="Bijoux argent/plaqué or",IF(ISERROR(VLOOKUP(D437,'STOCK IDEAL'!$B$2:$C$1108,2,FALSE)+VLOOKUP($E437,'REGLE PRIORITE'!$Q$3:$R$28,2,FALSE)),VLOOKUP(D437,'STOCK IDEAL'!$B$2:$C$1108,2,FALSE),VLOOKUP(D437,'STOCK IDEAL'!$B$2:$C$1108,2,FALSE)+VLOOKUP($E437,'REGLE PRIORITE'!$Q$3:$R$28,2,FALSE)),VLOOKUP(D437,'STOCK IDEAL'!$B$2:$C$1108,2,FALSE))))</f>
        <v>2</v>
      </c>
      <c r="H437">
        <v>0</v>
      </c>
      <c r="I437">
        <f>IF($C437="porcelaine",IF(ISERROR(VLOOKUP($D437,'STOCK IDEAL'!$B$2:$E$1080,3,FALSE)+VLOOKUP($E437,'REGLE PRIORITE'!$K$3:$L$14,2,FALSE)),VLOOKUP($D437,'STOCK IDEAL'!$B$2:$E$1080,3,FALSE),VLOOKUP($D437,'STOCK IDEAL'!$B$2:$E$1080,3,FALSE)+VLOOKUP($E437,'REGLE PRIORITE'!$K$3:$L$14,2,FALSE)),IF(C437="Bijoux l’atelier",IF(ISERROR(VLOOKUP(D437,'STOCK IDEAL'!$B$2:$E$1108,3,FALSE)+VLOOKUP(E437,'REGLE PRIORITE'!$N$3:$O$18,2,FALSE)),VLOOKUP(D437,'STOCK IDEAL'!$B$2:$E$1108,3,FALSE),VLOOKUP(D437,'STOCK IDEAL'!$B$2:$E$1108,3,FALSE)+VLOOKUP(E437,'REGLE PRIORITE'!$N$3:$O$18,2,FALSE)),IF($C437="Bijoux argent/plaqué or",IF(ISERROR(VLOOKUP(D437,'STOCK IDEAL'!$B$2:$E$1108,3,FALSE)+VLOOKUP($E437,'REGLE PRIORITE'!$Q$3:$R$28,2,FALSE)),VLOOKUP(D437,'STOCK IDEAL'!$B$2:$E$1108,3,FALSE),VLOOKUP(D437,'STOCK IDEAL'!$B$2:$E$1108,3,FALSE)+VLOOKUP($E437,'REGLE PRIORITE'!$Q$3:$R$28,2,FALSE)),VLOOKUP(D437,'STOCK IDEAL'!$B$2:$E$1108,3,FALSE))))</f>
        <v>2</v>
      </c>
      <c r="J437">
        <v>0</v>
      </c>
      <c r="K437">
        <f>IF($C437="porcelaine",IF(ISERROR(VLOOKUP($D437,'STOCK IDEAL'!$B$2:$E$1080,4,FALSE)+VLOOKUP($E437,'REGLE PRIORITE'!$K$3:$L$14,2,FALSE)),VLOOKUP($D437,'STOCK IDEAL'!$B$2:$E$1080,4,FALSE),VLOOKUP($D437,'STOCK IDEAL'!$B$2:$E$1080,4,FALSE)+VLOOKUP($E437,'REGLE PRIORITE'!$K$3:$L$14,2,FALSE)),IF(C437="Bijoux l’atelier",IF(ISERROR(VLOOKUP(D437,'STOCK IDEAL'!$B$2:$E$1108,4,FALSE)+VLOOKUP(E437,'REGLE PRIORITE'!$N$3:$O$18,2,FALSE)),VLOOKUP(D437,'STOCK IDEAL'!$B$2:$E$1108,4,FALSE),VLOOKUP(D437,'STOCK IDEAL'!$B$2:$E$1108,4,FALSE)+VLOOKUP(E437,'REGLE PRIORITE'!$N$3:$O$18,2,FALSE)),IF($C437="Bijoux argent/plaqué or",IF(ISERROR(VLOOKUP(D437,'STOCK IDEAL'!$B$2:$E$1108,4,FALSE)+VLOOKUP($E437,'REGLE PRIORITE'!$Q$3:$R$28,2,FALSE)),VLOOKUP(D437,'STOCK IDEAL'!$B$2:$E$1108,4,FALSE),VLOOKUP(D437,'STOCK IDEAL'!$B$2:$E$1108,4,FALSE)+VLOOKUP($E437,'REGLE PRIORITE'!$Q$3:$R$28,2,FALSE)),VLOOKUP(D437,'STOCK IDEAL'!$B$2:$E$1108,4,FALSE))))</f>
        <v>4</v>
      </c>
      <c r="L437" t="b">
        <f t="shared" si="31"/>
        <v>0</v>
      </c>
      <c r="M437">
        <f>HLOOKUP('STOCK BRUT'!$C437,'REGLE PRIORITE'!$B$4:$G$7,2,FALSE)</f>
        <v>2</v>
      </c>
      <c r="N437">
        <f>HLOOKUP('STOCK BRUT'!$C437,'REGLE PRIORITE'!$B$4:$G$7,3,FALSE)</f>
        <v>1</v>
      </c>
      <c r="O437">
        <f>HLOOKUP('STOCK BRUT'!$C437,'REGLE PRIORITE'!$B$4:$G$7,4,FALSE)</f>
        <v>3</v>
      </c>
      <c r="P437">
        <f t="shared" si="32"/>
        <v>-2</v>
      </c>
      <c r="Q437">
        <f t="shared" si="33"/>
        <v>-2</v>
      </c>
      <c r="R437">
        <f t="shared" si="35"/>
        <v>-4</v>
      </c>
      <c r="S437">
        <f t="shared" si="34"/>
        <v>-8</v>
      </c>
    </row>
    <row r="438" spans="1:19">
      <c r="A438">
        <v>436</v>
      </c>
      <c r="B438" s="1" t="s">
        <v>342</v>
      </c>
      <c r="C438" s="1" t="s">
        <v>3951</v>
      </c>
      <c r="D438" s="1" t="s">
        <v>4064</v>
      </c>
      <c r="E438" s="1" t="s">
        <v>4039</v>
      </c>
      <c r="F438">
        <v>1</v>
      </c>
      <c r="G438">
        <f>IF($C438="porcelaine",IF(ISERROR(VLOOKUP($D438,'STOCK IDEAL'!$B$2:$C$1080,2,FALSE)+VLOOKUP($E438,'REGLE PRIORITE'!$K$3:$L$14,2,FALSE)),VLOOKUP($D438,'STOCK IDEAL'!$B$2:$C$1080,2,FALSE),VLOOKUP($D438,'STOCK IDEAL'!$B$2:$C$1080,2,FALSE)+VLOOKUP($E438,'REGLE PRIORITE'!$K$3:$L$14,2,FALSE)),IF(C438="Bijoux l’atelier",IF(ISERROR(VLOOKUP(D438,'STOCK IDEAL'!$B$2:$C$1108,2,FALSE)+VLOOKUP(E438,'REGLE PRIORITE'!$N$3:$O$18,2,FALSE)),VLOOKUP(D438,'STOCK IDEAL'!$B$2:$C$1108,2,FALSE),VLOOKUP(D438,'STOCK IDEAL'!$B$2:$C$1108,2,FALSE)+VLOOKUP(E438,'REGLE PRIORITE'!$N$3:$O$18,2,FALSE)),IF($C438="Bijoux argent/plaqué or",IF(ISERROR(VLOOKUP(D438,'STOCK IDEAL'!$B$2:$C$1108,2,FALSE)+VLOOKUP($E438,'REGLE PRIORITE'!$Q$3:$R$28,2,FALSE)),VLOOKUP(D438,'STOCK IDEAL'!$B$2:$C$1108,2,FALSE),VLOOKUP(D438,'STOCK IDEAL'!$B$2:$C$1108,2,FALSE)+VLOOKUP($E438,'REGLE PRIORITE'!$Q$3:$R$28,2,FALSE)),VLOOKUP(D438,'STOCK IDEAL'!$B$2:$C$1108,2,FALSE))))</f>
        <v>1</v>
      </c>
      <c r="H438">
        <v>0</v>
      </c>
      <c r="I438">
        <f>IF($C438="porcelaine",IF(ISERROR(VLOOKUP($D438,'STOCK IDEAL'!$B$2:$E$1080,3,FALSE)+VLOOKUP($E438,'REGLE PRIORITE'!$K$3:$L$14,2,FALSE)),VLOOKUP($D438,'STOCK IDEAL'!$B$2:$E$1080,3,FALSE),VLOOKUP($D438,'STOCK IDEAL'!$B$2:$E$1080,3,FALSE)+VLOOKUP($E438,'REGLE PRIORITE'!$K$3:$L$14,2,FALSE)),IF(C438="Bijoux l’atelier",IF(ISERROR(VLOOKUP(D438,'STOCK IDEAL'!$B$2:$E$1108,3,FALSE)+VLOOKUP(E438,'REGLE PRIORITE'!$N$3:$O$18,2,FALSE)),VLOOKUP(D438,'STOCK IDEAL'!$B$2:$E$1108,3,FALSE),VLOOKUP(D438,'STOCK IDEAL'!$B$2:$E$1108,3,FALSE)+VLOOKUP(E438,'REGLE PRIORITE'!$N$3:$O$18,2,FALSE)),IF($C438="Bijoux argent/plaqué or",IF(ISERROR(VLOOKUP(D438,'STOCK IDEAL'!$B$2:$E$1108,3,FALSE)+VLOOKUP($E438,'REGLE PRIORITE'!$Q$3:$R$28,2,FALSE)),VLOOKUP(D438,'STOCK IDEAL'!$B$2:$E$1108,3,FALSE),VLOOKUP(D438,'STOCK IDEAL'!$B$2:$E$1108,3,FALSE)+VLOOKUP($E438,'REGLE PRIORITE'!$Q$3:$R$28,2,FALSE)),VLOOKUP(D438,'STOCK IDEAL'!$B$2:$E$1108,3,FALSE))))</f>
        <v>1</v>
      </c>
      <c r="J438">
        <v>0</v>
      </c>
      <c r="K438">
        <f>IF($C438="porcelaine",IF(ISERROR(VLOOKUP($D438,'STOCK IDEAL'!$B$2:$E$1080,4,FALSE)+VLOOKUP($E438,'REGLE PRIORITE'!$K$3:$L$14,2,FALSE)),VLOOKUP($D438,'STOCK IDEAL'!$B$2:$E$1080,4,FALSE),VLOOKUP($D438,'STOCK IDEAL'!$B$2:$E$1080,4,FALSE)+VLOOKUP($E438,'REGLE PRIORITE'!$K$3:$L$14,2,FALSE)),IF(C438="Bijoux l’atelier",IF(ISERROR(VLOOKUP(D438,'STOCK IDEAL'!$B$2:$E$1108,4,FALSE)+VLOOKUP(E438,'REGLE PRIORITE'!$N$3:$O$18,2,FALSE)),VLOOKUP(D438,'STOCK IDEAL'!$B$2:$E$1108,4,FALSE),VLOOKUP(D438,'STOCK IDEAL'!$B$2:$E$1108,4,FALSE)+VLOOKUP(E438,'REGLE PRIORITE'!$N$3:$O$18,2,FALSE)),IF($C438="Bijoux argent/plaqué or",IF(ISERROR(VLOOKUP(D438,'STOCK IDEAL'!$B$2:$E$1108,4,FALSE)+VLOOKUP($E438,'REGLE PRIORITE'!$Q$3:$R$28,2,FALSE)),VLOOKUP(D438,'STOCK IDEAL'!$B$2:$E$1108,4,FALSE),VLOOKUP(D438,'STOCK IDEAL'!$B$2:$E$1108,4,FALSE)+VLOOKUP($E438,'REGLE PRIORITE'!$Q$3:$R$28,2,FALSE)),VLOOKUP(D438,'STOCK IDEAL'!$B$2:$E$1108,4,FALSE))))</f>
        <v>3</v>
      </c>
      <c r="L438" t="b">
        <f t="shared" si="31"/>
        <v>0</v>
      </c>
      <c r="M438">
        <f>HLOOKUP('STOCK BRUT'!$C438,'REGLE PRIORITE'!$B$4:$G$7,2,FALSE)</f>
        <v>2</v>
      </c>
      <c r="N438">
        <f>HLOOKUP('STOCK BRUT'!$C438,'REGLE PRIORITE'!$B$4:$G$7,3,FALSE)</f>
        <v>1</v>
      </c>
      <c r="O438">
        <f>HLOOKUP('STOCK BRUT'!$C438,'REGLE PRIORITE'!$B$4:$G$7,4,FALSE)</f>
        <v>3</v>
      </c>
      <c r="P438">
        <f t="shared" si="32"/>
        <v>0</v>
      </c>
      <c r="Q438">
        <f t="shared" si="33"/>
        <v>-1</v>
      </c>
      <c r="R438">
        <f t="shared" si="35"/>
        <v>-3</v>
      </c>
      <c r="S438">
        <f t="shared" si="34"/>
        <v>-4</v>
      </c>
    </row>
    <row r="439" spans="1:19">
      <c r="A439">
        <v>437</v>
      </c>
      <c r="B439" s="1" t="s">
        <v>343</v>
      </c>
      <c r="C439" s="1" t="s">
        <v>3951</v>
      </c>
      <c r="D439" s="1" t="s">
        <v>4064</v>
      </c>
      <c r="E439" s="1" t="s">
        <v>4040</v>
      </c>
      <c r="F439">
        <v>1</v>
      </c>
      <c r="G439">
        <f>IF($C439="porcelaine",IF(ISERROR(VLOOKUP($D439,'STOCK IDEAL'!$B$2:$C$1080,2,FALSE)+VLOOKUP($E439,'REGLE PRIORITE'!$K$3:$L$14,2,FALSE)),VLOOKUP($D439,'STOCK IDEAL'!$B$2:$C$1080,2,FALSE),VLOOKUP($D439,'STOCK IDEAL'!$B$2:$C$1080,2,FALSE)+VLOOKUP($E439,'REGLE PRIORITE'!$K$3:$L$14,2,FALSE)),IF(C439="Bijoux l’atelier",IF(ISERROR(VLOOKUP(D439,'STOCK IDEAL'!$B$2:$C$1108,2,FALSE)+VLOOKUP(E439,'REGLE PRIORITE'!$N$3:$O$18,2,FALSE)),VLOOKUP(D439,'STOCK IDEAL'!$B$2:$C$1108,2,FALSE),VLOOKUP(D439,'STOCK IDEAL'!$B$2:$C$1108,2,FALSE)+VLOOKUP(E439,'REGLE PRIORITE'!$N$3:$O$18,2,FALSE)),IF($C439="Bijoux argent/plaqué or",IF(ISERROR(VLOOKUP(D439,'STOCK IDEAL'!$B$2:$C$1108,2,FALSE)+VLOOKUP($E439,'REGLE PRIORITE'!$Q$3:$R$28,2,FALSE)),VLOOKUP(D439,'STOCK IDEAL'!$B$2:$C$1108,2,FALSE),VLOOKUP(D439,'STOCK IDEAL'!$B$2:$C$1108,2,FALSE)+VLOOKUP($E439,'REGLE PRIORITE'!$Q$3:$R$28,2,FALSE)),VLOOKUP(D439,'STOCK IDEAL'!$B$2:$C$1108,2,FALSE))))</f>
        <v>1</v>
      </c>
      <c r="H439">
        <v>0</v>
      </c>
      <c r="I439">
        <f>IF($C439="porcelaine",IF(ISERROR(VLOOKUP($D439,'STOCK IDEAL'!$B$2:$E$1080,3,FALSE)+VLOOKUP($E439,'REGLE PRIORITE'!$K$3:$L$14,2,FALSE)),VLOOKUP($D439,'STOCK IDEAL'!$B$2:$E$1080,3,FALSE),VLOOKUP($D439,'STOCK IDEAL'!$B$2:$E$1080,3,FALSE)+VLOOKUP($E439,'REGLE PRIORITE'!$K$3:$L$14,2,FALSE)),IF(C439="Bijoux l’atelier",IF(ISERROR(VLOOKUP(D439,'STOCK IDEAL'!$B$2:$E$1108,3,FALSE)+VLOOKUP(E439,'REGLE PRIORITE'!$N$3:$O$18,2,FALSE)),VLOOKUP(D439,'STOCK IDEAL'!$B$2:$E$1108,3,FALSE),VLOOKUP(D439,'STOCK IDEAL'!$B$2:$E$1108,3,FALSE)+VLOOKUP(E439,'REGLE PRIORITE'!$N$3:$O$18,2,FALSE)),IF($C439="Bijoux argent/plaqué or",IF(ISERROR(VLOOKUP(D439,'STOCK IDEAL'!$B$2:$E$1108,3,FALSE)+VLOOKUP($E439,'REGLE PRIORITE'!$Q$3:$R$28,2,FALSE)),VLOOKUP(D439,'STOCK IDEAL'!$B$2:$E$1108,3,FALSE),VLOOKUP(D439,'STOCK IDEAL'!$B$2:$E$1108,3,FALSE)+VLOOKUP($E439,'REGLE PRIORITE'!$Q$3:$R$28,2,FALSE)),VLOOKUP(D439,'STOCK IDEAL'!$B$2:$E$1108,3,FALSE))))</f>
        <v>1</v>
      </c>
      <c r="J439">
        <v>0</v>
      </c>
      <c r="K439">
        <f>IF($C439="porcelaine",IF(ISERROR(VLOOKUP($D439,'STOCK IDEAL'!$B$2:$E$1080,4,FALSE)+VLOOKUP($E439,'REGLE PRIORITE'!$K$3:$L$14,2,FALSE)),VLOOKUP($D439,'STOCK IDEAL'!$B$2:$E$1080,4,FALSE),VLOOKUP($D439,'STOCK IDEAL'!$B$2:$E$1080,4,FALSE)+VLOOKUP($E439,'REGLE PRIORITE'!$K$3:$L$14,2,FALSE)),IF(C439="Bijoux l’atelier",IF(ISERROR(VLOOKUP(D439,'STOCK IDEAL'!$B$2:$E$1108,4,FALSE)+VLOOKUP(E439,'REGLE PRIORITE'!$N$3:$O$18,2,FALSE)),VLOOKUP(D439,'STOCK IDEAL'!$B$2:$E$1108,4,FALSE),VLOOKUP(D439,'STOCK IDEAL'!$B$2:$E$1108,4,FALSE)+VLOOKUP(E439,'REGLE PRIORITE'!$N$3:$O$18,2,FALSE)),IF($C439="Bijoux argent/plaqué or",IF(ISERROR(VLOOKUP(D439,'STOCK IDEAL'!$B$2:$E$1108,4,FALSE)+VLOOKUP($E439,'REGLE PRIORITE'!$Q$3:$R$28,2,FALSE)),VLOOKUP(D439,'STOCK IDEAL'!$B$2:$E$1108,4,FALSE),VLOOKUP(D439,'STOCK IDEAL'!$B$2:$E$1108,4,FALSE)+VLOOKUP($E439,'REGLE PRIORITE'!$Q$3:$R$28,2,FALSE)),VLOOKUP(D439,'STOCK IDEAL'!$B$2:$E$1108,4,FALSE))))</f>
        <v>3</v>
      </c>
      <c r="L439" t="b">
        <f t="shared" si="31"/>
        <v>0</v>
      </c>
      <c r="M439">
        <f>HLOOKUP('STOCK BRUT'!$C439,'REGLE PRIORITE'!$B$4:$G$7,2,FALSE)</f>
        <v>2</v>
      </c>
      <c r="N439">
        <f>HLOOKUP('STOCK BRUT'!$C439,'REGLE PRIORITE'!$B$4:$G$7,3,FALSE)</f>
        <v>1</v>
      </c>
      <c r="O439">
        <f>HLOOKUP('STOCK BRUT'!$C439,'REGLE PRIORITE'!$B$4:$G$7,4,FALSE)</f>
        <v>3</v>
      </c>
      <c r="P439">
        <f t="shared" si="32"/>
        <v>0</v>
      </c>
      <c r="Q439">
        <f t="shared" si="33"/>
        <v>-1</v>
      </c>
      <c r="R439">
        <f t="shared" si="35"/>
        <v>-3</v>
      </c>
      <c r="S439">
        <f t="shared" si="34"/>
        <v>-4</v>
      </c>
    </row>
    <row r="440" spans="1:19">
      <c r="A440">
        <v>438</v>
      </c>
      <c r="B440" s="1" t="s">
        <v>344</v>
      </c>
      <c r="C440" s="1" t="s">
        <v>3951</v>
      </c>
      <c r="D440" s="1" t="s">
        <v>4064</v>
      </c>
      <c r="E440" s="1" t="s">
        <v>4047</v>
      </c>
      <c r="F440">
        <v>0</v>
      </c>
      <c r="G440">
        <f>IF($C440="porcelaine",IF(ISERROR(VLOOKUP($D440,'STOCK IDEAL'!$B$2:$C$1080,2,FALSE)+VLOOKUP($E440,'REGLE PRIORITE'!$K$3:$L$14,2,FALSE)),VLOOKUP($D440,'STOCK IDEAL'!$B$2:$C$1080,2,FALSE),VLOOKUP($D440,'STOCK IDEAL'!$B$2:$C$1080,2,FALSE)+VLOOKUP($E440,'REGLE PRIORITE'!$K$3:$L$14,2,FALSE)),IF(C440="Bijoux l’atelier",IF(ISERROR(VLOOKUP(D440,'STOCK IDEAL'!$B$2:$C$1108,2,FALSE)+VLOOKUP(E440,'REGLE PRIORITE'!$N$3:$O$18,2,FALSE)),VLOOKUP(D440,'STOCK IDEAL'!$B$2:$C$1108,2,FALSE),VLOOKUP(D440,'STOCK IDEAL'!$B$2:$C$1108,2,FALSE)+VLOOKUP(E440,'REGLE PRIORITE'!$N$3:$O$18,2,FALSE)),IF($C440="Bijoux argent/plaqué or",IF(ISERROR(VLOOKUP(D440,'STOCK IDEAL'!$B$2:$C$1108,2,FALSE)+VLOOKUP($E440,'REGLE PRIORITE'!$Q$3:$R$28,2,FALSE)),VLOOKUP(D440,'STOCK IDEAL'!$B$2:$C$1108,2,FALSE),VLOOKUP(D440,'STOCK IDEAL'!$B$2:$C$1108,2,FALSE)+VLOOKUP($E440,'REGLE PRIORITE'!$Q$3:$R$28,2,FALSE)),VLOOKUP(D440,'STOCK IDEAL'!$B$2:$C$1108,2,FALSE))))</f>
        <v>1</v>
      </c>
      <c r="H440">
        <v>0</v>
      </c>
      <c r="I440">
        <f>IF($C440="porcelaine",IF(ISERROR(VLOOKUP($D440,'STOCK IDEAL'!$B$2:$E$1080,3,FALSE)+VLOOKUP($E440,'REGLE PRIORITE'!$K$3:$L$14,2,FALSE)),VLOOKUP($D440,'STOCK IDEAL'!$B$2:$E$1080,3,FALSE),VLOOKUP($D440,'STOCK IDEAL'!$B$2:$E$1080,3,FALSE)+VLOOKUP($E440,'REGLE PRIORITE'!$K$3:$L$14,2,FALSE)),IF(C440="Bijoux l’atelier",IF(ISERROR(VLOOKUP(D440,'STOCK IDEAL'!$B$2:$E$1108,3,FALSE)+VLOOKUP(E440,'REGLE PRIORITE'!$N$3:$O$18,2,FALSE)),VLOOKUP(D440,'STOCK IDEAL'!$B$2:$E$1108,3,FALSE),VLOOKUP(D440,'STOCK IDEAL'!$B$2:$E$1108,3,FALSE)+VLOOKUP(E440,'REGLE PRIORITE'!$N$3:$O$18,2,FALSE)),IF($C440="Bijoux argent/plaqué or",IF(ISERROR(VLOOKUP(D440,'STOCK IDEAL'!$B$2:$E$1108,3,FALSE)+VLOOKUP($E440,'REGLE PRIORITE'!$Q$3:$R$28,2,FALSE)),VLOOKUP(D440,'STOCK IDEAL'!$B$2:$E$1108,3,FALSE),VLOOKUP(D440,'STOCK IDEAL'!$B$2:$E$1108,3,FALSE)+VLOOKUP($E440,'REGLE PRIORITE'!$Q$3:$R$28,2,FALSE)),VLOOKUP(D440,'STOCK IDEAL'!$B$2:$E$1108,3,FALSE))))</f>
        <v>1</v>
      </c>
      <c r="J440">
        <v>0</v>
      </c>
      <c r="K440">
        <f>IF($C440="porcelaine",IF(ISERROR(VLOOKUP($D440,'STOCK IDEAL'!$B$2:$E$1080,4,FALSE)+VLOOKUP($E440,'REGLE PRIORITE'!$K$3:$L$14,2,FALSE)),VLOOKUP($D440,'STOCK IDEAL'!$B$2:$E$1080,4,FALSE),VLOOKUP($D440,'STOCK IDEAL'!$B$2:$E$1080,4,FALSE)+VLOOKUP($E440,'REGLE PRIORITE'!$K$3:$L$14,2,FALSE)),IF(C440="Bijoux l’atelier",IF(ISERROR(VLOOKUP(D440,'STOCK IDEAL'!$B$2:$E$1108,4,FALSE)+VLOOKUP(E440,'REGLE PRIORITE'!$N$3:$O$18,2,FALSE)),VLOOKUP(D440,'STOCK IDEAL'!$B$2:$E$1108,4,FALSE),VLOOKUP(D440,'STOCK IDEAL'!$B$2:$E$1108,4,FALSE)+VLOOKUP(E440,'REGLE PRIORITE'!$N$3:$O$18,2,FALSE)),IF($C440="Bijoux argent/plaqué or",IF(ISERROR(VLOOKUP(D440,'STOCK IDEAL'!$B$2:$E$1108,4,FALSE)+VLOOKUP($E440,'REGLE PRIORITE'!$Q$3:$R$28,2,FALSE)),VLOOKUP(D440,'STOCK IDEAL'!$B$2:$E$1108,4,FALSE),VLOOKUP(D440,'STOCK IDEAL'!$B$2:$E$1108,4,FALSE)+VLOOKUP($E440,'REGLE PRIORITE'!$Q$3:$R$28,2,FALSE)),VLOOKUP(D440,'STOCK IDEAL'!$B$2:$E$1108,4,FALSE))))</f>
        <v>3</v>
      </c>
      <c r="L440" t="b">
        <f t="shared" si="31"/>
        <v>0</v>
      </c>
      <c r="M440">
        <f>HLOOKUP('STOCK BRUT'!$C440,'REGLE PRIORITE'!$B$4:$G$7,2,FALSE)</f>
        <v>2</v>
      </c>
      <c r="N440">
        <f>HLOOKUP('STOCK BRUT'!$C440,'REGLE PRIORITE'!$B$4:$G$7,3,FALSE)</f>
        <v>1</v>
      </c>
      <c r="O440">
        <f>HLOOKUP('STOCK BRUT'!$C440,'REGLE PRIORITE'!$B$4:$G$7,4,FALSE)</f>
        <v>3</v>
      </c>
      <c r="P440">
        <f t="shared" si="32"/>
        <v>-1</v>
      </c>
      <c r="Q440">
        <f t="shared" si="33"/>
        <v>-1</v>
      </c>
      <c r="R440">
        <f t="shared" si="35"/>
        <v>-3</v>
      </c>
      <c r="S440">
        <f t="shared" si="34"/>
        <v>-5</v>
      </c>
    </row>
    <row r="441" spans="1:19">
      <c r="A441">
        <v>439</v>
      </c>
      <c r="B441" s="1" t="s">
        <v>345</v>
      </c>
      <c r="C441" s="1" t="s">
        <v>3951</v>
      </c>
      <c r="D441" s="1" t="s">
        <v>4064</v>
      </c>
      <c r="E441" s="1" t="s">
        <v>4048</v>
      </c>
      <c r="F441">
        <v>0</v>
      </c>
      <c r="G441">
        <f>IF($C441="porcelaine",IF(ISERROR(VLOOKUP($D441,'STOCK IDEAL'!$B$2:$C$1080,2,FALSE)+VLOOKUP($E441,'REGLE PRIORITE'!$K$3:$L$14,2,FALSE)),VLOOKUP($D441,'STOCK IDEAL'!$B$2:$C$1080,2,FALSE),VLOOKUP($D441,'STOCK IDEAL'!$B$2:$C$1080,2,FALSE)+VLOOKUP($E441,'REGLE PRIORITE'!$K$3:$L$14,2,FALSE)),IF(C441="Bijoux l’atelier",IF(ISERROR(VLOOKUP(D441,'STOCK IDEAL'!$B$2:$C$1108,2,FALSE)+VLOOKUP(E441,'REGLE PRIORITE'!$N$3:$O$18,2,FALSE)),VLOOKUP(D441,'STOCK IDEAL'!$B$2:$C$1108,2,FALSE),VLOOKUP(D441,'STOCK IDEAL'!$B$2:$C$1108,2,FALSE)+VLOOKUP(E441,'REGLE PRIORITE'!$N$3:$O$18,2,FALSE)),IF($C441="Bijoux argent/plaqué or",IF(ISERROR(VLOOKUP(D441,'STOCK IDEAL'!$B$2:$C$1108,2,FALSE)+VLOOKUP($E441,'REGLE PRIORITE'!$Q$3:$R$28,2,FALSE)),VLOOKUP(D441,'STOCK IDEAL'!$B$2:$C$1108,2,FALSE),VLOOKUP(D441,'STOCK IDEAL'!$B$2:$C$1108,2,FALSE)+VLOOKUP($E441,'REGLE PRIORITE'!$Q$3:$R$28,2,FALSE)),VLOOKUP(D441,'STOCK IDEAL'!$B$2:$C$1108,2,FALSE))))</f>
        <v>1</v>
      </c>
      <c r="H441">
        <v>0</v>
      </c>
      <c r="I441">
        <f>IF($C441="porcelaine",IF(ISERROR(VLOOKUP($D441,'STOCK IDEAL'!$B$2:$E$1080,3,FALSE)+VLOOKUP($E441,'REGLE PRIORITE'!$K$3:$L$14,2,FALSE)),VLOOKUP($D441,'STOCK IDEAL'!$B$2:$E$1080,3,FALSE),VLOOKUP($D441,'STOCK IDEAL'!$B$2:$E$1080,3,FALSE)+VLOOKUP($E441,'REGLE PRIORITE'!$K$3:$L$14,2,FALSE)),IF(C441="Bijoux l’atelier",IF(ISERROR(VLOOKUP(D441,'STOCK IDEAL'!$B$2:$E$1108,3,FALSE)+VLOOKUP(E441,'REGLE PRIORITE'!$N$3:$O$18,2,FALSE)),VLOOKUP(D441,'STOCK IDEAL'!$B$2:$E$1108,3,FALSE),VLOOKUP(D441,'STOCK IDEAL'!$B$2:$E$1108,3,FALSE)+VLOOKUP(E441,'REGLE PRIORITE'!$N$3:$O$18,2,FALSE)),IF($C441="Bijoux argent/plaqué or",IF(ISERROR(VLOOKUP(D441,'STOCK IDEAL'!$B$2:$E$1108,3,FALSE)+VLOOKUP($E441,'REGLE PRIORITE'!$Q$3:$R$28,2,FALSE)),VLOOKUP(D441,'STOCK IDEAL'!$B$2:$E$1108,3,FALSE),VLOOKUP(D441,'STOCK IDEAL'!$B$2:$E$1108,3,FALSE)+VLOOKUP($E441,'REGLE PRIORITE'!$Q$3:$R$28,2,FALSE)),VLOOKUP(D441,'STOCK IDEAL'!$B$2:$E$1108,3,FALSE))))</f>
        <v>1</v>
      </c>
      <c r="J441">
        <v>0</v>
      </c>
      <c r="K441">
        <f>IF($C441="porcelaine",IF(ISERROR(VLOOKUP($D441,'STOCK IDEAL'!$B$2:$E$1080,4,FALSE)+VLOOKUP($E441,'REGLE PRIORITE'!$K$3:$L$14,2,FALSE)),VLOOKUP($D441,'STOCK IDEAL'!$B$2:$E$1080,4,FALSE),VLOOKUP($D441,'STOCK IDEAL'!$B$2:$E$1080,4,FALSE)+VLOOKUP($E441,'REGLE PRIORITE'!$K$3:$L$14,2,FALSE)),IF(C441="Bijoux l’atelier",IF(ISERROR(VLOOKUP(D441,'STOCK IDEAL'!$B$2:$E$1108,4,FALSE)+VLOOKUP(E441,'REGLE PRIORITE'!$N$3:$O$18,2,FALSE)),VLOOKUP(D441,'STOCK IDEAL'!$B$2:$E$1108,4,FALSE),VLOOKUP(D441,'STOCK IDEAL'!$B$2:$E$1108,4,FALSE)+VLOOKUP(E441,'REGLE PRIORITE'!$N$3:$O$18,2,FALSE)),IF($C441="Bijoux argent/plaqué or",IF(ISERROR(VLOOKUP(D441,'STOCK IDEAL'!$B$2:$E$1108,4,FALSE)+VLOOKUP($E441,'REGLE PRIORITE'!$Q$3:$R$28,2,FALSE)),VLOOKUP(D441,'STOCK IDEAL'!$B$2:$E$1108,4,FALSE),VLOOKUP(D441,'STOCK IDEAL'!$B$2:$E$1108,4,FALSE)+VLOOKUP($E441,'REGLE PRIORITE'!$Q$3:$R$28,2,FALSE)),VLOOKUP(D441,'STOCK IDEAL'!$B$2:$E$1108,4,FALSE))))</f>
        <v>3</v>
      </c>
      <c r="L441" t="b">
        <f t="shared" si="31"/>
        <v>0</v>
      </c>
      <c r="M441">
        <f>HLOOKUP('STOCK BRUT'!$C441,'REGLE PRIORITE'!$B$4:$G$7,2,FALSE)</f>
        <v>2</v>
      </c>
      <c r="N441">
        <f>HLOOKUP('STOCK BRUT'!$C441,'REGLE PRIORITE'!$B$4:$G$7,3,FALSE)</f>
        <v>1</v>
      </c>
      <c r="O441">
        <f>HLOOKUP('STOCK BRUT'!$C441,'REGLE PRIORITE'!$B$4:$G$7,4,FALSE)</f>
        <v>3</v>
      </c>
      <c r="P441">
        <f t="shared" si="32"/>
        <v>-1</v>
      </c>
      <c r="Q441">
        <f t="shared" si="33"/>
        <v>-1</v>
      </c>
      <c r="R441">
        <f t="shared" si="35"/>
        <v>-3</v>
      </c>
      <c r="S441">
        <f t="shared" si="34"/>
        <v>-5</v>
      </c>
    </row>
    <row r="442" spans="1:19">
      <c r="A442">
        <v>440</v>
      </c>
      <c r="B442" s="1" t="s">
        <v>346</v>
      </c>
      <c r="C442" s="1" t="s">
        <v>3951</v>
      </c>
      <c r="D442" s="1" t="s">
        <v>4064</v>
      </c>
      <c r="E442" s="1" t="s">
        <v>4049</v>
      </c>
      <c r="F442">
        <v>0</v>
      </c>
      <c r="G442">
        <f>IF($C442="porcelaine",IF(ISERROR(VLOOKUP($D442,'STOCK IDEAL'!$B$2:$C$1080,2,FALSE)+VLOOKUP($E442,'REGLE PRIORITE'!$K$3:$L$14,2,FALSE)),VLOOKUP($D442,'STOCK IDEAL'!$B$2:$C$1080,2,FALSE),VLOOKUP($D442,'STOCK IDEAL'!$B$2:$C$1080,2,FALSE)+VLOOKUP($E442,'REGLE PRIORITE'!$K$3:$L$14,2,FALSE)),IF(C442="Bijoux l’atelier",IF(ISERROR(VLOOKUP(D442,'STOCK IDEAL'!$B$2:$C$1108,2,FALSE)+VLOOKUP(E442,'REGLE PRIORITE'!$N$3:$O$18,2,FALSE)),VLOOKUP(D442,'STOCK IDEAL'!$B$2:$C$1108,2,FALSE),VLOOKUP(D442,'STOCK IDEAL'!$B$2:$C$1108,2,FALSE)+VLOOKUP(E442,'REGLE PRIORITE'!$N$3:$O$18,2,FALSE)),IF($C442="Bijoux argent/plaqué or",IF(ISERROR(VLOOKUP(D442,'STOCK IDEAL'!$B$2:$C$1108,2,FALSE)+VLOOKUP($E442,'REGLE PRIORITE'!$Q$3:$R$28,2,FALSE)),VLOOKUP(D442,'STOCK IDEAL'!$B$2:$C$1108,2,FALSE),VLOOKUP(D442,'STOCK IDEAL'!$B$2:$C$1108,2,FALSE)+VLOOKUP($E442,'REGLE PRIORITE'!$Q$3:$R$28,2,FALSE)),VLOOKUP(D442,'STOCK IDEAL'!$B$2:$C$1108,2,FALSE))))</f>
        <v>1</v>
      </c>
      <c r="H442">
        <v>0</v>
      </c>
      <c r="I442">
        <f>IF($C442="porcelaine",IF(ISERROR(VLOOKUP($D442,'STOCK IDEAL'!$B$2:$E$1080,3,FALSE)+VLOOKUP($E442,'REGLE PRIORITE'!$K$3:$L$14,2,FALSE)),VLOOKUP($D442,'STOCK IDEAL'!$B$2:$E$1080,3,FALSE),VLOOKUP($D442,'STOCK IDEAL'!$B$2:$E$1080,3,FALSE)+VLOOKUP($E442,'REGLE PRIORITE'!$K$3:$L$14,2,FALSE)),IF(C442="Bijoux l’atelier",IF(ISERROR(VLOOKUP(D442,'STOCK IDEAL'!$B$2:$E$1108,3,FALSE)+VLOOKUP(E442,'REGLE PRIORITE'!$N$3:$O$18,2,FALSE)),VLOOKUP(D442,'STOCK IDEAL'!$B$2:$E$1108,3,FALSE),VLOOKUP(D442,'STOCK IDEAL'!$B$2:$E$1108,3,FALSE)+VLOOKUP(E442,'REGLE PRIORITE'!$N$3:$O$18,2,FALSE)),IF($C442="Bijoux argent/plaqué or",IF(ISERROR(VLOOKUP(D442,'STOCK IDEAL'!$B$2:$E$1108,3,FALSE)+VLOOKUP($E442,'REGLE PRIORITE'!$Q$3:$R$28,2,FALSE)),VLOOKUP(D442,'STOCK IDEAL'!$B$2:$E$1108,3,FALSE),VLOOKUP(D442,'STOCK IDEAL'!$B$2:$E$1108,3,FALSE)+VLOOKUP($E442,'REGLE PRIORITE'!$Q$3:$R$28,2,FALSE)),VLOOKUP(D442,'STOCK IDEAL'!$B$2:$E$1108,3,FALSE))))</f>
        <v>1</v>
      </c>
      <c r="J442">
        <v>0</v>
      </c>
      <c r="K442">
        <f>IF($C442="porcelaine",IF(ISERROR(VLOOKUP($D442,'STOCK IDEAL'!$B$2:$E$1080,4,FALSE)+VLOOKUP($E442,'REGLE PRIORITE'!$K$3:$L$14,2,FALSE)),VLOOKUP($D442,'STOCK IDEAL'!$B$2:$E$1080,4,FALSE),VLOOKUP($D442,'STOCK IDEAL'!$B$2:$E$1080,4,FALSE)+VLOOKUP($E442,'REGLE PRIORITE'!$K$3:$L$14,2,FALSE)),IF(C442="Bijoux l’atelier",IF(ISERROR(VLOOKUP(D442,'STOCK IDEAL'!$B$2:$E$1108,4,FALSE)+VLOOKUP(E442,'REGLE PRIORITE'!$N$3:$O$18,2,FALSE)),VLOOKUP(D442,'STOCK IDEAL'!$B$2:$E$1108,4,FALSE),VLOOKUP(D442,'STOCK IDEAL'!$B$2:$E$1108,4,FALSE)+VLOOKUP(E442,'REGLE PRIORITE'!$N$3:$O$18,2,FALSE)),IF($C442="Bijoux argent/plaqué or",IF(ISERROR(VLOOKUP(D442,'STOCK IDEAL'!$B$2:$E$1108,4,FALSE)+VLOOKUP($E442,'REGLE PRIORITE'!$Q$3:$R$28,2,FALSE)),VLOOKUP(D442,'STOCK IDEAL'!$B$2:$E$1108,4,FALSE),VLOOKUP(D442,'STOCK IDEAL'!$B$2:$E$1108,4,FALSE)+VLOOKUP($E442,'REGLE PRIORITE'!$Q$3:$R$28,2,FALSE)),VLOOKUP(D442,'STOCK IDEAL'!$B$2:$E$1108,4,FALSE))))</f>
        <v>3</v>
      </c>
      <c r="L442" t="b">
        <f t="shared" si="31"/>
        <v>0</v>
      </c>
      <c r="M442">
        <f>HLOOKUP('STOCK BRUT'!$C442,'REGLE PRIORITE'!$B$4:$G$7,2,FALSE)</f>
        <v>2</v>
      </c>
      <c r="N442">
        <f>HLOOKUP('STOCK BRUT'!$C442,'REGLE PRIORITE'!$B$4:$G$7,3,FALSE)</f>
        <v>1</v>
      </c>
      <c r="O442">
        <f>HLOOKUP('STOCK BRUT'!$C442,'REGLE PRIORITE'!$B$4:$G$7,4,FALSE)</f>
        <v>3</v>
      </c>
      <c r="P442">
        <f t="shared" si="32"/>
        <v>-1</v>
      </c>
      <c r="Q442">
        <f t="shared" si="33"/>
        <v>-1</v>
      </c>
      <c r="R442">
        <f t="shared" si="35"/>
        <v>-3</v>
      </c>
      <c r="S442">
        <f t="shared" si="34"/>
        <v>-5</v>
      </c>
    </row>
    <row r="443" spans="1:19">
      <c r="A443">
        <v>441</v>
      </c>
      <c r="B443" s="1" t="s">
        <v>347</v>
      </c>
      <c r="C443" s="1" t="s">
        <v>3951</v>
      </c>
      <c r="D443" s="1" t="s">
        <v>4066</v>
      </c>
      <c r="E443" s="1" t="s">
        <v>4035</v>
      </c>
      <c r="F443">
        <v>1</v>
      </c>
      <c r="G443">
        <f>IF($C443="porcelaine",IF(ISERROR(VLOOKUP($D443,'STOCK IDEAL'!$B$2:$C$1080,2,FALSE)+VLOOKUP($E443,'REGLE PRIORITE'!$K$3:$L$14,2,FALSE)),VLOOKUP($D443,'STOCK IDEAL'!$B$2:$C$1080,2,FALSE),VLOOKUP($D443,'STOCK IDEAL'!$B$2:$C$1080,2,FALSE)+VLOOKUP($E443,'REGLE PRIORITE'!$K$3:$L$14,2,FALSE)),IF(C443="Bijoux l’atelier",IF(ISERROR(VLOOKUP(D443,'STOCK IDEAL'!$B$2:$C$1108,2,FALSE)+VLOOKUP(E443,'REGLE PRIORITE'!$N$3:$O$18,2,FALSE)),VLOOKUP(D443,'STOCK IDEAL'!$B$2:$C$1108,2,FALSE),VLOOKUP(D443,'STOCK IDEAL'!$B$2:$C$1108,2,FALSE)+VLOOKUP(E443,'REGLE PRIORITE'!$N$3:$O$18,2,FALSE)),IF($C443="Bijoux argent/plaqué or",IF(ISERROR(VLOOKUP(D443,'STOCK IDEAL'!$B$2:$C$1108,2,FALSE)+VLOOKUP($E443,'REGLE PRIORITE'!$Q$3:$R$28,2,FALSE)),VLOOKUP(D443,'STOCK IDEAL'!$B$2:$C$1108,2,FALSE),VLOOKUP(D443,'STOCK IDEAL'!$B$2:$C$1108,2,FALSE)+VLOOKUP($E443,'REGLE PRIORITE'!$Q$3:$R$28,2,FALSE)),VLOOKUP(D443,'STOCK IDEAL'!$B$2:$C$1108,2,FALSE))))</f>
        <v>1</v>
      </c>
      <c r="H443">
        <v>0</v>
      </c>
      <c r="I443">
        <f>IF($C443="porcelaine",IF(ISERROR(VLOOKUP($D443,'STOCK IDEAL'!$B$2:$E$1080,3,FALSE)+VLOOKUP($E443,'REGLE PRIORITE'!$K$3:$L$14,2,FALSE)),VLOOKUP($D443,'STOCK IDEAL'!$B$2:$E$1080,3,FALSE),VLOOKUP($D443,'STOCK IDEAL'!$B$2:$E$1080,3,FALSE)+VLOOKUP($E443,'REGLE PRIORITE'!$K$3:$L$14,2,FALSE)),IF(C443="Bijoux l’atelier",IF(ISERROR(VLOOKUP(D443,'STOCK IDEAL'!$B$2:$E$1108,3,FALSE)+VLOOKUP(E443,'REGLE PRIORITE'!$N$3:$O$18,2,FALSE)),VLOOKUP(D443,'STOCK IDEAL'!$B$2:$E$1108,3,FALSE),VLOOKUP(D443,'STOCK IDEAL'!$B$2:$E$1108,3,FALSE)+VLOOKUP(E443,'REGLE PRIORITE'!$N$3:$O$18,2,FALSE)),IF($C443="Bijoux argent/plaqué or",IF(ISERROR(VLOOKUP(D443,'STOCK IDEAL'!$B$2:$E$1108,3,FALSE)+VLOOKUP($E443,'REGLE PRIORITE'!$Q$3:$R$28,2,FALSE)),VLOOKUP(D443,'STOCK IDEAL'!$B$2:$E$1108,3,FALSE),VLOOKUP(D443,'STOCK IDEAL'!$B$2:$E$1108,3,FALSE)+VLOOKUP($E443,'REGLE PRIORITE'!$Q$3:$R$28,2,FALSE)),VLOOKUP(D443,'STOCK IDEAL'!$B$2:$E$1108,3,FALSE))))</f>
        <v>1</v>
      </c>
      <c r="J443">
        <v>0</v>
      </c>
      <c r="K443">
        <f>IF($C443="porcelaine",IF(ISERROR(VLOOKUP($D443,'STOCK IDEAL'!$B$2:$E$1080,4,FALSE)+VLOOKUP($E443,'REGLE PRIORITE'!$K$3:$L$14,2,FALSE)),VLOOKUP($D443,'STOCK IDEAL'!$B$2:$E$1080,4,FALSE),VLOOKUP($D443,'STOCK IDEAL'!$B$2:$E$1080,4,FALSE)+VLOOKUP($E443,'REGLE PRIORITE'!$K$3:$L$14,2,FALSE)),IF(C443="Bijoux l’atelier",IF(ISERROR(VLOOKUP(D443,'STOCK IDEAL'!$B$2:$E$1108,4,FALSE)+VLOOKUP(E443,'REGLE PRIORITE'!$N$3:$O$18,2,FALSE)),VLOOKUP(D443,'STOCK IDEAL'!$B$2:$E$1108,4,FALSE),VLOOKUP(D443,'STOCK IDEAL'!$B$2:$E$1108,4,FALSE)+VLOOKUP(E443,'REGLE PRIORITE'!$N$3:$O$18,2,FALSE)),IF($C443="Bijoux argent/plaqué or",IF(ISERROR(VLOOKUP(D443,'STOCK IDEAL'!$B$2:$E$1108,4,FALSE)+VLOOKUP($E443,'REGLE PRIORITE'!$Q$3:$R$28,2,FALSE)),VLOOKUP(D443,'STOCK IDEAL'!$B$2:$E$1108,4,FALSE),VLOOKUP(D443,'STOCK IDEAL'!$B$2:$E$1108,4,FALSE)+VLOOKUP($E443,'REGLE PRIORITE'!$Q$3:$R$28,2,FALSE)),VLOOKUP(D443,'STOCK IDEAL'!$B$2:$E$1108,4,FALSE))))</f>
        <v>3</v>
      </c>
      <c r="L443" t="b">
        <f t="shared" si="31"/>
        <v>0</v>
      </c>
      <c r="M443">
        <f>HLOOKUP('STOCK BRUT'!$C443,'REGLE PRIORITE'!$B$4:$G$7,2,FALSE)</f>
        <v>2</v>
      </c>
      <c r="N443">
        <f>HLOOKUP('STOCK BRUT'!$C443,'REGLE PRIORITE'!$B$4:$G$7,3,FALSE)</f>
        <v>1</v>
      </c>
      <c r="O443">
        <f>HLOOKUP('STOCK BRUT'!$C443,'REGLE PRIORITE'!$B$4:$G$7,4,FALSE)</f>
        <v>3</v>
      </c>
      <c r="P443">
        <f t="shared" si="32"/>
        <v>0</v>
      </c>
      <c r="Q443">
        <f t="shared" si="33"/>
        <v>-1</v>
      </c>
      <c r="R443">
        <f t="shared" si="35"/>
        <v>-3</v>
      </c>
      <c r="S443">
        <f t="shared" si="34"/>
        <v>-4</v>
      </c>
    </row>
    <row r="444" spans="1:19">
      <c r="A444">
        <v>442</v>
      </c>
      <c r="B444" s="1" t="s">
        <v>348</v>
      </c>
      <c r="C444" s="1" t="s">
        <v>3951</v>
      </c>
      <c r="D444" s="1" t="s">
        <v>4066</v>
      </c>
      <c r="E444" s="1" t="s">
        <v>4036</v>
      </c>
      <c r="F444">
        <v>0</v>
      </c>
      <c r="G444">
        <f>IF($C444="porcelaine",IF(ISERROR(VLOOKUP($D444,'STOCK IDEAL'!$B$2:$C$1080,2,FALSE)+VLOOKUP($E444,'REGLE PRIORITE'!$K$3:$L$14,2,FALSE)),VLOOKUP($D444,'STOCK IDEAL'!$B$2:$C$1080,2,FALSE),VLOOKUP($D444,'STOCK IDEAL'!$B$2:$C$1080,2,FALSE)+VLOOKUP($E444,'REGLE PRIORITE'!$K$3:$L$14,2,FALSE)),IF(C444="Bijoux l’atelier",IF(ISERROR(VLOOKUP(D444,'STOCK IDEAL'!$B$2:$C$1108,2,FALSE)+VLOOKUP(E444,'REGLE PRIORITE'!$N$3:$O$18,2,FALSE)),VLOOKUP(D444,'STOCK IDEAL'!$B$2:$C$1108,2,FALSE),VLOOKUP(D444,'STOCK IDEAL'!$B$2:$C$1108,2,FALSE)+VLOOKUP(E444,'REGLE PRIORITE'!$N$3:$O$18,2,FALSE)),IF($C444="Bijoux argent/plaqué or",IF(ISERROR(VLOOKUP(D444,'STOCK IDEAL'!$B$2:$C$1108,2,FALSE)+VLOOKUP($E444,'REGLE PRIORITE'!$Q$3:$R$28,2,FALSE)),VLOOKUP(D444,'STOCK IDEAL'!$B$2:$C$1108,2,FALSE),VLOOKUP(D444,'STOCK IDEAL'!$B$2:$C$1108,2,FALSE)+VLOOKUP($E444,'REGLE PRIORITE'!$Q$3:$R$28,2,FALSE)),VLOOKUP(D444,'STOCK IDEAL'!$B$2:$C$1108,2,FALSE))))</f>
        <v>2</v>
      </c>
      <c r="H444">
        <v>0</v>
      </c>
      <c r="I444">
        <f>IF($C444="porcelaine",IF(ISERROR(VLOOKUP($D444,'STOCK IDEAL'!$B$2:$E$1080,3,FALSE)+VLOOKUP($E444,'REGLE PRIORITE'!$K$3:$L$14,2,FALSE)),VLOOKUP($D444,'STOCK IDEAL'!$B$2:$E$1080,3,FALSE),VLOOKUP($D444,'STOCK IDEAL'!$B$2:$E$1080,3,FALSE)+VLOOKUP($E444,'REGLE PRIORITE'!$K$3:$L$14,2,FALSE)),IF(C444="Bijoux l’atelier",IF(ISERROR(VLOOKUP(D444,'STOCK IDEAL'!$B$2:$E$1108,3,FALSE)+VLOOKUP(E444,'REGLE PRIORITE'!$N$3:$O$18,2,FALSE)),VLOOKUP(D444,'STOCK IDEAL'!$B$2:$E$1108,3,FALSE),VLOOKUP(D444,'STOCK IDEAL'!$B$2:$E$1108,3,FALSE)+VLOOKUP(E444,'REGLE PRIORITE'!$N$3:$O$18,2,FALSE)),IF($C444="Bijoux argent/plaqué or",IF(ISERROR(VLOOKUP(D444,'STOCK IDEAL'!$B$2:$E$1108,3,FALSE)+VLOOKUP($E444,'REGLE PRIORITE'!$Q$3:$R$28,2,FALSE)),VLOOKUP(D444,'STOCK IDEAL'!$B$2:$E$1108,3,FALSE),VLOOKUP(D444,'STOCK IDEAL'!$B$2:$E$1108,3,FALSE)+VLOOKUP($E444,'REGLE PRIORITE'!$Q$3:$R$28,2,FALSE)),VLOOKUP(D444,'STOCK IDEAL'!$B$2:$E$1108,3,FALSE))))</f>
        <v>2</v>
      </c>
      <c r="J444">
        <v>0</v>
      </c>
      <c r="K444">
        <f>IF($C444="porcelaine",IF(ISERROR(VLOOKUP($D444,'STOCK IDEAL'!$B$2:$E$1080,4,FALSE)+VLOOKUP($E444,'REGLE PRIORITE'!$K$3:$L$14,2,FALSE)),VLOOKUP($D444,'STOCK IDEAL'!$B$2:$E$1080,4,FALSE),VLOOKUP($D444,'STOCK IDEAL'!$B$2:$E$1080,4,FALSE)+VLOOKUP($E444,'REGLE PRIORITE'!$K$3:$L$14,2,FALSE)),IF(C444="Bijoux l’atelier",IF(ISERROR(VLOOKUP(D444,'STOCK IDEAL'!$B$2:$E$1108,4,FALSE)+VLOOKUP(E444,'REGLE PRIORITE'!$N$3:$O$18,2,FALSE)),VLOOKUP(D444,'STOCK IDEAL'!$B$2:$E$1108,4,FALSE),VLOOKUP(D444,'STOCK IDEAL'!$B$2:$E$1108,4,FALSE)+VLOOKUP(E444,'REGLE PRIORITE'!$N$3:$O$18,2,FALSE)),IF($C444="Bijoux argent/plaqué or",IF(ISERROR(VLOOKUP(D444,'STOCK IDEAL'!$B$2:$E$1108,4,FALSE)+VLOOKUP($E444,'REGLE PRIORITE'!$Q$3:$R$28,2,FALSE)),VLOOKUP(D444,'STOCK IDEAL'!$B$2:$E$1108,4,FALSE),VLOOKUP(D444,'STOCK IDEAL'!$B$2:$E$1108,4,FALSE)+VLOOKUP($E444,'REGLE PRIORITE'!$Q$3:$R$28,2,FALSE)),VLOOKUP(D444,'STOCK IDEAL'!$B$2:$E$1108,4,FALSE))))</f>
        <v>4</v>
      </c>
      <c r="L444" t="b">
        <f t="shared" si="31"/>
        <v>0</v>
      </c>
      <c r="M444">
        <f>HLOOKUP('STOCK BRUT'!$C444,'REGLE PRIORITE'!$B$4:$G$7,2,FALSE)</f>
        <v>2</v>
      </c>
      <c r="N444">
        <f>HLOOKUP('STOCK BRUT'!$C444,'REGLE PRIORITE'!$B$4:$G$7,3,FALSE)</f>
        <v>1</v>
      </c>
      <c r="O444">
        <f>HLOOKUP('STOCK BRUT'!$C444,'REGLE PRIORITE'!$B$4:$G$7,4,FALSE)</f>
        <v>3</v>
      </c>
      <c r="P444">
        <f t="shared" si="32"/>
        <v>-2</v>
      </c>
      <c r="Q444">
        <f t="shared" si="33"/>
        <v>-2</v>
      </c>
      <c r="R444">
        <f t="shared" si="35"/>
        <v>-4</v>
      </c>
      <c r="S444">
        <f t="shared" si="34"/>
        <v>-8</v>
      </c>
    </row>
    <row r="445" spans="1:19">
      <c r="A445">
        <v>443</v>
      </c>
      <c r="B445" s="1" t="s">
        <v>349</v>
      </c>
      <c r="C445" s="1" t="s">
        <v>3951</v>
      </c>
      <c r="D445" s="1" t="s">
        <v>4066</v>
      </c>
      <c r="E445" s="1" t="s">
        <v>4037</v>
      </c>
      <c r="F445">
        <v>0</v>
      </c>
      <c r="G445">
        <f>IF($C445="porcelaine",IF(ISERROR(VLOOKUP($D445,'STOCK IDEAL'!$B$2:$C$1080,2,FALSE)+VLOOKUP($E445,'REGLE PRIORITE'!$K$3:$L$14,2,FALSE)),VLOOKUP($D445,'STOCK IDEAL'!$B$2:$C$1080,2,FALSE),VLOOKUP($D445,'STOCK IDEAL'!$B$2:$C$1080,2,FALSE)+VLOOKUP($E445,'REGLE PRIORITE'!$K$3:$L$14,2,FALSE)),IF(C445="Bijoux l’atelier",IF(ISERROR(VLOOKUP(D445,'STOCK IDEAL'!$B$2:$C$1108,2,FALSE)+VLOOKUP(E445,'REGLE PRIORITE'!$N$3:$O$18,2,FALSE)),VLOOKUP(D445,'STOCK IDEAL'!$B$2:$C$1108,2,FALSE),VLOOKUP(D445,'STOCK IDEAL'!$B$2:$C$1108,2,FALSE)+VLOOKUP(E445,'REGLE PRIORITE'!$N$3:$O$18,2,FALSE)),IF($C445="Bijoux argent/plaqué or",IF(ISERROR(VLOOKUP(D445,'STOCK IDEAL'!$B$2:$C$1108,2,FALSE)+VLOOKUP($E445,'REGLE PRIORITE'!$Q$3:$R$28,2,FALSE)),VLOOKUP(D445,'STOCK IDEAL'!$B$2:$C$1108,2,FALSE),VLOOKUP(D445,'STOCK IDEAL'!$B$2:$C$1108,2,FALSE)+VLOOKUP($E445,'REGLE PRIORITE'!$Q$3:$R$28,2,FALSE)),VLOOKUP(D445,'STOCK IDEAL'!$B$2:$C$1108,2,FALSE))))</f>
        <v>2</v>
      </c>
      <c r="H445">
        <v>0</v>
      </c>
      <c r="I445">
        <f>IF($C445="porcelaine",IF(ISERROR(VLOOKUP($D445,'STOCK IDEAL'!$B$2:$E$1080,3,FALSE)+VLOOKUP($E445,'REGLE PRIORITE'!$K$3:$L$14,2,FALSE)),VLOOKUP($D445,'STOCK IDEAL'!$B$2:$E$1080,3,FALSE),VLOOKUP($D445,'STOCK IDEAL'!$B$2:$E$1080,3,FALSE)+VLOOKUP($E445,'REGLE PRIORITE'!$K$3:$L$14,2,FALSE)),IF(C445="Bijoux l’atelier",IF(ISERROR(VLOOKUP(D445,'STOCK IDEAL'!$B$2:$E$1108,3,FALSE)+VLOOKUP(E445,'REGLE PRIORITE'!$N$3:$O$18,2,FALSE)),VLOOKUP(D445,'STOCK IDEAL'!$B$2:$E$1108,3,FALSE),VLOOKUP(D445,'STOCK IDEAL'!$B$2:$E$1108,3,FALSE)+VLOOKUP(E445,'REGLE PRIORITE'!$N$3:$O$18,2,FALSE)),IF($C445="Bijoux argent/plaqué or",IF(ISERROR(VLOOKUP(D445,'STOCK IDEAL'!$B$2:$E$1108,3,FALSE)+VLOOKUP($E445,'REGLE PRIORITE'!$Q$3:$R$28,2,FALSE)),VLOOKUP(D445,'STOCK IDEAL'!$B$2:$E$1108,3,FALSE),VLOOKUP(D445,'STOCK IDEAL'!$B$2:$E$1108,3,FALSE)+VLOOKUP($E445,'REGLE PRIORITE'!$Q$3:$R$28,2,FALSE)),VLOOKUP(D445,'STOCK IDEAL'!$B$2:$E$1108,3,FALSE))))</f>
        <v>2</v>
      </c>
      <c r="J445">
        <v>1</v>
      </c>
      <c r="K445">
        <f>IF($C445="porcelaine",IF(ISERROR(VLOOKUP($D445,'STOCK IDEAL'!$B$2:$E$1080,4,FALSE)+VLOOKUP($E445,'REGLE PRIORITE'!$K$3:$L$14,2,FALSE)),VLOOKUP($D445,'STOCK IDEAL'!$B$2:$E$1080,4,FALSE),VLOOKUP($D445,'STOCK IDEAL'!$B$2:$E$1080,4,FALSE)+VLOOKUP($E445,'REGLE PRIORITE'!$K$3:$L$14,2,FALSE)),IF(C445="Bijoux l’atelier",IF(ISERROR(VLOOKUP(D445,'STOCK IDEAL'!$B$2:$E$1108,4,FALSE)+VLOOKUP(E445,'REGLE PRIORITE'!$N$3:$O$18,2,FALSE)),VLOOKUP(D445,'STOCK IDEAL'!$B$2:$E$1108,4,FALSE),VLOOKUP(D445,'STOCK IDEAL'!$B$2:$E$1108,4,FALSE)+VLOOKUP(E445,'REGLE PRIORITE'!$N$3:$O$18,2,FALSE)),IF($C445="Bijoux argent/plaqué or",IF(ISERROR(VLOOKUP(D445,'STOCK IDEAL'!$B$2:$E$1108,4,FALSE)+VLOOKUP($E445,'REGLE PRIORITE'!$Q$3:$R$28,2,FALSE)),VLOOKUP(D445,'STOCK IDEAL'!$B$2:$E$1108,4,FALSE),VLOOKUP(D445,'STOCK IDEAL'!$B$2:$E$1108,4,FALSE)+VLOOKUP($E445,'REGLE PRIORITE'!$Q$3:$R$28,2,FALSE)),VLOOKUP(D445,'STOCK IDEAL'!$B$2:$E$1108,4,FALSE))))</f>
        <v>4</v>
      </c>
      <c r="L445" t="b">
        <f t="shared" si="31"/>
        <v>0</v>
      </c>
      <c r="M445">
        <f>HLOOKUP('STOCK BRUT'!$C445,'REGLE PRIORITE'!$B$4:$G$7,2,FALSE)</f>
        <v>2</v>
      </c>
      <c r="N445">
        <f>HLOOKUP('STOCK BRUT'!$C445,'REGLE PRIORITE'!$B$4:$G$7,3,FALSE)</f>
        <v>1</v>
      </c>
      <c r="O445">
        <f>HLOOKUP('STOCK BRUT'!$C445,'REGLE PRIORITE'!$B$4:$G$7,4,FALSE)</f>
        <v>3</v>
      </c>
      <c r="P445">
        <f t="shared" si="32"/>
        <v>-2</v>
      </c>
      <c r="Q445">
        <f t="shared" si="33"/>
        <v>-2</v>
      </c>
      <c r="R445">
        <f t="shared" si="35"/>
        <v>-3</v>
      </c>
      <c r="S445">
        <f t="shared" si="34"/>
        <v>-7</v>
      </c>
    </row>
    <row r="446" spans="1:19">
      <c r="A446">
        <v>444</v>
      </c>
      <c r="B446" s="1" t="s">
        <v>350</v>
      </c>
      <c r="C446" s="1" t="s">
        <v>3951</v>
      </c>
      <c r="D446" s="1" t="s">
        <v>4066</v>
      </c>
      <c r="E446" s="1" t="s">
        <v>4038</v>
      </c>
      <c r="F446">
        <v>1</v>
      </c>
      <c r="G446">
        <f>IF($C446="porcelaine",IF(ISERROR(VLOOKUP($D446,'STOCK IDEAL'!$B$2:$C$1080,2,FALSE)+VLOOKUP($E446,'REGLE PRIORITE'!$K$3:$L$14,2,FALSE)),VLOOKUP($D446,'STOCK IDEAL'!$B$2:$C$1080,2,FALSE),VLOOKUP($D446,'STOCK IDEAL'!$B$2:$C$1080,2,FALSE)+VLOOKUP($E446,'REGLE PRIORITE'!$K$3:$L$14,2,FALSE)),IF(C446="Bijoux l’atelier",IF(ISERROR(VLOOKUP(D446,'STOCK IDEAL'!$B$2:$C$1108,2,FALSE)+VLOOKUP(E446,'REGLE PRIORITE'!$N$3:$O$18,2,FALSE)),VLOOKUP(D446,'STOCK IDEAL'!$B$2:$C$1108,2,FALSE),VLOOKUP(D446,'STOCK IDEAL'!$B$2:$C$1108,2,FALSE)+VLOOKUP(E446,'REGLE PRIORITE'!$N$3:$O$18,2,FALSE)),IF($C446="Bijoux argent/plaqué or",IF(ISERROR(VLOOKUP(D446,'STOCK IDEAL'!$B$2:$C$1108,2,FALSE)+VLOOKUP($E446,'REGLE PRIORITE'!$Q$3:$R$28,2,FALSE)),VLOOKUP(D446,'STOCK IDEAL'!$B$2:$C$1108,2,FALSE),VLOOKUP(D446,'STOCK IDEAL'!$B$2:$C$1108,2,FALSE)+VLOOKUP($E446,'REGLE PRIORITE'!$Q$3:$R$28,2,FALSE)),VLOOKUP(D446,'STOCK IDEAL'!$B$2:$C$1108,2,FALSE))))</f>
        <v>2</v>
      </c>
      <c r="H446">
        <v>0</v>
      </c>
      <c r="I446">
        <f>IF($C446="porcelaine",IF(ISERROR(VLOOKUP($D446,'STOCK IDEAL'!$B$2:$E$1080,3,FALSE)+VLOOKUP($E446,'REGLE PRIORITE'!$K$3:$L$14,2,FALSE)),VLOOKUP($D446,'STOCK IDEAL'!$B$2:$E$1080,3,FALSE),VLOOKUP($D446,'STOCK IDEAL'!$B$2:$E$1080,3,FALSE)+VLOOKUP($E446,'REGLE PRIORITE'!$K$3:$L$14,2,FALSE)),IF(C446="Bijoux l’atelier",IF(ISERROR(VLOOKUP(D446,'STOCK IDEAL'!$B$2:$E$1108,3,FALSE)+VLOOKUP(E446,'REGLE PRIORITE'!$N$3:$O$18,2,FALSE)),VLOOKUP(D446,'STOCK IDEAL'!$B$2:$E$1108,3,FALSE),VLOOKUP(D446,'STOCK IDEAL'!$B$2:$E$1108,3,FALSE)+VLOOKUP(E446,'REGLE PRIORITE'!$N$3:$O$18,2,FALSE)),IF($C446="Bijoux argent/plaqué or",IF(ISERROR(VLOOKUP(D446,'STOCK IDEAL'!$B$2:$E$1108,3,FALSE)+VLOOKUP($E446,'REGLE PRIORITE'!$Q$3:$R$28,2,FALSE)),VLOOKUP(D446,'STOCK IDEAL'!$B$2:$E$1108,3,FALSE),VLOOKUP(D446,'STOCK IDEAL'!$B$2:$E$1108,3,FALSE)+VLOOKUP($E446,'REGLE PRIORITE'!$Q$3:$R$28,2,FALSE)),VLOOKUP(D446,'STOCK IDEAL'!$B$2:$E$1108,3,FALSE))))</f>
        <v>2</v>
      </c>
      <c r="J446">
        <v>1</v>
      </c>
      <c r="K446">
        <f>IF($C446="porcelaine",IF(ISERROR(VLOOKUP($D446,'STOCK IDEAL'!$B$2:$E$1080,4,FALSE)+VLOOKUP($E446,'REGLE PRIORITE'!$K$3:$L$14,2,FALSE)),VLOOKUP($D446,'STOCK IDEAL'!$B$2:$E$1080,4,FALSE),VLOOKUP($D446,'STOCK IDEAL'!$B$2:$E$1080,4,FALSE)+VLOOKUP($E446,'REGLE PRIORITE'!$K$3:$L$14,2,FALSE)),IF(C446="Bijoux l’atelier",IF(ISERROR(VLOOKUP(D446,'STOCK IDEAL'!$B$2:$E$1108,4,FALSE)+VLOOKUP(E446,'REGLE PRIORITE'!$N$3:$O$18,2,FALSE)),VLOOKUP(D446,'STOCK IDEAL'!$B$2:$E$1108,4,FALSE),VLOOKUP(D446,'STOCK IDEAL'!$B$2:$E$1108,4,FALSE)+VLOOKUP(E446,'REGLE PRIORITE'!$N$3:$O$18,2,FALSE)),IF($C446="Bijoux argent/plaqué or",IF(ISERROR(VLOOKUP(D446,'STOCK IDEAL'!$B$2:$E$1108,4,FALSE)+VLOOKUP($E446,'REGLE PRIORITE'!$Q$3:$R$28,2,FALSE)),VLOOKUP(D446,'STOCK IDEAL'!$B$2:$E$1108,4,FALSE),VLOOKUP(D446,'STOCK IDEAL'!$B$2:$E$1108,4,FALSE)+VLOOKUP($E446,'REGLE PRIORITE'!$Q$3:$R$28,2,FALSE)),VLOOKUP(D446,'STOCK IDEAL'!$B$2:$E$1108,4,FALSE))))</f>
        <v>4</v>
      </c>
      <c r="L446" t="b">
        <f t="shared" si="31"/>
        <v>0</v>
      </c>
      <c r="M446">
        <f>HLOOKUP('STOCK BRUT'!$C446,'REGLE PRIORITE'!$B$4:$G$7,2,FALSE)</f>
        <v>2</v>
      </c>
      <c r="N446">
        <f>HLOOKUP('STOCK BRUT'!$C446,'REGLE PRIORITE'!$B$4:$G$7,3,FALSE)</f>
        <v>1</v>
      </c>
      <c r="O446">
        <f>HLOOKUP('STOCK BRUT'!$C446,'REGLE PRIORITE'!$B$4:$G$7,4,FALSE)</f>
        <v>3</v>
      </c>
      <c r="P446">
        <f t="shared" si="32"/>
        <v>-1</v>
      </c>
      <c r="Q446">
        <f t="shared" si="33"/>
        <v>-2</v>
      </c>
      <c r="R446">
        <f t="shared" si="35"/>
        <v>-3</v>
      </c>
      <c r="S446">
        <f t="shared" si="34"/>
        <v>-6</v>
      </c>
    </row>
    <row r="447" spans="1:19">
      <c r="A447">
        <v>445</v>
      </c>
      <c r="B447" s="1" t="s">
        <v>351</v>
      </c>
      <c r="C447" s="1" t="s">
        <v>3951</v>
      </c>
      <c r="D447" s="1" t="s">
        <v>4066</v>
      </c>
      <c r="E447" s="1" t="s">
        <v>4039</v>
      </c>
      <c r="F447">
        <v>0</v>
      </c>
      <c r="G447">
        <f>IF($C447="porcelaine",IF(ISERROR(VLOOKUP($D447,'STOCK IDEAL'!$B$2:$C$1080,2,FALSE)+VLOOKUP($E447,'REGLE PRIORITE'!$K$3:$L$14,2,FALSE)),VLOOKUP($D447,'STOCK IDEAL'!$B$2:$C$1080,2,FALSE),VLOOKUP($D447,'STOCK IDEAL'!$B$2:$C$1080,2,FALSE)+VLOOKUP($E447,'REGLE PRIORITE'!$K$3:$L$14,2,FALSE)),IF(C447="Bijoux l’atelier",IF(ISERROR(VLOOKUP(D447,'STOCK IDEAL'!$B$2:$C$1108,2,FALSE)+VLOOKUP(E447,'REGLE PRIORITE'!$N$3:$O$18,2,FALSE)),VLOOKUP(D447,'STOCK IDEAL'!$B$2:$C$1108,2,FALSE),VLOOKUP(D447,'STOCK IDEAL'!$B$2:$C$1108,2,FALSE)+VLOOKUP(E447,'REGLE PRIORITE'!$N$3:$O$18,2,FALSE)),IF($C447="Bijoux argent/plaqué or",IF(ISERROR(VLOOKUP(D447,'STOCK IDEAL'!$B$2:$C$1108,2,FALSE)+VLOOKUP($E447,'REGLE PRIORITE'!$Q$3:$R$28,2,FALSE)),VLOOKUP(D447,'STOCK IDEAL'!$B$2:$C$1108,2,FALSE),VLOOKUP(D447,'STOCK IDEAL'!$B$2:$C$1108,2,FALSE)+VLOOKUP($E447,'REGLE PRIORITE'!$Q$3:$R$28,2,FALSE)),VLOOKUP(D447,'STOCK IDEAL'!$B$2:$C$1108,2,FALSE))))</f>
        <v>1</v>
      </c>
      <c r="H447">
        <v>0</v>
      </c>
      <c r="I447">
        <f>IF($C447="porcelaine",IF(ISERROR(VLOOKUP($D447,'STOCK IDEAL'!$B$2:$E$1080,3,FALSE)+VLOOKUP($E447,'REGLE PRIORITE'!$K$3:$L$14,2,FALSE)),VLOOKUP($D447,'STOCK IDEAL'!$B$2:$E$1080,3,FALSE),VLOOKUP($D447,'STOCK IDEAL'!$B$2:$E$1080,3,FALSE)+VLOOKUP($E447,'REGLE PRIORITE'!$K$3:$L$14,2,FALSE)),IF(C447="Bijoux l’atelier",IF(ISERROR(VLOOKUP(D447,'STOCK IDEAL'!$B$2:$E$1108,3,FALSE)+VLOOKUP(E447,'REGLE PRIORITE'!$N$3:$O$18,2,FALSE)),VLOOKUP(D447,'STOCK IDEAL'!$B$2:$E$1108,3,FALSE),VLOOKUP(D447,'STOCK IDEAL'!$B$2:$E$1108,3,FALSE)+VLOOKUP(E447,'REGLE PRIORITE'!$N$3:$O$18,2,FALSE)),IF($C447="Bijoux argent/plaqué or",IF(ISERROR(VLOOKUP(D447,'STOCK IDEAL'!$B$2:$E$1108,3,FALSE)+VLOOKUP($E447,'REGLE PRIORITE'!$Q$3:$R$28,2,FALSE)),VLOOKUP(D447,'STOCK IDEAL'!$B$2:$E$1108,3,FALSE),VLOOKUP(D447,'STOCK IDEAL'!$B$2:$E$1108,3,FALSE)+VLOOKUP($E447,'REGLE PRIORITE'!$Q$3:$R$28,2,FALSE)),VLOOKUP(D447,'STOCK IDEAL'!$B$2:$E$1108,3,FALSE))))</f>
        <v>1</v>
      </c>
      <c r="J447">
        <v>1</v>
      </c>
      <c r="K447">
        <f>IF($C447="porcelaine",IF(ISERROR(VLOOKUP($D447,'STOCK IDEAL'!$B$2:$E$1080,4,FALSE)+VLOOKUP($E447,'REGLE PRIORITE'!$K$3:$L$14,2,FALSE)),VLOOKUP($D447,'STOCK IDEAL'!$B$2:$E$1080,4,FALSE),VLOOKUP($D447,'STOCK IDEAL'!$B$2:$E$1080,4,FALSE)+VLOOKUP($E447,'REGLE PRIORITE'!$K$3:$L$14,2,FALSE)),IF(C447="Bijoux l’atelier",IF(ISERROR(VLOOKUP(D447,'STOCK IDEAL'!$B$2:$E$1108,4,FALSE)+VLOOKUP(E447,'REGLE PRIORITE'!$N$3:$O$18,2,FALSE)),VLOOKUP(D447,'STOCK IDEAL'!$B$2:$E$1108,4,FALSE),VLOOKUP(D447,'STOCK IDEAL'!$B$2:$E$1108,4,FALSE)+VLOOKUP(E447,'REGLE PRIORITE'!$N$3:$O$18,2,FALSE)),IF($C447="Bijoux argent/plaqué or",IF(ISERROR(VLOOKUP(D447,'STOCK IDEAL'!$B$2:$E$1108,4,FALSE)+VLOOKUP($E447,'REGLE PRIORITE'!$Q$3:$R$28,2,FALSE)),VLOOKUP(D447,'STOCK IDEAL'!$B$2:$E$1108,4,FALSE),VLOOKUP(D447,'STOCK IDEAL'!$B$2:$E$1108,4,FALSE)+VLOOKUP($E447,'REGLE PRIORITE'!$Q$3:$R$28,2,FALSE)),VLOOKUP(D447,'STOCK IDEAL'!$B$2:$E$1108,4,FALSE))))</f>
        <v>3</v>
      </c>
      <c r="L447" t="b">
        <f t="shared" si="31"/>
        <v>0</v>
      </c>
      <c r="M447">
        <f>HLOOKUP('STOCK BRUT'!$C447,'REGLE PRIORITE'!$B$4:$G$7,2,FALSE)</f>
        <v>2</v>
      </c>
      <c r="N447">
        <f>HLOOKUP('STOCK BRUT'!$C447,'REGLE PRIORITE'!$B$4:$G$7,3,FALSE)</f>
        <v>1</v>
      </c>
      <c r="O447">
        <f>HLOOKUP('STOCK BRUT'!$C447,'REGLE PRIORITE'!$B$4:$G$7,4,FALSE)</f>
        <v>3</v>
      </c>
      <c r="P447">
        <f t="shared" si="32"/>
        <v>-1</v>
      </c>
      <c r="Q447">
        <f t="shared" si="33"/>
        <v>-1</v>
      </c>
      <c r="R447">
        <f t="shared" si="35"/>
        <v>-2</v>
      </c>
      <c r="S447">
        <f t="shared" si="34"/>
        <v>-4</v>
      </c>
    </row>
    <row r="448" spans="1:19">
      <c r="A448">
        <v>446</v>
      </c>
      <c r="B448" s="1" t="s">
        <v>352</v>
      </c>
      <c r="C448" s="1" t="s">
        <v>3951</v>
      </c>
      <c r="D448" s="1" t="s">
        <v>4066</v>
      </c>
      <c r="E448" s="1" t="s">
        <v>4040</v>
      </c>
      <c r="F448">
        <v>0</v>
      </c>
      <c r="G448">
        <f>IF($C448="porcelaine",IF(ISERROR(VLOOKUP($D448,'STOCK IDEAL'!$B$2:$C$1080,2,FALSE)+VLOOKUP($E448,'REGLE PRIORITE'!$K$3:$L$14,2,FALSE)),VLOOKUP($D448,'STOCK IDEAL'!$B$2:$C$1080,2,FALSE),VLOOKUP($D448,'STOCK IDEAL'!$B$2:$C$1080,2,FALSE)+VLOOKUP($E448,'REGLE PRIORITE'!$K$3:$L$14,2,FALSE)),IF(C448="Bijoux l’atelier",IF(ISERROR(VLOOKUP(D448,'STOCK IDEAL'!$B$2:$C$1108,2,FALSE)+VLOOKUP(E448,'REGLE PRIORITE'!$N$3:$O$18,2,FALSE)),VLOOKUP(D448,'STOCK IDEAL'!$B$2:$C$1108,2,FALSE),VLOOKUP(D448,'STOCK IDEAL'!$B$2:$C$1108,2,FALSE)+VLOOKUP(E448,'REGLE PRIORITE'!$N$3:$O$18,2,FALSE)),IF($C448="Bijoux argent/plaqué or",IF(ISERROR(VLOOKUP(D448,'STOCK IDEAL'!$B$2:$C$1108,2,FALSE)+VLOOKUP($E448,'REGLE PRIORITE'!$Q$3:$R$28,2,FALSE)),VLOOKUP(D448,'STOCK IDEAL'!$B$2:$C$1108,2,FALSE),VLOOKUP(D448,'STOCK IDEAL'!$B$2:$C$1108,2,FALSE)+VLOOKUP($E448,'REGLE PRIORITE'!$Q$3:$R$28,2,FALSE)),VLOOKUP(D448,'STOCK IDEAL'!$B$2:$C$1108,2,FALSE))))</f>
        <v>1</v>
      </c>
      <c r="H448">
        <v>0</v>
      </c>
      <c r="I448">
        <f>IF($C448="porcelaine",IF(ISERROR(VLOOKUP($D448,'STOCK IDEAL'!$B$2:$E$1080,3,FALSE)+VLOOKUP($E448,'REGLE PRIORITE'!$K$3:$L$14,2,FALSE)),VLOOKUP($D448,'STOCK IDEAL'!$B$2:$E$1080,3,FALSE),VLOOKUP($D448,'STOCK IDEAL'!$B$2:$E$1080,3,FALSE)+VLOOKUP($E448,'REGLE PRIORITE'!$K$3:$L$14,2,FALSE)),IF(C448="Bijoux l’atelier",IF(ISERROR(VLOOKUP(D448,'STOCK IDEAL'!$B$2:$E$1108,3,FALSE)+VLOOKUP(E448,'REGLE PRIORITE'!$N$3:$O$18,2,FALSE)),VLOOKUP(D448,'STOCK IDEAL'!$B$2:$E$1108,3,FALSE),VLOOKUP(D448,'STOCK IDEAL'!$B$2:$E$1108,3,FALSE)+VLOOKUP(E448,'REGLE PRIORITE'!$N$3:$O$18,2,FALSE)),IF($C448="Bijoux argent/plaqué or",IF(ISERROR(VLOOKUP(D448,'STOCK IDEAL'!$B$2:$E$1108,3,FALSE)+VLOOKUP($E448,'REGLE PRIORITE'!$Q$3:$R$28,2,FALSE)),VLOOKUP(D448,'STOCK IDEAL'!$B$2:$E$1108,3,FALSE),VLOOKUP(D448,'STOCK IDEAL'!$B$2:$E$1108,3,FALSE)+VLOOKUP($E448,'REGLE PRIORITE'!$Q$3:$R$28,2,FALSE)),VLOOKUP(D448,'STOCK IDEAL'!$B$2:$E$1108,3,FALSE))))</f>
        <v>1</v>
      </c>
      <c r="J448">
        <v>0</v>
      </c>
      <c r="K448">
        <f>IF($C448="porcelaine",IF(ISERROR(VLOOKUP($D448,'STOCK IDEAL'!$B$2:$E$1080,4,FALSE)+VLOOKUP($E448,'REGLE PRIORITE'!$K$3:$L$14,2,FALSE)),VLOOKUP($D448,'STOCK IDEAL'!$B$2:$E$1080,4,FALSE),VLOOKUP($D448,'STOCK IDEAL'!$B$2:$E$1080,4,FALSE)+VLOOKUP($E448,'REGLE PRIORITE'!$K$3:$L$14,2,FALSE)),IF(C448="Bijoux l’atelier",IF(ISERROR(VLOOKUP(D448,'STOCK IDEAL'!$B$2:$E$1108,4,FALSE)+VLOOKUP(E448,'REGLE PRIORITE'!$N$3:$O$18,2,FALSE)),VLOOKUP(D448,'STOCK IDEAL'!$B$2:$E$1108,4,FALSE),VLOOKUP(D448,'STOCK IDEAL'!$B$2:$E$1108,4,FALSE)+VLOOKUP(E448,'REGLE PRIORITE'!$N$3:$O$18,2,FALSE)),IF($C448="Bijoux argent/plaqué or",IF(ISERROR(VLOOKUP(D448,'STOCK IDEAL'!$B$2:$E$1108,4,FALSE)+VLOOKUP($E448,'REGLE PRIORITE'!$Q$3:$R$28,2,FALSE)),VLOOKUP(D448,'STOCK IDEAL'!$B$2:$E$1108,4,FALSE),VLOOKUP(D448,'STOCK IDEAL'!$B$2:$E$1108,4,FALSE)+VLOOKUP($E448,'REGLE PRIORITE'!$Q$3:$R$28,2,FALSE)),VLOOKUP(D448,'STOCK IDEAL'!$B$2:$E$1108,4,FALSE))))</f>
        <v>3</v>
      </c>
      <c r="L448" t="b">
        <f t="shared" si="31"/>
        <v>0</v>
      </c>
      <c r="M448">
        <f>HLOOKUP('STOCK BRUT'!$C448,'REGLE PRIORITE'!$B$4:$G$7,2,FALSE)</f>
        <v>2</v>
      </c>
      <c r="N448">
        <f>HLOOKUP('STOCK BRUT'!$C448,'REGLE PRIORITE'!$B$4:$G$7,3,FALSE)</f>
        <v>1</v>
      </c>
      <c r="O448">
        <f>HLOOKUP('STOCK BRUT'!$C448,'REGLE PRIORITE'!$B$4:$G$7,4,FALSE)</f>
        <v>3</v>
      </c>
      <c r="P448">
        <f t="shared" si="32"/>
        <v>-1</v>
      </c>
      <c r="Q448">
        <f t="shared" si="33"/>
        <v>-1</v>
      </c>
      <c r="R448">
        <f t="shared" si="35"/>
        <v>-3</v>
      </c>
      <c r="S448">
        <f t="shared" si="34"/>
        <v>-5</v>
      </c>
    </row>
    <row r="449" spans="1:19">
      <c r="A449">
        <v>447</v>
      </c>
      <c r="B449" s="1" t="s">
        <v>3370</v>
      </c>
      <c r="C449" s="1" t="s">
        <v>3951</v>
      </c>
      <c r="D449" s="1" t="s">
        <v>4067</v>
      </c>
      <c r="E449" s="1" t="s">
        <v>3376</v>
      </c>
      <c r="F449">
        <v>2</v>
      </c>
      <c r="G449">
        <f>IF($C449="porcelaine",IF(ISERROR(VLOOKUP($D449,'STOCK IDEAL'!$B$2:$C$1080,2,FALSE)+VLOOKUP($E449,'REGLE PRIORITE'!$K$3:$L$14,2,FALSE)),VLOOKUP($D449,'STOCK IDEAL'!$B$2:$C$1080,2,FALSE),VLOOKUP($D449,'STOCK IDEAL'!$B$2:$C$1080,2,FALSE)+VLOOKUP($E449,'REGLE PRIORITE'!$K$3:$L$14,2,FALSE)),IF(C449="Bijoux l’atelier",IF(ISERROR(VLOOKUP(D449,'STOCK IDEAL'!$B$2:$C$1108,2,FALSE)+VLOOKUP(E449,'REGLE PRIORITE'!$N$3:$O$18,2,FALSE)),VLOOKUP(D449,'STOCK IDEAL'!$B$2:$C$1108,2,FALSE),VLOOKUP(D449,'STOCK IDEAL'!$B$2:$C$1108,2,FALSE)+VLOOKUP(E449,'REGLE PRIORITE'!$N$3:$O$18,2,FALSE)),IF($C449="Bijoux argent/plaqué or",IF(ISERROR(VLOOKUP(D449,'STOCK IDEAL'!$B$2:$C$1108,2,FALSE)+VLOOKUP($E449,'REGLE PRIORITE'!$Q$3:$R$28,2,FALSE)),VLOOKUP(D449,'STOCK IDEAL'!$B$2:$C$1108,2,FALSE),VLOOKUP(D449,'STOCK IDEAL'!$B$2:$C$1108,2,FALSE)+VLOOKUP($E449,'REGLE PRIORITE'!$Q$3:$R$28,2,FALSE)),VLOOKUP(D449,'STOCK IDEAL'!$B$2:$C$1108,2,FALSE))))</f>
        <v>1</v>
      </c>
      <c r="H449">
        <v>1</v>
      </c>
      <c r="I449">
        <f>IF($C449="porcelaine",IF(ISERROR(VLOOKUP($D449,'STOCK IDEAL'!$B$2:$E$1080,3,FALSE)+VLOOKUP($E449,'REGLE PRIORITE'!$K$3:$L$14,2,FALSE)),VLOOKUP($D449,'STOCK IDEAL'!$B$2:$E$1080,3,FALSE),VLOOKUP($D449,'STOCK IDEAL'!$B$2:$E$1080,3,FALSE)+VLOOKUP($E449,'REGLE PRIORITE'!$K$3:$L$14,2,FALSE)),IF(C449="Bijoux l’atelier",IF(ISERROR(VLOOKUP(D449,'STOCK IDEAL'!$B$2:$E$1108,3,FALSE)+VLOOKUP(E449,'REGLE PRIORITE'!$N$3:$O$18,2,FALSE)),VLOOKUP(D449,'STOCK IDEAL'!$B$2:$E$1108,3,FALSE),VLOOKUP(D449,'STOCK IDEAL'!$B$2:$E$1108,3,FALSE)+VLOOKUP(E449,'REGLE PRIORITE'!$N$3:$O$18,2,FALSE)),IF($C449="Bijoux argent/plaqué or",IF(ISERROR(VLOOKUP(D449,'STOCK IDEAL'!$B$2:$E$1108,3,FALSE)+VLOOKUP($E449,'REGLE PRIORITE'!$Q$3:$R$28,2,FALSE)),VLOOKUP(D449,'STOCK IDEAL'!$B$2:$E$1108,3,FALSE),VLOOKUP(D449,'STOCK IDEAL'!$B$2:$E$1108,3,FALSE)+VLOOKUP($E449,'REGLE PRIORITE'!$Q$3:$R$28,2,FALSE)),VLOOKUP(D449,'STOCK IDEAL'!$B$2:$E$1108,3,FALSE))))</f>
        <v>1</v>
      </c>
      <c r="J449">
        <v>0</v>
      </c>
      <c r="K449">
        <f>IF($C449="porcelaine",IF(ISERROR(VLOOKUP($D449,'STOCK IDEAL'!$B$2:$E$1080,4,FALSE)+VLOOKUP($E449,'REGLE PRIORITE'!$K$3:$L$14,2,FALSE)),VLOOKUP($D449,'STOCK IDEAL'!$B$2:$E$1080,4,FALSE),VLOOKUP($D449,'STOCK IDEAL'!$B$2:$E$1080,4,FALSE)+VLOOKUP($E449,'REGLE PRIORITE'!$K$3:$L$14,2,FALSE)),IF(C449="Bijoux l’atelier",IF(ISERROR(VLOOKUP(D449,'STOCK IDEAL'!$B$2:$E$1108,4,FALSE)+VLOOKUP(E449,'REGLE PRIORITE'!$N$3:$O$18,2,FALSE)),VLOOKUP(D449,'STOCK IDEAL'!$B$2:$E$1108,4,FALSE),VLOOKUP(D449,'STOCK IDEAL'!$B$2:$E$1108,4,FALSE)+VLOOKUP(E449,'REGLE PRIORITE'!$N$3:$O$18,2,FALSE)),IF($C449="Bijoux argent/plaqué or",IF(ISERROR(VLOOKUP(D449,'STOCK IDEAL'!$B$2:$E$1108,4,FALSE)+VLOOKUP($E449,'REGLE PRIORITE'!$Q$3:$R$28,2,FALSE)),VLOOKUP(D449,'STOCK IDEAL'!$B$2:$E$1108,4,FALSE),VLOOKUP(D449,'STOCK IDEAL'!$B$2:$E$1108,4,FALSE)+VLOOKUP($E449,'REGLE PRIORITE'!$Q$3:$R$28,2,FALSE)),VLOOKUP(D449,'STOCK IDEAL'!$B$2:$E$1108,4,FALSE))))</f>
        <v>3</v>
      </c>
      <c r="L449" t="str">
        <f t="shared" si="31"/>
        <v>OK</v>
      </c>
      <c r="M449">
        <f>HLOOKUP('STOCK BRUT'!$C449,'REGLE PRIORITE'!$B$4:$G$7,2,FALSE)</f>
        <v>2</v>
      </c>
      <c r="N449">
        <f>HLOOKUP('STOCK BRUT'!$C449,'REGLE PRIORITE'!$B$4:$G$7,3,FALSE)</f>
        <v>1</v>
      </c>
      <c r="O449">
        <f>HLOOKUP('STOCK BRUT'!$C449,'REGLE PRIORITE'!$B$4:$G$7,4,FALSE)</f>
        <v>3</v>
      </c>
      <c r="P449">
        <f t="shared" si="32"/>
        <v>1</v>
      </c>
      <c r="Q449">
        <f t="shared" si="33"/>
        <v>0</v>
      </c>
      <c r="R449">
        <f t="shared" si="35"/>
        <v>-3</v>
      </c>
      <c r="S449">
        <f t="shared" si="34"/>
        <v>-2</v>
      </c>
    </row>
    <row r="450" spans="1:19">
      <c r="A450">
        <v>448</v>
      </c>
      <c r="B450" s="1" t="s">
        <v>353</v>
      </c>
      <c r="C450" s="1" t="s">
        <v>3951</v>
      </c>
      <c r="D450" s="1" t="s">
        <v>4068</v>
      </c>
      <c r="E450" s="1" t="s">
        <v>4046</v>
      </c>
      <c r="F450">
        <v>1</v>
      </c>
      <c r="G450">
        <f>IF($C450="porcelaine",IF(ISERROR(VLOOKUP($D450,'STOCK IDEAL'!$B$2:$C$1080,2,FALSE)+VLOOKUP($E450,'REGLE PRIORITE'!$K$3:$L$14,2,FALSE)),VLOOKUP($D450,'STOCK IDEAL'!$B$2:$C$1080,2,FALSE),VLOOKUP($D450,'STOCK IDEAL'!$B$2:$C$1080,2,FALSE)+VLOOKUP($E450,'REGLE PRIORITE'!$K$3:$L$14,2,FALSE)),IF(C450="Bijoux l’atelier",IF(ISERROR(VLOOKUP(D450,'STOCK IDEAL'!$B$2:$C$1108,2,FALSE)+VLOOKUP(E450,'REGLE PRIORITE'!$N$3:$O$18,2,FALSE)),VLOOKUP(D450,'STOCK IDEAL'!$B$2:$C$1108,2,FALSE),VLOOKUP(D450,'STOCK IDEAL'!$B$2:$C$1108,2,FALSE)+VLOOKUP(E450,'REGLE PRIORITE'!$N$3:$O$18,2,FALSE)),IF($C450="Bijoux argent/plaqué or",IF(ISERROR(VLOOKUP(D450,'STOCK IDEAL'!$B$2:$C$1108,2,FALSE)+VLOOKUP($E450,'REGLE PRIORITE'!$Q$3:$R$28,2,FALSE)),VLOOKUP(D450,'STOCK IDEAL'!$B$2:$C$1108,2,FALSE),VLOOKUP(D450,'STOCK IDEAL'!$B$2:$C$1108,2,FALSE)+VLOOKUP($E450,'REGLE PRIORITE'!$Q$3:$R$28,2,FALSE)),VLOOKUP(D450,'STOCK IDEAL'!$B$2:$C$1108,2,FALSE))))</f>
        <v>1</v>
      </c>
      <c r="H450">
        <v>0</v>
      </c>
      <c r="I450">
        <f>IF($C450="porcelaine",IF(ISERROR(VLOOKUP($D450,'STOCK IDEAL'!$B$2:$E$1080,3,FALSE)+VLOOKUP($E450,'REGLE PRIORITE'!$K$3:$L$14,2,FALSE)),VLOOKUP($D450,'STOCK IDEAL'!$B$2:$E$1080,3,FALSE),VLOOKUP($D450,'STOCK IDEAL'!$B$2:$E$1080,3,FALSE)+VLOOKUP($E450,'REGLE PRIORITE'!$K$3:$L$14,2,FALSE)),IF(C450="Bijoux l’atelier",IF(ISERROR(VLOOKUP(D450,'STOCK IDEAL'!$B$2:$E$1108,3,FALSE)+VLOOKUP(E450,'REGLE PRIORITE'!$N$3:$O$18,2,FALSE)),VLOOKUP(D450,'STOCK IDEAL'!$B$2:$E$1108,3,FALSE),VLOOKUP(D450,'STOCK IDEAL'!$B$2:$E$1108,3,FALSE)+VLOOKUP(E450,'REGLE PRIORITE'!$N$3:$O$18,2,FALSE)),IF($C450="Bijoux argent/plaqué or",IF(ISERROR(VLOOKUP(D450,'STOCK IDEAL'!$B$2:$E$1108,3,FALSE)+VLOOKUP($E450,'REGLE PRIORITE'!$Q$3:$R$28,2,FALSE)),VLOOKUP(D450,'STOCK IDEAL'!$B$2:$E$1108,3,FALSE),VLOOKUP(D450,'STOCK IDEAL'!$B$2:$E$1108,3,FALSE)+VLOOKUP($E450,'REGLE PRIORITE'!$Q$3:$R$28,2,FALSE)),VLOOKUP(D450,'STOCK IDEAL'!$B$2:$E$1108,3,FALSE))))</f>
        <v>1</v>
      </c>
      <c r="J450">
        <v>0</v>
      </c>
      <c r="K450">
        <f>IF($C450="porcelaine",IF(ISERROR(VLOOKUP($D450,'STOCK IDEAL'!$B$2:$E$1080,4,FALSE)+VLOOKUP($E450,'REGLE PRIORITE'!$K$3:$L$14,2,FALSE)),VLOOKUP($D450,'STOCK IDEAL'!$B$2:$E$1080,4,FALSE),VLOOKUP($D450,'STOCK IDEAL'!$B$2:$E$1080,4,FALSE)+VLOOKUP($E450,'REGLE PRIORITE'!$K$3:$L$14,2,FALSE)),IF(C450="Bijoux l’atelier",IF(ISERROR(VLOOKUP(D450,'STOCK IDEAL'!$B$2:$E$1108,4,FALSE)+VLOOKUP(E450,'REGLE PRIORITE'!$N$3:$O$18,2,FALSE)),VLOOKUP(D450,'STOCK IDEAL'!$B$2:$E$1108,4,FALSE),VLOOKUP(D450,'STOCK IDEAL'!$B$2:$E$1108,4,FALSE)+VLOOKUP(E450,'REGLE PRIORITE'!$N$3:$O$18,2,FALSE)),IF($C450="Bijoux argent/plaqué or",IF(ISERROR(VLOOKUP(D450,'STOCK IDEAL'!$B$2:$E$1108,4,FALSE)+VLOOKUP($E450,'REGLE PRIORITE'!$Q$3:$R$28,2,FALSE)),VLOOKUP(D450,'STOCK IDEAL'!$B$2:$E$1108,4,FALSE),VLOOKUP(D450,'STOCK IDEAL'!$B$2:$E$1108,4,FALSE)+VLOOKUP($E450,'REGLE PRIORITE'!$Q$3:$R$28,2,FALSE)),VLOOKUP(D450,'STOCK IDEAL'!$B$2:$E$1108,4,FALSE))))</f>
        <v>3</v>
      </c>
      <c r="L450" t="b">
        <f t="shared" si="31"/>
        <v>0</v>
      </c>
      <c r="M450">
        <f>HLOOKUP('STOCK BRUT'!$C450,'REGLE PRIORITE'!$B$4:$G$7,2,FALSE)</f>
        <v>2</v>
      </c>
      <c r="N450">
        <f>HLOOKUP('STOCK BRUT'!$C450,'REGLE PRIORITE'!$B$4:$G$7,3,FALSE)</f>
        <v>1</v>
      </c>
      <c r="O450">
        <f>HLOOKUP('STOCK BRUT'!$C450,'REGLE PRIORITE'!$B$4:$G$7,4,FALSE)</f>
        <v>3</v>
      </c>
      <c r="P450">
        <f t="shared" si="32"/>
        <v>0</v>
      </c>
      <c r="Q450">
        <f t="shared" si="33"/>
        <v>-1</v>
      </c>
      <c r="R450">
        <f t="shared" si="35"/>
        <v>-3</v>
      </c>
      <c r="S450">
        <f t="shared" si="34"/>
        <v>-4</v>
      </c>
    </row>
    <row r="451" spans="1:19">
      <c r="A451">
        <v>449</v>
      </c>
      <c r="B451" s="1" t="s">
        <v>354</v>
      </c>
      <c r="C451" s="1" t="s">
        <v>3951</v>
      </c>
      <c r="D451" s="1" t="s">
        <v>4068</v>
      </c>
      <c r="E451" s="1" t="s">
        <v>4035</v>
      </c>
      <c r="F451">
        <v>0</v>
      </c>
      <c r="G451">
        <f>IF($C451="porcelaine",IF(ISERROR(VLOOKUP($D451,'STOCK IDEAL'!$B$2:$C$1080,2,FALSE)+VLOOKUP($E451,'REGLE PRIORITE'!$K$3:$L$14,2,FALSE)),VLOOKUP($D451,'STOCK IDEAL'!$B$2:$C$1080,2,FALSE),VLOOKUP($D451,'STOCK IDEAL'!$B$2:$C$1080,2,FALSE)+VLOOKUP($E451,'REGLE PRIORITE'!$K$3:$L$14,2,FALSE)),IF(C451="Bijoux l’atelier",IF(ISERROR(VLOOKUP(D451,'STOCK IDEAL'!$B$2:$C$1108,2,FALSE)+VLOOKUP(E451,'REGLE PRIORITE'!$N$3:$O$18,2,FALSE)),VLOOKUP(D451,'STOCK IDEAL'!$B$2:$C$1108,2,FALSE),VLOOKUP(D451,'STOCK IDEAL'!$B$2:$C$1108,2,FALSE)+VLOOKUP(E451,'REGLE PRIORITE'!$N$3:$O$18,2,FALSE)),IF($C451="Bijoux argent/plaqué or",IF(ISERROR(VLOOKUP(D451,'STOCK IDEAL'!$B$2:$C$1108,2,FALSE)+VLOOKUP($E451,'REGLE PRIORITE'!$Q$3:$R$28,2,FALSE)),VLOOKUP(D451,'STOCK IDEAL'!$B$2:$C$1108,2,FALSE),VLOOKUP(D451,'STOCK IDEAL'!$B$2:$C$1108,2,FALSE)+VLOOKUP($E451,'REGLE PRIORITE'!$Q$3:$R$28,2,FALSE)),VLOOKUP(D451,'STOCK IDEAL'!$B$2:$C$1108,2,FALSE))))</f>
        <v>1</v>
      </c>
      <c r="H451">
        <v>0</v>
      </c>
      <c r="I451">
        <f>IF($C451="porcelaine",IF(ISERROR(VLOOKUP($D451,'STOCK IDEAL'!$B$2:$E$1080,3,FALSE)+VLOOKUP($E451,'REGLE PRIORITE'!$K$3:$L$14,2,FALSE)),VLOOKUP($D451,'STOCK IDEAL'!$B$2:$E$1080,3,FALSE),VLOOKUP($D451,'STOCK IDEAL'!$B$2:$E$1080,3,FALSE)+VLOOKUP($E451,'REGLE PRIORITE'!$K$3:$L$14,2,FALSE)),IF(C451="Bijoux l’atelier",IF(ISERROR(VLOOKUP(D451,'STOCK IDEAL'!$B$2:$E$1108,3,FALSE)+VLOOKUP(E451,'REGLE PRIORITE'!$N$3:$O$18,2,FALSE)),VLOOKUP(D451,'STOCK IDEAL'!$B$2:$E$1108,3,FALSE),VLOOKUP(D451,'STOCK IDEAL'!$B$2:$E$1108,3,FALSE)+VLOOKUP(E451,'REGLE PRIORITE'!$N$3:$O$18,2,FALSE)),IF($C451="Bijoux argent/plaqué or",IF(ISERROR(VLOOKUP(D451,'STOCK IDEAL'!$B$2:$E$1108,3,FALSE)+VLOOKUP($E451,'REGLE PRIORITE'!$Q$3:$R$28,2,FALSE)),VLOOKUP(D451,'STOCK IDEAL'!$B$2:$E$1108,3,FALSE),VLOOKUP(D451,'STOCK IDEAL'!$B$2:$E$1108,3,FALSE)+VLOOKUP($E451,'REGLE PRIORITE'!$Q$3:$R$28,2,FALSE)),VLOOKUP(D451,'STOCK IDEAL'!$B$2:$E$1108,3,FALSE))))</f>
        <v>1</v>
      </c>
      <c r="J451">
        <v>0</v>
      </c>
      <c r="K451">
        <f>IF($C451="porcelaine",IF(ISERROR(VLOOKUP($D451,'STOCK IDEAL'!$B$2:$E$1080,4,FALSE)+VLOOKUP($E451,'REGLE PRIORITE'!$K$3:$L$14,2,FALSE)),VLOOKUP($D451,'STOCK IDEAL'!$B$2:$E$1080,4,FALSE),VLOOKUP($D451,'STOCK IDEAL'!$B$2:$E$1080,4,FALSE)+VLOOKUP($E451,'REGLE PRIORITE'!$K$3:$L$14,2,FALSE)),IF(C451="Bijoux l’atelier",IF(ISERROR(VLOOKUP(D451,'STOCK IDEAL'!$B$2:$E$1108,4,FALSE)+VLOOKUP(E451,'REGLE PRIORITE'!$N$3:$O$18,2,FALSE)),VLOOKUP(D451,'STOCK IDEAL'!$B$2:$E$1108,4,FALSE),VLOOKUP(D451,'STOCK IDEAL'!$B$2:$E$1108,4,FALSE)+VLOOKUP(E451,'REGLE PRIORITE'!$N$3:$O$18,2,FALSE)),IF($C451="Bijoux argent/plaqué or",IF(ISERROR(VLOOKUP(D451,'STOCK IDEAL'!$B$2:$E$1108,4,FALSE)+VLOOKUP($E451,'REGLE PRIORITE'!$Q$3:$R$28,2,FALSE)),VLOOKUP(D451,'STOCK IDEAL'!$B$2:$E$1108,4,FALSE),VLOOKUP(D451,'STOCK IDEAL'!$B$2:$E$1108,4,FALSE)+VLOOKUP($E451,'REGLE PRIORITE'!$Q$3:$R$28,2,FALSE)),VLOOKUP(D451,'STOCK IDEAL'!$B$2:$E$1108,4,FALSE))))</f>
        <v>3</v>
      </c>
      <c r="L451" t="b">
        <f t="shared" si="31"/>
        <v>0</v>
      </c>
      <c r="M451">
        <f>HLOOKUP('STOCK BRUT'!$C451,'REGLE PRIORITE'!$B$4:$G$7,2,FALSE)</f>
        <v>2</v>
      </c>
      <c r="N451">
        <f>HLOOKUP('STOCK BRUT'!$C451,'REGLE PRIORITE'!$B$4:$G$7,3,FALSE)</f>
        <v>1</v>
      </c>
      <c r="O451">
        <f>HLOOKUP('STOCK BRUT'!$C451,'REGLE PRIORITE'!$B$4:$G$7,4,FALSE)</f>
        <v>3</v>
      </c>
      <c r="P451">
        <f t="shared" si="32"/>
        <v>-1</v>
      </c>
      <c r="Q451">
        <f t="shared" si="33"/>
        <v>-1</v>
      </c>
      <c r="R451">
        <f t="shared" si="35"/>
        <v>-3</v>
      </c>
      <c r="S451">
        <f t="shared" si="34"/>
        <v>-5</v>
      </c>
    </row>
    <row r="452" spans="1:19">
      <c r="A452">
        <v>450</v>
      </c>
      <c r="B452" s="1" t="s">
        <v>355</v>
      </c>
      <c r="C452" s="1" t="s">
        <v>3951</v>
      </c>
      <c r="D452" s="1" t="s">
        <v>4068</v>
      </c>
      <c r="E452" s="1" t="s">
        <v>4036</v>
      </c>
      <c r="F452">
        <v>1</v>
      </c>
      <c r="G452">
        <f>IF($C452="porcelaine",IF(ISERROR(VLOOKUP($D452,'STOCK IDEAL'!$B$2:$C$1080,2,FALSE)+VLOOKUP($E452,'REGLE PRIORITE'!$K$3:$L$14,2,FALSE)),VLOOKUP($D452,'STOCK IDEAL'!$B$2:$C$1080,2,FALSE),VLOOKUP($D452,'STOCK IDEAL'!$B$2:$C$1080,2,FALSE)+VLOOKUP($E452,'REGLE PRIORITE'!$K$3:$L$14,2,FALSE)),IF(C452="Bijoux l’atelier",IF(ISERROR(VLOOKUP(D452,'STOCK IDEAL'!$B$2:$C$1108,2,FALSE)+VLOOKUP(E452,'REGLE PRIORITE'!$N$3:$O$18,2,FALSE)),VLOOKUP(D452,'STOCK IDEAL'!$B$2:$C$1108,2,FALSE),VLOOKUP(D452,'STOCK IDEAL'!$B$2:$C$1108,2,FALSE)+VLOOKUP(E452,'REGLE PRIORITE'!$N$3:$O$18,2,FALSE)),IF($C452="Bijoux argent/plaqué or",IF(ISERROR(VLOOKUP(D452,'STOCK IDEAL'!$B$2:$C$1108,2,FALSE)+VLOOKUP($E452,'REGLE PRIORITE'!$Q$3:$R$28,2,FALSE)),VLOOKUP(D452,'STOCK IDEAL'!$B$2:$C$1108,2,FALSE),VLOOKUP(D452,'STOCK IDEAL'!$B$2:$C$1108,2,FALSE)+VLOOKUP($E452,'REGLE PRIORITE'!$Q$3:$R$28,2,FALSE)),VLOOKUP(D452,'STOCK IDEAL'!$B$2:$C$1108,2,FALSE))))</f>
        <v>2</v>
      </c>
      <c r="H452">
        <v>0</v>
      </c>
      <c r="I452">
        <f>IF($C452="porcelaine",IF(ISERROR(VLOOKUP($D452,'STOCK IDEAL'!$B$2:$E$1080,3,FALSE)+VLOOKUP($E452,'REGLE PRIORITE'!$K$3:$L$14,2,FALSE)),VLOOKUP($D452,'STOCK IDEAL'!$B$2:$E$1080,3,FALSE),VLOOKUP($D452,'STOCK IDEAL'!$B$2:$E$1080,3,FALSE)+VLOOKUP($E452,'REGLE PRIORITE'!$K$3:$L$14,2,FALSE)),IF(C452="Bijoux l’atelier",IF(ISERROR(VLOOKUP(D452,'STOCK IDEAL'!$B$2:$E$1108,3,FALSE)+VLOOKUP(E452,'REGLE PRIORITE'!$N$3:$O$18,2,FALSE)),VLOOKUP(D452,'STOCK IDEAL'!$B$2:$E$1108,3,FALSE),VLOOKUP(D452,'STOCK IDEAL'!$B$2:$E$1108,3,FALSE)+VLOOKUP(E452,'REGLE PRIORITE'!$N$3:$O$18,2,FALSE)),IF($C452="Bijoux argent/plaqué or",IF(ISERROR(VLOOKUP(D452,'STOCK IDEAL'!$B$2:$E$1108,3,FALSE)+VLOOKUP($E452,'REGLE PRIORITE'!$Q$3:$R$28,2,FALSE)),VLOOKUP(D452,'STOCK IDEAL'!$B$2:$E$1108,3,FALSE),VLOOKUP(D452,'STOCK IDEAL'!$B$2:$E$1108,3,FALSE)+VLOOKUP($E452,'REGLE PRIORITE'!$Q$3:$R$28,2,FALSE)),VLOOKUP(D452,'STOCK IDEAL'!$B$2:$E$1108,3,FALSE))))</f>
        <v>2</v>
      </c>
      <c r="J452">
        <v>0</v>
      </c>
      <c r="K452">
        <f>IF($C452="porcelaine",IF(ISERROR(VLOOKUP($D452,'STOCK IDEAL'!$B$2:$E$1080,4,FALSE)+VLOOKUP($E452,'REGLE PRIORITE'!$K$3:$L$14,2,FALSE)),VLOOKUP($D452,'STOCK IDEAL'!$B$2:$E$1080,4,FALSE),VLOOKUP($D452,'STOCK IDEAL'!$B$2:$E$1080,4,FALSE)+VLOOKUP($E452,'REGLE PRIORITE'!$K$3:$L$14,2,FALSE)),IF(C452="Bijoux l’atelier",IF(ISERROR(VLOOKUP(D452,'STOCK IDEAL'!$B$2:$E$1108,4,FALSE)+VLOOKUP(E452,'REGLE PRIORITE'!$N$3:$O$18,2,FALSE)),VLOOKUP(D452,'STOCK IDEAL'!$B$2:$E$1108,4,FALSE),VLOOKUP(D452,'STOCK IDEAL'!$B$2:$E$1108,4,FALSE)+VLOOKUP(E452,'REGLE PRIORITE'!$N$3:$O$18,2,FALSE)),IF($C452="Bijoux argent/plaqué or",IF(ISERROR(VLOOKUP(D452,'STOCK IDEAL'!$B$2:$E$1108,4,FALSE)+VLOOKUP($E452,'REGLE PRIORITE'!$Q$3:$R$28,2,FALSE)),VLOOKUP(D452,'STOCK IDEAL'!$B$2:$E$1108,4,FALSE),VLOOKUP(D452,'STOCK IDEAL'!$B$2:$E$1108,4,FALSE)+VLOOKUP($E452,'REGLE PRIORITE'!$Q$3:$R$28,2,FALSE)),VLOOKUP(D452,'STOCK IDEAL'!$B$2:$E$1108,4,FALSE))))</f>
        <v>4</v>
      </c>
      <c r="L452" t="b">
        <f t="shared" ref="L452:L515" si="36">IF(F452&gt;G452,"OK")</f>
        <v>0</v>
      </c>
      <c r="M452">
        <f>HLOOKUP('STOCK BRUT'!$C452,'REGLE PRIORITE'!$B$4:$G$7,2,FALSE)</f>
        <v>2</v>
      </c>
      <c r="N452">
        <f>HLOOKUP('STOCK BRUT'!$C452,'REGLE PRIORITE'!$B$4:$G$7,3,FALSE)</f>
        <v>1</v>
      </c>
      <c r="O452">
        <f>HLOOKUP('STOCK BRUT'!$C452,'REGLE PRIORITE'!$B$4:$G$7,4,FALSE)</f>
        <v>3</v>
      </c>
      <c r="P452">
        <f t="shared" ref="P452:P515" si="37">F452-G452</f>
        <v>-1</v>
      </c>
      <c r="Q452">
        <f t="shared" ref="Q452:Q515" si="38">H452-I452</f>
        <v>-2</v>
      </c>
      <c r="R452">
        <f t="shared" si="35"/>
        <v>-4</v>
      </c>
      <c r="S452">
        <f t="shared" ref="S452:S515" si="39">P452+Q452+R452</f>
        <v>-7</v>
      </c>
    </row>
    <row r="453" spans="1:19">
      <c r="A453">
        <v>451</v>
      </c>
      <c r="B453" s="1" t="s">
        <v>356</v>
      </c>
      <c r="C453" s="1" t="s">
        <v>3951</v>
      </c>
      <c r="D453" s="1" t="s">
        <v>4068</v>
      </c>
      <c r="E453" s="1" t="s">
        <v>4037</v>
      </c>
      <c r="F453">
        <v>1</v>
      </c>
      <c r="G453">
        <f>IF($C453="porcelaine",IF(ISERROR(VLOOKUP($D453,'STOCK IDEAL'!$B$2:$C$1080,2,FALSE)+VLOOKUP($E453,'REGLE PRIORITE'!$K$3:$L$14,2,FALSE)),VLOOKUP($D453,'STOCK IDEAL'!$B$2:$C$1080,2,FALSE),VLOOKUP($D453,'STOCK IDEAL'!$B$2:$C$1080,2,FALSE)+VLOOKUP($E453,'REGLE PRIORITE'!$K$3:$L$14,2,FALSE)),IF(C453="Bijoux l’atelier",IF(ISERROR(VLOOKUP(D453,'STOCK IDEAL'!$B$2:$C$1108,2,FALSE)+VLOOKUP(E453,'REGLE PRIORITE'!$N$3:$O$18,2,FALSE)),VLOOKUP(D453,'STOCK IDEAL'!$B$2:$C$1108,2,FALSE),VLOOKUP(D453,'STOCK IDEAL'!$B$2:$C$1108,2,FALSE)+VLOOKUP(E453,'REGLE PRIORITE'!$N$3:$O$18,2,FALSE)),IF($C453="Bijoux argent/plaqué or",IF(ISERROR(VLOOKUP(D453,'STOCK IDEAL'!$B$2:$C$1108,2,FALSE)+VLOOKUP($E453,'REGLE PRIORITE'!$Q$3:$R$28,2,FALSE)),VLOOKUP(D453,'STOCK IDEAL'!$B$2:$C$1108,2,FALSE),VLOOKUP(D453,'STOCK IDEAL'!$B$2:$C$1108,2,FALSE)+VLOOKUP($E453,'REGLE PRIORITE'!$Q$3:$R$28,2,FALSE)),VLOOKUP(D453,'STOCK IDEAL'!$B$2:$C$1108,2,FALSE))))</f>
        <v>2</v>
      </c>
      <c r="H453">
        <v>1</v>
      </c>
      <c r="I453">
        <f>IF($C453="porcelaine",IF(ISERROR(VLOOKUP($D453,'STOCK IDEAL'!$B$2:$E$1080,3,FALSE)+VLOOKUP($E453,'REGLE PRIORITE'!$K$3:$L$14,2,FALSE)),VLOOKUP($D453,'STOCK IDEAL'!$B$2:$E$1080,3,FALSE),VLOOKUP($D453,'STOCK IDEAL'!$B$2:$E$1080,3,FALSE)+VLOOKUP($E453,'REGLE PRIORITE'!$K$3:$L$14,2,FALSE)),IF(C453="Bijoux l’atelier",IF(ISERROR(VLOOKUP(D453,'STOCK IDEAL'!$B$2:$E$1108,3,FALSE)+VLOOKUP(E453,'REGLE PRIORITE'!$N$3:$O$18,2,FALSE)),VLOOKUP(D453,'STOCK IDEAL'!$B$2:$E$1108,3,FALSE),VLOOKUP(D453,'STOCK IDEAL'!$B$2:$E$1108,3,FALSE)+VLOOKUP(E453,'REGLE PRIORITE'!$N$3:$O$18,2,FALSE)),IF($C453="Bijoux argent/plaqué or",IF(ISERROR(VLOOKUP(D453,'STOCK IDEAL'!$B$2:$E$1108,3,FALSE)+VLOOKUP($E453,'REGLE PRIORITE'!$Q$3:$R$28,2,FALSE)),VLOOKUP(D453,'STOCK IDEAL'!$B$2:$E$1108,3,FALSE),VLOOKUP(D453,'STOCK IDEAL'!$B$2:$E$1108,3,FALSE)+VLOOKUP($E453,'REGLE PRIORITE'!$Q$3:$R$28,2,FALSE)),VLOOKUP(D453,'STOCK IDEAL'!$B$2:$E$1108,3,FALSE))))</f>
        <v>2</v>
      </c>
      <c r="J453">
        <v>0</v>
      </c>
      <c r="K453">
        <f>IF($C453="porcelaine",IF(ISERROR(VLOOKUP($D453,'STOCK IDEAL'!$B$2:$E$1080,4,FALSE)+VLOOKUP($E453,'REGLE PRIORITE'!$K$3:$L$14,2,FALSE)),VLOOKUP($D453,'STOCK IDEAL'!$B$2:$E$1080,4,FALSE),VLOOKUP($D453,'STOCK IDEAL'!$B$2:$E$1080,4,FALSE)+VLOOKUP($E453,'REGLE PRIORITE'!$K$3:$L$14,2,FALSE)),IF(C453="Bijoux l’atelier",IF(ISERROR(VLOOKUP(D453,'STOCK IDEAL'!$B$2:$E$1108,4,FALSE)+VLOOKUP(E453,'REGLE PRIORITE'!$N$3:$O$18,2,FALSE)),VLOOKUP(D453,'STOCK IDEAL'!$B$2:$E$1108,4,FALSE),VLOOKUP(D453,'STOCK IDEAL'!$B$2:$E$1108,4,FALSE)+VLOOKUP(E453,'REGLE PRIORITE'!$N$3:$O$18,2,FALSE)),IF($C453="Bijoux argent/plaqué or",IF(ISERROR(VLOOKUP(D453,'STOCK IDEAL'!$B$2:$E$1108,4,FALSE)+VLOOKUP($E453,'REGLE PRIORITE'!$Q$3:$R$28,2,FALSE)),VLOOKUP(D453,'STOCK IDEAL'!$B$2:$E$1108,4,FALSE),VLOOKUP(D453,'STOCK IDEAL'!$B$2:$E$1108,4,FALSE)+VLOOKUP($E453,'REGLE PRIORITE'!$Q$3:$R$28,2,FALSE)),VLOOKUP(D453,'STOCK IDEAL'!$B$2:$E$1108,4,FALSE))))</f>
        <v>4</v>
      </c>
      <c r="L453" t="b">
        <f t="shared" si="36"/>
        <v>0</v>
      </c>
      <c r="M453">
        <f>HLOOKUP('STOCK BRUT'!$C453,'REGLE PRIORITE'!$B$4:$G$7,2,FALSE)</f>
        <v>2</v>
      </c>
      <c r="N453">
        <f>HLOOKUP('STOCK BRUT'!$C453,'REGLE PRIORITE'!$B$4:$G$7,3,FALSE)</f>
        <v>1</v>
      </c>
      <c r="O453">
        <f>HLOOKUP('STOCK BRUT'!$C453,'REGLE PRIORITE'!$B$4:$G$7,4,FALSE)</f>
        <v>3</v>
      </c>
      <c r="P453">
        <f t="shared" si="37"/>
        <v>-1</v>
      </c>
      <c r="Q453">
        <f t="shared" si="38"/>
        <v>-1</v>
      </c>
      <c r="R453">
        <f t="shared" si="35"/>
        <v>-4</v>
      </c>
      <c r="S453">
        <f t="shared" si="39"/>
        <v>-6</v>
      </c>
    </row>
    <row r="454" spans="1:19">
      <c r="A454">
        <v>452</v>
      </c>
      <c r="B454" s="1" t="s">
        <v>357</v>
      </c>
      <c r="C454" s="1" t="s">
        <v>3951</v>
      </c>
      <c r="D454" s="1" t="s">
        <v>4068</v>
      </c>
      <c r="E454" s="1" t="s">
        <v>4038</v>
      </c>
      <c r="F454">
        <v>1</v>
      </c>
      <c r="G454">
        <f>IF($C454="porcelaine",IF(ISERROR(VLOOKUP($D454,'STOCK IDEAL'!$B$2:$C$1080,2,FALSE)+VLOOKUP($E454,'REGLE PRIORITE'!$K$3:$L$14,2,FALSE)),VLOOKUP($D454,'STOCK IDEAL'!$B$2:$C$1080,2,FALSE),VLOOKUP($D454,'STOCK IDEAL'!$B$2:$C$1080,2,FALSE)+VLOOKUP($E454,'REGLE PRIORITE'!$K$3:$L$14,2,FALSE)),IF(C454="Bijoux l’atelier",IF(ISERROR(VLOOKUP(D454,'STOCK IDEAL'!$B$2:$C$1108,2,FALSE)+VLOOKUP(E454,'REGLE PRIORITE'!$N$3:$O$18,2,FALSE)),VLOOKUP(D454,'STOCK IDEAL'!$B$2:$C$1108,2,FALSE),VLOOKUP(D454,'STOCK IDEAL'!$B$2:$C$1108,2,FALSE)+VLOOKUP(E454,'REGLE PRIORITE'!$N$3:$O$18,2,FALSE)),IF($C454="Bijoux argent/plaqué or",IF(ISERROR(VLOOKUP(D454,'STOCK IDEAL'!$B$2:$C$1108,2,FALSE)+VLOOKUP($E454,'REGLE PRIORITE'!$Q$3:$R$28,2,FALSE)),VLOOKUP(D454,'STOCK IDEAL'!$B$2:$C$1108,2,FALSE),VLOOKUP(D454,'STOCK IDEAL'!$B$2:$C$1108,2,FALSE)+VLOOKUP($E454,'REGLE PRIORITE'!$Q$3:$R$28,2,FALSE)),VLOOKUP(D454,'STOCK IDEAL'!$B$2:$C$1108,2,FALSE))))</f>
        <v>2</v>
      </c>
      <c r="H454">
        <v>1</v>
      </c>
      <c r="I454">
        <f>IF($C454="porcelaine",IF(ISERROR(VLOOKUP($D454,'STOCK IDEAL'!$B$2:$E$1080,3,FALSE)+VLOOKUP($E454,'REGLE PRIORITE'!$K$3:$L$14,2,FALSE)),VLOOKUP($D454,'STOCK IDEAL'!$B$2:$E$1080,3,FALSE),VLOOKUP($D454,'STOCK IDEAL'!$B$2:$E$1080,3,FALSE)+VLOOKUP($E454,'REGLE PRIORITE'!$K$3:$L$14,2,FALSE)),IF(C454="Bijoux l’atelier",IF(ISERROR(VLOOKUP(D454,'STOCK IDEAL'!$B$2:$E$1108,3,FALSE)+VLOOKUP(E454,'REGLE PRIORITE'!$N$3:$O$18,2,FALSE)),VLOOKUP(D454,'STOCK IDEAL'!$B$2:$E$1108,3,FALSE),VLOOKUP(D454,'STOCK IDEAL'!$B$2:$E$1108,3,FALSE)+VLOOKUP(E454,'REGLE PRIORITE'!$N$3:$O$18,2,FALSE)),IF($C454="Bijoux argent/plaqué or",IF(ISERROR(VLOOKUP(D454,'STOCK IDEAL'!$B$2:$E$1108,3,FALSE)+VLOOKUP($E454,'REGLE PRIORITE'!$Q$3:$R$28,2,FALSE)),VLOOKUP(D454,'STOCK IDEAL'!$B$2:$E$1108,3,FALSE),VLOOKUP(D454,'STOCK IDEAL'!$B$2:$E$1108,3,FALSE)+VLOOKUP($E454,'REGLE PRIORITE'!$Q$3:$R$28,2,FALSE)),VLOOKUP(D454,'STOCK IDEAL'!$B$2:$E$1108,3,FALSE))))</f>
        <v>2</v>
      </c>
      <c r="J454">
        <v>0</v>
      </c>
      <c r="K454">
        <f>IF($C454="porcelaine",IF(ISERROR(VLOOKUP($D454,'STOCK IDEAL'!$B$2:$E$1080,4,FALSE)+VLOOKUP($E454,'REGLE PRIORITE'!$K$3:$L$14,2,FALSE)),VLOOKUP($D454,'STOCK IDEAL'!$B$2:$E$1080,4,FALSE),VLOOKUP($D454,'STOCK IDEAL'!$B$2:$E$1080,4,FALSE)+VLOOKUP($E454,'REGLE PRIORITE'!$K$3:$L$14,2,FALSE)),IF(C454="Bijoux l’atelier",IF(ISERROR(VLOOKUP(D454,'STOCK IDEAL'!$B$2:$E$1108,4,FALSE)+VLOOKUP(E454,'REGLE PRIORITE'!$N$3:$O$18,2,FALSE)),VLOOKUP(D454,'STOCK IDEAL'!$B$2:$E$1108,4,FALSE),VLOOKUP(D454,'STOCK IDEAL'!$B$2:$E$1108,4,FALSE)+VLOOKUP(E454,'REGLE PRIORITE'!$N$3:$O$18,2,FALSE)),IF($C454="Bijoux argent/plaqué or",IF(ISERROR(VLOOKUP(D454,'STOCK IDEAL'!$B$2:$E$1108,4,FALSE)+VLOOKUP($E454,'REGLE PRIORITE'!$Q$3:$R$28,2,FALSE)),VLOOKUP(D454,'STOCK IDEAL'!$B$2:$E$1108,4,FALSE),VLOOKUP(D454,'STOCK IDEAL'!$B$2:$E$1108,4,FALSE)+VLOOKUP($E454,'REGLE PRIORITE'!$Q$3:$R$28,2,FALSE)),VLOOKUP(D454,'STOCK IDEAL'!$B$2:$E$1108,4,FALSE))))</f>
        <v>4</v>
      </c>
      <c r="L454" t="b">
        <f t="shared" si="36"/>
        <v>0</v>
      </c>
      <c r="M454">
        <f>HLOOKUP('STOCK BRUT'!$C454,'REGLE PRIORITE'!$B$4:$G$7,2,FALSE)</f>
        <v>2</v>
      </c>
      <c r="N454">
        <f>HLOOKUP('STOCK BRUT'!$C454,'REGLE PRIORITE'!$B$4:$G$7,3,FALSE)</f>
        <v>1</v>
      </c>
      <c r="O454">
        <f>HLOOKUP('STOCK BRUT'!$C454,'REGLE PRIORITE'!$B$4:$G$7,4,FALSE)</f>
        <v>3</v>
      </c>
      <c r="P454">
        <f t="shared" si="37"/>
        <v>-1</v>
      </c>
      <c r="Q454">
        <f t="shared" si="38"/>
        <v>-1</v>
      </c>
      <c r="R454">
        <f t="shared" si="35"/>
        <v>-4</v>
      </c>
      <c r="S454">
        <f t="shared" si="39"/>
        <v>-6</v>
      </c>
    </row>
    <row r="455" spans="1:19">
      <c r="A455">
        <v>453</v>
      </c>
      <c r="B455" s="1" t="s">
        <v>358</v>
      </c>
      <c r="C455" s="1" t="s">
        <v>3951</v>
      </c>
      <c r="D455" s="1" t="s">
        <v>4068</v>
      </c>
      <c r="E455" s="1" t="s">
        <v>4039</v>
      </c>
      <c r="F455">
        <v>2</v>
      </c>
      <c r="G455">
        <f>IF($C455="porcelaine",IF(ISERROR(VLOOKUP($D455,'STOCK IDEAL'!$B$2:$C$1080,2,FALSE)+VLOOKUP($E455,'REGLE PRIORITE'!$K$3:$L$14,2,FALSE)),VLOOKUP($D455,'STOCK IDEAL'!$B$2:$C$1080,2,FALSE),VLOOKUP($D455,'STOCK IDEAL'!$B$2:$C$1080,2,FALSE)+VLOOKUP($E455,'REGLE PRIORITE'!$K$3:$L$14,2,FALSE)),IF(C455="Bijoux l’atelier",IF(ISERROR(VLOOKUP(D455,'STOCK IDEAL'!$B$2:$C$1108,2,FALSE)+VLOOKUP(E455,'REGLE PRIORITE'!$N$3:$O$18,2,FALSE)),VLOOKUP(D455,'STOCK IDEAL'!$B$2:$C$1108,2,FALSE),VLOOKUP(D455,'STOCK IDEAL'!$B$2:$C$1108,2,FALSE)+VLOOKUP(E455,'REGLE PRIORITE'!$N$3:$O$18,2,FALSE)),IF($C455="Bijoux argent/plaqué or",IF(ISERROR(VLOOKUP(D455,'STOCK IDEAL'!$B$2:$C$1108,2,FALSE)+VLOOKUP($E455,'REGLE PRIORITE'!$Q$3:$R$28,2,FALSE)),VLOOKUP(D455,'STOCK IDEAL'!$B$2:$C$1108,2,FALSE),VLOOKUP(D455,'STOCK IDEAL'!$B$2:$C$1108,2,FALSE)+VLOOKUP($E455,'REGLE PRIORITE'!$Q$3:$R$28,2,FALSE)),VLOOKUP(D455,'STOCK IDEAL'!$B$2:$C$1108,2,FALSE))))</f>
        <v>1</v>
      </c>
      <c r="H455">
        <v>1</v>
      </c>
      <c r="I455">
        <f>IF($C455="porcelaine",IF(ISERROR(VLOOKUP($D455,'STOCK IDEAL'!$B$2:$E$1080,3,FALSE)+VLOOKUP($E455,'REGLE PRIORITE'!$K$3:$L$14,2,FALSE)),VLOOKUP($D455,'STOCK IDEAL'!$B$2:$E$1080,3,FALSE),VLOOKUP($D455,'STOCK IDEAL'!$B$2:$E$1080,3,FALSE)+VLOOKUP($E455,'REGLE PRIORITE'!$K$3:$L$14,2,FALSE)),IF(C455="Bijoux l’atelier",IF(ISERROR(VLOOKUP(D455,'STOCK IDEAL'!$B$2:$E$1108,3,FALSE)+VLOOKUP(E455,'REGLE PRIORITE'!$N$3:$O$18,2,FALSE)),VLOOKUP(D455,'STOCK IDEAL'!$B$2:$E$1108,3,FALSE),VLOOKUP(D455,'STOCK IDEAL'!$B$2:$E$1108,3,FALSE)+VLOOKUP(E455,'REGLE PRIORITE'!$N$3:$O$18,2,FALSE)),IF($C455="Bijoux argent/plaqué or",IF(ISERROR(VLOOKUP(D455,'STOCK IDEAL'!$B$2:$E$1108,3,FALSE)+VLOOKUP($E455,'REGLE PRIORITE'!$Q$3:$R$28,2,FALSE)),VLOOKUP(D455,'STOCK IDEAL'!$B$2:$E$1108,3,FALSE),VLOOKUP(D455,'STOCK IDEAL'!$B$2:$E$1108,3,FALSE)+VLOOKUP($E455,'REGLE PRIORITE'!$Q$3:$R$28,2,FALSE)),VLOOKUP(D455,'STOCK IDEAL'!$B$2:$E$1108,3,FALSE))))</f>
        <v>1</v>
      </c>
      <c r="J455">
        <v>0</v>
      </c>
      <c r="K455">
        <f>IF($C455="porcelaine",IF(ISERROR(VLOOKUP($D455,'STOCK IDEAL'!$B$2:$E$1080,4,FALSE)+VLOOKUP($E455,'REGLE PRIORITE'!$K$3:$L$14,2,FALSE)),VLOOKUP($D455,'STOCK IDEAL'!$B$2:$E$1080,4,FALSE),VLOOKUP($D455,'STOCK IDEAL'!$B$2:$E$1080,4,FALSE)+VLOOKUP($E455,'REGLE PRIORITE'!$K$3:$L$14,2,FALSE)),IF(C455="Bijoux l’atelier",IF(ISERROR(VLOOKUP(D455,'STOCK IDEAL'!$B$2:$E$1108,4,FALSE)+VLOOKUP(E455,'REGLE PRIORITE'!$N$3:$O$18,2,FALSE)),VLOOKUP(D455,'STOCK IDEAL'!$B$2:$E$1108,4,FALSE),VLOOKUP(D455,'STOCK IDEAL'!$B$2:$E$1108,4,FALSE)+VLOOKUP(E455,'REGLE PRIORITE'!$N$3:$O$18,2,FALSE)),IF($C455="Bijoux argent/plaqué or",IF(ISERROR(VLOOKUP(D455,'STOCK IDEAL'!$B$2:$E$1108,4,FALSE)+VLOOKUP($E455,'REGLE PRIORITE'!$Q$3:$R$28,2,FALSE)),VLOOKUP(D455,'STOCK IDEAL'!$B$2:$E$1108,4,FALSE),VLOOKUP(D455,'STOCK IDEAL'!$B$2:$E$1108,4,FALSE)+VLOOKUP($E455,'REGLE PRIORITE'!$Q$3:$R$28,2,FALSE)),VLOOKUP(D455,'STOCK IDEAL'!$B$2:$E$1108,4,FALSE))))</f>
        <v>3</v>
      </c>
      <c r="L455" t="str">
        <f t="shared" si="36"/>
        <v>OK</v>
      </c>
      <c r="M455">
        <f>HLOOKUP('STOCK BRUT'!$C455,'REGLE PRIORITE'!$B$4:$G$7,2,FALSE)</f>
        <v>2</v>
      </c>
      <c r="N455">
        <f>HLOOKUP('STOCK BRUT'!$C455,'REGLE PRIORITE'!$B$4:$G$7,3,FALSE)</f>
        <v>1</v>
      </c>
      <c r="O455">
        <f>HLOOKUP('STOCK BRUT'!$C455,'REGLE PRIORITE'!$B$4:$G$7,4,FALSE)</f>
        <v>3</v>
      </c>
      <c r="P455">
        <f t="shared" si="37"/>
        <v>1</v>
      </c>
      <c r="Q455">
        <f t="shared" si="38"/>
        <v>0</v>
      </c>
      <c r="R455">
        <f t="shared" si="35"/>
        <v>-3</v>
      </c>
      <c r="S455">
        <f t="shared" si="39"/>
        <v>-2</v>
      </c>
    </row>
    <row r="456" spans="1:19">
      <c r="A456">
        <v>454</v>
      </c>
      <c r="B456" s="1" t="s">
        <v>359</v>
      </c>
      <c r="C456" s="1" t="s">
        <v>3951</v>
      </c>
      <c r="D456" s="1" t="s">
        <v>4068</v>
      </c>
      <c r="E456" s="1" t="s">
        <v>4040</v>
      </c>
      <c r="F456">
        <v>1</v>
      </c>
      <c r="G456">
        <f>IF($C456="porcelaine",IF(ISERROR(VLOOKUP($D456,'STOCK IDEAL'!$B$2:$C$1080,2,FALSE)+VLOOKUP($E456,'REGLE PRIORITE'!$K$3:$L$14,2,FALSE)),VLOOKUP($D456,'STOCK IDEAL'!$B$2:$C$1080,2,FALSE),VLOOKUP($D456,'STOCK IDEAL'!$B$2:$C$1080,2,FALSE)+VLOOKUP($E456,'REGLE PRIORITE'!$K$3:$L$14,2,FALSE)),IF(C456="Bijoux l’atelier",IF(ISERROR(VLOOKUP(D456,'STOCK IDEAL'!$B$2:$C$1108,2,FALSE)+VLOOKUP(E456,'REGLE PRIORITE'!$N$3:$O$18,2,FALSE)),VLOOKUP(D456,'STOCK IDEAL'!$B$2:$C$1108,2,FALSE),VLOOKUP(D456,'STOCK IDEAL'!$B$2:$C$1108,2,FALSE)+VLOOKUP(E456,'REGLE PRIORITE'!$N$3:$O$18,2,FALSE)),IF($C456="Bijoux argent/plaqué or",IF(ISERROR(VLOOKUP(D456,'STOCK IDEAL'!$B$2:$C$1108,2,FALSE)+VLOOKUP($E456,'REGLE PRIORITE'!$Q$3:$R$28,2,FALSE)),VLOOKUP(D456,'STOCK IDEAL'!$B$2:$C$1108,2,FALSE),VLOOKUP(D456,'STOCK IDEAL'!$B$2:$C$1108,2,FALSE)+VLOOKUP($E456,'REGLE PRIORITE'!$Q$3:$R$28,2,FALSE)),VLOOKUP(D456,'STOCK IDEAL'!$B$2:$C$1108,2,FALSE))))</f>
        <v>1</v>
      </c>
      <c r="H456">
        <v>0</v>
      </c>
      <c r="I456">
        <f>IF($C456="porcelaine",IF(ISERROR(VLOOKUP($D456,'STOCK IDEAL'!$B$2:$E$1080,3,FALSE)+VLOOKUP($E456,'REGLE PRIORITE'!$K$3:$L$14,2,FALSE)),VLOOKUP($D456,'STOCK IDEAL'!$B$2:$E$1080,3,FALSE),VLOOKUP($D456,'STOCK IDEAL'!$B$2:$E$1080,3,FALSE)+VLOOKUP($E456,'REGLE PRIORITE'!$K$3:$L$14,2,FALSE)),IF(C456="Bijoux l’atelier",IF(ISERROR(VLOOKUP(D456,'STOCK IDEAL'!$B$2:$E$1108,3,FALSE)+VLOOKUP(E456,'REGLE PRIORITE'!$N$3:$O$18,2,FALSE)),VLOOKUP(D456,'STOCK IDEAL'!$B$2:$E$1108,3,FALSE),VLOOKUP(D456,'STOCK IDEAL'!$B$2:$E$1108,3,FALSE)+VLOOKUP(E456,'REGLE PRIORITE'!$N$3:$O$18,2,FALSE)),IF($C456="Bijoux argent/plaqué or",IF(ISERROR(VLOOKUP(D456,'STOCK IDEAL'!$B$2:$E$1108,3,FALSE)+VLOOKUP($E456,'REGLE PRIORITE'!$Q$3:$R$28,2,FALSE)),VLOOKUP(D456,'STOCK IDEAL'!$B$2:$E$1108,3,FALSE),VLOOKUP(D456,'STOCK IDEAL'!$B$2:$E$1108,3,FALSE)+VLOOKUP($E456,'REGLE PRIORITE'!$Q$3:$R$28,2,FALSE)),VLOOKUP(D456,'STOCK IDEAL'!$B$2:$E$1108,3,FALSE))))</f>
        <v>1</v>
      </c>
      <c r="J456">
        <v>0</v>
      </c>
      <c r="K456">
        <f>IF($C456="porcelaine",IF(ISERROR(VLOOKUP($D456,'STOCK IDEAL'!$B$2:$E$1080,4,FALSE)+VLOOKUP($E456,'REGLE PRIORITE'!$K$3:$L$14,2,FALSE)),VLOOKUP($D456,'STOCK IDEAL'!$B$2:$E$1080,4,FALSE),VLOOKUP($D456,'STOCK IDEAL'!$B$2:$E$1080,4,FALSE)+VLOOKUP($E456,'REGLE PRIORITE'!$K$3:$L$14,2,FALSE)),IF(C456="Bijoux l’atelier",IF(ISERROR(VLOOKUP(D456,'STOCK IDEAL'!$B$2:$E$1108,4,FALSE)+VLOOKUP(E456,'REGLE PRIORITE'!$N$3:$O$18,2,FALSE)),VLOOKUP(D456,'STOCK IDEAL'!$B$2:$E$1108,4,FALSE),VLOOKUP(D456,'STOCK IDEAL'!$B$2:$E$1108,4,FALSE)+VLOOKUP(E456,'REGLE PRIORITE'!$N$3:$O$18,2,FALSE)),IF($C456="Bijoux argent/plaqué or",IF(ISERROR(VLOOKUP(D456,'STOCK IDEAL'!$B$2:$E$1108,4,FALSE)+VLOOKUP($E456,'REGLE PRIORITE'!$Q$3:$R$28,2,FALSE)),VLOOKUP(D456,'STOCK IDEAL'!$B$2:$E$1108,4,FALSE),VLOOKUP(D456,'STOCK IDEAL'!$B$2:$E$1108,4,FALSE)+VLOOKUP($E456,'REGLE PRIORITE'!$Q$3:$R$28,2,FALSE)),VLOOKUP(D456,'STOCK IDEAL'!$B$2:$E$1108,4,FALSE))))</f>
        <v>3</v>
      </c>
      <c r="L456" t="b">
        <f t="shared" si="36"/>
        <v>0</v>
      </c>
      <c r="M456">
        <f>HLOOKUP('STOCK BRUT'!$C456,'REGLE PRIORITE'!$B$4:$G$7,2,FALSE)</f>
        <v>2</v>
      </c>
      <c r="N456">
        <f>HLOOKUP('STOCK BRUT'!$C456,'REGLE PRIORITE'!$B$4:$G$7,3,FALSE)</f>
        <v>1</v>
      </c>
      <c r="O456">
        <f>HLOOKUP('STOCK BRUT'!$C456,'REGLE PRIORITE'!$B$4:$G$7,4,FALSE)</f>
        <v>3</v>
      </c>
      <c r="P456">
        <f t="shared" si="37"/>
        <v>0</v>
      </c>
      <c r="Q456">
        <f t="shared" si="38"/>
        <v>-1</v>
      </c>
      <c r="R456">
        <f t="shared" si="35"/>
        <v>-3</v>
      </c>
      <c r="S456">
        <f t="shared" si="39"/>
        <v>-4</v>
      </c>
    </row>
    <row r="457" spans="1:19">
      <c r="A457">
        <v>455</v>
      </c>
      <c r="B457" s="1" t="s">
        <v>360</v>
      </c>
      <c r="C457" s="1" t="s">
        <v>3951</v>
      </c>
      <c r="D457" s="1" t="s">
        <v>4068</v>
      </c>
      <c r="E457" s="1" t="s">
        <v>4047</v>
      </c>
      <c r="F457">
        <v>0</v>
      </c>
      <c r="G457">
        <f>IF($C457="porcelaine",IF(ISERROR(VLOOKUP($D457,'STOCK IDEAL'!$B$2:$C$1080,2,FALSE)+VLOOKUP($E457,'REGLE PRIORITE'!$K$3:$L$14,2,FALSE)),VLOOKUP($D457,'STOCK IDEAL'!$B$2:$C$1080,2,FALSE),VLOOKUP($D457,'STOCK IDEAL'!$B$2:$C$1080,2,FALSE)+VLOOKUP($E457,'REGLE PRIORITE'!$K$3:$L$14,2,FALSE)),IF(C457="Bijoux l’atelier",IF(ISERROR(VLOOKUP(D457,'STOCK IDEAL'!$B$2:$C$1108,2,FALSE)+VLOOKUP(E457,'REGLE PRIORITE'!$N$3:$O$18,2,FALSE)),VLOOKUP(D457,'STOCK IDEAL'!$B$2:$C$1108,2,FALSE),VLOOKUP(D457,'STOCK IDEAL'!$B$2:$C$1108,2,FALSE)+VLOOKUP(E457,'REGLE PRIORITE'!$N$3:$O$18,2,FALSE)),IF($C457="Bijoux argent/plaqué or",IF(ISERROR(VLOOKUP(D457,'STOCK IDEAL'!$B$2:$C$1108,2,FALSE)+VLOOKUP($E457,'REGLE PRIORITE'!$Q$3:$R$28,2,FALSE)),VLOOKUP(D457,'STOCK IDEAL'!$B$2:$C$1108,2,FALSE),VLOOKUP(D457,'STOCK IDEAL'!$B$2:$C$1108,2,FALSE)+VLOOKUP($E457,'REGLE PRIORITE'!$Q$3:$R$28,2,FALSE)),VLOOKUP(D457,'STOCK IDEAL'!$B$2:$C$1108,2,FALSE))))</f>
        <v>1</v>
      </c>
      <c r="H457">
        <v>0</v>
      </c>
      <c r="I457">
        <f>IF($C457="porcelaine",IF(ISERROR(VLOOKUP($D457,'STOCK IDEAL'!$B$2:$E$1080,3,FALSE)+VLOOKUP($E457,'REGLE PRIORITE'!$K$3:$L$14,2,FALSE)),VLOOKUP($D457,'STOCK IDEAL'!$B$2:$E$1080,3,FALSE),VLOOKUP($D457,'STOCK IDEAL'!$B$2:$E$1080,3,FALSE)+VLOOKUP($E457,'REGLE PRIORITE'!$K$3:$L$14,2,FALSE)),IF(C457="Bijoux l’atelier",IF(ISERROR(VLOOKUP(D457,'STOCK IDEAL'!$B$2:$E$1108,3,FALSE)+VLOOKUP(E457,'REGLE PRIORITE'!$N$3:$O$18,2,FALSE)),VLOOKUP(D457,'STOCK IDEAL'!$B$2:$E$1108,3,FALSE),VLOOKUP(D457,'STOCK IDEAL'!$B$2:$E$1108,3,FALSE)+VLOOKUP(E457,'REGLE PRIORITE'!$N$3:$O$18,2,FALSE)),IF($C457="Bijoux argent/plaqué or",IF(ISERROR(VLOOKUP(D457,'STOCK IDEAL'!$B$2:$E$1108,3,FALSE)+VLOOKUP($E457,'REGLE PRIORITE'!$Q$3:$R$28,2,FALSE)),VLOOKUP(D457,'STOCK IDEAL'!$B$2:$E$1108,3,FALSE),VLOOKUP(D457,'STOCK IDEAL'!$B$2:$E$1108,3,FALSE)+VLOOKUP($E457,'REGLE PRIORITE'!$Q$3:$R$28,2,FALSE)),VLOOKUP(D457,'STOCK IDEAL'!$B$2:$E$1108,3,FALSE))))</f>
        <v>1</v>
      </c>
      <c r="J457">
        <v>0</v>
      </c>
      <c r="K457">
        <f>IF($C457="porcelaine",IF(ISERROR(VLOOKUP($D457,'STOCK IDEAL'!$B$2:$E$1080,4,FALSE)+VLOOKUP($E457,'REGLE PRIORITE'!$K$3:$L$14,2,FALSE)),VLOOKUP($D457,'STOCK IDEAL'!$B$2:$E$1080,4,FALSE),VLOOKUP($D457,'STOCK IDEAL'!$B$2:$E$1080,4,FALSE)+VLOOKUP($E457,'REGLE PRIORITE'!$K$3:$L$14,2,FALSE)),IF(C457="Bijoux l’atelier",IF(ISERROR(VLOOKUP(D457,'STOCK IDEAL'!$B$2:$E$1108,4,FALSE)+VLOOKUP(E457,'REGLE PRIORITE'!$N$3:$O$18,2,FALSE)),VLOOKUP(D457,'STOCK IDEAL'!$B$2:$E$1108,4,FALSE),VLOOKUP(D457,'STOCK IDEAL'!$B$2:$E$1108,4,FALSE)+VLOOKUP(E457,'REGLE PRIORITE'!$N$3:$O$18,2,FALSE)),IF($C457="Bijoux argent/plaqué or",IF(ISERROR(VLOOKUP(D457,'STOCK IDEAL'!$B$2:$E$1108,4,FALSE)+VLOOKUP($E457,'REGLE PRIORITE'!$Q$3:$R$28,2,FALSE)),VLOOKUP(D457,'STOCK IDEAL'!$B$2:$E$1108,4,FALSE),VLOOKUP(D457,'STOCK IDEAL'!$B$2:$E$1108,4,FALSE)+VLOOKUP($E457,'REGLE PRIORITE'!$Q$3:$R$28,2,FALSE)),VLOOKUP(D457,'STOCK IDEAL'!$B$2:$E$1108,4,FALSE))))</f>
        <v>3</v>
      </c>
      <c r="L457" t="b">
        <f t="shared" si="36"/>
        <v>0</v>
      </c>
      <c r="M457">
        <f>HLOOKUP('STOCK BRUT'!$C457,'REGLE PRIORITE'!$B$4:$G$7,2,FALSE)</f>
        <v>2</v>
      </c>
      <c r="N457">
        <f>HLOOKUP('STOCK BRUT'!$C457,'REGLE PRIORITE'!$B$4:$G$7,3,FALSE)</f>
        <v>1</v>
      </c>
      <c r="O457">
        <f>HLOOKUP('STOCK BRUT'!$C457,'REGLE PRIORITE'!$B$4:$G$7,4,FALSE)</f>
        <v>3</v>
      </c>
      <c r="P457">
        <f t="shared" si="37"/>
        <v>-1</v>
      </c>
      <c r="Q457">
        <f t="shared" si="38"/>
        <v>-1</v>
      </c>
      <c r="R457">
        <f t="shared" si="35"/>
        <v>-3</v>
      </c>
      <c r="S457">
        <f t="shared" si="39"/>
        <v>-5</v>
      </c>
    </row>
    <row r="458" spans="1:19">
      <c r="A458">
        <v>456</v>
      </c>
      <c r="B458" s="1" t="s">
        <v>361</v>
      </c>
      <c r="C458" s="1" t="s">
        <v>3951</v>
      </c>
      <c r="D458" s="1" t="s">
        <v>4068</v>
      </c>
      <c r="E458" s="1" t="s">
        <v>4048</v>
      </c>
      <c r="F458">
        <v>0</v>
      </c>
      <c r="G458">
        <f>IF($C458="porcelaine",IF(ISERROR(VLOOKUP($D458,'STOCK IDEAL'!$B$2:$C$1080,2,FALSE)+VLOOKUP($E458,'REGLE PRIORITE'!$K$3:$L$14,2,FALSE)),VLOOKUP($D458,'STOCK IDEAL'!$B$2:$C$1080,2,FALSE),VLOOKUP($D458,'STOCK IDEAL'!$B$2:$C$1080,2,FALSE)+VLOOKUP($E458,'REGLE PRIORITE'!$K$3:$L$14,2,FALSE)),IF(C458="Bijoux l’atelier",IF(ISERROR(VLOOKUP(D458,'STOCK IDEAL'!$B$2:$C$1108,2,FALSE)+VLOOKUP(E458,'REGLE PRIORITE'!$N$3:$O$18,2,FALSE)),VLOOKUP(D458,'STOCK IDEAL'!$B$2:$C$1108,2,FALSE),VLOOKUP(D458,'STOCK IDEAL'!$B$2:$C$1108,2,FALSE)+VLOOKUP(E458,'REGLE PRIORITE'!$N$3:$O$18,2,FALSE)),IF($C458="Bijoux argent/plaqué or",IF(ISERROR(VLOOKUP(D458,'STOCK IDEAL'!$B$2:$C$1108,2,FALSE)+VLOOKUP($E458,'REGLE PRIORITE'!$Q$3:$R$28,2,FALSE)),VLOOKUP(D458,'STOCK IDEAL'!$B$2:$C$1108,2,FALSE),VLOOKUP(D458,'STOCK IDEAL'!$B$2:$C$1108,2,FALSE)+VLOOKUP($E458,'REGLE PRIORITE'!$Q$3:$R$28,2,FALSE)),VLOOKUP(D458,'STOCK IDEAL'!$B$2:$C$1108,2,FALSE))))</f>
        <v>1</v>
      </c>
      <c r="H458">
        <v>0</v>
      </c>
      <c r="I458">
        <f>IF($C458="porcelaine",IF(ISERROR(VLOOKUP($D458,'STOCK IDEAL'!$B$2:$E$1080,3,FALSE)+VLOOKUP($E458,'REGLE PRIORITE'!$K$3:$L$14,2,FALSE)),VLOOKUP($D458,'STOCK IDEAL'!$B$2:$E$1080,3,FALSE),VLOOKUP($D458,'STOCK IDEAL'!$B$2:$E$1080,3,FALSE)+VLOOKUP($E458,'REGLE PRIORITE'!$K$3:$L$14,2,FALSE)),IF(C458="Bijoux l’atelier",IF(ISERROR(VLOOKUP(D458,'STOCK IDEAL'!$B$2:$E$1108,3,FALSE)+VLOOKUP(E458,'REGLE PRIORITE'!$N$3:$O$18,2,FALSE)),VLOOKUP(D458,'STOCK IDEAL'!$B$2:$E$1108,3,FALSE),VLOOKUP(D458,'STOCK IDEAL'!$B$2:$E$1108,3,FALSE)+VLOOKUP(E458,'REGLE PRIORITE'!$N$3:$O$18,2,FALSE)),IF($C458="Bijoux argent/plaqué or",IF(ISERROR(VLOOKUP(D458,'STOCK IDEAL'!$B$2:$E$1108,3,FALSE)+VLOOKUP($E458,'REGLE PRIORITE'!$Q$3:$R$28,2,FALSE)),VLOOKUP(D458,'STOCK IDEAL'!$B$2:$E$1108,3,FALSE),VLOOKUP(D458,'STOCK IDEAL'!$B$2:$E$1108,3,FALSE)+VLOOKUP($E458,'REGLE PRIORITE'!$Q$3:$R$28,2,FALSE)),VLOOKUP(D458,'STOCK IDEAL'!$B$2:$E$1108,3,FALSE))))</f>
        <v>1</v>
      </c>
      <c r="J458">
        <v>0</v>
      </c>
      <c r="K458">
        <f>IF($C458="porcelaine",IF(ISERROR(VLOOKUP($D458,'STOCK IDEAL'!$B$2:$E$1080,4,FALSE)+VLOOKUP($E458,'REGLE PRIORITE'!$K$3:$L$14,2,FALSE)),VLOOKUP($D458,'STOCK IDEAL'!$B$2:$E$1080,4,FALSE),VLOOKUP($D458,'STOCK IDEAL'!$B$2:$E$1080,4,FALSE)+VLOOKUP($E458,'REGLE PRIORITE'!$K$3:$L$14,2,FALSE)),IF(C458="Bijoux l’atelier",IF(ISERROR(VLOOKUP(D458,'STOCK IDEAL'!$B$2:$E$1108,4,FALSE)+VLOOKUP(E458,'REGLE PRIORITE'!$N$3:$O$18,2,FALSE)),VLOOKUP(D458,'STOCK IDEAL'!$B$2:$E$1108,4,FALSE),VLOOKUP(D458,'STOCK IDEAL'!$B$2:$E$1108,4,FALSE)+VLOOKUP(E458,'REGLE PRIORITE'!$N$3:$O$18,2,FALSE)),IF($C458="Bijoux argent/plaqué or",IF(ISERROR(VLOOKUP(D458,'STOCK IDEAL'!$B$2:$E$1108,4,FALSE)+VLOOKUP($E458,'REGLE PRIORITE'!$Q$3:$R$28,2,FALSE)),VLOOKUP(D458,'STOCK IDEAL'!$B$2:$E$1108,4,FALSE),VLOOKUP(D458,'STOCK IDEAL'!$B$2:$E$1108,4,FALSE)+VLOOKUP($E458,'REGLE PRIORITE'!$Q$3:$R$28,2,FALSE)),VLOOKUP(D458,'STOCK IDEAL'!$B$2:$E$1108,4,FALSE))))</f>
        <v>3</v>
      </c>
      <c r="L458" t="b">
        <f t="shared" si="36"/>
        <v>0</v>
      </c>
      <c r="M458">
        <f>HLOOKUP('STOCK BRUT'!$C458,'REGLE PRIORITE'!$B$4:$G$7,2,FALSE)</f>
        <v>2</v>
      </c>
      <c r="N458">
        <f>HLOOKUP('STOCK BRUT'!$C458,'REGLE PRIORITE'!$B$4:$G$7,3,FALSE)</f>
        <v>1</v>
      </c>
      <c r="O458">
        <f>HLOOKUP('STOCK BRUT'!$C458,'REGLE PRIORITE'!$B$4:$G$7,4,FALSE)</f>
        <v>3</v>
      </c>
      <c r="P458">
        <f t="shared" si="37"/>
        <v>-1</v>
      </c>
      <c r="Q458">
        <f t="shared" si="38"/>
        <v>-1</v>
      </c>
      <c r="R458">
        <f t="shared" si="35"/>
        <v>-3</v>
      </c>
      <c r="S458">
        <f t="shared" si="39"/>
        <v>-5</v>
      </c>
    </row>
    <row r="459" spans="1:19">
      <c r="A459">
        <v>457</v>
      </c>
      <c r="B459" s="1" t="s">
        <v>362</v>
      </c>
      <c r="C459" s="1" t="s">
        <v>3951</v>
      </c>
      <c r="D459" s="1" t="s">
        <v>4068</v>
      </c>
      <c r="E459" s="1" t="s">
        <v>4049</v>
      </c>
      <c r="F459">
        <v>0</v>
      </c>
      <c r="G459">
        <f>IF($C459="porcelaine",IF(ISERROR(VLOOKUP($D459,'STOCK IDEAL'!$B$2:$C$1080,2,FALSE)+VLOOKUP($E459,'REGLE PRIORITE'!$K$3:$L$14,2,FALSE)),VLOOKUP($D459,'STOCK IDEAL'!$B$2:$C$1080,2,FALSE),VLOOKUP($D459,'STOCK IDEAL'!$B$2:$C$1080,2,FALSE)+VLOOKUP($E459,'REGLE PRIORITE'!$K$3:$L$14,2,FALSE)),IF(C459="Bijoux l’atelier",IF(ISERROR(VLOOKUP(D459,'STOCK IDEAL'!$B$2:$C$1108,2,FALSE)+VLOOKUP(E459,'REGLE PRIORITE'!$N$3:$O$18,2,FALSE)),VLOOKUP(D459,'STOCK IDEAL'!$B$2:$C$1108,2,FALSE),VLOOKUP(D459,'STOCK IDEAL'!$B$2:$C$1108,2,FALSE)+VLOOKUP(E459,'REGLE PRIORITE'!$N$3:$O$18,2,FALSE)),IF($C459="Bijoux argent/plaqué or",IF(ISERROR(VLOOKUP(D459,'STOCK IDEAL'!$B$2:$C$1108,2,FALSE)+VLOOKUP($E459,'REGLE PRIORITE'!$Q$3:$R$28,2,FALSE)),VLOOKUP(D459,'STOCK IDEAL'!$B$2:$C$1108,2,FALSE),VLOOKUP(D459,'STOCK IDEAL'!$B$2:$C$1108,2,FALSE)+VLOOKUP($E459,'REGLE PRIORITE'!$Q$3:$R$28,2,FALSE)),VLOOKUP(D459,'STOCK IDEAL'!$B$2:$C$1108,2,FALSE))))</f>
        <v>1</v>
      </c>
      <c r="H459">
        <v>0</v>
      </c>
      <c r="I459">
        <f>IF($C459="porcelaine",IF(ISERROR(VLOOKUP($D459,'STOCK IDEAL'!$B$2:$E$1080,3,FALSE)+VLOOKUP($E459,'REGLE PRIORITE'!$K$3:$L$14,2,FALSE)),VLOOKUP($D459,'STOCK IDEAL'!$B$2:$E$1080,3,FALSE),VLOOKUP($D459,'STOCK IDEAL'!$B$2:$E$1080,3,FALSE)+VLOOKUP($E459,'REGLE PRIORITE'!$K$3:$L$14,2,FALSE)),IF(C459="Bijoux l’atelier",IF(ISERROR(VLOOKUP(D459,'STOCK IDEAL'!$B$2:$E$1108,3,FALSE)+VLOOKUP(E459,'REGLE PRIORITE'!$N$3:$O$18,2,FALSE)),VLOOKUP(D459,'STOCK IDEAL'!$B$2:$E$1108,3,FALSE),VLOOKUP(D459,'STOCK IDEAL'!$B$2:$E$1108,3,FALSE)+VLOOKUP(E459,'REGLE PRIORITE'!$N$3:$O$18,2,FALSE)),IF($C459="Bijoux argent/plaqué or",IF(ISERROR(VLOOKUP(D459,'STOCK IDEAL'!$B$2:$E$1108,3,FALSE)+VLOOKUP($E459,'REGLE PRIORITE'!$Q$3:$R$28,2,FALSE)),VLOOKUP(D459,'STOCK IDEAL'!$B$2:$E$1108,3,FALSE),VLOOKUP(D459,'STOCK IDEAL'!$B$2:$E$1108,3,FALSE)+VLOOKUP($E459,'REGLE PRIORITE'!$Q$3:$R$28,2,FALSE)),VLOOKUP(D459,'STOCK IDEAL'!$B$2:$E$1108,3,FALSE))))</f>
        <v>1</v>
      </c>
      <c r="J459">
        <v>0</v>
      </c>
      <c r="K459">
        <f>IF($C459="porcelaine",IF(ISERROR(VLOOKUP($D459,'STOCK IDEAL'!$B$2:$E$1080,4,FALSE)+VLOOKUP($E459,'REGLE PRIORITE'!$K$3:$L$14,2,FALSE)),VLOOKUP($D459,'STOCK IDEAL'!$B$2:$E$1080,4,FALSE),VLOOKUP($D459,'STOCK IDEAL'!$B$2:$E$1080,4,FALSE)+VLOOKUP($E459,'REGLE PRIORITE'!$K$3:$L$14,2,FALSE)),IF(C459="Bijoux l’atelier",IF(ISERROR(VLOOKUP(D459,'STOCK IDEAL'!$B$2:$E$1108,4,FALSE)+VLOOKUP(E459,'REGLE PRIORITE'!$N$3:$O$18,2,FALSE)),VLOOKUP(D459,'STOCK IDEAL'!$B$2:$E$1108,4,FALSE),VLOOKUP(D459,'STOCK IDEAL'!$B$2:$E$1108,4,FALSE)+VLOOKUP(E459,'REGLE PRIORITE'!$N$3:$O$18,2,FALSE)),IF($C459="Bijoux argent/plaqué or",IF(ISERROR(VLOOKUP(D459,'STOCK IDEAL'!$B$2:$E$1108,4,FALSE)+VLOOKUP($E459,'REGLE PRIORITE'!$Q$3:$R$28,2,FALSE)),VLOOKUP(D459,'STOCK IDEAL'!$B$2:$E$1108,4,FALSE),VLOOKUP(D459,'STOCK IDEAL'!$B$2:$E$1108,4,FALSE)+VLOOKUP($E459,'REGLE PRIORITE'!$Q$3:$R$28,2,FALSE)),VLOOKUP(D459,'STOCK IDEAL'!$B$2:$E$1108,4,FALSE))))</f>
        <v>3</v>
      </c>
      <c r="L459" t="b">
        <f t="shared" si="36"/>
        <v>0</v>
      </c>
      <c r="M459">
        <f>HLOOKUP('STOCK BRUT'!$C459,'REGLE PRIORITE'!$B$4:$G$7,2,FALSE)</f>
        <v>2</v>
      </c>
      <c r="N459">
        <f>HLOOKUP('STOCK BRUT'!$C459,'REGLE PRIORITE'!$B$4:$G$7,3,FALSE)</f>
        <v>1</v>
      </c>
      <c r="O459">
        <f>HLOOKUP('STOCK BRUT'!$C459,'REGLE PRIORITE'!$B$4:$G$7,4,FALSE)</f>
        <v>3</v>
      </c>
      <c r="P459">
        <f t="shared" si="37"/>
        <v>-1</v>
      </c>
      <c r="Q459">
        <f t="shared" si="38"/>
        <v>-1</v>
      </c>
      <c r="R459">
        <f t="shared" si="35"/>
        <v>-3</v>
      </c>
      <c r="S459">
        <f t="shared" si="39"/>
        <v>-5</v>
      </c>
    </row>
    <row r="460" spans="1:19">
      <c r="A460">
        <v>458</v>
      </c>
      <c r="B460" s="1" t="s">
        <v>363</v>
      </c>
      <c r="C460" s="1" t="s">
        <v>3951</v>
      </c>
      <c r="D460" s="1" t="s">
        <v>4068</v>
      </c>
      <c r="E460" s="1" t="s">
        <v>4062</v>
      </c>
      <c r="F460">
        <v>0</v>
      </c>
      <c r="G460">
        <f>IF($C460="porcelaine",IF(ISERROR(VLOOKUP($D460,'STOCK IDEAL'!$B$2:$C$1080,2,FALSE)+VLOOKUP($E460,'REGLE PRIORITE'!$K$3:$L$14,2,FALSE)),VLOOKUP($D460,'STOCK IDEAL'!$B$2:$C$1080,2,FALSE),VLOOKUP($D460,'STOCK IDEAL'!$B$2:$C$1080,2,FALSE)+VLOOKUP($E460,'REGLE PRIORITE'!$K$3:$L$14,2,FALSE)),IF(C460="Bijoux l’atelier",IF(ISERROR(VLOOKUP(D460,'STOCK IDEAL'!$B$2:$C$1108,2,FALSE)+VLOOKUP(E460,'REGLE PRIORITE'!$N$3:$O$18,2,FALSE)),VLOOKUP(D460,'STOCK IDEAL'!$B$2:$C$1108,2,FALSE),VLOOKUP(D460,'STOCK IDEAL'!$B$2:$C$1108,2,FALSE)+VLOOKUP(E460,'REGLE PRIORITE'!$N$3:$O$18,2,FALSE)),IF($C460="Bijoux argent/plaqué or",IF(ISERROR(VLOOKUP(D460,'STOCK IDEAL'!$B$2:$C$1108,2,FALSE)+VLOOKUP($E460,'REGLE PRIORITE'!$Q$3:$R$28,2,FALSE)),VLOOKUP(D460,'STOCK IDEAL'!$B$2:$C$1108,2,FALSE),VLOOKUP(D460,'STOCK IDEAL'!$B$2:$C$1108,2,FALSE)+VLOOKUP($E460,'REGLE PRIORITE'!$Q$3:$R$28,2,FALSE)),VLOOKUP(D460,'STOCK IDEAL'!$B$2:$C$1108,2,FALSE))))</f>
        <v>1</v>
      </c>
      <c r="H460">
        <v>0</v>
      </c>
      <c r="I460">
        <f>IF($C460="porcelaine",IF(ISERROR(VLOOKUP($D460,'STOCK IDEAL'!$B$2:$E$1080,3,FALSE)+VLOOKUP($E460,'REGLE PRIORITE'!$K$3:$L$14,2,FALSE)),VLOOKUP($D460,'STOCK IDEAL'!$B$2:$E$1080,3,FALSE),VLOOKUP($D460,'STOCK IDEAL'!$B$2:$E$1080,3,FALSE)+VLOOKUP($E460,'REGLE PRIORITE'!$K$3:$L$14,2,FALSE)),IF(C460="Bijoux l’atelier",IF(ISERROR(VLOOKUP(D460,'STOCK IDEAL'!$B$2:$E$1108,3,FALSE)+VLOOKUP(E460,'REGLE PRIORITE'!$N$3:$O$18,2,FALSE)),VLOOKUP(D460,'STOCK IDEAL'!$B$2:$E$1108,3,FALSE),VLOOKUP(D460,'STOCK IDEAL'!$B$2:$E$1108,3,FALSE)+VLOOKUP(E460,'REGLE PRIORITE'!$N$3:$O$18,2,FALSE)),IF($C460="Bijoux argent/plaqué or",IF(ISERROR(VLOOKUP(D460,'STOCK IDEAL'!$B$2:$E$1108,3,FALSE)+VLOOKUP($E460,'REGLE PRIORITE'!$Q$3:$R$28,2,FALSE)),VLOOKUP(D460,'STOCK IDEAL'!$B$2:$E$1108,3,FALSE),VLOOKUP(D460,'STOCK IDEAL'!$B$2:$E$1108,3,FALSE)+VLOOKUP($E460,'REGLE PRIORITE'!$Q$3:$R$28,2,FALSE)),VLOOKUP(D460,'STOCK IDEAL'!$B$2:$E$1108,3,FALSE))))</f>
        <v>1</v>
      </c>
      <c r="J460">
        <v>0</v>
      </c>
      <c r="K460">
        <f>IF($C460="porcelaine",IF(ISERROR(VLOOKUP($D460,'STOCK IDEAL'!$B$2:$E$1080,4,FALSE)+VLOOKUP($E460,'REGLE PRIORITE'!$K$3:$L$14,2,FALSE)),VLOOKUP($D460,'STOCK IDEAL'!$B$2:$E$1080,4,FALSE),VLOOKUP($D460,'STOCK IDEAL'!$B$2:$E$1080,4,FALSE)+VLOOKUP($E460,'REGLE PRIORITE'!$K$3:$L$14,2,FALSE)),IF(C460="Bijoux l’atelier",IF(ISERROR(VLOOKUP(D460,'STOCK IDEAL'!$B$2:$E$1108,4,FALSE)+VLOOKUP(E460,'REGLE PRIORITE'!$N$3:$O$18,2,FALSE)),VLOOKUP(D460,'STOCK IDEAL'!$B$2:$E$1108,4,FALSE),VLOOKUP(D460,'STOCK IDEAL'!$B$2:$E$1108,4,FALSE)+VLOOKUP(E460,'REGLE PRIORITE'!$N$3:$O$18,2,FALSE)),IF($C460="Bijoux argent/plaqué or",IF(ISERROR(VLOOKUP(D460,'STOCK IDEAL'!$B$2:$E$1108,4,FALSE)+VLOOKUP($E460,'REGLE PRIORITE'!$Q$3:$R$28,2,FALSE)),VLOOKUP(D460,'STOCK IDEAL'!$B$2:$E$1108,4,FALSE),VLOOKUP(D460,'STOCK IDEAL'!$B$2:$E$1108,4,FALSE)+VLOOKUP($E460,'REGLE PRIORITE'!$Q$3:$R$28,2,FALSE)),VLOOKUP(D460,'STOCK IDEAL'!$B$2:$E$1108,4,FALSE))))</f>
        <v>3</v>
      </c>
      <c r="L460" t="b">
        <f t="shared" si="36"/>
        <v>0</v>
      </c>
      <c r="M460">
        <f>HLOOKUP('STOCK BRUT'!$C460,'REGLE PRIORITE'!$B$4:$G$7,2,FALSE)</f>
        <v>2</v>
      </c>
      <c r="N460">
        <f>HLOOKUP('STOCK BRUT'!$C460,'REGLE PRIORITE'!$B$4:$G$7,3,FALSE)</f>
        <v>1</v>
      </c>
      <c r="O460">
        <f>HLOOKUP('STOCK BRUT'!$C460,'REGLE PRIORITE'!$B$4:$G$7,4,FALSE)</f>
        <v>3</v>
      </c>
      <c r="P460">
        <f t="shared" si="37"/>
        <v>-1</v>
      </c>
      <c r="Q460">
        <f t="shared" si="38"/>
        <v>-1</v>
      </c>
      <c r="R460">
        <f t="shared" si="35"/>
        <v>-3</v>
      </c>
      <c r="S460">
        <f t="shared" si="39"/>
        <v>-5</v>
      </c>
    </row>
    <row r="461" spans="1:19">
      <c r="A461">
        <v>459</v>
      </c>
      <c r="B461" s="1" t="s">
        <v>3371</v>
      </c>
      <c r="C461" s="1" t="s">
        <v>3951</v>
      </c>
      <c r="D461" s="1" t="s">
        <v>4069</v>
      </c>
      <c r="E461" s="1" t="s">
        <v>3376</v>
      </c>
      <c r="F461">
        <v>0</v>
      </c>
      <c r="G461">
        <f>IF($C461="porcelaine",IF(ISERROR(VLOOKUP($D461,'STOCK IDEAL'!$B$2:$C$1080,2,FALSE)+VLOOKUP($E461,'REGLE PRIORITE'!$K$3:$L$14,2,FALSE)),VLOOKUP($D461,'STOCK IDEAL'!$B$2:$C$1080,2,FALSE),VLOOKUP($D461,'STOCK IDEAL'!$B$2:$C$1080,2,FALSE)+VLOOKUP($E461,'REGLE PRIORITE'!$K$3:$L$14,2,FALSE)),IF(C461="Bijoux l’atelier",IF(ISERROR(VLOOKUP(D461,'STOCK IDEAL'!$B$2:$C$1108,2,FALSE)+VLOOKUP(E461,'REGLE PRIORITE'!$N$3:$O$18,2,FALSE)),VLOOKUP(D461,'STOCK IDEAL'!$B$2:$C$1108,2,FALSE),VLOOKUP(D461,'STOCK IDEAL'!$B$2:$C$1108,2,FALSE)+VLOOKUP(E461,'REGLE PRIORITE'!$N$3:$O$18,2,FALSE)),IF($C461="Bijoux argent/plaqué or",IF(ISERROR(VLOOKUP(D461,'STOCK IDEAL'!$B$2:$C$1108,2,FALSE)+VLOOKUP($E461,'REGLE PRIORITE'!$Q$3:$R$28,2,FALSE)),VLOOKUP(D461,'STOCK IDEAL'!$B$2:$C$1108,2,FALSE),VLOOKUP(D461,'STOCK IDEAL'!$B$2:$C$1108,2,FALSE)+VLOOKUP($E461,'REGLE PRIORITE'!$Q$3:$R$28,2,FALSE)),VLOOKUP(D461,'STOCK IDEAL'!$B$2:$C$1108,2,FALSE))))</f>
        <v>1</v>
      </c>
      <c r="H461">
        <v>0</v>
      </c>
      <c r="I461">
        <f>IF($C461="porcelaine",IF(ISERROR(VLOOKUP($D461,'STOCK IDEAL'!$B$2:$E$1080,3,FALSE)+VLOOKUP($E461,'REGLE PRIORITE'!$K$3:$L$14,2,FALSE)),VLOOKUP($D461,'STOCK IDEAL'!$B$2:$E$1080,3,FALSE),VLOOKUP($D461,'STOCK IDEAL'!$B$2:$E$1080,3,FALSE)+VLOOKUP($E461,'REGLE PRIORITE'!$K$3:$L$14,2,FALSE)),IF(C461="Bijoux l’atelier",IF(ISERROR(VLOOKUP(D461,'STOCK IDEAL'!$B$2:$E$1108,3,FALSE)+VLOOKUP(E461,'REGLE PRIORITE'!$N$3:$O$18,2,FALSE)),VLOOKUP(D461,'STOCK IDEAL'!$B$2:$E$1108,3,FALSE),VLOOKUP(D461,'STOCK IDEAL'!$B$2:$E$1108,3,FALSE)+VLOOKUP(E461,'REGLE PRIORITE'!$N$3:$O$18,2,FALSE)),IF($C461="Bijoux argent/plaqué or",IF(ISERROR(VLOOKUP(D461,'STOCK IDEAL'!$B$2:$E$1108,3,FALSE)+VLOOKUP($E461,'REGLE PRIORITE'!$Q$3:$R$28,2,FALSE)),VLOOKUP(D461,'STOCK IDEAL'!$B$2:$E$1108,3,FALSE),VLOOKUP(D461,'STOCK IDEAL'!$B$2:$E$1108,3,FALSE)+VLOOKUP($E461,'REGLE PRIORITE'!$Q$3:$R$28,2,FALSE)),VLOOKUP(D461,'STOCK IDEAL'!$B$2:$E$1108,3,FALSE))))</f>
        <v>1</v>
      </c>
      <c r="J461">
        <v>0</v>
      </c>
      <c r="K461">
        <f>IF($C461="porcelaine",IF(ISERROR(VLOOKUP($D461,'STOCK IDEAL'!$B$2:$E$1080,4,FALSE)+VLOOKUP($E461,'REGLE PRIORITE'!$K$3:$L$14,2,FALSE)),VLOOKUP($D461,'STOCK IDEAL'!$B$2:$E$1080,4,FALSE),VLOOKUP($D461,'STOCK IDEAL'!$B$2:$E$1080,4,FALSE)+VLOOKUP($E461,'REGLE PRIORITE'!$K$3:$L$14,2,FALSE)),IF(C461="Bijoux l’atelier",IF(ISERROR(VLOOKUP(D461,'STOCK IDEAL'!$B$2:$E$1108,4,FALSE)+VLOOKUP(E461,'REGLE PRIORITE'!$N$3:$O$18,2,FALSE)),VLOOKUP(D461,'STOCK IDEAL'!$B$2:$E$1108,4,FALSE),VLOOKUP(D461,'STOCK IDEAL'!$B$2:$E$1108,4,FALSE)+VLOOKUP(E461,'REGLE PRIORITE'!$N$3:$O$18,2,FALSE)),IF($C461="Bijoux argent/plaqué or",IF(ISERROR(VLOOKUP(D461,'STOCK IDEAL'!$B$2:$E$1108,4,FALSE)+VLOOKUP($E461,'REGLE PRIORITE'!$Q$3:$R$28,2,FALSE)),VLOOKUP(D461,'STOCK IDEAL'!$B$2:$E$1108,4,FALSE),VLOOKUP(D461,'STOCK IDEAL'!$B$2:$E$1108,4,FALSE)+VLOOKUP($E461,'REGLE PRIORITE'!$Q$3:$R$28,2,FALSE)),VLOOKUP(D461,'STOCK IDEAL'!$B$2:$E$1108,4,FALSE))))</f>
        <v>3</v>
      </c>
      <c r="L461" t="b">
        <f t="shared" si="36"/>
        <v>0</v>
      </c>
      <c r="M461">
        <f>HLOOKUP('STOCK BRUT'!$C461,'REGLE PRIORITE'!$B$4:$G$7,2,FALSE)</f>
        <v>2</v>
      </c>
      <c r="N461">
        <f>HLOOKUP('STOCK BRUT'!$C461,'REGLE PRIORITE'!$B$4:$G$7,3,FALSE)</f>
        <v>1</v>
      </c>
      <c r="O461">
        <f>HLOOKUP('STOCK BRUT'!$C461,'REGLE PRIORITE'!$B$4:$G$7,4,FALSE)</f>
        <v>3</v>
      </c>
      <c r="P461">
        <f t="shared" si="37"/>
        <v>-1</v>
      </c>
      <c r="Q461">
        <f t="shared" si="38"/>
        <v>-1</v>
      </c>
      <c r="R461">
        <f t="shared" si="35"/>
        <v>-3</v>
      </c>
      <c r="S461">
        <f t="shared" si="39"/>
        <v>-5</v>
      </c>
    </row>
    <row r="462" spans="1:19">
      <c r="A462">
        <v>460</v>
      </c>
      <c r="B462" s="1" t="s">
        <v>3372</v>
      </c>
      <c r="C462" s="1" t="s">
        <v>3951</v>
      </c>
      <c r="D462" s="1" t="s">
        <v>4070</v>
      </c>
      <c r="E462" s="1" t="s">
        <v>3376</v>
      </c>
      <c r="F462">
        <v>0</v>
      </c>
      <c r="G462">
        <f>IF($C462="porcelaine",IF(ISERROR(VLOOKUP($D462,'STOCK IDEAL'!$B$2:$C$1080,2,FALSE)+VLOOKUP($E462,'REGLE PRIORITE'!$K$3:$L$14,2,FALSE)),VLOOKUP($D462,'STOCK IDEAL'!$B$2:$C$1080,2,FALSE),VLOOKUP($D462,'STOCK IDEAL'!$B$2:$C$1080,2,FALSE)+VLOOKUP($E462,'REGLE PRIORITE'!$K$3:$L$14,2,FALSE)),IF(C462="Bijoux l’atelier",IF(ISERROR(VLOOKUP(D462,'STOCK IDEAL'!$B$2:$C$1108,2,FALSE)+VLOOKUP(E462,'REGLE PRIORITE'!$N$3:$O$18,2,FALSE)),VLOOKUP(D462,'STOCK IDEAL'!$B$2:$C$1108,2,FALSE),VLOOKUP(D462,'STOCK IDEAL'!$B$2:$C$1108,2,FALSE)+VLOOKUP(E462,'REGLE PRIORITE'!$N$3:$O$18,2,FALSE)),IF($C462="Bijoux argent/plaqué or",IF(ISERROR(VLOOKUP(D462,'STOCK IDEAL'!$B$2:$C$1108,2,FALSE)+VLOOKUP($E462,'REGLE PRIORITE'!$Q$3:$R$28,2,FALSE)),VLOOKUP(D462,'STOCK IDEAL'!$B$2:$C$1108,2,FALSE),VLOOKUP(D462,'STOCK IDEAL'!$B$2:$C$1108,2,FALSE)+VLOOKUP($E462,'REGLE PRIORITE'!$Q$3:$R$28,2,FALSE)),VLOOKUP(D462,'STOCK IDEAL'!$B$2:$C$1108,2,FALSE))))</f>
        <v>1</v>
      </c>
      <c r="H462">
        <v>0</v>
      </c>
      <c r="I462">
        <f>IF($C462="porcelaine",IF(ISERROR(VLOOKUP($D462,'STOCK IDEAL'!$B$2:$E$1080,3,FALSE)+VLOOKUP($E462,'REGLE PRIORITE'!$K$3:$L$14,2,FALSE)),VLOOKUP($D462,'STOCK IDEAL'!$B$2:$E$1080,3,FALSE),VLOOKUP($D462,'STOCK IDEAL'!$B$2:$E$1080,3,FALSE)+VLOOKUP($E462,'REGLE PRIORITE'!$K$3:$L$14,2,FALSE)),IF(C462="Bijoux l’atelier",IF(ISERROR(VLOOKUP(D462,'STOCK IDEAL'!$B$2:$E$1108,3,FALSE)+VLOOKUP(E462,'REGLE PRIORITE'!$N$3:$O$18,2,FALSE)),VLOOKUP(D462,'STOCK IDEAL'!$B$2:$E$1108,3,FALSE),VLOOKUP(D462,'STOCK IDEAL'!$B$2:$E$1108,3,FALSE)+VLOOKUP(E462,'REGLE PRIORITE'!$N$3:$O$18,2,FALSE)),IF($C462="Bijoux argent/plaqué or",IF(ISERROR(VLOOKUP(D462,'STOCK IDEAL'!$B$2:$E$1108,3,FALSE)+VLOOKUP($E462,'REGLE PRIORITE'!$Q$3:$R$28,2,FALSE)),VLOOKUP(D462,'STOCK IDEAL'!$B$2:$E$1108,3,FALSE),VLOOKUP(D462,'STOCK IDEAL'!$B$2:$E$1108,3,FALSE)+VLOOKUP($E462,'REGLE PRIORITE'!$Q$3:$R$28,2,FALSE)),VLOOKUP(D462,'STOCK IDEAL'!$B$2:$E$1108,3,FALSE))))</f>
        <v>1</v>
      </c>
      <c r="J462">
        <v>0</v>
      </c>
      <c r="K462">
        <f>IF($C462="porcelaine",IF(ISERROR(VLOOKUP($D462,'STOCK IDEAL'!$B$2:$E$1080,4,FALSE)+VLOOKUP($E462,'REGLE PRIORITE'!$K$3:$L$14,2,FALSE)),VLOOKUP($D462,'STOCK IDEAL'!$B$2:$E$1080,4,FALSE),VLOOKUP($D462,'STOCK IDEAL'!$B$2:$E$1080,4,FALSE)+VLOOKUP($E462,'REGLE PRIORITE'!$K$3:$L$14,2,FALSE)),IF(C462="Bijoux l’atelier",IF(ISERROR(VLOOKUP(D462,'STOCK IDEAL'!$B$2:$E$1108,4,FALSE)+VLOOKUP(E462,'REGLE PRIORITE'!$N$3:$O$18,2,FALSE)),VLOOKUP(D462,'STOCK IDEAL'!$B$2:$E$1108,4,FALSE),VLOOKUP(D462,'STOCK IDEAL'!$B$2:$E$1108,4,FALSE)+VLOOKUP(E462,'REGLE PRIORITE'!$N$3:$O$18,2,FALSE)),IF($C462="Bijoux argent/plaqué or",IF(ISERROR(VLOOKUP(D462,'STOCK IDEAL'!$B$2:$E$1108,4,FALSE)+VLOOKUP($E462,'REGLE PRIORITE'!$Q$3:$R$28,2,FALSE)),VLOOKUP(D462,'STOCK IDEAL'!$B$2:$E$1108,4,FALSE),VLOOKUP(D462,'STOCK IDEAL'!$B$2:$E$1108,4,FALSE)+VLOOKUP($E462,'REGLE PRIORITE'!$Q$3:$R$28,2,FALSE)),VLOOKUP(D462,'STOCK IDEAL'!$B$2:$E$1108,4,FALSE))))</f>
        <v>3</v>
      </c>
      <c r="L462" t="b">
        <f t="shared" si="36"/>
        <v>0</v>
      </c>
      <c r="M462">
        <f>HLOOKUP('STOCK BRUT'!$C462,'REGLE PRIORITE'!$B$4:$G$7,2,FALSE)</f>
        <v>2</v>
      </c>
      <c r="N462">
        <f>HLOOKUP('STOCK BRUT'!$C462,'REGLE PRIORITE'!$B$4:$G$7,3,FALSE)</f>
        <v>1</v>
      </c>
      <c r="O462">
        <f>HLOOKUP('STOCK BRUT'!$C462,'REGLE PRIORITE'!$B$4:$G$7,4,FALSE)</f>
        <v>3</v>
      </c>
      <c r="P462">
        <f t="shared" si="37"/>
        <v>-1</v>
      </c>
      <c r="Q462">
        <f t="shared" si="38"/>
        <v>-1</v>
      </c>
      <c r="R462">
        <f t="shared" si="35"/>
        <v>-3</v>
      </c>
      <c r="S462">
        <f t="shared" si="39"/>
        <v>-5</v>
      </c>
    </row>
    <row r="463" spans="1:19">
      <c r="A463">
        <v>461</v>
      </c>
      <c r="B463" s="1" t="s">
        <v>3373</v>
      </c>
      <c r="C463" s="1" t="s">
        <v>3951</v>
      </c>
      <c r="D463" s="1" t="s">
        <v>5361</v>
      </c>
      <c r="E463" s="1" t="s">
        <v>3376</v>
      </c>
      <c r="F463">
        <v>2</v>
      </c>
      <c r="G463">
        <f>IF($C463="porcelaine",IF(ISERROR(VLOOKUP($D463,'STOCK IDEAL'!$B$2:$C$1080,2,FALSE)+VLOOKUP($E463,'REGLE PRIORITE'!$K$3:$L$14,2,FALSE)),VLOOKUP($D463,'STOCK IDEAL'!$B$2:$C$1080,2,FALSE),VLOOKUP($D463,'STOCK IDEAL'!$B$2:$C$1080,2,FALSE)+VLOOKUP($E463,'REGLE PRIORITE'!$K$3:$L$14,2,FALSE)),IF(C463="Bijoux l’atelier",IF(ISERROR(VLOOKUP(D463,'STOCK IDEAL'!$B$2:$C$1108,2,FALSE)+VLOOKUP(E463,'REGLE PRIORITE'!$N$3:$O$18,2,FALSE)),VLOOKUP(D463,'STOCK IDEAL'!$B$2:$C$1108,2,FALSE),VLOOKUP(D463,'STOCK IDEAL'!$B$2:$C$1108,2,FALSE)+VLOOKUP(E463,'REGLE PRIORITE'!$N$3:$O$18,2,FALSE)),IF($C463="Bijoux argent/plaqué or",IF(ISERROR(VLOOKUP(D463,'STOCK IDEAL'!$B$2:$C$1108,2,FALSE)+VLOOKUP($E463,'REGLE PRIORITE'!$Q$3:$R$28,2,FALSE)),VLOOKUP(D463,'STOCK IDEAL'!$B$2:$C$1108,2,FALSE),VLOOKUP(D463,'STOCK IDEAL'!$B$2:$C$1108,2,FALSE)+VLOOKUP($E463,'REGLE PRIORITE'!$Q$3:$R$28,2,FALSE)),VLOOKUP(D463,'STOCK IDEAL'!$B$2:$C$1108,2,FALSE))))</f>
        <v>1</v>
      </c>
      <c r="H463">
        <v>0</v>
      </c>
      <c r="I463">
        <f>IF($C463="porcelaine",IF(ISERROR(VLOOKUP($D463,'STOCK IDEAL'!$B$2:$E$1080,3,FALSE)+VLOOKUP($E463,'REGLE PRIORITE'!$K$3:$L$14,2,FALSE)),VLOOKUP($D463,'STOCK IDEAL'!$B$2:$E$1080,3,FALSE),VLOOKUP($D463,'STOCK IDEAL'!$B$2:$E$1080,3,FALSE)+VLOOKUP($E463,'REGLE PRIORITE'!$K$3:$L$14,2,FALSE)),IF(C463="Bijoux l’atelier",IF(ISERROR(VLOOKUP(D463,'STOCK IDEAL'!$B$2:$E$1108,3,FALSE)+VLOOKUP(E463,'REGLE PRIORITE'!$N$3:$O$18,2,FALSE)),VLOOKUP(D463,'STOCK IDEAL'!$B$2:$E$1108,3,FALSE),VLOOKUP(D463,'STOCK IDEAL'!$B$2:$E$1108,3,FALSE)+VLOOKUP(E463,'REGLE PRIORITE'!$N$3:$O$18,2,FALSE)),IF($C463="Bijoux argent/plaqué or",IF(ISERROR(VLOOKUP(D463,'STOCK IDEAL'!$B$2:$E$1108,3,FALSE)+VLOOKUP($E463,'REGLE PRIORITE'!$Q$3:$R$28,2,FALSE)),VLOOKUP(D463,'STOCK IDEAL'!$B$2:$E$1108,3,FALSE),VLOOKUP(D463,'STOCK IDEAL'!$B$2:$E$1108,3,FALSE)+VLOOKUP($E463,'REGLE PRIORITE'!$Q$3:$R$28,2,FALSE)),VLOOKUP(D463,'STOCK IDEAL'!$B$2:$E$1108,3,FALSE))))</f>
        <v>1</v>
      </c>
      <c r="J463">
        <v>1</v>
      </c>
      <c r="K463">
        <f>IF($C463="porcelaine",IF(ISERROR(VLOOKUP($D463,'STOCK IDEAL'!$B$2:$E$1080,4,FALSE)+VLOOKUP($E463,'REGLE PRIORITE'!$K$3:$L$14,2,FALSE)),VLOOKUP($D463,'STOCK IDEAL'!$B$2:$E$1080,4,FALSE),VLOOKUP($D463,'STOCK IDEAL'!$B$2:$E$1080,4,FALSE)+VLOOKUP($E463,'REGLE PRIORITE'!$K$3:$L$14,2,FALSE)),IF(C463="Bijoux l’atelier",IF(ISERROR(VLOOKUP(D463,'STOCK IDEAL'!$B$2:$E$1108,4,FALSE)+VLOOKUP(E463,'REGLE PRIORITE'!$N$3:$O$18,2,FALSE)),VLOOKUP(D463,'STOCK IDEAL'!$B$2:$E$1108,4,FALSE),VLOOKUP(D463,'STOCK IDEAL'!$B$2:$E$1108,4,FALSE)+VLOOKUP(E463,'REGLE PRIORITE'!$N$3:$O$18,2,FALSE)),IF($C463="Bijoux argent/plaqué or",IF(ISERROR(VLOOKUP(D463,'STOCK IDEAL'!$B$2:$E$1108,4,FALSE)+VLOOKUP($E463,'REGLE PRIORITE'!$Q$3:$R$28,2,FALSE)),VLOOKUP(D463,'STOCK IDEAL'!$B$2:$E$1108,4,FALSE),VLOOKUP(D463,'STOCK IDEAL'!$B$2:$E$1108,4,FALSE)+VLOOKUP($E463,'REGLE PRIORITE'!$Q$3:$R$28,2,FALSE)),VLOOKUP(D463,'STOCK IDEAL'!$B$2:$E$1108,4,FALSE))))</f>
        <v>3</v>
      </c>
      <c r="L463" t="str">
        <f t="shared" si="36"/>
        <v>OK</v>
      </c>
      <c r="M463">
        <f>HLOOKUP('STOCK BRUT'!$C463,'REGLE PRIORITE'!$B$4:$G$7,2,FALSE)</f>
        <v>2</v>
      </c>
      <c r="N463">
        <f>HLOOKUP('STOCK BRUT'!$C463,'REGLE PRIORITE'!$B$4:$G$7,3,FALSE)</f>
        <v>1</v>
      </c>
      <c r="O463">
        <f>HLOOKUP('STOCK BRUT'!$C463,'REGLE PRIORITE'!$B$4:$G$7,4,FALSE)</f>
        <v>3</v>
      </c>
      <c r="P463">
        <f t="shared" si="37"/>
        <v>1</v>
      </c>
      <c r="Q463">
        <f t="shared" si="38"/>
        <v>-1</v>
      </c>
      <c r="R463">
        <f t="shared" si="35"/>
        <v>-2</v>
      </c>
      <c r="S463">
        <f t="shared" si="39"/>
        <v>-2</v>
      </c>
    </row>
    <row r="464" spans="1:19">
      <c r="A464">
        <v>462</v>
      </c>
      <c r="B464" s="1" t="s">
        <v>364</v>
      </c>
      <c r="C464" s="1" t="s">
        <v>3951</v>
      </c>
      <c r="D464" s="1" t="s">
        <v>4072</v>
      </c>
      <c r="E464" s="1" t="s">
        <v>4073</v>
      </c>
      <c r="F464">
        <v>0</v>
      </c>
      <c r="G464">
        <f>IF($C464="porcelaine",IF(ISERROR(VLOOKUP($D464,'STOCK IDEAL'!$B$2:$C$1080,2,FALSE)+VLOOKUP($E464,'REGLE PRIORITE'!$K$3:$L$14,2,FALSE)),VLOOKUP($D464,'STOCK IDEAL'!$B$2:$C$1080,2,FALSE),VLOOKUP($D464,'STOCK IDEAL'!$B$2:$C$1080,2,FALSE)+VLOOKUP($E464,'REGLE PRIORITE'!$K$3:$L$14,2,FALSE)),IF(C464="Bijoux l’atelier",IF(ISERROR(VLOOKUP(D464,'STOCK IDEAL'!$B$2:$C$1108,2,FALSE)+VLOOKUP(E464,'REGLE PRIORITE'!$N$3:$O$18,2,FALSE)),VLOOKUP(D464,'STOCK IDEAL'!$B$2:$C$1108,2,FALSE),VLOOKUP(D464,'STOCK IDEAL'!$B$2:$C$1108,2,FALSE)+VLOOKUP(E464,'REGLE PRIORITE'!$N$3:$O$18,2,FALSE)),IF($C464="Bijoux argent/plaqué or",IF(ISERROR(VLOOKUP(D464,'STOCK IDEAL'!$B$2:$C$1108,2,FALSE)+VLOOKUP($E464,'REGLE PRIORITE'!$Q$3:$R$28,2,FALSE)),VLOOKUP(D464,'STOCK IDEAL'!$B$2:$C$1108,2,FALSE),VLOOKUP(D464,'STOCK IDEAL'!$B$2:$C$1108,2,FALSE)+VLOOKUP($E464,'REGLE PRIORITE'!$Q$3:$R$28,2,FALSE)),VLOOKUP(D464,'STOCK IDEAL'!$B$2:$C$1108,2,FALSE))))</f>
        <v>1</v>
      </c>
      <c r="H464">
        <v>0</v>
      </c>
      <c r="I464">
        <f>IF($C464="porcelaine",IF(ISERROR(VLOOKUP($D464,'STOCK IDEAL'!$B$2:$E$1080,3,FALSE)+VLOOKUP($E464,'REGLE PRIORITE'!$K$3:$L$14,2,FALSE)),VLOOKUP($D464,'STOCK IDEAL'!$B$2:$E$1080,3,FALSE),VLOOKUP($D464,'STOCK IDEAL'!$B$2:$E$1080,3,FALSE)+VLOOKUP($E464,'REGLE PRIORITE'!$K$3:$L$14,2,FALSE)),IF(C464="Bijoux l’atelier",IF(ISERROR(VLOOKUP(D464,'STOCK IDEAL'!$B$2:$E$1108,3,FALSE)+VLOOKUP(E464,'REGLE PRIORITE'!$N$3:$O$18,2,FALSE)),VLOOKUP(D464,'STOCK IDEAL'!$B$2:$E$1108,3,FALSE),VLOOKUP(D464,'STOCK IDEAL'!$B$2:$E$1108,3,FALSE)+VLOOKUP(E464,'REGLE PRIORITE'!$N$3:$O$18,2,FALSE)),IF($C464="Bijoux argent/plaqué or",IF(ISERROR(VLOOKUP(D464,'STOCK IDEAL'!$B$2:$E$1108,3,FALSE)+VLOOKUP($E464,'REGLE PRIORITE'!$Q$3:$R$28,2,FALSE)),VLOOKUP(D464,'STOCK IDEAL'!$B$2:$E$1108,3,FALSE),VLOOKUP(D464,'STOCK IDEAL'!$B$2:$E$1108,3,FALSE)+VLOOKUP($E464,'REGLE PRIORITE'!$Q$3:$R$28,2,FALSE)),VLOOKUP(D464,'STOCK IDEAL'!$B$2:$E$1108,3,FALSE))))</f>
        <v>1</v>
      </c>
      <c r="J464">
        <v>0</v>
      </c>
      <c r="K464">
        <f>IF($C464="porcelaine",IF(ISERROR(VLOOKUP($D464,'STOCK IDEAL'!$B$2:$E$1080,4,FALSE)+VLOOKUP($E464,'REGLE PRIORITE'!$K$3:$L$14,2,FALSE)),VLOOKUP($D464,'STOCK IDEAL'!$B$2:$E$1080,4,FALSE),VLOOKUP($D464,'STOCK IDEAL'!$B$2:$E$1080,4,FALSE)+VLOOKUP($E464,'REGLE PRIORITE'!$K$3:$L$14,2,FALSE)),IF(C464="Bijoux l’atelier",IF(ISERROR(VLOOKUP(D464,'STOCK IDEAL'!$B$2:$E$1108,4,FALSE)+VLOOKUP(E464,'REGLE PRIORITE'!$N$3:$O$18,2,FALSE)),VLOOKUP(D464,'STOCK IDEAL'!$B$2:$E$1108,4,FALSE),VLOOKUP(D464,'STOCK IDEAL'!$B$2:$E$1108,4,FALSE)+VLOOKUP(E464,'REGLE PRIORITE'!$N$3:$O$18,2,FALSE)),IF($C464="Bijoux argent/plaqué or",IF(ISERROR(VLOOKUP(D464,'STOCK IDEAL'!$B$2:$E$1108,4,FALSE)+VLOOKUP($E464,'REGLE PRIORITE'!$Q$3:$R$28,2,FALSE)),VLOOKUP(D464,'STOCK IDEAL'!$B$2:$E$1108,4,FALSE),VLOOKUP(D464,'STOCK IDEAL'!$B$2:$E$1108,4,FALSE)+VLOOKUP($E464,'REGLE PRIORITE'!$Q$3:$R$28,2,FALSE)),VLOOKUP(D464,'STOCK IDEAL'!$B$2:$E$1108,4,FALSE))))</f>
        <v>3</v>
      </c>
      <c r="L464" t="b">
        <f t="shared" si="36"/>
        <v>0</v>
      </c>
      <c r="M464">
        <f>HLOOKUP('STOCK BRUT'!$C464,'REGLE PRIORITE'!$B$4:$G$7,2,FALSE)</f>
        <v>2</v>
      </c>
      <c r="N464">
        <f>HLOOKUP('STOCK BRUT'!$C464,'REGLE PRIORITE'!$B$4:$G$7,3,FALSE)</f>
        <v>1</v>
      </c>
      <c r="O464">
        <f>HLOOKUP('STOCK BRUT'!$C464,'REGLE PRIORITE'!$B$4:$G$7,4,FALSE)</f>
        <v>3</v>
      </c>
      <c r="P464">
        <f t="shared" si="37"/>
        <v>-1</v>
      </c>
      <c r="Q464">
        <f t="shared" si="38"/>
        <v>-1</v>
      </c>
      <c r="R464">
        <f t="shared" si="35"/>
        <v>-3</v>
      </c>
      <c r="S464">
        <f t="shared" si="39"/>
        <v>-5</v>
      </c>
    </row>
    <row r="465" spans="1:19">
      <c r="A465">
        <v>463</v>
      </c>
      <c r="B465" s="1" t="s">
        <v>365</v>
      </c>
      <c r="C465" s="1" t="s">
        <v>3951</v>
      </c>
      <c r="D465" s="1" t="s">
        <v>4072</v>
      </c>
      <c r="E465" s="1" t="s">
        <v>4065</v>
      </c>
      <c r="F465">
        <v>0</v>
      </c>
      <c r="G465">
        <f>IF($C465="porcelaine",IF(ISERROR(VLOOKUP($D465,'STOCK IDEAL'!$B$2:$C$1080,2,FALSE)+VLOOKUP($E465,'REGLE PRIORITE'!$K$3:$L$14,2,FALSE)),VLOOKUP($D465,'STOCK IDEAL'!$B$2:$C$1080,2,FALSE),VLOOKUP($D465,'STOCK IDEAL'!$B$2:$C$1080,2,FALSE)+VLOOKUP($E465,'REGLE PRIORITE'!$K$3:$L$14,2,FALSE)),IF(C465="Bijoux l’atelier",IF(ISERROR(VLOOKUP(D465,'STOCK IDEAL'!$B$2:$C$1108,2,FALSE)+VLOOKUP(E465,'REGLE PRIORITE'!$N$3:$O$18,2,FALSE)),VLOOKUP(D465,'STOCK IDEAL'!$B$2:$C$1108,2,FALSE),VLOOKUP(D465,'STOCK IDEAL'!$B$2:$C$1108,2,FALSE)+VLOOKUP(E465,'REGLE PRIORITE'!$N$3:$O$18,2,FALSE)),IF($C465="Bijoux argent/plaqué or",IF(ISERROR(VLOOKUP(D465,'STOCK IDEAL'!$B$2:$C$1108,2,FALSE)+VLOOKUP($E465,'REGLE PRIORITE'!$Q$3:$R$28,2,FALSE)),VLOOKUP(D465,'STOCK IDEAL'!$B$2:$C$1108,2,FALSE),VLOOKUP(D465,'STOCK IDEAL'!$B$2:$C$1108,2,FALSE)+VLOOKUP($E465,'REGLE PRIORITE'!$Q$3:$R$28,2,FALSE)),VLOOKUP(D465,'STOCK IDEAL'!$B$2:$C$1108,2,FALSE))))</f>
        <v>1</v>
      </c>
      <c r="H465">
        <v>0</v>
      </c>
      <c r="I465">
        <f>IF($C465="porcelaine",IF(ISERROR(VLOOKUP($D465,'STOCK IDEAL'!$B$2:$E$1080,3,FALSE)+VLOOKUP($E465,'REGLE PRIORITE'!$K$3:$L$14,2,FALSE)),VLOOKUP($D465,'STOCK IDEAL'!$B$2:$E$1080,3,FALSE),VLOOKUP($D465,'STOCK IDEAL'!$B$2:$E$1080,3,FALSE)+VLOOKUP($E465,'REGLE PRIORITE'!$K$3:$L$14,2,FALSE)),IF(C465="Bijoux l’atelier",IF(ISERROR(VLOOKUP(D465,'STOCK IDEAL'!$B$2:$E$1108,3,FALSE)+VLOOKUP(E465,'REGLE PRIORITE'!$N$3:$O$18,2,FALSE)),VLOOKUP(D465,'STOCK IDEAL'!$B$2:$E$1108,3,FALSE),VLOOKUP(D465,'STOCK IDEAL'!$B$2:$E$1108,3,FALSE)+VLOOKUP(E465,'REGLE PRIORITE'!$N$3:$O$18,2,FALSE)),IF($C465="Bijoux argent/plaqué or",IF(ISERROR(VLOOKUP(D465,'STOCK IDEAL'!$B$2:$E$1108,3,FALSE)+VLOOKUP($E465,'REGLE PRIORITE'!$Q$3:$R$28,2,FALSE)),VLOOKUP(D465,'STOCK IDEAL'!$B$2:$E$1108,3,FALSE),VLOOKUP(D465,'STOCK IDEAL'!$B$2:$E$1108,3,FALSE)+VLOOKUP($E465,'REGLE PRIORITE'!$Q$3:$R$28,2,FALSE)),VLOOKUP(D465,'STOCK IDEAL'!$B$2:$E$1108,3,FALSE))))</f>
        <v>1</v>
      </c>
      <c r="J465">
        <v>0</v>
      </c>
      <c r="K465">
        <f>IF($C465="porcelaine",IF(ISERROR(VLOOKUP($D465,'STOCK IDEAL'!$B$2:$E$1080,4,FALSE)+VLOOKUP($E465,'REGLE PRIORITE'!$K$3:$L$14,2,FALSE)),VLOOKUP($D465,'STOCK IDEAL'!$B$2:$E$1080,4,FALSE),VLOOKUP($D465,'STOCK IDEAL'!$B$2:$E$1080,4,FALSE)+VLOOKUP($E465,'REGLE PRIORITE'!$K$3:$L$14,2,FALSE)),IF(C465="Bijoux l’atelier",IF(ISERROR(VLOOKUP(D465,'STOCK IDEAL'!$B$2:$E$1108,4,FALSE)+VLOOKUP(E465,'REGLE PRIORITE'!$N$3:$O$18,2,FALSE)),VLOOKUP(D465,'STOCK IDEAL'!$B$2:$E$1108,4,FALSE),VLOOKUP(D465,'STOCK IDEAL'!$B$2:$E$1108,4,FALSE)+VLOOKUP(E465,'REGLE PRIORITE'!$N$3:$O$18,2,FALSE)),IF($C465="Bijoux argent/plaqué or",IF(ISERROR(VLOOKUP(D465,'STOCK IDEAL'!$B$2:$E$1108,4,FALSE)+VLOOKUP($E465,'REGLE PRIORITE'!$Q$3:$R$28,2,FALSE)),VLOOKUP(D465,'STOCK IDEAL'!$B$2:$E$1108,4,FALSE),VLOOKUP(D465,'STOCK IDEAL'!$B$2:$E$1108,4,FALSE)+VLOOKUP($E465,'REGLE PRIORITE'!$Q$3:$R$28,2,FALSE)),VLOOKUP(D465,'STOCK IDEAL'!$B$2:$E$1108,4,FALSE))))</f>
        <v>3</v>
      </c>
      <c r="L465" t="b">
        <f t="shared" si="36"/>
        <v>0</v>
      </c>
      <c r="M465">
        <f>HLOOKUP('STOCK BRUT'!$C465,'REGLE PRIORITE'!$B$4:$G$7,2,FALSE)</f>
        <v>2</v>
      </c>
      <c r="N465">
        <f>HLOOKUP('STOCK BRUT'!$C465,'REGLE PRIORITE'!$B$4:$G$7,3,FALSE)</f>
        <v>1</v>
      </c>
      <c r="O465">
        <f>HLOOKUP('STOCK BRUT'!$C465,'REGLE PRIORITE'!$B$4:$G$7,4,FALSE)</f>
        <v>3</v>
      </c>
      <c r="P465">
        <f t="shared" si="37"/>
        <v>-1</v>
      </c>
      <c r="Q465">
        <f t="shared" si="38"/>
        <v>-1</v>
      </c>
      <c r="R465">
        <f t="shared" si="35"/>
        <v>-3</v>
      </c>
      <c r="S465">
        <f t="shared" si="39"/>
        <v>-5</v>
      </c>
    </row>
    <row r="466" spans="1:19">
      <c r="A466">
        <v>464</v>
      </c>
      <c r="B466" s="1" t="s">
        <v>366</v>
      </c>
      <c r="C466" s="1" t="s">
        <v>3951</v>
      </c>
      <c r="D466" s="1" t="s">
        <v>4072</v>
      </c>
      <c r="E466" s="1" t="s">
        <v>4046</v>
      </c>
      <c r="F466">
        <v>0</v>
      </c>
      <c r="G466">
        <f>IF($C466="porcelaine",IF(ISERROR(VLOOKUP($D466,'STOCK IDEAL'!$B$2:$C$1080,2,FALSE)+VLOOKUP($E466,'REGLE PRIORITE'!$K$3:$L$14,2,FALSE)),VLOOKUP($D466,'STOCK IDEAL'!$B$2:$C$1080,2,FALSE),VLOOKUP($D466,'STOCK IDEAL'!$B$2:$C$1080,2,FALSE)+VLOOKUP($E466,'REGLE PRIORITE'!$K$3:$L$14,2,FALSE)),IF(C466="Bijoux l’atelier",IF(ISERROR(VLOOKUP(D466,'STOCK IDEAL'!$B$2:$C$1108,2,FALSE)+VLOOKUP(E466,'REGLE PRIORITE'!$N$3:$O$18,2,FALSE)),VLOOKUP(D466,'STOCK IDEAL'!$B$2:$C$1108,2,FALSE),VLOOKUP(D466,'STOCK IDEAL'!$B$2:$C$1108,2,FALSE)+VLOOKUP(E466,'REGLE PRIORITE'!$N$3:$O$18,2,FALSE)),IF($C466="Bijoux argent/plaqué or",IF(ISERROR(VLOOKUP(D466,'STOCK IDEAL'!$B$2:$C$1108,2,FALSE)+VLOOKUP($E466,'REGLE PRIORITE'!$Q$3:$R$28,2,FALSE)),VLOOKUP(D466,'STOCK IDEAL'!$B$2:$C$1108,2,FALSE),VLOOKUP(D466,'STOCK IDEAL'!$B$2:$C$1108,2,FALSE)+VLOOKUP($E466,'REGLE PRIORITE'!$Q$3:$R$28,2,FALSE)),VLOOKUP(D466,'STOCK IDEAL'!$B$2:$C$1108,2,FALSE))))</f>
        <v>1</v>
      </c>
      <c r="H466">
        <v>0</v>
      </c>
      <c r="I466">
        <f>IF($C466="porcelaine",IF(ISERROR(VLOOKUP($D466,'STOCK IDEAL'!$B$2:$E$1080,3,FALSE)+VLOOKUP($E466,'REGLE PRIORITE'!$K$3:$L$14,2,FALSE)),VLOOKUP($D466,'STOCK IDEAL'!$B$2:$E$1080,3,FALSE),VLOOKUP($D466,'STOCK IDEAL'!$B$2:$E$1080,3,FALSE)+VLOOKUP($E466,'REGLE PRIORITE'!$K$3:$L$14,2,FALSE)),IF(C466="Bijoux l’atelier",IF(ISERROR(VLOOKUP(D466,'STOCK IDEAL'!$B$2:$E$1108,3,FALSE)+VLOOKUP(E466,'REGLE PRIORITE'!$N$3:$O$18,2,FALSE)),VLOOKUP(D466,'STOCK IDEAL'!$B$2:$E$1108,3,FALSE),VLOOKUP(D466,'STOCK IDEAL'!$B$2:$E$1108,3,FALSE)+VLOOKUP(E466,'REGLE PRIORITE'!$N$3:$O$18,2,FALSE)),IF($C466="Bijoux argent/plaqué or",IF(ISERROR(VLOOKUP(D466,'STOCK IDEAL'!$B$2:$E$1108,3,FALSE)+VLOOKUP($E466,'REGLE PRIORITE'!$Q$3:$R$28,2,FALSE)),VLOOKUP(D466,'STOCK IDEAL'!$B$2:$E$1108,3,FALSE),VLOOKUP(D466,'STOCK IDEAL'!$B$2:$E$1108,3,FALSE)+VLOOKUP($E466,'REGLE PRIORITE'!$Q$3:$R$28,2,FALSE)),VLOOKUP(D466,'STOCK IDEAL'!$B$2:$E$1108,3,FALSE))))</f>
        <v>1</v>
      </c>
      <c r="J466">
        <v>1</v>
      </c>
      <c r="K466">
        <f>IF($C466="porcelaine",IF(ISERROR(VLOOKUP($D466,'STOCK IDEAL'!$B$2:$E$1080,4,FALSE)+VLOOKUP($E466,'REGLE PRIORITE'!$K$3:$L$14,2,FALSE)),VLOOKUP($D466,'STOCK IDEAL'!$B$2:$E$1080,4,FALSE),VLOOKUP($D466,'STOCK IDEAL'!$B$2:$E$1080,4,FALSE)+VLOOKUP($E466,'REGLE PRIORITE'!$K$3:$L$14,2,FALSE)),IF(C466="Bijoux l’atelier",IF(ISERROR(VLOOKUP(D466,'STOCK IDEAL'!$B$2:$E$1108,4,FALSE)+VLOOKUP(E466,'REGLE PRIORITE'!$N$3:$O$18,2,FALSE)),VLOOKUP(D466,'STOCK IDEAL'!$B$2:$E$1108,4,FALSE),VLOOKUP(D466,'STOCK IDEAL'!$B$2:$E$1108,4,FALSE)+VLOOKUP(E466,'REGLE PRIORITE'!$N$3:$O$18,2,FALSE)),IF($C466="Bijoux argent/plaqué or",IF(ISERROR(VLOOKUP(D466,'STOCK IDEAL'!$B$2:$E$1108,4,FALSE)+VLOOKUP($E466,'REGLE PRIORITE'!$Q$3:$R$28,2,FALSE)),VLOOKUP(D466,'STOCK IDEAL'!$B$2:$E$1108,4,FALSE),VLOOKUP(D466,'STOCK IDEAL'!$B$2:$E$1108,4,FALSE)+VLOOKUP($E466,'REGLE PRIORITE'!$Q$3:$R$28,2,FALSE)),VLOOKUP(D466,'STOCK IDEAL'!$B$2:$E$1108,4,FALSE))))</f>
        <v>3</v>
      </c>
      <c r="L466" t="b">
        <f t="shared" si="36"/>
        <v>0</v>
      </c>
      <c r="M466">
        <f>HLOOKUP('STOCK BRUT'!$C466,'REGLE PRIORITE'!$B$4:$G$7,2,FALSE)</f>
        <v>2</v>
      </c>
      <c r="N466">
        <f>HLOOKUP('STOCK BRUT'!$C466,'REGLE PRIORITE'!$B$4:$G$7,3,FALSE)</f>
        <v>1</v>
      </c>
      <c r="O466">
        <f>HLOOKUP('STOCK BRUT'!$C466,'REGLE PRIORITE'!$B$4:$G$7,4,FALSE)</f>
        <v>3</v>
      </c>
      <c r="P466">
        <f t="shared" si="37"/>
        <v>-1</v>
      </c>
      <c r="Q466">
        <f t="shared" si="38"/>
        <v>-1</v>
      </c>
      <c r="R466">
        <f t="shared" si="35"/>
        <v>-2</v>
      </c>
      <c r="S466">
        <f t="shared" si="39"/>
        <v>-4</v>
      </c>
    </row>
    <row r="467" spans="1:19">
      <c r="A467">
        <v>465</v>
      </c>
      <c r="B467" s="1" t="s">
        <v>367</v>
      </c>
      <c r="C467" s="1" t="s">
        <v>3951</v>
      </c>
      <c r="D467" s="1" t="s">
        <v>4072</v>
      </c>
      <c r="E467" s="1" t="s">
        <v>4035</v>
      </c>
      <c r="F467">
        <v>1</v>
      </c>
      <c r="G467">
        <f>IF($C467="porcelaine",IF(ISERROR(VLOOKUP($D467,'STOCK IDEAL'!$B$2:$C$1080,2,FALSE)+VLOOKUP($E467,'REGLE PRIORITE'!$K$3:$L$14,2,FALSE)),VLOOKUP($D467,'STOCK IDEAL'!$B$2:$C$1080,2,FALSE),VLOOKUP($D467,'STOCK IDEAL'!$B$2:$C$1080,2,FALSE)+VLOOKUP($E467,'REGLE PRIORITE'!$K$3:$L$14,2,FALSE)),IF(C467="Bijoux l’atelier",IF(ISERROR(VLOOKUP(D467,'STOCK IDEAL'!$B$2:$C$1108,2,FALSE)+VLOOKUP(E467,'REGLE PRIORITE'!$N$3:$O$18,2,FALSE)),VLOOKUP(D467,'STOCK IDEAL'!$B$2:$C$1108,2,FALSE),VLOOKUP(D467,'STOCK IDEAL'!$B$2:$C$1108,2,FALSE)+VLOOKUP(E467,'REGLE PRIORITE'!$N$3:$O$18,2,FALSE)),IF($C467="Bijoux argent/plaqué or",IF(ISERROR(VLOOKUP(D467,'STOCK IDEAL'!$B$2:$C$1108,2,FALSE)+VLOOKUP($E467,'REGLE PRIORITE'!$Q$3:$R$28,2,FALSE)),VLOOKUP(D467,'STOCK IDEAL'!$B$2:$C$1108,2,FALSE),VLOOKUP(D467,'STOCK IDEAL'!$B$2:$C$1108,2,FALSE)+VLOOKUP($E467,'REGLE PRIORITE'!$Q$3:$R$28,2,FALSE)),VLOOKUP(D467,'STOCK IDEAL'!$B$2:$C$1108,2,FALSE))))</f>
        <v>1</v>
      </c>
      <c r="H467">
        <v>1</v>
      </c>
      <c r="I467">
        <f>IF($C467="porcelaine",IF(ISERROR(VLOOKUP($D467,'STOCK IDEAL'!$B$2:$E$1080,3,FALSE)+VLOOKUP($E467,'REGLE PRIORITE'!$K$3:$L$14,2,FALSE)),VLOOKUP($D467,'STOCK IDEAL'!$B$2:$E$1080,3,FALSE),VLOOKUP($D467,'STOCK IDEAL'!$B$2:$E$1080,3,FALSE)+VLOOKUP($E467,'REGLE PRIORITE'!$K$3:$L$14,2,FALSE)),IF(C467="Bijoux l’atelier",IF(ISERROR(VLOOKUP(D467,'STOCK IDEAL'!$B$2:$E$1108,3,FALSE)+VLOOKUP(E467,'REGLE PRIORITE'!$N$3:$O$18,2,FALSE)),VLOOKUP(D467,'STOCK IDEAL'!$B$2:$E$1108,3,FALSE),VLOOKUP(D467,'STOCK IDEAL'!$B$2:$E$1108,3,FALSE)+VLOOKUP(E467,'REGLE PRIORITE'!$N$3:$O$18,2,FALSE)),IF($C467="Bijoux argent/plaqué or",IF(ISERROR(VLOOKUP(D467,'STOCK IDEAL'!$B$2:$E$1108,3,FALSE)+VLOOKUP($E467,'REGLE PRIORITE'!$Q$3:$R$28,2,FALSE)),VLOOKUP(D467,'STOCK IDEAL'!$B$2:$E$1108,3,FALSE),VLOOKUP(D467,'STOCK IDEAL'!$B$2:$E$1108,3,FALSE)+VLOOKUP($E467,'REGLE PRIORITE'!$Q$3:$R$28,2,FALSE)),VLOOKUP(D467,'STOCK IDEAL'!$B$2:$E$1108,3,FALSE))))</f>
        <v>1</v>
      </c>
      <c r="J467">
        <v>1</v>
      </c>
      <c r="K467">
        <f>IF($C467="porcelaine",IF(ISERROR(VLOOKUP($D467,'STOCK IDEAL'!$B$2:$E$1080,4,FALSE)+VLOOKUP($E467,'REGLE PRIORITE'!$K$3:$L$14,2,FALSE)),VLOOKUP($D467,'STOCK IDEAL'!$B$2:$E$1080,4,FALSE),VLOOKUP($D467,'STOCK IDEAL'!$B$2:$E$1080,4,FALSE)+VLOOKUP($E467,'REGLE PRIORITE'!$K$3:$L$14,2,FALSE)),IF(C467="Bijoux l’atelier",IF(ISERROR(VLOOKUP(D467,'STOCK IDEAL'!$B$2:$E$1108,4,FALSE)+VLOOKUP(E467,'REGLE PRIORITE'!$N$3:$O$18,2,FALSE)),VLOOKUP(D467,'STOCK IDEAL'!$B$2:$E$1108,4,FALSE),VLOOKUP(D467,'STOCK IDEAL'!$B$2:$E$1108,4,FALSE)+VLOOKUP(E467,'REGLE PRIORITE'!$N$3:$O$18,2,FALSE)),IF($C467="Bijoux argent/plaqué or",IF(ISERROR(VLOOKUP(D467,'STOCK IDEAL'!$B$2:$E$1108,4,FALSE)+VLOOKUP($E467,'REGLE PRIORITE'!$Q$3:$R$28,2,FALSE)),VLOOKUP(D467,'STOCK IDEAL'!$B$2:$E$1108,4,FALSE),VLOOKUP(D467,'STOCK IDEAL'!$B$2:$E$1108,4,FALSE)+VLOOKUP($E467,'REGLE PRIORITE'!$Q$3:$R$28,2,FALSE)),VLOOKUP(D467,'STOCK IDEAL'!$B$2:$E$1108,4,FALSE))))</f>
        <v>3</v>
      </c>
      <c r="L467" t="b">
        <f t="shared" si="36"/>
        <v>0</v>
      </c>
      <c r="M467">
        <f>HLOOKUP('STOCK BRUT'!$C467,'REGLE PRIORITE'!$B$4:$G$7,2,FALSE)</f>
        <v>2</v>
      </c>
      <c r="N467">
        <f>HLOOKUP('STOCK BRUT'!$C467,'REGLE PRIORITE'!$B$4:$G$7,3,FALSE)</f>
        <v>1</v>
      </c>
      <c r="O467">
        <f>HLOOKUP('STOCK BRUT'!$C467,'REGLE PRIORITE'!$B$4:$G$7,4,FALSE)</f>
        <v>3</v>
      </c>
      <c r="P467">
        <f t="shared" si="37"/>
        <v>0</v>
      </c>
      <c r="Q467">
        <f t="shared" si="38"/>
        <v>0</v>
      </c>
      <c r="R467">
        <f t="shared" si="35"/>
        <v>-2</v>
      </c>
      <c r="S467">
        <f t="shared" si="39"/>
        <v>-2</v>
      </c>
    </row>
    <row r="468" spans="1:19">
      <c r="A468">
        <v>466</v>
      </c>
      <c r="B468" s="1" t="s">
        <v>368</v>
      </c>
      <c r="C468" s="1" t="s">
        <v>3951</v>
      </c>
      <c r="D468" s="1" t="s">
        <v>4072</v>
      </c>
      <c r="E468" s="1" t="s">
        <v>4036</v>
      </c>
      <c r="F468">
        <v>0</v>
      </c>
      <c r="G468">
        <f>IF($C468="porcelaine",IF(ISERROR(VLOOKUP($D468,'STOCK IDEAL'!$B$2:$C$1080,2,FALSE)+VLOOKUP($E468,'REGLE PRIORITE'!$K$3:$L$14,2,FALSE)),VLOOKUP($D468,'STOCK IDEAL'!$B$2:$C$1080,2,FALSE),VLOOKUP($D468,'STOCK IDEAL'!$B$2:$C$1080,2,FALSE)+VLOOKUP($E468,'REGLE PRIORITE'!$K$3:$L$14,2,FALSE)),IF(C468="Bijoux l’atelier",IF(ISERROR(VLOOKUP(D468,'STOCK IDEAL'!$B$2:$C$1108,2,FALSE)+VLOOKUP(E468,'REGLE PRIORITE'!$N$3:$O$18,2,FALSE)),VLOOKUP(D468,'STOCK IDEAL'!$B$2:$C$1108,2,FALSE),VLOOKUP(D468,'STOCK IDEAL'!$B$2:$C$1108,2,FALSE)+VLOOKUP(E468,'REGLE PRIORITE'!$N$3:$O$18,2,FALSE)),IF($C468="Bijoux argent/plaqué or",IF(ISERROR(VLOOKUP(D468,'STOCK IDEAL'!$B$2:$C$1108,2,FALSE)+VLOOKUP($E468,'REGLE PRIORITE'!$Q$3:$R$28,2,FALSE)),VLOOKUP(D468,'STOCK IDEAL'!$B$2:$C$1108,2,FALSE),VLOOKUP(D468,'STOCK IDEAL'!$B$2:$C$1108,2,FALSE)+VLOOKUP($E468,'REGLE PRIORITE'!$Q$3:$R$28,2,FALSE)),VLOOKUP(D468,'STOCK IDEAL'!$B$2:$C$1108,2,FALSE))))</f>
        <v>2</v>
      </c>
      <c r="H468">
        <v>1</v>
      </c>
      <c r="I468">
        <f>IF($C468="porcelaine",IF(ISERROR(VLOOKUP($D468,'STOCK IDEAL'!$B$2:$E$1080,3,FALSE)+VLOOKUP($E468,'REGLE PRIORITE'!$K$3:$L$14,2,FALSE)),VLOOKUP($D468,'STOCK IDEAL'!$B$2:$E$1080,3,FALSE),VLOOKUP($D468,'STOCK IDEAL'!$B$2:$E$1080,3,FALSE)+VLOOKUP($E468,'REGLE PRIORITE'!$K$3:$L$14,2,FALSE)),IF(C468="Bijoux l’atelier",IF(ISERROR(VLOOKUP(D468,'STOCK IDEAL'!$B$2:$E$1108,3,FALSE)+VLOOKUP(E468,'REGLE PRIORITE'!$N$3:$O$18,2,FALSE)),VLOOKUP(D468,'STOCK IDEAL'!$B$2:$E$1108,3,FALSE),VLOOKUP(D468,'STOCK IDEAL'!$B$2:$E$1108,3,FALSE)+VLOOKUP(E468,'REGLE PRIORITE'!$N$3:$O$18,2,FALSE)),IF($C468="Bijoux argent/plaqué or",IF(ISERROR(VLOOKUP(D468,'STOCK IDEAL'!$B$2:$E$1108,3,FALSE)+VLOOKUP($E468,'REGLE PRIORITE'!$Q$3:$R$28,2,FALSE)),VLOOKUP(D468,'STOCK IDEAL'!$B$2:$E$1108,3,FALSE),VLOOKUP(D468,'STOCK IDEAL'!$B$2:$E$1108,3,FALSE)+VLOOKUP($E468,'REGLE PRIORITE'!$Q$3:$R$28,2,FALSE)),VLOOKUP(D468,'STOCK IDEAL'!$B$2:$E$1108,3,FALSE))))</f>
        <v>2</v>
      </c>
      <c r="J468">
        <v>0</v>
      </c>
      <c r="K468">
        <f>IF($C468="porcelaine",IF(ISERROR(VLOOKUP($D468,'STOCK IDEAL'!$B$2:$E$1080,4,FALSE)+VLOOKUP($E468,'REGLE PRIORITE'!$K$3:$L$14,2,FALSE)),VLOOKUP($D468,'STOCK IDEAL'!$B$2:$E$1080,4,FALSE),VLOOKUP($D468,'STOCK IDEAL'!$B$2:$E$1080,4,FALSE)+VLOOKUP($E468,'REGLE PRIORITE'!$K$3:$L$14,2,FALSE)),IF(C468="Bijoux l’atelier",IF(ISERROR(VLOOKUP(D468,'STOCK IDEAL'!$B$2:$E$1108,4,FALSE)+VLOOKUP(E468,'REGLE PRIORITE'!$N$3:$O$18,2,FALSE)),VLOOKUP(D468,'STOCK IDEAL'!$B$2:$E$1108,4,FALSE),VLOOKUP(D468,'STOCK IDEAL'!$B$2:$E$1108,4,FALSE)+VLOOKUP(E468,'REGLE PRIORITE'!$N$3:$O$18,2,FALSE)),IF($C468="Bijoux argent/plaqué or",IF(ISERROR(VLOOKUP(D468,'STOCK IDEAL'!$B$2:$E$1108,4,FALSE)+VLOOKUP($E468,'REGLE PRIORITE'!$Q$3:$R$28,2,FALSE)),VLOOKUP(D468,'STOCK IDEAL'!$B$2:$E$1108,4,FALSE),VLOOKUP(D468,'STOCK IDEAL'!$B$2:$E$1108,4,FALSE)+VLOOKUP($E468,'REGLE PRIORITE'!$Q$3:$R$28,2,FALSE)),VLOOKUP(D468,'STOCK IDEAL'!$B$2:$E$1108,4,FALSE))))</f>
        <v>4</v>
      </c>
      <c r="L468" t="b">
        <f t="shared" si="36"/>
        <v>0</v>
      </c>
      <c r="M468">
        <f>HLOOKUP('STOCK BRUT'!$C468,'REGLE PRIORITE'!$B$4:$G$7,2,FALSE)</f>
        <v>2</v>
      </c>
      <c r="N468">
        <f>HLOOKUP('STOCK BRUT'!$C468,'REGLE PRIORITE'!$B$4:$G$7,3,FALSE)</f>
        <v>1</v>
      </c>
      <c r="O468">
        <f>HLOOKUP('STOCK BRUT'!$C468,'REGLE PRIORITE'!$B$4:$G$7,4,FALSE)</f>
        <v>3</v>
      </c>
      <c r="P468">
        <f t="shared" si="37"/>
        <v>-2</v>
      </c>
      <c r="Q468">
        <f t="shared" si="38"/>
        <v>-1</v>
      </c>
      <c r="R468">
        <f t="shared" si="35"/>
        <v>-4</v>
      </c>
      <c r="S468">
        <f t="shared" si="39"/>
        <v>-7</v>
      </c>
    </row>
    <row r="469" spans="1:19">
      <c r="A469">
        <v>467</v>
      </c>
      <c r="B469" s="1" t="s">
        <v>369</v>
      </c>
      <c r="C469" s="1" t="s">
        <v>3951</v>
      </c>
      <c r="D469" s="1" t="s">
        <v>4072</v>
      </c>
      <c r="E469" s="1" t="s">
        <v>4037</v>
      </c>
      <c r="F469">
        <v>1</v>
      </c>
      <c r="G469">
        <f>IF($C469="porcelaine",IF(ISERROR(VLOOKUP($D469,'STOCK IDEAL'!$B$2:$C$1080,2,FALSE)+VLOOKUP($E469,'REGLE PRIORITE'!$K$3:$L$14,2,FALSE)),VLOOKUP($D469,'STOCK IDEAL'!$B$2:$C$1080,2,FALSE),VLOOKUP($D469,'STOCK IDEAL'!$B$2:$C$1080,2,FALSE)+VLOOKUP($E469,'REGLE PRIORITE'!$K$3:$L$14,2,FALSE)),IF(C469="Bijoux l’atelier",IF(ISERROR(VLOOKUP(D469,'STOCK IDEAL'!$B$2:$C$1108,2,FALSE)+VLOOKUP(E469,'REGLE PRIORITE'!$N$3:$O$18,2,FALSE)),VLOOKUP(D469,'STOCK IDEAL'!$B$2:$C$1108,2,FALSE),VLOOKUP(D469,'STOCK IDEAL'!$B$2:$C$1108,2,FALSE)+VLOOKUP(E469,'REGLE PRIORITE'!$N$3:$O$18,2,FALSE)),IF($C469="Bijoux argent/plaqué or",IF(ISERROR(VLOOKUP(D469,'STOCK IDEAL'!$B$2:$C$1108,2,FALSE)+VLOOKUP($E469,'REGLE PRIORITE'!$Q$3:$R$28,2,FALSE)),VLOOKUP(D469,'STOCK IDEAL'!$B$2:$C$1108,2,FALSE),VLOOKUP(D469,'STOCK IDEAL'!$B$2:$C$1108,2,FALSE)+VLOOKUP($E469,'REGLE PRIORITE'!$Q$3:$R$28,2,FALSE)),VLOOKUP(D469,'STOCK IDEAL'!$B$2:$C$1108,2,FALSE))))</f>
        <v>2</v>
      </c>
      <c r="H469">
        <v>1</v>
      </c>
      <c r="I469">
        <f>IF($C469="porcelaine",IF(ISERROR(VLOOKUP($D469,'STOCK IDEAL'!$B$2:$E$1080,3,FALSE)+VLOOKUP($E469,'REGLE PRIORITE'!$K$3:$L$14,2,FALSE)),VLOOKUP($D469,'STOCK IDEAL'!$B$2:$E$1080,3,FALSE),VLOOKUP($D469,'STOCK IDEAL'!$B$2:$E$1080,3,FALSE)+VLOOKUP($E469,'REGLE PRIORITE'!$K$3:$L$14,2,FALSE)),IF(C469="Bijoux l’atelier",IF(ISERROR(VLOOKUP(D469,'STOCK IDEAL'!$B$2:$E$1108,3,FALSE)+VLOOKUP(E469,'REGLE PRIORITE'!$N$3:$O$18,2,FALSE)),VLOOKUP(D469,'STOCK IDEAL'!$B$2:$E$1108,3,FALSE),VLOOKUP(D469,'STOCK IDEAL'!$B$2:$E$1108,3,FALSE)+VLOOKUP(E469,'REGLE PRIORITE'!$N$3:$O$18,2,FALSE)),IF($C469="Bijoux argent/plaqué or",IF(ISERROR(VLOOKUP(D469,'STOCK IDEAL'!$B$2:$E$1108,3,FALSE)+VLOOKUP($E469,'REGLE PRIORITE'!$Q$3:$R$28,2,FALSE)),VLOOKUP(D469,'STOCK IDEAL'!$B$2:$E$1108,3,FALSE),VLOOKUP(D469,'STOCK IDEAL'!$B$2:$E$1108,3,FALSE)+VLOOKUP($E469,'REGLE PRIORITE'!$Q$3:$R$28,2,FALSE)),VLOOKUP(D469,'STOCK IDEAL'!$B$2:$E$1108,3,FALSE))))</f>
        <v>2</v>
      </c>
      <c r="J469">
        <v>1</v>
      </c>
      <c r="K469">
        <f>IF($C469="porcelaine",IF(ISERROR(VLOOKUP($D469,'STOCK IDEAL'!$B$2:$E$1080,4,FALSE)+VLOOKUP($E469,'REGLE PRIORITE'!$K$3:$L$14,2,FALSE)),VLOOKUP($D469,'STOCK IDEAL'!$B$2:$E$1080,4,FALSE),VLOOKUP($D469,'STOCK IDEAL'!$B$2:$E$1080,4,FALSE)+VLOOKUP($E469,'REGLE PRIORITE'!$K$3:$L$14,2,FALSE)),IF(C469="Bijoux l’atelier",IF(ISERROR(VLOOKUP(D469,'STOCK IDEAL'!$B$2:$E$1108,4,FALSE)+VLOOKUP(E469,'REGLE PRIORITE'!$N$3:$O$18,2,FALSE)),VLOOKUP(D469,'STOCK IDEAL'!$B$2:$E$1108,4,FALSE),VLOOKUP(D469,'STOCK IDEAL'!$B$2:$E$1108,4,FALSE)+VLOOKUP(E469,'REGLE PRIORITE'!$N$3:$O$18,2,FALSE)),IF($C469="Bijoux argent/plaqué or",IF(ISERROR(VLOOKUP(D469,'STOCK IDEAL'!$B$2:$E$1108,4,FALSE)+VLOOKUP($E469,'REGLE PRIORITE'!$Q$3:$R$28,2,FALSE)),VLOOKUP(D469,'STOCK IDEAL'!$B$2:$E$1108,4,FALSE),VLOOKUP(D469,'STOCK IDEAL'!$B$2:$E$1108,4,FALSE)+VLOOKUP($E469,'REGLE PRIORITE'!$Q$3:$R$28,2,FALSE)),VLOOKUP(D469,'STOCK IDEAL'!$B$2:$E$1108,4,FALSE))))</f>
        <v>4</v>
      </c>
      <c r="L469" t="b">
        <f t="shared" si="36"/>
        <v>0</v>
      </c>
      <c r="M469">
        <f>HLOOKUP('STOCK BRUT'!$C469,'REGLE PRIORITE'!$B$4:$G$7,2,FALSE)</f>
        <v>2</v>
      </c>
      <c r="N469">
        <f>HLOOKUP('STOCK BRUT'!$C469,'REGLE PRIORITE'!$B$4:$G$7,3,FALSE)</f>
        <v>1</v>
      </c>
      <c r="O469">
        <f>HLOOKUP('STOCK BRUT'!$C469,'REGLE PRIORITE'!$B$4:$G$7,4,FALSE)</f>
        <v>3</v>
      </c>
      <c r="P469">
        <f t="shared" si="37"/>
        <v>-1</v>
      </c>
      <c r="Q469">
        <f t="shared" si="38"/>
        <v>-1</v>
      </c>
      <c r="R469">
        <f t="shared" si="35"/>
        <v>-3</v>
      </c>
      <c r="S469">
        <f t="shared" si="39"/>
        <v>-5</v>
      </c>
    </row>
    <row r="470" spans="1:19">
      <c r="A470">
        <v>468</v>
      </c>
      <c r="B470" s="1" t="s">
        <v>370</v>
      </c>
      <c r="C470" s="1" t="s">
        <v>3951</v>
      </c>
      <c r="D470" s="1" t="s">
        <v>4072</v>
      </c>
      <c r="E470" s="1" t="s">
        <v>4038</v>
      </c>
      <c r="F470">
        <v>1</v>
      </c>
      <c r="G470">
        <f>IF($C470="porcelaine",IF(ISERROR(VLOOKUP($D470,'STOCK IDEAL'!$B$2:$C$1080,2,FALSE)+VLOOKUP($E470,'REGLE PRIORITE'!$K$3:$L$14,2,FALSE)),VLOOKUP($D470,'STOCK IDEAL'!$B$2:$C$1080,2,FALSE),VLOOKUP($D470,'STOCK IDEAL'!$B$2:$C$1080,2,FALSE)+VLOOKUP($E470,'REGLE PRIORITE'!$K$3:$L$14,2,FALSE)),IF(C470="Bijoux l’atelier",IF(ISERROR(VLOOKUP(D470,'STOCK IDEAL'!$B$2:$C$1108,2,FALSE)+VLOOKUP(E470,'REGLE PRIORITE'!$N$3:$O$18,2,FALSE)),VLOOKUP(D470,'STOCK IDEAL'!$B$2:$C$1108,2,FALSE),VLOOKUP(D470,'STOCK IDEAL'!$B$2:$C$1108,2,FALSE)+VLOOKUP(E470,'REGLE PRIORITE'!$N$3:$O$18,2,FALSE)),IF($C470="Bijoux argent/plaqué or",IF(ISERROR(VLOOKUP(D470,'STOCK IDEAL'!$B$2:$C$1108,2,FALSE)+VLOOKUP($E470,'REGLE PRIORITE'!$Q$3:$R$28,2,FALSE)),VLOOKUP(D470,'STOCK IDEAL'!$B$2:$C$1108,2,FALSE),VLOOKUP(D470,'STOCK IDEAL'!$B$2:$C$1108,2,FALSE)+VLOOKUP($E470,'REGLE PRIORITE'!$Q$3:$R$28,2,FALSE)),VLOOKUP(D470,'STOCK IDEAL'!$B$2:$C$1108,2,FALSE))))</f>
        <v>2</v>
      </c>
      <c r="H470">
        <v>1</v>
      </c>
      <c r="I470">
        <f>IF($C470="porcelaine",IF(ISERROR(VLOOKUP($D470,'STOCK IDEAL'!$B$2:$E$1080,3,FALSE)+VLOOKUP($E470,'REGLE PRIORITE'!$K$3:$L$14,2,FALSE)),VLOOKUP($D470,'STOCK IDEAL'!$B$2:$E$1080,3,FALSE),VLOOKUP($D470,'STOCK IDEAL'!$B$2:$E$1080,3,FALSE)+VLOOKUP($E470,'REGLE PRIORITE'!$K$3:$L$14,2,FALSE)),IF(C470="Bijoux l’atelier",IF(ISERROR(VLOOKUP(D470,'STOCK IDEAL'!$B$2:$E$1108,3,FALSE)+VLOOKUP(E470,'REGLE PRIORITE'!$N$3:$O$18,2,FALSE)),VLOOKUP(D470,'STOCK IDEAL'!$B$2:$E$1108,3,FALSE),VLOOKUP(D470,'STOCK IDEAL'!$B$2:$E$1108,3,FALSE)+VLOOKUP(E470,'REGLE PRIORITE'!$N$3:$O$18,2,FALSE)),IF($C470="Bijoux argent/plaqué or",IF(ISERROR(VLOOKUP(D470,'STOCK IDEAL'!$B$2:$E$1108,3,FALSE)+VLOOKUP($E470,'REGLE PRIORITE'!$Q$3:$R$28,2,FALSE)),VLOOKUP(D470,'STOCK IDEAL'!$B$2:$E$1108,3,FALSE),VLOOKUP(D470,'STOCK IDEAL'!$B$2:$E$1108,3,FALSE)+VLOOKUP($E470,'REGLE PRIORITE'!$Q$3:$R$28,2,FALSE)),VLOOKUP(D470,'STOCK IDEAL'!$B$2:$E$1108,3,FALSE))))</f>
        <v>2</v>
      </c>
      <c r="J470">
        <v>1</v>
      </c>
      <c r="K470">
        <f>IF($C470="porcelaine",IF(ISERROR(VLOOKUP($D470,'STOCK IDEAL'!$B$2:$E$1080,4,FALSE)+VLOOKUP($E470,'REGLE PRIORITE'!$K$3:$L$14,2,FALSE)),VLOOKUP($D470,'STOCK IDEAL'!$B$2:$E$1080,4,FALSE),VLOOKUP($D470,'STOCK IDEAL'!$B$2:$E$1080,4,FALSE)+VLOOKUP($E470,'REGLE PRIORITE'!$K$3:$L$14,2,FALSE)),IF(C470="Bijoux l’atelier",IF(ISERROR(VLOOKUP(D470,'STOCK IDEAL'!$B$2:$E$1108,4,FALSE)+VLOOKUP(E470,'REGLE PRIORITE'!$N$3:$O$18,2,FALSE)),VLOOKUP(D470,'STOCK IDEAL'!$B$2:$E$1108,4,FALSE),VLOOKUP(D470,'STOCK IDEAL'!$B$2:$E$1108,4,FALSE)+VLOOKUP(E470,'REGLE PRIORITE'!$N$3:$O$18,2,FALSE)),IF($C470="Bijoux argent/plaqué or",IF(ISERROR(VLOOKUP(D470,'STOCK IDEAL'!$B$2:$E$1108,4,FALSE)+VLOOKUP($E470,'REGLE PRIORITE'!$Q$3:$R$28,2,FALSE)),VLOOKUP(D470,'STOCK IDEAL'!$B$2:$E$1108,4,FALSE),VLOOKUP(D470,'STOCK IDEAL'!$B$2:$E$1108,4,FALSE)+VLOOKUP($E470,'REGLE PRIORITE'!$Q$3:$R$28,2,FALSE)),VLOOKUP(D470,'STOCK IDEAL'!$B$2:$E$1108,4,FALSE))))</f>
        <v>4</v>
      </c>
      <c r="L470" t="b">
        <f t="shared" si="36"/>
        <v>0</v>
      </c>
      <c r="M470">
        <f>HLOOKUP('STOCK BRUT'!$C470,'REGLE PRIORITE'!$B$4:$G$7,2,FALSE)</f>
        <v>2</v>
      </c>
      <c r="N470">
        <f>HLOOKUP('STOCK BRUT'!$C470,'REGLE PRIORITE'!$B$4:$G$7,3,FALSE)</f>
        <v>1</v>
      </c>
      <c r="O470">
        <f>HLOOKUP('STOCK BRUT'!$C470,'REGLE PRIORITE'!$B$4:$G$7,4,FALSE)</f>
        <v>3</v>
      </c>
      <c r="P470">
        <f t="shared" si="37"/>
        <v>-1</v>
      </c>
      <c r="Q470">
        <f t="shared" si="38"/>
        <v>-1</v>
      </c>
      <c r="R470">
        <f t="shared" si="35"/>
        <v>-3</v>
      </c>
      <c r="S470">
        <f t="shared" si="39"/>
        <v>-5</v>
      </c>
    </row>
    <row r="471" spans="1:19">
      <c r="A471">
        <v>469</v>
      </c>
      <c r="B471" s="1" t="s">
        <v>371</v>
      </c>
      <c r="C471" s="1" t="s">
        <v>3951</v>
      </c>
      <c r="D471" s="1" t="s">
        <v>4072</v>
      </c>
      <c r="E471" s="1" t="s">
        <v>4039</v>
      </c>
      <c r="F471">
        <v>2</v>
      </c>
      <c r="G471">
        <f>IF($C471="porcelaine",IF(ISERROR(VLOOKUP($D471,'STOCK IDEAL'!$B$2:$C$1080,2,FALSE)+VLOOKUP($E471,'REGLE PRIORITE'!$K$3:$L$14,2,FALSE)),VLOOKUP($D471,'STOCK IDEAL'!$B$2:$C$1080,2,FALSE),VLOOKUP($D471,'STOCK IDEAL'!$B$2:$C$1080,2,FALSE)+VLOOKUP($E471,'REGLE PRIORITE'!$K$3:$L$14,2,FALSE)),IF(C471="Bijoux l’atelier",IF(ISERROR(VLOOKUP(D471,'STOCK IDEAL'!$B$2:$C$1108,2,FALSE)+VLOOKUP(E471,'REGLE PRIORITE'!$N$3:$O$18,2,FALSE)),VLOOKUP(D471,'STOCK IDEAL'!$B$2:$C$1108,2,FALSE),VLOOKUP(D471,'STOCK IDEAL'!$B$2:$C$1108,2,FALSE)+VLOOKUP(E471,'REGLE PRIORITE'!$N$3:$O$18,2,FALSE)),IF($C471="Bijoux argent/plaqué or",IF(ISERROR(VLOOKUP(D471,'STOCK IDEAL'!$B$2:$C$1108,2,FALSE)+VLOOKUP($E471,'REGLE PRIORITE'!$Q$3:$R$28,2,FALSE)),VLOOKUP(D471,'STOCK IDEAL'!$B$2:$C$1108,2,FALSE),VLOOKUP(D471,'STOCK IDEAL'!$B$2:$C$1108,2,FALSE)+VLOOKUP($E471,'REGLE PRIORITE'!$Q$3:$R$28,2,FALSE)),VLOOKUP(D471,'STOCK IDEAL'!$B$2:$C$1108,2,FALSE))))</f>
        <v>1</v>
      </c>
      <c r="H471">
        <v>0</v>
      </c>
      <c r="I471">
        <f>IF($C471="porcelaine",IF(ISERROR(VLOOKUP($D471,'STOCK IDEAL'!$B$2:$E$1080,3,FALSE)+VLOOKUP($E471,'REGLE PRIORITE'!$K$3:$L$14,2,FALSE)),VLOOKUP($D471,'STOCK IDEAL'!$B$2:$E$1080,3,FALSE),VLOOKUP($D471,'STOCK IDEAL'!$B$2:$E$1080,3,FALSE)+VLOOKUP($E471,'REGLE PRIORITE'!$K$3:$L$14,2,FALSE)),IF(C471="Bijoux l’atelier",IF(ISERROR(VLOOKUP(D471,'STOCK IDEAL'!$B$2:$E$1108,3,FALSE)+VLOOKUP(E471,'REGLE PRIORITE'!$N$3:$O$18,2,FALSE)),VLOOKUP(D471,'STOCK IDEAL'!$B$2:$E$1108,3,FALSE),VLOOKUP(D471,'STOCK IDEAL'!$B$2:$E$1108,3,FALSE)+VLOOKUP(E471,'REGLE PRIORITE'!$N$3:$O$18,2,FALSE)),IF($C471="Bijoux argent/plaqué or",IF(ISERROR(VLOOKUP(D471,'STOCK IDEAL'!$B$2:$E$1108,3,FALSE)+VLOOKUP($E471,'REGLE PRIORITE'!$Q$3:$R$28,2,FALSE)),VLOOKUP(D471,'STOCK IDEAL'!$B$2:$E$1108,3,FALSE),VLOOKUP(D471,'STOCK IDEAL'!$B$2:$E$1108,3,FALSE)+VLOOKUP($E471,'REGLE PRIORITE'!$Q$3:$R$28,2,FALSE)),VLOOKUP(D471,'STOCK IDEAL'!$B$2:$E$1108,3,FALSE))))</f>
        <v>1</v>
      </c>
      <c r="J471">
        <v>0</v>
      </c>
      <c r="K471">
        <f>IF($C471="porcelaine",IF(ISERROR(VLOOKUP($D471,'STOCK IDEAL'!$B$2:$E$1080,4,FALSE)+VLOOKUP($E471,'REGLE PRIORITE'!$K$3:$L$14,2,FALSE)),VLOOKUP($D471,'STOCK IDEAL'!$B$2:$E$1080,4,FALSE),VLOOKUP($D471,'STOCK IDEAL'!$B$2:$E$1080,4,FALSE)+VLOOKUP($E471,'REGLE PRIORITE'!$K$3:$L$14,2,FALSE)),IF(C471="Bijoux l’atelier",IF(ISERROR(VLOOKUP(D471,'STOCK IDEAL'!$B$2:$E$1108,4,FALSE)+VLOOKUP(E471,'REGLE PRIORITE'!$N$3:$O$18,2,FALSE)),VLOOKUP(D471,'STOCK IDEAL'!$B$2:$E$1108,4,FALSE),VLOOKUP(D471,'STOCK IDEAL'!$B$2:$E$1108,4,FALSE)+VLOOKUP(E471,'REGLE PRIORITE'!$N$3:$O$18,2,FALSE)),IF($C471="Bijoux argent/plaqué or",IF(ISERROR(VLOOKUP(D471,'STOCK IDEAL'!$B$2:$E$1108,4,FALSE)+VLOOKUP($E471,'REGLE PRIORITE'!$Q$3:$R$28,2,FALSE)),VLOOKUP(D471,'STOCK IDEAL'!$B$2:$E$1108,4,FALSE),VLOOKUP(D471,'STOCK IDEAL'!$B$2:$E$1108,4,FALSE)+VLOOKUP($E471,'REGLE PRIORITE'!$Q$3:$R$28,2,FALSE)),VLOOKUP(D471,'STOCK IDEAL'!$B$2:$E$1108,4,FALSE))))</f>
        <v>3</v>
      </c>
      <c r="L471" t="str">
        <f t="shared" si="36"/>
        <v>OK</v>
      </c>
      <c r="M471">
        <f>HLOOKUP('STOCK BRUT'!$C471,'REGLE PRIORITE'!$B$4:$G$7,2,FALSE)</f>
        <v>2</v>
      </c>
      <c r="N471">
        <f>HLOOKUP('STOCK BRUT'!$C471,'REGLE PRIORITE'!$B$4:$G$7,3,FALSE)</f>
        <v>1</v>
      </c>
      <c r="O471">
        <f>HLOOKUP('STOCK BRUT'!$C471,'REGLE PRIORITE'!$B$4:$G$7,4,FALSE)</f>
        <v>3</v>
      </c>
      <c r="P471">
        <f t="shared" si="37"/>
        <v>1</v>
      </c>
      <c r="Q471">
        <f t="shared" si="38"/>
        <v>-1</v>
      </c>
      <c r="R471">
        <f t="shared" si="35"/>
        <v>-3</v>
      </c>
      <c r="S471">
        <f t="shared" si="39"/>
        <v>-3</v>
      </c>
    </row>
    <row r="472" spans="1:19">
      <c r="A472">
        <v>470</v>
      </c>
      <c r="B472" s="1" t="s">
        <v>372</v>
      </c>
      <c r="C472" s="1" t="s">
        <v>3951</v>
      </c>
      <c r="D472" s="1" t="s">
        <v>4072</v>
      </c>
      <c r="E472" s="1" t="s">
        <v>4040</v>
      </c>
      <c r="F472">
        <v>0</v>
      </c>
      <c r="G472">
        <f>IF($C472="porcelaine",IF(ISERROR(VLOOKUP($D472,'STOCK IDEAL'!$B$2:$C$1080,2,FALSE)+VLOOKUP($E472,'REGLE PRIORITE'!$K$3:$L$14,2,FALSE)),VLOOKUP($D472,'STOCK IDEAL'!$B$2:$C$1080,2,FALSE),VLOOKUP($D472,'STOCK IDEAL'!$B$2:$C$1080,2,FALSE)+VLOOKUP($E472,'REGLE PRIORITE'!$K$3:$L$14,2,FALSE)),IF(C472="Bijoux l’atelier",IF(ISERROR(VLOOKUP(D472,'STOCK IDEAL'!$B$2:$C$1108,2,FALSE)+VLOOKUP(E472,'REGLE PRIORITE'!$N$3:$O$18,2,FALSE)),VLOOKUP(D472,'STOCK IDEAL'!$B$2:$C$1108,2,FALSE),VLOOKUP(D472,'STOCK IDEAL'!$B$2:$C$1108,2,FALSE)+VLOOKUP(E472,'REGLE PRIORITE'!$N$3:$O$18,2,FALSE)),IF($C472="Bijoux argent/plaqué or",IF(ISERROR(VLOOKUP(D472,'STOCK IDEAL'!$B$2:$C$1108,2,FALSE)+VLOOKUP($E472,'REGLE PRIORITE'!$Q$3:$R$28,2,FALSE)),VLOOKUP(D472,'STOCK IDEAL'!$B$2:$C$1108,2,FALSE),VLOOKUP(D472,'STOCK IDEAL'!$B$2:$C$1108,2,FALSE)+VLOOKUP($E472,'REGLE PRIORITE'!$Q$3:$R$28,2,FALSE)),VLOOKUP(D472,'STOCK IDEAL'!$B$2:$C$1108,2,FALSE))))</f>
        <v>1</v>
      </c>
      <c r="H472">
        <v>0</v>
      </c>
      <c r="I472">
        <f>IF($C472="porcelaine",IF(ISERROR(VLOOKUP($D472,'STOCK IDEAL'!$B$2:$E$1080,3,FALSE)+VLOOKUP($E472,'REGLE PRIORITE'!$K$3:$L$14,2,FALSE)),VLOOKUP($D472,'STOCK IDEAL'!$B$2:$E$1080,3,FALSE),VLOOKUP($D472,'STOCK IDEAL'!$B$2:$E$1080,3,FALSE)+VLOOKUP($E472,'REGLE PRIORITE'!$K$3:$L$14,2,FALSE)),IF(C472="Bijoux l’atelier",IF(ISERROR(VLOOKUP(D472,'STOCK IDEAL'!$B$2:$E$1108,3,FALSE)+VLOOKUP(E472,'REGLE PRIORITE'!$N$3:$O$18,2,FALSE)),VLOOKUP(D472,'STOCK IDEAL'!$B$2:$E$1108,3,FALSE),VLOOKUP(D472,'STOCK IDEAL'!$B$2:$E$1108,3,FALSE)+VLOOKUP(E472,'REGLE PRIORITE'!$N$3:$O$18,2,FALSE)),IF($C472="Bijoux argent/plaqué or",IF(ISERROR(VLOOKUP(D472,'STOCK IDEAL'!$B$2:$E$1108,3,FALSE)+VLOOKUP($E472,'REGLE PRIORITE'!$Q$3:$R$28,2,FALSE)),VLOOKUP(D472,'STOCK IDEAL'!$B$2:$E$1108,3,FALSE),VLOOKUP(D472,'STOCK IDEAL'!$B$2:$E$1108,3,FALSE)+VLOOKUP($E472,'REGLE PRIORITE'!$Q$3:$R$28,2,FALSE)),VLOOKUP(D472,'STOCK IDEAL'!$B$2:$E$1108,3,FALSE))))</f>
        <v>1</v>
      </c>
      <c r="J472">
        <v>0</v>
      </c>
      <c r="K472">
        <f>IF($C472="porcelaine",IF(ISERROR(VLOOKUP($D472,'STOCK IDEAL'!$B$2:$E$1080,4,FALSE)+VLOOKUP($E472,'REGLE PRIORITE'!$K$3:$L$14,2,FALSE)),VLOOKUP($D472,'STOCK IDEAL'!$B$2:$E$1080,4,FALSE),VLOOKUP($D472,'STOCK IDEAL'!$B$2:$E$1080,4,FALSE)+VLOOKUP($E472,'REGLE PRIORITE'!$K$3:$L$14,2,FALSE)),IF(C472="Bijoux l’atelier",IF(ISERROR(VLOOKUP(D472,'STOCK IDEAL'!$B$2:$E$1108,4,FALSE)+VLOOKUP(E472,'REGLE PRIORITE'!$N$3:$O$18,2,FALSE)),VLOOKUP(D472,'STOCK IDEAL'!$B$2:$E$1108,4,FALSE),VLOOKUP(D472,'STOCK IDEAL'!$B$2:$E$1108,4,FALSE)+VLOOKUP(E472,'REGLE PRIORITE'!$N$3:$O$18,2,FALSE)),IF($C472="Bijoux argent/plaqué or",IF(ISERROR(VLOOKUP(D472,'STOCK IDEAL'!$B$2:$E$1108,4,FALSE)+VLOOKUP($E472,'REGLE PRIORITE'!$Q$3:$R$28,2,FALSE)),VLOOKUP(D472,'STOCK IDEAL'!$B$2:$E$1108,4,FALSE),VLOOKUP(D472,'STOCK IDEAL'!$B$2:$E$1108,4,FALSE)+VLOOKUP($E472,'REGLE PRIORITE'!$Q$3:$R$28,2,FALSE)),VLOOKUP(D472,'STOCK IDEAL'!$B$2:$E$1108,4,FALSE))))</f>
        <v>3</v>
      </c>
      <c r="L472" t="b">
        <f t="shared" si="36"/>
        <v>0</v>
      </c>
      <c r="M472">
        <f>HLOOKUP('STOCK BRUT'!$C472,'REGLE PRIORITE'!$B$4:$G$7,2,FALSE)</f>
        <v>2</v>
      </c>
      <c r="N472">
        <f>HLOOKUP('STOCK BRUT'!$C472,'REGLE PRIORITE'!$B$4:$G$7,3,FALSE)</f>
        <v>1</v>
      </c>
      <c r="O472">
        <f>HLOOKUP('STOCK BRUT'!$C472,'REGLE PRIORITE'!$B$4:$G$7,4,FALSE)</f>
        <v>3</v>
      </c>
      <c r="P472">
        <f t="shared" si="37"/>
        <v>-1</v>
      </c>
      <c r="Q472">
        <f t="shared" si="38"/>
        <v>-1</v>
      </c>
      <c r="R472">
        <f t="shared" si="35"/>
        <v>-3</v>
      </c>
      <c r="S472">
        <f t="shared" si="39"/>
        <v>-5</v>
      </c>
    </row>
    <row r="473" spans="1:19">
      <c r="A473">
        <v>471</v>
      </c>
      <c r="B473" s="1" t="s">
        <v>373</v>
      </c>
      <c r="C473" s="1" t="s">
        <v>4074</v>
      </c>
      <c r="D473" s="1" t="s">
        <v>5362</v>
      </c>
      <c r="E473" s="1" t="s">
        <v>3376</v>
      </c>
      <c r="F473">
        <v>1</v>
      </c>
      <c r="G473">
        <f>IF($C473="porcelaine",IF(ISERROR(VLOOKUP($D473,'STOCK IDEAL'!$B$2:$C$1080,2,FALSE)+VLOOKUP($E473,'REGLE PRIORITE'!$K$3:$L$14,2,FALSE)),VLOOKUP($D473,'STOCK IDEAL'!$B$2:$C$1080,2,FALSE),VLOOKUP($D473,'STOCK IDEAL'!$B$2:$C$1080,2,FALSE)+VLOOKUP($E473,'REGLE PRIORITE'!$K$3:$L$14,2,FALSE)),IF(C473="Bijoux l’atelier",IF(ISERROR(VLOOKUP(D473,'STOCK IDEAL'!$B$2:$C$1108,2,FALSE)+VLOOKUP(E473,'REGLE PRIORITE'!$N$3:$O$18,2,FALSE)),VLOOKUP(D473,'STOCK IDEAL'!$B$2:$C$1108,2,FALSE),VLOOKUP(D473,'STOCK IDEAL'!$B$2:$C$1108,2,FALSE)+VLOOKUP(E473,'REGLE PRIORITE'!$N$3:$O$18,2,FALSE)),IF($C473="Bijoux argent/plaqué or",IF(ISERROR(VLOOKUP(D473,'STOCK IDEAL'!$B$2:$C$1108,2,FALSE)+VLOOKUP($E473,'REGLE PRIORITE'!$Q$3:$R$28,2,FALSE)),VLOOKUP(D473,'STOCK IDEAL'!$B$2:$C$1108,2,FALSE),VLOOKUP(D473,'STOCK IDEAL'!$B$2:$C$1108,2,FALSE)+VLOOKUP($E473,'REGLE PRIORITE'!$Q$3:$R$28,2,FALSE)),VLOOKUP(D473,'STOCK IDEAL'!$B$2:$C$1108,2,FALSE))))</f>
        <v>1</v>
      </c>
      <c r="H473">
        <v>0</v>
      </c>
      <c r="I473">
        <f>IF($C473="porcelaine",IF(ISERROR(VLOOKUP($D473,'STOCK IDEAL'!$B$2:$E$1080,3,FALSE)+VLOOKUP($E473,'REGLE PRIORITE'!$K$3:$L$14,2,FALSE)),VLOOKUP($D473,'STOCK IDEAL'!$B$2:$E$1080,3,FALSE),VLOOKUP($D473,'STOCK IDEAL'!$B$2:$E$1080,3,FALSE)+VLOOKUP($E473,'REGLE PRIORITE'!$K$3:$L$14,2,FALSE)),IF(C473="Bijoux l’atelier",IF(ISERROR(VLOOKUP(D473,'STOCK IDEAL'!$B$2:$E$1108,3,FALSE)+VLOOKUP(E473,'REGLE PRIORITE'!$N$3:$O$18,2,FALSE)),VLOOKUP(D473,'STOCK IDEAL'!$B$2:$E$1108,3,FALSE),VLOOKUP(D473,'STOCK IDEAL'!$B$2:$E$1108,3,FALSE)+VLOOKUP(E473,'REGLE PRIORITE'!$N$3:$O$18,2,FALSE)),IF($C473="Bijoux argent/plaqué or",IF(ISERROR(VLOOKUP(D473,'STOCK IDEAL'!$B$2:$E$1108,3,FALSE)+VLOOKUP($E473,'REGLE PRIORITE'!$Q$3:$R$28,2,FALSE)),VLOOKUP(D473,'STOCK IDEAL'!$B$2:$E$1108,3,FALSE),VLOOKUP(D473,'STOCK IDEAL'!$B$2:$E$1108,3,FALSE)+VLOOKUP($E473,'REGLE PRIORITE'!$Q$3:$R$28,2,FALSE)),VLOOKUP(D473,'STOCK IDEAL'!$B$2:$E$1108,3,FALSE))))</f>
        <v>1</v>
      </c>
      <c r="J473">
        <v>0</v>
      </c>
      <c r="K473">
        <f>IF($C473="porcelaine",IF(ISERROR(VLOOKUP($D473,'STOCK IDEAL'!$B$2:$E$1080,4,FALSE)+VLOOKUP($E473,'REGLE PRIORITE'!$K$3:$L$14,2,FALSE)),VLOOKUP($D473,'STOCK IDEAL'!$B$2:$E$1080,4,FALSE),VLOOKUP($D473,'STOCK IDEAL'!$B$2:$E$1080,4,FALSE)+VLOOKUP($E473,'REGLE PRIORITE'!$K$3:$L$14,2,FALSE)),IF(C473="Bijoux l’atelier",IF(ISERROR(VLOOKUP(D473,'STOCK IDEAL'!$B$2:$E$1108,4,FALSE)+VLOOKUP(E473,'REGLE PRIORITE'!$N$3:$O$18,2,FALSE)),VLOOKUP(D473,'STOCK IDEAL'!$B$2:$E$1108,4,FALSE),VLOOKUP(D473,'STOCK IDEAL'!$B$2:$E$1108,4,FALSE)+VLOOKUP(E473,'REGLE PRIORITE'!$N$3:$O$18,2,FALSE)),IF($C473="Bijoux argent/plaqué or",IF(ISERROR(VLOOKUP(D473,'STOCK IDEAL'!$B$2:$E$1108,4,FALSE)+VLOOKUP($E473,'REGLE PRIORITE'!$Q$3:$R$28,2,FALSE)),VLOOKUP(D473,'STOCK IDEAL'!$B$2:$E$1108,4,FALSE),VLOOKUP(D473,'STOCK IDEAL'!$B$2:$E$1108,4,FALSE)+VLOOKUP($E473,'REGLE PRIORITE'!$Q$3:$R$28,2,FALSE)),VLOOKUP(D473,'STOCK IDEAL'!$B$2:$E$1108,4,FALSE))))</f>
        <v>3</v>
      </c>
      <c r="L473" t="b">
        <f t="shared" si="36"/>
        <v>0</v>
      </c>
      <c r="M473" t="e">
        <f>HLOOKUP('STOCK BRUT'!$C473,'REGLE PRIORITE'!$B$4:$G$7,2,FALSE)</f>
        <v>#N/A</v>
      </c>
      <c r="N473" t="e">
        <f>HLOOKUP('STOCK BRUT'!$C473,'REGLE PRIORITE'!$B$4:$G$7,3,FALSE)</f>
        <v>#N/A</v>
      </c>
      <c r="O473" t="e">
        <f>HLOOKUP('STOCK BRUT'!$C473,'REGLE PRIORITE'!$B$4:$G$7,4,FALSE)</f>
        <v>#N/A</v>
      </c>
      <c r="P473">
        <f t="shared" si="37"/>
        <v>0</v>
      </c>
      <c r="Q473">
        <f t="shared" si="38"/>
        <v>-1</v>
      </c>
      <c r="R473">
        <f t="shared" si="35"/>
        <v>-3</v>
      </c>
      <c r="S473">
        <f t="shared" si="39"/>
        <v>-4</v>
      </c>
    </row>
    <row r="474" spans="1:19">
      <c r="A474">
        <v>472</v>
      </c>
      <c r="B474" s="1" t="s">
        <v>3374</v>
      </c>
      <c r="C474" s="1" t="s">
        <v>3951</v>
      </c>
      <c r="D474" s="1" t="s">
        <v>4076</v>
      </c>
      <c r="E474" s="1" t="s">
        <v>3376</v>
      </c>
      <c r="F474">
        <v>0</v>
      </c>
      <c r="G474">
        <f>IF($C474="porcelaine",IF(ISERROR(VLOOKUP($D474,'STOCK IDEAL'!$B$2:$C$1080,2,FALSE)+VLOOKUP($E474,'REGLE PRIORITE'!$K$3:$L$14,2,FALSE)),VLOOKUP($D474,'STOCK IDEAL'!$B$2:$C$1080,2,FALSE),VLOOKUP($D474,'STOCK IDEAL'!$B$2:$C$1080,2,FALSE)+VLOOKUP($E474,'REGLE PRIORITE'!$K$3:$L$14,2,FALSE)),IF(C474="Bijoux l’atelier",IF(ISERROR(VLOOKUP(D474,'STOCK IDEAL'!$B$2:$C$1108,2,FALSE)+VLOOKUP(E474,'REGLE PRIORITE'!$N$3:$O$18,2,FALSE)),VLOOKUP(D474,'STOCK IDEAL'!$B$2:$C$1108,2,FALSE),VLOOKUP(D474,'STOCK IDEAL'!$B$2:$C$1108,2,FALSE)+VLOOKUP(E474,'REGLE PRIORITE'!$N$3:$O$18,2,FALSE)),IF($C474="Bijoux argent/plaqué or",IF(ISERROR(VLOOKUP(D474,'STOCK IDEAL'!$B$2:$C$1108,2,FALSE)+VLOOKUP($E474,'REGLE PRIORITE'!$Q$3:$R$28,2,FALSE)),VLOOKUP(D474,'STOCK IDEAL'!$B$2:$C$1108,2,FALSE),VLOOKUP(D474,'STOCK IDEAL'!$B$2:$C$1108,2,FALSE)+VLOOKUP($E474,'REGLE PRIORITE'!$Q$3:$R$28,2,FALSE)),VLOOKUP(D474,'STOCK IDEAL'!$B$2:$C$1108,2,FALSE))))</f>
        <v>0</v>
      </c>
      <c r="H474">
        <v>0</v>
      </c>
      <c r="I474">
        <f>IF($C474="porcelaine",IF(ISERROR(VLOOKUP($D474,'STOCK IDEAL'!$B$2:$E$1080,3,FALSE)+VLOOKUP($E474,'REGLE PRIORITE'!$K$3:$L$14,2,FALSE)),VLOOKUP($D474,'STOCK IDEAL'!$B$2:$E$1080,3,FALSE),VLOOKUP($D474,'STOCK IDEAL'!$B$2:$E$1080,3,FALSE)+VLOOKUP($E474,'REGLE PRIORITE'!$K$3:$L$14,2,FALSE)),IF(C474="Bijoux l’atelier",IF(ISERROR(VLOOKUP(D474,'STOCK IDEAL'!$B$2:$E$1108,3,FALSE)+VLOOKUP(E474,'REGLE PRIORITE'!$N$3:$O$18,2,FALSE)),VLOOKUP(D474,'STOCK IDEAL'!$B$2:$E$1108,3,FALSE),VLOOKUP(D474,'STOCK IDEAL'!$B$2:$E$1108,3,FALSE)+VLOOKUP(E474,'REGLE PRIORITE'!$N$3:$O$18,2,FALSE)),IF($C474="Bijoux argent/plaqué or",IF(ISERROR(VLOOKUP(D474,'STOCK IDEAL'!$B$2:$E$1108,3,FALSE)+VLOOKUP($E474,'REGLE PRIORITE'!$Q$3:$R$28,2,FALSE)),VLOOKUP(D474,'STOCK IDEAL'!$B$2:$E$1108,3,FALSE),VLOOKUP(D474,'STOCK IDEAL'!$B$2:$E$1108,3,FALSE)+VLOOKUP($E474,'REGLE PRIORITE'!$Q$3:$R$28,2,FALSE)),VLOOKUP(D474,'STOCK IDEAL'!$B$2:$E$1108,3,FALSE))))</f>
        <v>1</v>
      </c>
      <c r="J474">
        <v>0</v>
      </c>
      <c r="K474">
        <f>IF($C474="porcelaine",IF(ISERROR(VLOOKUP($D474,'STOCK IDEAL'!$B$2:$E$1080,4,FALSE)+VLOOKUP($E474,'REGLE PRIORITE'!$K$3:$L$14,2,FALSE)),VLOOKUP($D474,'STOCK IDEAL'!$B$2:$E$1080,4,FALSE),VLOOKUP($D474,'STOCK IDEAL'!$B$2:$E$1080,4,FALSE)+VLOOKUP($E474,'REGLE PRIORITE'!$K$3:$L$14,2,FALSE)),IF(C474="Bijoux l’atelier",IF(ISERROR(VLOOKUP(D474,'STOCK IDEAL'!$B$2:$E$1108,4,FALSE)+VLOOKUP(E474,'REGLE PRIORITE'!$N$3:$O$18,2,FALSE)),VLOOKUP(D474,'STOCK IDEAL'!$B$2:$E$1108,4,FALSE),VLOOKUP(D474,'STOCK IDEAL'!$B$2:$E$1108,4,FALSE)+VLOOKUP(E474,'REGLE PRIORITE'!$N$3:$O$18,2,FALSE)),IF($C474="Bijoux argent/plaqué or",IF(ISERROR(VLOOKUP(D474,'STOCK IDEAL'!$B$2:$E$1108,4,FALSE)+VLOOKUP($E474,'REGLE PRIORITE'!$Q$3:$R$28,2,FALSE)),VLOOKUP(D474,'STOCK IDEAL'!$B$2:$E$1108,4,FALSE),VLOOKUP(D474,'STOCK IDEAL'!$B$2:$E$1108,4,FALSE)+VLOOKUP($E474,'REGLE PRIORITE'!$Q$3:$R$28,2,FALSE)),VLOOKUP(D474,'STOCK IDEAL'!$B$2:$E$1108,4,FALSE))))</f>
        <v>3</v>
      </c>
      <c r="L474" t="b">
        <f t="shared" si="36"/>
        <v>0</v>
      </c>
      <c r="M474">
        <f>HLOOKUP('STOCK BRUT'!$C474,'REGLE PRIORITE'!$B$4:$G$7,2,FALSE)</f>
        <v>2</v>
      </c>
      <c r="N474">
        <f>HLOOKUP('STOCK BRUT'!$C474,'REGLE PRIORITE'!$B$4:$G$7,3,FALSE)</f>
        <v>1</v>
      </c>
      <c r="O474">
        <f>HLOOKUP('STOCK BRUT'!$C474,'REGLE PRIORITE'!$B$4:$G$7,4,FALSE)</f>
        <v>3</v>
      </c>
      <c r="P474">
        <f t="shared" si="37"/>
        <v>0</v>
      </c>
      <c r="Q474">
        <f t="shared" si="38"/>
        <v>-1</v>
      </c>
      <c r="R474">
        <f t="shared" si="35"/>
        <v>-3</v>
      </c>
      <c r="S474">
        <f t="shared" si="39"/>
        <v>-4</v>
      </c>
    </row>
    <row r="475" spans="1:19">
      <c r="A475">
        <v>473</v>
      </c>
      <c r="B475" s="1" t="s">
        <v>3375</v>
      </c>
      <c r="C475" s="1" t="s">
        <v>3951</v>
      </c>
      <c r="D475" s="1" t="s">
        <v>4077</v>
      </c>
      <c r="E475" s="1" t="s">
        <v>3376</v>
      </c>
      <c r="F475">
        <v>0</v>
      </c>
      <c r="G475">
        <f>IF($C475="porcelaine",IF(ISERROR(VLOOKUP($D475,'STOCK IDEAL'!$B$2:$C$1080,2,FALSE)+VLOOKUP($E475,'REGLE PRIORITE'!$K$3:$L$14,2,FALSE)),VLOOKUP($D475,'STOCK IDEAL'!$B$2:$C$1080,2,FALSE),VLOOKUP($D475,'STOCK IDEAL'!$B$2:$C$1080,2,FALSE)+VLOOKUP($E475,'REGLE PRIORITE'!$K$3:$L$14,2,FALSE)),IF(C475="Bijoux l’atelier",IF(ISERROR(VLOOKUP(D475,'STOCK IDEAL'!$B$2:$C$1108,2,FALSE)+VLOOKUP(E475,'REGLE PRIORITE'!$N$3:$O$18,2,FALSE)),VLOOKUP(D475,'STOCK IDEAL'!$B$2:$C$1108,2,FALSE),VLOOKUP(D475,'STOCK IDEAL'!$B$2:$C$1108,2,FALSE)+VLOOKUP(E475,'REGLE PRIORITE'!$N$3:$O$18,2,FALSE)),IF($C475="Bijoux argent/plaqué or",IF(ISERROR(VLOOKUP(D475,'STOCK IDEAL'!$B$2:$C$1108,2,FALSE)+VLOOKUP($E475,'REGLE PRIORITE'!$Q$3:$R$28,2,FALSE)),VLOOKUP(D475,'STOCK IDEAL'!$B$2:$C$1108,2,FALSE),VLOOKUP(D475,'STOCK IDEAL'!$B$2:$C$1108,2,FALSE)+VLOOKUP($E475,'REGLE PRIORITE'!$Q$3:$R$28,2,FALSE)),VLOOKUP(D475,'STOCK IDEAL'!$B$2:$C$1108,2,FALSE))))</f>
        <v>1</v>
      </c>
      <c r="H475">
        <v>0</v>
      </c>
      <c r="I475">
        <f>IF($C475="porcelaine",IF(ISERROR(VLOOKUP($D475,'STOCK IDEAL'!$B$2:$E$1080,3,FALSE)+VLOOKUP($E475,'REGLE PRIORITE'!$K$3:$L$14,2,FALSE)),VLOOKUP($D475,'STOCK IDEAL'!$B$2:$E$1080,3,FALSE),VLOOKUP($D475,'STOCK IDEAL'!$B$2:$E$1080,3,FALSE)+VLOOKUP($E475,'REGLE PRIORITE'!$K$3:$L$14,2,FALSE)),IF(C475="Bijoux l’atelier",IF(ISERROR(VLOOKUP(D475,'STOCK IDEAL'!$B$2:$E$1108,3,FALSE)+VLOOKUP(E475,'REGLE PRIORITE'!$N$3:$O$18,2,FALSE)),VLOOKUP(D475,'STOCK IDEAL'!$B$2:$E$1108,3,FALSE),VLOOKUP(D475,'STOCK IDEAL'!$B$2:$E$1108,3,FALSE)+VLOOKUP(E475,'REGLE PRIORITE'!$N$3:$O$18,2,FALSE)),IF($C475="Bijoux argent/plaqué or",IF(ISERROR(VLOOKUP(D475,'STOCK IDEAL'!$B$2:$E$1108,3,FALSE)+VLOOKUP($E475,'REGLE PRIORITE'!$Q$3:$R$28,2,FALSE)),VLOOKUP(D475,'STOCK IDEAL'!$B$2:$E$1108,3,FALSE),VLOOKUP(D475,'STOCK IDEAL'!$B$2:$E$1108,3,FALSE)+VLOOKUP($E475,'REGLE PRIORITE'!$Q$3:$R$28,2,FALSE)),VLOOKUP(D475,'STOCK IDEAL'!$B$2:$E$1108,3,FALSE))))</f>
        <v>1</v>
      </c>
      <c r="J475">
        <v>0</v>
      </c>
      <c r="K475">
        <f>IF($C475="porcelaine",IF(ISERROR(VLOOKUP($D475,'STOCK IDEAL'!$B$2:$E$1080,4,FALSE)+VLOOKUP($E475,'REGLE PRIORITE'!$K$3:$L$14,2,FALSE)),VLOOKUP($D475,'STOCK IDEAL'!$B$2:$E$1080,4,FALSE),VLOOKUP($D475,'STOCK IDEAL'!$B$2:$E$1080,4,FALSE)+VLOOKUP($E475,'REGLE PRIORITE'!$K$3:$L$14,2,FALSE)),IF(C475="Bijoux l’atelier",IF(ISERROR(VLOOKUP(D475,'STOCK IDEAL'!$B$2:$E$1108,4,FALSE)+VLOOKUP(E475,'REGLE PRIORITE'!$N$3:$O$18,2,FALSE)),VLOOKUP(D475,'STOCK IDEAL'!$B$2:$E$1108,4,FALSE),VLOOKUP(D475,'STOCK IDEAL'!$B$2:$E$1108,4,FALSE)+VLOOKUP(E475,'REGLE PRIORITE'!$N$3:$O$18,2,FALSE)),IF($C475="Bijoux argent/plaqué or",IF(ISERROR(VLOOKUP(D475,'STOCK IDEAL'!$B$2:$E$1108,4,FALSE)+VLOOKUP($E475,'REGLE PRIORITE'!$Q$3:$R$28,2,FALSE)),VLOOKUP(D475,'STOCK IDEAL'!$B$2:$E$1108,4,FALSE),VLOOKUP(D475,'STOCK IDEAL'!$B$2:$E$1108,4,FALSE)+VLOOKUP($E475,'REGLE PRIORITE'!$Q$3:$R$28,2,FALSE)),VLOOKUP(D475,'STOCK IDEAL'!$B$2:$E$1108,4,FALSE))))</f>
        <v>3</v>
      </c>
      <c r="L475" t="b">
        <f t="shared" si="36"/>
        <v>0</v>
      </c>
      <c r="M475">
        <f>HLOOKUP('STOCK BRUT'!$C475,'REGLE PRIORITE'!$B$4:$G$7,2,FALSE)</f>
        <v>2</v>
      </c>
      <c r="N475">
        <f>HLOOKUP('STOCK BRUT'!$C475,'REGLE PRIORITE'!$B$4:$G$7,3,FALSE)</f>
        <v>1</v>
      </c>
      <c r="O475">
        <f>HLOOKUP('STOCK BRUT'!$C475,'REGLE PRIORITE'!$B$4:$G$7,4,FALSE)</f>
        <v>3</v>
      </c>
      <c r="P475">
        <f t="shared" si="37"/>
        <v>-1</v>
      </c>
      <c r="Q475">
        <f t="shared" si="38"/>
        <v>-1</v>
      </c>
      <c r="R475">
        <f t="shared" si="35"/>
        <v>-3</v>
      </c>
      <c r="S475">
        <f t="shared" si="39"/>
        <v>-5</v>
      </c>
    </row>
    <row r="476" spans="1:19">
      <c r="A476">
        <v>474</v>
      </c>
      <c r="B476" s="1" t="s">
        <v>374</v>
      </c>
      <c r="C476" s="1" t="s">
        <v>4074</v>
      </c>
      <c r="D476" s="1" t="s">
        <v>5363</v>
      </c>
      <c r="E476" s="1" t="s">
        <v>3376</v>
      </c>
      <c r="F476">
        <v>0</v>
      </c>
      <c r="G476">
        <f>IF($C476="porcelaine",IF(ISERROR(VLOOKUP($D476,'STOCK IDEAL'!$B$2:$C$1080,2,FALSE)+VLOOKUP($E476,'REGLE PRIORITE'!$K$3:$L$14,2,FALSE)),VLOOKUP($D476,'STOCK IDEAL'!$B$2:$C$1080,2,FALSE),VLOOKUP($D476,'STOCK IDEAL'!$B$2:$C$1080,2,FALSE)+VLOOKUP($E476,'REGLE PRIORITE'!$K$3:$L$14,2,FALSE)),IF(C476="Bijoux l’atelier",IF(ISERROR(VLOOKUP(D476,'STOCK IDEAL'!$B$2:$C$1108,2,FALSE)+VLOOKUP(E476,'REGLE PRIORITE'!$N$3:$O$18,2,FALSE)),VLOOKUP(D476,'STOCK IDEAL'!$B$2:$C$1108,2,FALSE),VLOOKUP(D476,'STOCK IDEAL'!$B$2:$C$1108,2,FALSE)+VLOOKUP(E476,'REGLE PRIORITE'!$N$3:$O$18,2,FALSE)),IF($C476="Bijoux argent/plaqué or",IF(ISERROR(VLOOKUP(D476,'STOCK IDEAL'!$B$2:$C$1108,2,FALSE)+VLOOKUP($E476,'REGLE PRIORITE'!$Q$3:$R$28,2,FALSE)),VLOOKUP(D476,'STOCK IDEAL'!$B$2:$C$1108,2,FALSE),VLOOKUP(D476,'STOCK IDEAL'!$B$2:$C$1108,2,FALSE)+VLOOKUP($E476,'REGLE PRIORITE'!$Q$3:$R$28,2,FALSE)),VLOOKUP(D476,'STOCK IDEAL'!$B$2:$C$1108,2,FALSE))))</f>
        <v>1</v>
      </c>
      <c r="H476">
        <v>0</v>
      </c>
      <c r="I476">
        <f>IF($C476="porcelaine",IF(ISERROR(VLOOKUP($D476,'STOCK IDEAL'!$B$2:$E$1080,3,FALSE)+VLOOKUP($E476,'REGLE PRIORITE'!$K$3:$L$14,2,FALSE)),VLOOKUP($D476,'STOCK IDEAL'!$B$2:$E$1080,3,FALSE),VLOOKUP($D476,'STOCK IDEAL'!$B$2:$E$1080,3,FALSE)+VLOOKUP($E476,'REGLE PRIORITE'!$K$3:$L$14,2,FALSE)),IF(C476="Bijoux l’atelier",IF(ISERROR(VLOOKUP(D476,'STOCK IDEAL'!$B$2:$E$1108,3,FALSE)+VLOOKUP(E476,'REGLE PRIORITE'!$N$3:$O$18,2,FALSE)),VLOOKUP(D476,'STOCK IDEAL'!$B$2:$E$1108,3,FALSE),VLOOKUP(D476,'STOCK IDEAL'!$B$2:$E$1108,3,FALSE)+VLOOKUP(E476,'REGLE PRIORITE'!$N$3:$O$18,2,FALSE)),IF($C476="Bijoux argent/plaqué or",IF(ISERROR(VLOOKUP(D476,'STOCK IDEAL'!$B$2:$E$1108,3,FALSE)+VLOOKUP($E476,'REGLE PRIORITE'!$Q$3:$R$28,2,FALSE)),VLOOKUP(D476,'STOCK IDEAL'!$B$2:$E$1108,3,FALSE),VLOOKUP(D476,'STOCK IDEAL'!$B$2:$E$1108,3,FALSE)+VLOOKUP($E476,'REGLE PRIORITE'!$Q$3:$R$28,2,FALSE)),VLOOKUP(D476,'STOCK IDEAL'!$B$2:$E$1108,3,FALSE))))</f>
        <v>1</v>
      </c>
      <c r="J476">
        <v>0</v>
      </c>
      <c r="K476">
        <f>IF($C476="porcelaine",IF(ISERROR(VLOOKUP($D476,'STOCK IDEAL'!$B$2:$E$1080,4,FALSE)+VLOOKUP($E476,'REGLE PRIORITE'!$K$3:$L$14,2,FALSE)),VLOOKUP($D476,'STOCK IDEAL'!$B$2:$E$1080,4,FALSE),VLOOKUP($D476,'STOCK IDEAL'!$B$2:$E$1080,4,FALSE)+VLOOKUP($E476,'REGLE PRIORITE'!$K$3:$L$14,2,FALSE)),IF(C476="Bijoux l’atelier",IF(ISERROR(VLOOKUP(D476,'STOCK IDEAL'!$B$2:$E$1108,4,FALSE)+VLOOKUP(E476,'REGLE PRIORITE'!$N$3:$O$18,2,FALSE)),VLOOKUP(D476,'STOCK IDEAL'!$B$2:$E$1108,4,FALSE),VLOOKUP(D476,'STOCK IDEAL'!$B$2:$E$1108,4,FALSE)+VLOOKUP(E476,'REGLE PRIORITE'!$N$3:$O$18,2,FALSE)),IF($C476="Bijoux argent/plaqué or",IF(ISERROR(VLOOKUP(D476,'STOCK IDEAL'!$B$2:$E$1108,4,FALSE)+VLOOKUP($E476,'REGLE PRIORITE'!$Q$3:$R$28,2,FALSE)),VLOOKUP(D476,'STOCK IDEAL'!$B$2:$E$1108,4,FALSE),VLOOKUP(D476,'STOCK IDEAL'!$B$2:$E$1108,4,FALSE)+VLOOKUP($E476,'REGLE PRIORITE'!$Q$3:$R$28,2,FALSE)),VLOOKUP(D476,'STOCK IDEAL'!$B$2:$E$1108,4,FALSE))))</f>
        <v>3</v>
      </c>
      <c r="L476" t="b">
        <f t="shared" si="36"/>
        <v>0</v>
      </c>
      <c r="M476" t="e">
        <f>HLOOKUP('STOCK BRUT'!$C476,'REGLE PRIORITE'!$B$4:$G$7,2,FALSE)</f>
        <v>#N/A</v>
      </c>
      <c r="N476" t="e">
        <f>HLOOKUP('STOCK BRUT'!$C476,'REGLE PRIORITE'!$B$4:$G$7,3,FALSE)</f>
        <v>#N/A</v>
      </c>
      <c r="O476" t="e">
        <f>HLOOKUP('STOCK BRUT'!$C476,'REGLE PRIORITE'!$B$4:$G$7,4,FALSE)</f>
        <v>#N/A</v>
      </c>
      <c r="P476">
        <f t="shared" si="37"/>
        <v>-1</v>
      </c>
      <c r="Q476">
        <f t="shared" si="38"/>
        <v>-1</v>
      </c>
      <c r="R476">
        <f t="shared" si="35"/>
        <v>-3</v>
      </c>
      <c r="S476">
        <f t="shared" si="39"/>
        <v>-5</v>
      </c>
    </row>
    <row r="477" spans="1:19">
      <c r="A477">
        <v>475</v>
      </c>
      <c r="B477" s="1" t="s">
        <v>375</v>
      </c>
      <c r="C477" s="1" t="s">
        <v>4074</v>
      </c>
      <c r="D477" s="1" t="s">
        <v>4078</v>
      </c>
      <c r="E477" s="1" t="s">
        <v>3376</v>
      </c>
      <c r="F477">
        <v>1</v>
      </c>
      <c r="G477">
        <f>IF($C477="porcelaine",IF(ISERROR(VLOOKUP($D477,'STOCK IDEAL'!$B$2:$C$1080,2,FALSE)+VLOOKUP($E477,'REGLE PRIORITE'!$K$3:$L$14,2,FALSE)),VLOOKUP($D477,'STOCK IDEAL'!$B$2:$C$1080,2,FALSE),VLOOKUP($D477,'STOCK IDEAL'!$B$2:$C$1080,2,FALSE)+VLOOKUP($E477,'REGLE PRIORITE'!$K$3:$L$14,2,FALSE)),IF(C477="Bijoux l’atelier",IF(ISERROR(VLOOKUP(D477,'STOCK IDEAL'!$B$2:$C$1108,2,FALSE)+VLOOKUP(E477,'REGLE PRIORITE'!$N$3:$O$18,2,FALSE)),VLOOKUP(D477,'STOCK IDEAL'!$B$2:$C$1108,2,FALSE),VLOOKUP(D477,'STOCK IDEAL'!$B$2:$C$1108,2,FALSE)+VLOOKUP(E477,'REGLE PRIORITE'!$N$3:$O$18,2,FALSE)),IF($C477="Bijoux argent/plaqué or",IF(ISERROR(VLOOKUP(D477,'STOCK IDEAL'!$B$2:$C$1108,2,FALSE)+VLOOKUP($E477,'REGLE PRIORITE'!$Q$3:$R$28,2,FALSE)),VLOOKUP(D477,'STOCK IDEAL'!$B$2:$C$1108,2,FALSE),VLOOKUP(D477,'STOCK IDEAL'!$B$2:$C$1108,2,FALSE)+VLOOKUP($E477,'REGLE PRIORITE'!$Q$3:$R$28,2,FALSE)),VLOOKUP(D477,'STOCK IDEAL'!$B$2:$C$1108,2,FALSE))))</f>
        <v>0</v>
      </c>
      <c r="H477">
        <v>0</v>
      </c>
      <c r="I477">
        <f>IF($C477="porcelaine",IF(ISERROR(VLOOKUP($D477,'STOCK IDEAL'!$B$2:$E$1080,3,FALSE)+VLOOKUP($E477,'REGLE PRIORITE'!$K$3:$L$14,2,FALSE)),VLOOKUP($D477,'STOCK IDEAL'!$B$2:$E$1080,3,FALSE),VLOOKUP($D477,'STOCK IDEAL'!$B$2:$E$1080,3,FALSE)+VLOOKUP($E477,'REGLE PRIORITE'!$K$3:$L$14,2,FALSE)),IF(C477="Bijoux l’atelier",IF(ISERROR(VLOOKUP(D477,'STOCK IDEAL'!$B$2:$E$1108,3,FALSE)+VLOOKUP(E477,'REGLE PRIORITE'!$N$3:$O$18,2,FALSE)),VLOOKUP(D477,'STOCK IDEAL'!$B$2:$E$1108,3,FALSE),VLOOKUP(D477,'STOCK IDEAL'!$B$2:$E$1108,3,FALSE)+VLOOKUP(E477,'REGLE PRIORITE'!$N$3:$O$18,2,FALSE)),IF($C477="Bijoux argent/plaqué or",IF(ISERROR(VLOOKUP(D477,'STOCK IDEAL'!$B$2:$E$1108,3,FALSE)+VLOOKUP($E477,'REGLE PRIORITE'!$Q$3:$R$28,2,FALSE)),VLOOKUP(D477,'STOCK IDEAL'!$B$2:$E$1108,3,FALSE),VLOOKUP(D477,'STOCK IDEAL'!$B$2:$E$1108,3,FALSE)+VLOOKUP($E477,'REGLE PRIORITE'!$Q$3:$R$28,2,FALSE)),VLOOKUP(D477,'STOCK IDEAL'!$B$2:$E$1108,3,FALSE))))</f>
        <v>1</v>
      </c>
      <c r="J477">
        <v>0</v>
      </c>
      <c r="K477">
        <f>IF($C477="porcelaine",IF(ISERROR(VLOOKUP($D477,'STOCK IDEAL'!$B$2:$E$1080,4,FALSE)+VLOOKUP($E477,'REGLE PRIORITE'!$K$3:$L$14,2,FALSE)),VLOOKUP($D477,'STOCK IDEAL'!$B$2:$E$1080,4,FALSE),VLOOKUP($D477,'STOCK IDEAL'!$B$2:$E$1080,4,FALSE)+VLOOKUP($E477,'REGLE PRIORITE'!$K$3:$L$14,2,FALSE)),IF(C477="Bijoux l’atelier",IF(ISERROR(VLOOKUP(D477,'STOCK IDEAL'!$B$2:$E$1108,4,FALSE)+VLOOKUP(E477,'REGLE PRIORITE'!$N$3:$O$18,2,FALSE)),VLOOKUP(D477,'STOCK IDEAL'!$B$2:$E$1108,4,FALSE),VLOOKUP(D477,'STOCK IDEAL'!$B$2:$E$1108,4,FALSE)+VLOOKUP(E477,'REGLE PRIORITE'!$N$3:$O$18,2,FALSE)),IF($C477="Bijoux argent/plaqué or",IF(ISERROR(VLOOKUP(D477,'STOCK IDEAL'!$B$2:$E$1108,4,FALSE)+VLOOKUP($E477,'REGLE PRIORITE'!$Q$3:$R$28,2,FALSE)),VLOOKUP(D477,'STOCK IDEAL'!$B$2:$E$1108,4,FALSE),VLOOKUP(D477,'STOCK IDEAL'!$B$2:$E$1108,4,FALSE)+VLOOKUP($E477,'REGLE PRIORITE'!$Q$3:$R$28,2,FALSE)),VLOOKUP(D477,'STOCK IDEAL'!$B$2:$E$1108,4,FALSE))))</f>
        <v>3</v>
      </c>
      <c r="L477" t="str">
        <f t="shared" si="36"/>
        <v>OK</v>
      </c>
      <c r="M477" t="e">
        <f>HLOOKUP('STOCK BRUT'!$C477,'REGLE PRIORITE'!$B$4:$G$7,2,FALSE)</f>
        <v>#N/A</v>
      </c>
      <c r="N477" t="e">
        <f>HLOOKUP('STOCK BRUT'!$C477,'REGLE PRIORITE'!$B$4:$G$7,3,FALSE)</f>
        <v>#N/A</v>
      </c>
      <c r="O477" t="e">
        <f>HLOOKUP('STOCK BRUT'!$C477,'REGLE PRIORITE'!$B$4:$G$7,4,FALSE)</f>
        <v>#N/A</v>
      </c>
      <c r="P477">
        <f t="shared" si="37"/>
        <v>1</v>
      </c>
      <c r="Q477">
        <f t="shared" si="38"/>
        <v>-1</v>
      </c>
      <c r="R477">
        <f t="shared" si="35"/>
        <v>-3</v>
      </c>
      <c r="S477">
        <f t="shared" si="39"/>
        <v>-3</v>
      </c>
    </row>
    <row r="478" spans="1:19">
      <c r="A478">
        <v>476</v>
      </c>
      <c r="B478" s="1" t="s">
        <v>376</v>
      </c>
      <c r="C478" s="1" t="s">
        <v>4074</v>
      </c>
      <c r="D478" s="1" t="s">
        <v>4079</v>
      </c>
      <c r="E478" s="1" t="s">
        <v>3376</v>
      </c>
      <c r="F478">
        <v>0</v>
      </c>
      <c r="G478">
        <f>IF($C478="porcelaine",IF(ISERROR(VLOOKUP($D478,'STOCK IDEAL'!$B$2:$C$1080,2,FALSE)+VLOOKUP($E478,'REGLE PRIORITE'!$K$3:$L$14,2,FALSE)),VLOOKUP($D478,'STOCK IDEAL'!$B$2:$C$1080,2,FALSE),VLOOKUP($D478,'STOCK IDEAL'!$B$2:$C$1080,2,FALSE)+VLOOKUP($E478,'REGLE PRIORITE'!$K$3:$L$14,2,FALSE)),IF(C478="Bijoux l’atelier",IF(ISERROR(VLOOKUP(D478,'STOCK IDEAL'!$B$2:$C$1108,2,FALSE)+VLOOKUP(E478,'REGLE PRIORITE'!$N$3:$O$18,2,FALSE)),VLOOKUP(D478,'STOCK IDEAL'!$B$2:$C$1108,2,FALSE),VLOOKUP(D478,'STOCK IDEAL'!$B$2:$C$1108,2,FALSE)+VLOOKUP(E478,'REGLE PRIORITE'!$N$3:$O$18,2,FALSE)),IF($C478="Bijoux argent/plaqué or",IF(ISERROR(VLOOKUP(D478,'STOCK IDEAL'!$B$2:$C$1108,2,FALSE)+VLOOKUP($E478,'REGLE PRIORITE'!$Q$3:$R$28,2,FALSE)),VLOOKUP(D478,'STOCK IDEAL'!$B$2:$C$1108,2,FALSE),VLOOKUP(D478,'STOCK IDEAL'!$B$2:$C$1108,2,FALSE)+VLOOKUP($E478,'REGLE PRIORITE'!$Q$3:$R$28,2,FALSE)),VLOOKUP(D478,'STOCK IDEAL'!$B$2:$C$1108,2,FALSE))))</f>
        <v>0</v>
      </c>
      <c r="H478">
        <v>0</v>
      </c>
      <c r="I478">
        <f>IF($C478="porcelaine",IF(ISERROR(VLOOKUP($D478,'STOCK IDEAL'!$B$2:$E$1080,3,FALSE)+VLOOKUP($E478,'REGLE PRIORITE'!$K$3:$L$14,2,FALSE)),VLOOKUP($D478,'STOCK IDEAL'!$B$2:$E$1080,3,FALSE),VLOOKUP($D478,'STOCK IDEAL'!$B$2:$E$1080,3,FALSE)+VLOOKUP($E478,'REGLE PRIORITE'!$K$3:$L$14,2,FALSE)),IF(C478="Bijoux l’atelier",IF(ISERROR(VLOOKUP(D478,'STOCK IDEAL'!$B$2:$E$1108,3,FALSE)+VLOOKUP(E478,'REGLE PRIORITE'!$N$3:$O$18,2,FALSE)),VLOOKUP(D478,'STOCK IDEAL'!$B$2:$E$1108,3,FALSE),VLOOKUP(D478,'STOCK IDEAL'!$B$2:$E$1108,3,FALSE)+VLOOKUP(E478,'REGLE PRIORITE'!$N$3:$O$18,2,FALSE)),IF($C478="Bijoux argent/plaqué or",IF(ISERROR(VLOOKUP(D478,'STOCK IDEAL'!$B$2:$E$1108,3,FALSE)+VLOOKUP($E478,'REGLE PRIORITE'!$Q$3:$R$28,2,FALSE)),VLOOKUP(D478,'STOCK IDEAL'!$B$2:$E$1108,3,FALSE),VLOOKUP(D478,'STOCK IDEAL'!$B$2:$E$1108,3,FALSE)+VLOOKUP($E478,'REGLE PRIORITE'!$Q$3:$R$28,2,FALSE)),VLOOKUP(D478,'STOCK IDEAL'!$B$2:$E$1108,3,FALSE))))</f>
        <v>1</v>
      </c>
      <c r="J478">
        <v>0</v>
      </c>
      <c r="K478">
        <f>IF($C478="porcelaine",IF(ISERROR(VLOOKUP($D478,'STOCK IDEAL'!$B$2:$E$1080,4,FALSE)+VLOOKUP($E478,'REGLE PRIORITE'!$K$3:$L$14,2,FALSE)),VLOOKUP($D478,'STOCK IDEAL'!$B$2:$E$1080,4,FALSE),VLOOKUP($D478,'STOCK IDEAL'!$B$2:$E$1080,4,FALSE)+VLOOKUP($E478,'REGLE PRIORITE'!$K$3:$L$14,2,FALSE)),IF(C478="Bijoux l’atelier",IF(ISERROR(VLOOKUP(D478,'STOCK IDEAL'!$B$2:$E$1108,4,FALSE)+VLOOKUP(E478,'REGLE PRIORITE'!$N$3:$O$18,2,FALSE)),VLOOKUP(D478,'STOCK IDEAL'!$B$2:$E$1108,4,FALSE),VLOOKUP(D478,'STOCK IDEAL'!$B$2:$E$1108,4,FALSE)+VLOOKUP(E478,'REGLE PRIORITE'!$N$3:$O$18,2,FALSE)),IF($C478="Bijoux argent/plaqué or",IF(ISERROR(VLOOKUP(D478,'STOCK IDEAL'!$B$2:$E$1108,4,FALSE)+VLOOKUP($E478,'REGLE PRIORITE'!$Q$3:$R$28,2,FALSE)),VLOOKUP(D478,'STOCK IDEAL'!$B$2:$E$1108,4,FALSE),VLOOKUP(D478,'STOCK IDEAL'!$B$2:$E$1108,4,FALSE)+VLOOKUP($E478,'REGLE PRIORITE'!$Q$3:$R$28,2,FALSE)),VLOOKUP(D478,'STOCK IDEAL'!$B$2:$E$1108,4,FALSE))))</f>
        <v>3</v>
      </c>
      <c r="L478" t="b">
        <f t="shared" si="36"/>
        <v>0</v>
      </c>
      <c r="M478" t="e">
        <f>HLOOKUP('STOCK BRUT'!$C478,'REGLE PRIORITE'!$B$4:$G$7,2,FALSE)</f>
        <v>#N/A</v>
      </c>
      <c r="N478" t="e">
        <f>HLOOKUP('STOCK BRUT'!$C478,'REGLE PRIORITE'!$B$4:$G$7,3,FALSE)</f>
        <v>#N/A</v>
      </c>
      <c r="O478" t="e">
        <f>HLOOKUP('STOCK BRUT'!$C478,'REGLE PRIORITE'!$B$4:$G$7,4,FALSE)</f>
        <v>#N/A</v>
      </c>
      <c r="P478">
        <f t="shared" si="37"/>
        <v>0</v>
      </c>
      <c r="Q478">
        <f t="shared" si="38"/>
        <v>-1</v>
      </c>
      <c r="R478">
        <f t="shared" si="35"/>
        <v>-3</v>
      </c>
      <c r="S478">
        <f t="shared" si="39"/>
        <v>-4</v>
      </c>
    </row>
    <row r="479" spans="1:19">
      <c r="A479">
        <v>477</v>
      </c>
      <c r="B479" s="1" t="s">
        <v>377</v>
      </c>
      <c r="C479" s="1" t="s">
        <v>4074</v>
      </c>
      <c r="D479" s="1" t="s">
        <v>4080</v>
      </c>
      <c r="E479" s="1" t="s">
        <v>3376</v>
      </c>
      <c r="F479">
        <v>1</v>
      </c>
      <c r="G479">
        <f>IF($C479="porcelaine",IF(ISERROR(VLOOKUP($D479,'STOCK IDEAL'!$B$2:$C$1080,2,FALSE)+VLOOKUP($E479,'REGLE PRIORITE'!$K$3:$L$14,2,FALSE)),VLOOKUP($D479,'STOCK IDEAL'!$B$2:$C$1080,2,FALSE),VLOOKUP($D479,'STOCK IDEAL'!$B$2:$C$1080,2,FALSE)+VLOOKUP($E479,'REGLE PRIORITE'!$K$3:$L$14,2,FALSE)),IF(C479="Bijoux l’atelier",IF(ISERROR(VLOOKUP(D479,'STOCK IDEAL'!$B$2:$C$1108,2,FALSE)+VLOOKUP(E479,'REGLE PRIORITE'!$N$3:$O$18,2,FALSE)),VLOOKUP(D479,'STOCK IDEAL'!$B$2:$C$1108,2,FALSE),VLOOKUP(D479,'STOCK IDEAL'!$B$2:$C$1108,2,FALSE)+VLOOKUP(E479,'REGLE PRIORITE'!$N$3:$O$18,2,FALSE)),IF($C479="Bijoux argent/plaqué or",IF(ISERROR(VLOOKUP(D479,'STOCK IDEAL'!$B$2:$C$1108,2,FALSE)+VLOOKUP($E479,'REGLE PRIORITE'!$Q$3:$R$28,2,FALSE)),VLOOKUP(D479,'STOCK IDEAL'!$B$2:$C$1108,2,FALSE),VLOOKUP(D479,'STOCK IDEAL'!$B$2:$C$1108,2,FALSE)+VLOOKUP($E479,'REGLE PRIORITE'!$Q$3:$R$28,2,FALSE)),VLOOKUP(D479,'STOCK IDEAL'!$B$2:$C$1108,2,FALSE))))</f>
        <v>0</v>
      </c>
      <c r="H479">
        <v>0</v>
      </c>
      <c r="I479">
        <f>IF($C479="porcelaine",IF(ISERROR(VLOOKUP($D479,'STOCK IDEAL'!$B$2:$E$1080,3,FALSE)+VLOOKUP($E479,'REGLE PRIORITE'!$K$3:$L$14,2,FALSE)),VLOOKUP($D479,'STOCK IDEAL'!$B$2:$E$1080,3,FALSE),VLOOKUP($D479,'STOCK IDEAL'!$B$2:$E$1080,3,FALSE)+VLOOKUP($E479,'REGLE PRIORITE'!$K$3:$L$14,2,FALSE)),IF(C479="Bijoux l’atelier",IF(ISERROR(VLOOKUP(D479,'STOCK IDEAL'!$B$2:$E$1108,3,FALSE)+VLOOKUP(E479,'REGLE PRIORITE'!$N$3:$O$18,2,FALSE)),VLOOKUP(D479,'STOCK IDEAL'!$B$2:$E$1108,3,FALSE),VLOOKUP(D479,'STOCK IDEAL'!$B$2:$E$1108,3,FALSE)+VLOOKUP(E479,'REGLE PRIORITE'!$N$3:$O$18,2,FALSE)),IF($C479="Bijoux argent/plaqué or",IF(ISERROR(VLOOKUP(D479,'STOCK IDEAL'!$B$2:$E$1108,3,FALSE)+VLOOKUP($E479,'REGLE PRIORITE'!$Q$3:$R$28,2,FALSE)),VLOOKUP(D479,'STOCK IDEAL'!$B$2:$E$1108,3,FALSE),VLOOKUP(D479,'STOCK IDEAL'!$B$2:$E$1108,3,FALSE)+VLOOKUP($E479,'REGLE PRIORITE'!$Q$3:$R$28,2,FALSE)),VLOOKUP(D479,'STOCK IDEAL'!$B$2:$E$1108,3,FALSE))))</f>
        <v>1</v>
      </c>
      <c r="J479">
        <v>0</v>
      </c>
      <c r="K479">
        <f>IF($C479="porcelaine",IF(ISERROR(VLOOKUP($D479,'STOCK IDEAL'!$B$2:$E$1080,4,FALSE)+VLOOKUP($E479,'REGLE PRIORITE'!$K$3:$L$14,2,FALSE)),VLOOKUP($D479,'STOCK IDEAL'!$B$2:$E$1080,4,FALSE),VLOOKUP($D479,'STOCK IDEAL'!$B$2:$E$1080,4,FALSE)+VLOOKUP($E479,'REGLE PRIORITE'!$K$3:$L$14,2,FALSE)),IF(C479="Bijoux l’atelier",IF(ISERROR(VLOOKUP(D479,'STOCK IDEAL'!$B$2:$E$1108,4,FALSE)+VLOOKUP(E479,'REGLE PRIORITE'!$N$3:$O$18,2,FALSE)),VLOOKUP(D479,'STOCK IDEAL'!$B$2:$E$1108,4,FALSE),VLOOKUP(D479,'STOCK IDEAL'!$B$2:$E$1108,4,FALSE)+VLOOKUP(E479,'REGLE PRIORITE'!$N$3:$O$18,2,FALSE)),IF($C479="Bijoux argent/plaqué or",IF(ISERROR(VLOOKUP(D479,'STOCK IDEAL'!$B$2:$E$1108,4,FALSE)+VLOOKUP($E479,'REGLE PRIORITE'!$Q$3:$R$28,2,FALSE)),VLOOKUP(D479,'STOCK IDEAL'!$B$2:$E$1108,4,FALSE),VLOOKUP(D479,'STOCK IDEAL'!$B$2:$E$1108,4,FALSE)+VLOOKUP($E479,'REGLE PRIORITE'!$Q$3:$R$28,2,FALSE)),VLOOKUP(D479,'STOCK IDEAL'!$B$2:$E$1108,4,FALSE))))</f>
        <v>3</v>
      </c>
      <c r="L479" t="str">
        <f t="shared" si="36"/>
        <v>OK</v>
      </c>
      <c r="M479" t="e">
        <f>HLOOKUP('STOCK BRUT'!$C479,'REGLE PRIORITE'!$B$4:$G$7,2,FALSE)</f>
        <v>#N/A</v>
      </c>
      <c r="N479" t="e">
        <f>HLOOKUP('STOCK BRUT'!$C479,'REGLE PRIORITE'!$B$4:$G$7,3,FALSE)</f>
        <v>#N/A</v>
      </c>
      <c r="O479" t="e">
        <f>HLOOKUP('STOCK BRUT'!$C479,'REGLE PRIORITE'!$B$4:$G$7,4,FALSE)</f>
        <v>#N/A</v>
      </c>
      <c r="P479">
        <f t="shared" si="37"/>
        <v>1</v>
      </c>
      <c r="Q479">
        <f t="shared" si="38"/>
        <v>-1</v>
      </c>
      <c r="R479">
        <f t="shared" si="35"/>
        <v>-3</v>
      </c>
      <c r="S479">
        <f t="shared" si="39"/>
        <v>-3</v>
      </c>
    </row>
    <row r="480" spans="1:19">
      <c r="A480">
        <v>478</v>
      </c>
      <c r="B480" s="1" t="s">
        <v>378</v>
      </c>
      <c r="C480" s="1" t="s">
        <v>4074</v>
      </c>
      <c r="D480" s="1" t="s">
        <v>4081</v>
      </c>
      <c r="E480" s="1" t="s">
        <v>3376</v>
      </c>
      <c r="F480">
        <v>0</v>
      </c>
      <c r="G480">
        <f>IF($C480="porcelaine",IF(ISERROR(VLOOKUP($D480,'STOCK IDEAL'!$B$2:$C$1080,2,FALSE)+VLOOKUP($E480,'REGLE PRIORITE'!$K$3:$L$14,2,FALSE)),VLOOKUP($D480,'STOCK IDEAL'!$B$2:$C$1080,2,FALSE),VLOOKUP($D480,'STOCK IDEAL'!$B$2:$C$1080,2,FALSE)+VLOOKUP($E480,'REGLE PRIORITE'!$K$3:$L$14,2,FALSE)),IF(C480="Bijoux l’atelier",IF(ISERROR(VLOOKUP(D480,'STOCK IDEAL'!$B$2:$C$1108,2,FALSE)+VLOOKUP(E480,'REGLE PRIORITE'!$N$3:$O$18,2,FALSE)),VLOOKUP(D480,'STOCK IDEAL'!$B$2:$C$1108,2,FALSE),VLOOKUP(D480,'STOCK IDEAL'!$B$2:$C$1108,2,FALSE)+VLOOKUP(E480,'REGLE PRIORITE'!$N$3:$O$18,2,FALSE)),IF($C480="Bijoux argent/plaqué or",IF(ISERROR(VLOOKUP(D480,'STOCK IDEAL'!$B$2:$C$1108,2,FALSE)+VLOOKUP($E480,'REGLE PRIORITE'!$Q$3:$R$28,2,FALSE)),VLOOKUP(D480,'STOCK IDEAL'!$B$2:$C$1108,2,FALSE),VLOOKUP(D480,'STOCK IDEAL'!$B$2:$C$1108,2,FALSE)+VLOOKUP($E480,'REGLE PRIORITE'!$Q$3:$R$28,2,FALSE)),VLOOKUP(D480,'STOCK IDEAL'!$B$2:$C$1108,2,FALSE))))</f>
        <v>0</v>
      </c>
      <c r="H480">
        <v>0</v>
      </c>
      <c r="I480">
        <f>IF($C480="porcelaine",IF(ISERROR(VLOOKUP($D480,'STOCK IDEAL'!$B$2:$E$1080,3,FALSE)+VLOOKUP($E480,'REGLE PRIORITE'!$K$3:$L$14,2,FALSE)),VLOOKUP($D480,'STOCK IDEAL'!$B$2:$E$1080,3,FALSE),VLOOKUP($D480,'STOCK IDEAL'!$B$2:$E$1080,3,FALSE)+VLOOKUP($E480,'REGLE PRIORITE'!$K$3:$L$14,2,FALSE)),IF(C480="Bijoux l’atelier",IF(ISERROR(VLOOKUP(D480,'STOCK IDEAL'!$B$2:$E$1108,3,FALSE)+VLOOKUP(E480,'REGLE PRIORITE'!$N$3:$O$18,2,FALSE)),VLOOKUP(D480,'STOCK IDEAL'!$B$2:$E$1108,3,FALSE),VLOOKUP(D480,'STOCK IDEAL'!$B$2:$E$1108,3,FALSE)+VLOOKUP(E480,'REGLE PRIORITE'!$N$3:$O$18,2,FALSE)),IF($C480="Bijoux argent/plaqué or",IF(ISERROR(VLOOKUP(D480,'STOCK IDEAL'!$B$2:$E$1108,3,FALSE)+VLOOKUP($E480,'REGLE PRIORITE'!$Q$3:$R$28,2,FALSE)),VLOOKUP(D480,'STOCK IDEAL'!$B$2:$E$1108,3,FALSE),VLOOKUP(D480,'STOCK IDEAL'!$B$2:$E$1108,3,FALSE)+VLOOKUP($E480,'REGLE PRIORITE'!$Q$3:$R$28,2,FALSE)),VLOOKUP(D480,'STOCK IDEAL'!$B$2:$E$1108,3,FALSE))))</f>
        <v>1</v>
      </c>
      <c r="J480">
        <v>0</v>
      </c>
      <c r="K480">
        <f>IF($C480="porcelaine",IF(ISERROR(VLOOKUP($D480,'STOCK IDEAL'!$B$2:$E$1080,4,FALSE)+VLOOKUP($E480,'REGLE PRIORITE'!$K$3:$L$14,2,FALSE)),VLOOKUP($D480,'STOCK IDEAL'!$B$2:$E$1080,4,FALSE),VLOOKUP($D480,'STOCK IDEAL'!$B$2:$E$1080,4,FALSE)+VLOOKUP($E480,'REGLE PRIORITE'!$K$3:$L$14,2,FALSE)),IF(C480="Bijoux l’atelier",IF(ISERROR(VLOOKUP(D480,'STOCK IDEAL'!$B$2:$E$1108,4,FALSE)+VLOOKUP(E480,'REGLE PRIORITE'!$N$3:$O$18,2,FALSE)),VLOOKUP(D480,'STOCK IDEAL'!$B$2:$E$1108,4,FALSE),VLOOKUP(D480,'STOCK IDEAL'!$B$2:$E$1108,4,FALSE)+VLOOKUP(E480,'REGLE PRIORITE'!$N$3:$O$18,2,FALSE)),IF($C480="Bijoux argent/plaqué or",IF(ISERROR(VLOOKUP(D480,'STOCK IDEAL'!$B$2:$E$1108,4,FALSE)+VLOOKUP($E480,'REGLE PRIORITE'!$Q$3:$R$28,2,FALSE)),VLOOKUP(D480,'STOCK IDEAL'!$B$2:$E$1108,4,FALSE),VLOOKUP(D480,'STOCK IDEAL'!$B$2:$E$1108,4,FALSE)+VLOOKUP($E480,'REGLE PRIORITE'!$Q$3:$R$28,2,FALSE)),VLOOKUP(D480,'STOCK IDEAL'!$B$2:$E$1108,4,FALSE))))</f>
        <v>3</v>
      </c>
      <c r="L480" t="b">
        <f t="shared" si="36"/>
        <v>0</v>
      </c>
      <c r="M480" t="e">
        <f>HLOOKUP('STOCK BRUT'!$C480,'REGLE PRIORITE'!$B$4:$G$7,2,FALSE)</f>
        <v>#N/A</v>
      </c>
      <c r="N480" t="e">
        <f>HLOOKUP('STOCK BRUT'!$C480,'REGLE PRIORITE'!$B$4:$G$7,3,FALSE)</f>
        <v>#N/A</v>
      </c>
      <c r="O480" t="e">
        <f>HLOOKUP('STOCK BRUT'!$C480,'REGLE PRIORITE'!$B$4:$G$7,4,FALSE)</f>
        <v>#N/A</v>
      </c>
      <c r="P480">
        <f t="shared" si="37"/>
        <v>0</v>
      </c>
      <c r="Q480">
        <f t="shared" si="38"/>
        <v>-1</v>
      </c>
      <c r="R480">
        <f t="shared" si="35"/>
        <v>-3</v>
      </c>
      <c r="S480">
        <f t="shared" si="39"/>
        <v>-4</v>
      </c>
    </row>
    <row r="481" spans="1:19">
      <c r="A481">
        <v>479</v>
      </c>
      <c r="B481" s="1" t="s">
        <v>379</v>
      </c>
      <c r="C481" s="1" t="s">
        <v>4074</v>
      </c>
      <c r="D481" s="1" t="s">
        <v>4082</v>
      </c>
      <c r="E481" s="1" t="s">
        <v>3376</v>
      </c>
      <c r="F481">
        <v>1</v>
      </c>
      <c r="G481">
        <f>IF($C481="porcelaine",IF(ISERROR(VLOOKUP($D481,'STOCK IDEAL'!$B$2:$C$1080,2,FALSE)+VLOOKUP($E481,'REGLE PRIORITE'!$K$3:$L$14,2,FALSE)),VLOOKUP($D481,'STOCK IDEAL'!$B$2:$C$1080,2,FALSE),VLOOKUP($D481,'STOCK IDEAL'!$B$2:$C$1080,2,FALSE)+VLOOKUP($E481,'REGLE PRIORITE'!$K$3:$L$14,2,FALSE)),IF(C481="Bijoux l’atelier",IF(ISERROR(VLOOKUP(D481,'STOCK IDEAL'!$B$2:$C$1108,2,FALSE)+VLOOKUP(E481,'REGLE PRIORITE'!$N$3:$O$18,2,FALSE)),VLOOKUP(D481,'STOCK IDEAL'!$B$2:$C$1108,2,FALSE),VLOOKUP(D481,'STOCK IDEAL'!$B$2:$C$1108,2,FALSE)+VLOOKUP(E481,'REGLE PRIORITE'!$N$3:$O$18,2,FALSE)),IF($C481="Bijoux argent/plaqué or",IF(ISERROR(VLOOKUP(D481,'STOCK IDEAL'!$B$2:$C$1108,2,FALSE)+VLOOKUP($E481,'REGLE PRIORITE'!$Q$3:$R$28,2,FALSE)),VLOOKUP(D481,'STOCK IDEAL'!$B$2:$C$1108,2,FALSE),VLOOKUP(D481,'STOCK IDEAL'!$B$2:$C$1108,2,FALSE)+VLOOKUP($E481,'REGLE PRIORITE'!$Q$3:$R$28,2,FALSE)),VLOOKUP(D481,'STOCK IDEAL'!$B$2:$C$1108,2,FALSE))))</f>
        <v>0</v>
      </c>
      <c r="H481">
        <v>0</v>
      </c>
      <c r="I481">
        <f>IF($C481="porcelaine",IF(ISERROR(VLOOKUP($D481,'STOCK IDEAL'!$B$2:$E$1080,3,FALSE)+VLOOKUP($E481,'REGLE PRIORITE'!$K$3:$L$14,2,FALSE)),VLOOKUP($D481,'STOCK IDEAL'!$B$2:$E$1080,3,FALSE),VLOOKUP($D481,'STOCK IDEAL'!$B$2:$E$1080,3,FALSE)+VLOOKUP($E481,'REGLE PRIORITE'!$K$3:$L$14,2,FALSE)),IF(C481="Bijoux l’atelier",IF(ISERROR(VLOOKUP(D481,'STOCK IDEAL'!$B$2:$E$1108,3,FALSE)+VLOOKUP(E481,'REGLE PRIORITE'!$N$3:$O$18,2,FALSE)),VLOOKUP(D481,'STOCK IDEAL'!$B$2:$E$1108,3,FALSE),VLOOKUP(D481,'STOCK IDEAL'!$B$2:$E$1108,3,FALSE)+VLOOKUP(E481,'REGLE PRIORITE'!$N$3:$O$18,2,FALSE)),IF($C481="Bijoux argent/plaqué or",IF(ISERROR(VLOOKUP(D481,'STOCK IDEAL'!$B$2:$E$1108,3,FALSE)+VLOOKUP($E481,'REGLE PRIORITE'!$Q$3:$R$28,2,FALSE)),VLOOKUP(D481,'STOCK IDEAL'!$B$2:$E$1108,3,FALSE),VLOOKUP(D481,'STOCK IDEAL'!$B$2:$E$1108,3,FALSE)+VLOOKUP($E481,'REGLE PRIORITE'!$Q$3:$R$28,2,FALSE)),VLOOKUP(D481,'STOCK IDEAL'!$B$2:$E$1108,3,FALSE))))</f>
        <v>1</v>
      </c>
      <c r="J481">
        <v>0</v>
      </c>
      <c r="K481">
        <f>IF($C481="porcelaine",IF(ISERROR(VLOOKUP($D481,'STOCK IDEAL'!$B$2:$E$1080,4,FALSE)+VLOOKUP($E481,'REGLE PRIORITE'!$K$3:$L$14,2,FALSE)),VLOOKUP($D481,'STOCK IDEAL'!$B$2:$E$1080,4,FALSE),VLOOKUP($D481,'STOCK IDEAL'!$B$2:$E$1080,4,FALSE)+VLOOKUP($E481,'REGLE PRIORITE'!$K$3:$L$14,2,FALSE)),IF(C481="Bijoux l’atelier",IF(ISERROR(VLOOKUP(D481,'STOCK IDEAL'!$B$2:$E$1108,4,FALSE)+VLOOKUP(E481,'REGLE PRIORITE'!$N$3:$O$18,2,FALSE)),VLOOKUP(D481,'STOCK IDEAL'!$B$2:$E$1108,4,FALSE),VLOOKUP(D481,'STOCK IDEAL'!$B$2:$E$1108,4,FALSE)+VLOOKUP(E481,'REGLE PRIORITE'!$N$3:$O$18,2,FALSE)),IF($C481="Bijoux argent/plaqué or",IF(ISERROR(VLOOKUP(D481,'STOCK IDEAL'!$B$2:$E$1108,4,FALSE)+VLOOKUP($E481,'REGLE PRIORITE'!$Q$3:$R$28,2,FALSE)),VLOOKUP(D481,'STOCK IDEAL'!$B$2:$E$1108,4,FALSE),VLOOKUP(D481,'STOCK IDEAL'!$B$2:$E$1108,4,FALSE)+VLOOKUP($E481,'REGLE PRIORITE'!$Q$3:$R$28,2,FALSE)),VLOOKUP(D481,'STOCK IDEAL'!$B$2:$E$1108,4,FALSE))))</f>
        <v>3</v>
      </c>
      <c r="L481" t="str">
        <f t="shared" si="36"/>
        <v>OK</v>
      </c>
      <c r="M481" t="e">
        <f>HLOOKUP('STOCK BRUT'!$C481,'REGLE PRIORITE'!$B$4:$G$7,2,FALSE)</f>
        <v>#N/A</v>
      </c>
      <c r="N481" t="e">
        <f>HLOOKUP('STOCK BRUT'!$C481,'REGLE PRIORITE'!$B$4:$G$7,3,FALSE)</f>
        <v>#N/A</v>
      </c>
      <c r="O481" t="e">
        <f>HLOOKUP('STOCK BRUT'!$C481,'REGLE PRIORITE'!$B$4:$G$7,4,FALSE)</f>
        <v>#N/A</v>
      </c>
      <c r="P481">
        <f t="shared" si="37"/>
        <v>1</v>
      </c>
      <c r="Q481">
        <f t="shared" si="38"/>
        <v>-1</v>
      </c>
      <c r="R481">
        <f t="shared" si="35"/>
        <v>-3</v>
      </c>
      <c r="S481">
        <f t="shared" si="39"/>
        <v>-3</v>
      </c>
    </row>
    <row r="482" spans="1:19">
      <c r="A482">
        <v>480</v>
      </c>
      <c r="B482" s="1" t="s">
        <v>380</v>
      </c>
      <c r="C482" s="1" t="s">
        <v>4074</v>
      </c>
      <c r="D482" s="1" t="s">
        <v>4083</v>
      </c>
      <c r="E482" s="1" t="s">
        <v>3376</v>
      </c>
      <c r="F482">
        <v>0</v>
      </c>
      <c r="G482">
        <f>IF($C482="porcelaine",IF(ISERROR(VLOOKUP($D482,'STOCK IDEAL'!$B$2:$C$1080,2,FALSE)+VLOOKUP($E482,'REGLE PRIORITE'!$K$3:$L$14,2,FALSE)),VLOOKUP($D482,'STOCK IDEAL'!$B$2:$C$1080,2,FALSE),VLOOKUP($D482,'STOCK IDEAL'!$B$2:$C$1080,2,FALSE)+VLOOKUP($E482,'REGLE PRIORITE'!$K$3:$L$14,2,FALSE)),IF(C482="Bijoux l’atelier",IF(ISERROR(VLOOKUP(D482,'STOCK IDEAL'!$B$2:$C$1108,2,FALSE)+VLOOKUP(E482,'REGLE PRIORITE'!$N$3:$O$18,2,FALSE)),VLOOKUP(D482,'STOCK IDEAL'!$B$2:$C$1108,2,FALSE),VLOOKUP(D482,'STOCK IDEAL'!$B$2:$C$1108,2,FALSE)+VLOOKUP(E482,'REGLE PRIORITE'!$N$3:$O$18,2,FALSE)),IF($C482="Bijoux argent/plaqué or",IF(ISERROR(VLOOKUP(D482,'STOCK IDEAL'!$B$2:$C$1108,2,FALSE)+VLOOKUP($E482,'REGLE PRIORITE'!$Q$3:$R$28,2,FALSE)),VLOOKUP(D482,'STOCK IDEAL'!$B$2:$C$1108,2,FALSE),VLOOKUP(D482,'STOCK IDEAL'!$B$2:$C$1108,2,FALSE)+VLOOKUP($E482,'REGLE PRIORITE'!$Q$3:$R$28,2,FALSE)),VLOOKUP(D482,'STOCK IDEAL'!$B$2:$C$1108,2,FALSE))))</f>
        <v>0</v>
      </c>
      <c r="H482">
        <v>0</v>
      </c>
      <c r="I482">
        <f>IF($C482="porcelaine",IF(ISERROR(VLOOKUP($D482,'STOCK IDEAL'!$B$2:$E$1080,3,FALSE)+VLOOKUP($E482,'REGLE PRIORITE'!$K$3:$L$14,2,FALSE)),VLOOKUP($D482,'STOCK IDEAL'!$B$2:$E$1080,3,FALSE),VLOOKUP($D482,'STOCK IDEAL'!$B$2:$E$1080,3,FALSE)+VLOOKUP($E482,'REGLE PRIORITE'!$K$3:$L$14,2,FALSE)),IF(C482="Bijoux l’atelier",IF(ISERROR(VLOOKUP(D482,'STOCK IDEAL'!$B$2:$E$1108,3,FALSE)+VLOOKUP(E482,'REGLE PRIORITE'!$N$3:$O$18,2,FALSE)),VLOOKUP(D482,'STOCK IDEAL'!$B$2:$E$1108,3,FALSE),VLOOKUP(D482,'STOCK IDEAL'!$B$2:$E$1108,3,FALSE)+VLOOKUP(E482,'REGLE PRIORITE'!$N$3:$O$18,2,FALSE)),IF($C482="Bijoux argent/plaqué or",IF(ISERROR(VLOOKUP(D482,'STOCK IDEAL'!$B$2:$E$1108,3,FALSE)+VLOOKUP($E482,'REGLE PRIORITE'!$Q$3:$R$28,2,FALSE)),VLOOKUP(D482,'STOCK IDEAL'!$B$2:$E$1108,3,FALSE),VLOOKUP(D482,'STOCK IDEAL'!$B$2:$E$1108,3,FALSE)+VLOOKUP($E482,'REGLE PRIORITE'!$Q$3:$R$28,2,FALSE)),VLOOKUP(D482,'STOCK IDEAL'!$B$2:$E$1108,3,FALSE))))</f>
        <v>1</v>
      </c>
      <c r="J482">
        <v>0</v>
      </c>
      <c r="K482">
        <f>IF($C482="porcelaine",IF(ISERROR(VLOOKUP($D482,'STOCK IDEAL'!$B$2:$E$1080,4,FALSE)+VLOOKUP($E482,'REGLE PRIORITE'!$K$3:$L$14,2,FALSE)),VLOOKUP($D482,'STOCK IDEAL'!$B$2:$E$1080,4,FALSE),VLOOKUP($D482,'STOCK IDEAL'!$B$2:$E$1080,4,FALSE)+VLOOKUP($E482,'REGLE PRIORITE'!$K$3:$L$14,2,FALSE)),IF(C482="Bijoux l’atelier",IF(ISERROR(VLOOKUP(D482,'STOCK IDEAL'!$B$2:$E$1108,4,FALSE)+VLOOKUP(E482,'REGLE PRIORITE'!$N$3:$O$18,2,FALSE)),VLOOKUP(D482,'STOCK IDEAL'!$B$2:$E$1108,4,FALSE),VLOOKUP(D482,'STOCK IDEAL'!$B$2:$E$1108,4,FALSE)+VLOOKUP(E482,'REGLE PRIORITE'!$N$3:$O$18,2,FALSE)),IF($C482="Bijoux argent/plaqué or",IF(ISERROR(VLOOKUP(D482,'STOCK IDEAL'!$B$2:$E$1108,4,FALSE)+VLOOKUP($E482,'REGLE PRIORITE'!$Q$3:$R$28,2,FALSE)),VLOOKUP(D482,'STOCK IDEAL'!$B$2:$E$1108,4,FALSE),VLOOKUP(D482,'STOCK IDEAL'!$B$2:$E$1108,4,FALSE)+VLOOKUP($E482,'REGLE PRIORITE'!$Q$3:$R$28,2,FALSE)),VLOOKUP(D482,'STOCK IDEAL'!$B$2:$E$1108,4,FALSE))))</f>
        <v>3</v>
      </c>
      <c r="L482" t="b">
        <f t="shared" si="36"/>
        <v>0</v>
      </c>
      <c r="M482" t="e">
        <f>HLOOKUP('STOCK BRUT'!$C482,'REGLE PRIORITE'!$B$4:$G$7,2,FALSE)</f>
        <v>#N/A</v>
      </c>
      <c r="N482" t="e">
        <f>HLOOKUP('STOCK BRUT'!$C482,'REGLE PRIORITE'!$B$4:$G$7,3,FALSE)</f>
        <v>#N/A</v>
      </c>
      <c r="O482" t="e">
        <f>HLOOKUP('STOCK BRUT'!$C482,'REGLE PRIORITE'!$B$4:$G$7,4,FALSE)</f>
        <v>#N/A</v>
      </c>
      <c r="P482">
        <f t="shared" si="37"/>
        <v>0</v>
      </c>
      <c r="Q482">
        <f t="shared" si="38"/>
        <v>-1</v>
      </c>
      <c r="R482">
        <f t="shared" si="35"/>
        <v>-3</v>
      </c>
      <c r="S482">
        <f t="shared" si="39"/>
        <v>-4</v>
      </c>
    </row>
    <row r="483" spans="1:19">
      <c r="A483">
        <v>481</v>
      </c>
      <c r="B483" s="1" t="s">
        <v>381</v>
      </c>
      <c r="C483" s="1" t="s">
        <v>4074</v>
      </c>
      <c r="D483" s="1" t="s">
        <v>4084</v>
      </c>
      <c r="E483" s="1" t="s">
        <v>3376</v>
      </c>
      <c r="F483">
        <v>0</v>
      </c>
      <c r="G483">
        <f>IF($C483="porcelaine",IF(ISERROR(VLOOKUP($D483,'STOCK IDEAL'!$B$2:$C$1080,2,FALSE)+VLOOKUP($E483,'REGLE PRIORITE'!$K$3:$L$14,2,FALSE)),VLOOKUP($D483,'STOCK IDEAL'!$B$2:$C$1080,2,FALSE),VLOOKUP($D483,'STOCK IDEAL'!$B$2:$C$1080,2,FALSE)+VLOOKUP($E483,'REGLE PRIORITE'!$K$3:$L$14,2,FALSE)),IF(C483="Bijoux l’atelier",IF(ISERROR(VLOOKUP(D483,'STOCK IDEAL'!$B$2:$C$1108,2,FALSE)+VLOOKUP(E483,'REGLE PRIORITE'!$N$3:$O$18,2,FALSE)),VLOOKUP(D483,'STOCK IDEAL'!$B$2:$C$1108,2,FALSE),VLOOKUP(D483,'STOCK IDEAL'!$B$2:$C$1108,2,FALSE)+VLOOKUP(E483,'REGLE PRIORITE'!$N$3:$O$18,2,FALSE)),IF($C483="Bijoux argent/plaqué or",IF(ISERROR(VLOOKUP(D483,'STOCK IDEAL'!$B$2:$C$1108,2,FALSE)+VLOOKUP($E483,'REGLE PRIORITE'!$Q$3:$R$28,2,FALSE)),VLOOKUP(D483,'STOCK IDEAL'!$B$2:$C$1108,2,FALSE),VLOOKUP(D483,'STOCK IDEAL'!$B$2:$C$1108,2,FALSE)+VLOOKUP($E483,'REGLE PRIORITE'!$Q$3:$R$28,2,FALSE)),VLOOKUP(D483,'STOCK IDEAL'!$B$2:$C$1108,2,FALSE))))</f>
        <v>0</v>
      </c>
      <c r="H483">
        <v>0</v>
      </c>
      <c r="I483">
        <f>IF($C483="porcelaine",IF(ISERROR(VLOOKUP($D483,'STOCK IDEAL'!$B$2:$E$1080,3,FALSE)+VLOOKUP($E483,'REGLE PRIORITE'!$K$3:$L$14,2,FALSE)),VLOOKUP($D483,'STOCK IDEAL'!$B$2:$E$1080,3,FALSE),VLOOKUP($D483,'STOCK IDEAL'!$B$2:$E$1080,3,FALSE)+VLOOKUP($E483,'REGLE PRIORITE'!$K$3:$L$14,2,FALSE)),IF(C483="Bijoux l’atelier",IF(ISERROR(VLOOKUP(D483,'STOCK IDEAL'!$B$2:$E$1108,3,FALSE)+VLOOKUP(E483,'REGLE PRIORITE'!$N$3:$O$18,2,FALSE)),VLOOKUP(D483,'STOCK IDEAL'!$B$2:$E$1108,3,FALSE),VLOOKUP(D483,'STOCK IDEAL'!$B$2:$E$1108,3,FALSE)+VLOOKUP(E483,'REGLE PRIORITE'!$N$3:$O$18,2,FALSE)),IF($C483="Bijoux argent/plaqué or",IF(ISERROR(VLOOKUP(D483,'STOCK IDEAL'!$B$2:$E$1108,3,FALSE)+VLOOKUP($E483,'REGLE PRIORITE'!$Q$3:$R$28,2,FALSE)),VLOOKUP(D483,'STOCK IDEAL'!$B$2:$E$1108,3,FALSE),VLOOKUP(D483,'STOCK IDEAL'!$B$2:$E$1108,3,FALSE)+VLOOKUP($E483,'REGLE PRIORITE'!$Q$3:$R$28,2,FALSE)),VLOOKUP(D483,'STOCK IDEAL'!$B$2:$E$1108,3,FALSE))))</f>
        <v>1</v>
      </c>
      <c r="J483">
        <v>0</v>
      </c>
      <c r="K483">
        <f>IF($C483="porcelaine",IF(ISERROR(VLOOKUP($D483,'STOCK IDEAL'!$B$2:$E$1080,4,FALSE)+VLOOKUP($E483,'REGLE PRIORITE'!$K$3:$L$14,2,FALSE)),VLOOKUP($D483,'STOCK IDEAL'!$B$2:$E$1080,4,FALSE),VLOOKUP($D483,'STOCK IDEAL'!$B$2:$E$1080,4,FALSE)+VLOOKUP($E483,'REGLE PRIORITE'!$K$3:$L$14,2,FALSE)),IF(C483="Bijoux l’atelier",IF(ISERROR(VLOOKUP(D483,'STOCK IDEAL'!$B$2:$E$1108,4,FALSE)+VLOOKUP(E483,'REGLE PRIORITE'!$N$3:$O$18,2,FALSE)),VLOOKUP(D483,'STOCK IDEAL'!$B$2:$E$1108,4,FALSE),VLOOKUP(D483,'STOCK IDEAL'!$B$2:$E$1108,4,FALSE)+VLOOKUP(E483,'REGLE PRIORITE'!$N$3:$O$18,2,FALSE)),IF($C483="Bijoux argent/plaqué or",IF(ISERROR(VLOOKUP(D483,'STOCK IDEAL'!$B$2:$E$1108,4,FALSE)+VLOOKUP($E483,'REGLE PRIORITE'!$Q$3:$R$28,2,FALSE)),VLOOKUP(D483,'STOCK IDEAL'!$B$2:$E$1108,4,FALSE),VLOOKUP(D483,'STOCK IDEAL'!$B$2:$E$1108,4,FALSE)+VLOOKUP($E483,'REGLE PRIORITE'!$Q$3:$R$28,2,FALSE)),VLOOKUP(D483,'STOCK IDEAL'!$B$2:$E$1108,4,FALSE))))</f>
        <v>3</v>
      </c>
      <c r="L483" t="b">
        <f t="shared" si="36"/>
        <v>0</v>
      </c>
      <c r="M483" t="e">
        <f>HLOOKUP('STOCK BRUT'!$C483,'REGLE PRIORITE'!$B$4:$G$7,2,FALSE)</f>
        <v>#N/A</v>
      </c>
      <c r="N483" t="e">
        <f>HLOOKUP('STOCK BRUT'!$C483,'REGLE PRIORITE'!$B$4:$G$7,3,FALSE)</f>
        <v>#N/A</v>
      </c>
      <c r="O483" t="e">
        <f>HLOOKUP('STOCK BRUT'!$C483,'REGLE PRIORITE'!$B$4:$G$7,4,FALSE)</f>
        <v>#N/A</v>
      </c>
      <c r="P483">
        <f t="shared" si="37"/>
        <v>0</v>
      </c>
      <c r="Q483">
        <f t="shared" si="38"/>
        <v>-1</v>
      </c>
      <c r="R483">
        <f t="shared" si="35"/>
        <v>-3</v>
      </c>
      <c r="S483">
        <f t="shared" si="39"/>
        <v>-4</v>
      </c>
    </row>
    <row r="484" spans="1:19">
      <c r="A484">
        <v>482</v>
      </c>
      <c r="B484" s="1" t="s">
        <v>382</v>
      </c>
      <c r="C484" s="1" t="s">
        <v>4085</v>
      </c>
      <c r="D484" s="1" t="s">
        <v>4086</v>
      </c>
      <c r="E484" s="1" t="s">
        <v>5519</v>
      </c>
      <c r="F484">
        <v>0</v>
      </c>
      <c r="G484">
        <f>IF($C484="porcelaine",IF(ISERROR(VLOOKUP($D484,'STOCK IDEAL'!$B$2:$C$1080,2,FALSE)+VLOOKUP($E484,'REGLE PRIORITE'!$K$3:$L$14,2,FALSE)),VLOOKUP($D484,'STOCK IDEAL'!$B$2:$C$1080,2,FALSE),VLOOKUP($D484,'STOCK IDEAL'!$B$2:$C$1080,2,FALSE)+VLOOKUP($E484,'REGLE PRIORITE'!$K$3:$L$14,2,FALSE)),IF(C484="Bijoux l’atelier",IF(ISERROR(VLOOKUP(D484,'STOCK IDEAL'!$B$2:$C$1108,2,FALSE)+VLOOKUP(E484,'REGLE PRIORITE'!$N$3:$O$18,2,FALSE)),VLOOKUP(D484,'STOCK IDEAL'!$B$2:$C$1108,2,FALSE),VLOOKUP(D484,'STOCK IDEAL'!$B$2:$C$1108,2,FALSE)+VLOOKUP(E484,'REGLE PRIORITE'!$N$3:$O$18,2,FALSE)),IF($C484="Bijoux argent/plaqué or",IF(ISERROR(VLOOKUP(D484,'STOCK IDEAL'!$B$2:$C$1108,2,FALSE)+VLOOKUP($E484,'REGLE PRIORITE'!$Q$3:$R$28,2,FALSE)),VLOOKUP(D484,'STOCK IDEAL'!$B$2:$C$1108,2,FALSE),VLOOKUP(D484,'STOCK IDEAL'!$B$2:$C$1108,2,FALSE)+VLOOKUP($E484,'REGLE PRIORITE'!$Q$3:$R$28,2,FALSE)),VLOOKUP(D484,'STOCK IDEAL'!$B$2:$C$1108,2,FALSE))))</f>
        <v>0</v>
      </c>
      <c r="H484">
        <v>0</v>
      </c>
      <c r="I484">
        <f>IF($C484="porcelaine",IF(ISERROR(VLOOKUP($D484,'STOCK IDEAL'!$B$2:$E$1080,3,FALSE)+VLOOKUP($E484,'REGLE PRIORITE'!$K$3:$L$14,2,FALSE)),VLOOKUP($D484,'STOCK IDEAL'!$B$2:$E$1080,3,FALSE),VLOOKUP($D484,'STOCK IDEAL'!$B$2:$E$1080,3,FALSE)+VLOOKUP($E484,'REGLE PRIORITE'!$K$3:$L$14,2,FALSE)),IF(C484="Bijoux l’atelier",IF(ISERROR(VLOOKUP(D484,'STOCK IDEAL'!$B$2:$E$1108,3,FALSE)+VLOOKUP(E484,'REGLE PRIORITE'!$N$3:$O$18,2,FALSE)),VLOOKUP(D484,'STOCK IDEAL'!$B$2:$E$1108,3,FALSE),VLOOKUP(D484,'STOCK IDEAL'!$B$2:$E$1108,3,FALSE)+VLOOKUP(E484,'REGLE PRIORITE'!$N$3:$O$18,2,FALSE)),IF($C484="Bijoux argent/plaqué or",IF(ISERROR(VLOOKUP(D484,'STOCK IDEAL'!$B$2:$E$1108,3,FALSE)+VLOOKUP($E484,'REGLE PRIORITE'!$Q$3:$R$28,2,FALSE)),VLOOKUP(D484,'STOCK IDEAL'!$B$2:$E$1108,3,FALSE),VLOOKUP(D484,'STOCK IDEAL'!$B$2:$E$1108,3,FALSE)+VLOOKUP($E484,'REGLE PRIORITE'!$Q$3:$R$28,2,FALSE)),VLOOKUP(D484,'STOCK IDEAL'!$B$2:$E$1108,3,FALSE))))</f>
        <v>1</v>
      </c>
      <c r="J484">
        <v>0</v>
      </c>
      <c r="K484">
        <f>IF($C484="porcelaine",IF(ISERROR(VLOOKUP($D484,'STOCK IDEAL'!$B$2:$E$1080,4,FALSE)+VLOOKUP($E484,'REGLE PRIORITE'!$K$3:$L$14,2,FALSE)),VLOOKUP($D484,'STOCK IDEAL'!$B$2:$E$1080,4,FALSE),VLOOKUP($D484,'STOCK IDEAL'!$B$2:$E$1080,4,FALSE)+VLOOKUP($E484,'REGLE PRIORITE'!$K$3:$L$14,2,FALSE)),IF(C484="Bijoux l’atelier",IF(ISERROR(VLOOKUP(D484,'STOCK IDEAL'!$B$2:$E$1108,4,FALSE)+VLOOKUP(E484,'REGLE PRIORITE'!$N$3:$O$18,2,FALSE)),VLOOKUP(D484,'STOCK IDEAL'!$B$2:$E$1108,4,FALSE),VLOOKUP(D484,'STOCK IDEAL'!$B$2:$E$1108,4,FALSE)+VLOOKUP(E484,'REGLE PRIORITE'!$N$3:$O$18,2,FALSE)),IF($C484="Bijoux argent/plaqué or",IF(ISERROR(VLOOKUP(D484,'STOCK IDEAL'!$B$2:$E$1108,4,FALSE)+VLOOKUP($E484,'REGLE PRIORITE'!$Q$3:$R$28,2,FALSE)),VLOOKUP(D484,'STOCK IDEAL'!$B$2:$E$1108,4,FALSE),VLOOKUP(D484,'STOCK IDEAL'!$B$2:$E$1108,4,FALSE)+VLOOKUP($E484,'REGLE PRIORITE'!$Q$3:$R$28,2,FALSE)),VLOOKUP(D484,'STOCK IDEAL'!$B$2:$E$1108,4,FALSE))))</f>
        <v>3</v>
      </c>
      <c r="L484" t="b">
        <f t="shared" si="36"/>
        <v>0</v>
      </c>
      <c r="M484">
        <f>HLOOKUP('STOCK BRUT'!$C484,'REGLE PRIORITE'!$B$4:$G$7,2,FALSE)</f>
        <v>1</v>
      </c>
      <c r="N484">
        <f>HLOOKUP('STOCK BRUT'!$C484,'REGLE PRIORITE'!$B$4:$G$7,3,FALSE)</f>
        <v>2</v>
      </c>
      <c r="O484">
        <f>HLOOKUP('STOCK BRUT'!$C484,'REGLE PRIORITE'!$B$4:$G$7,4,FALSE)</f>
        <v>3</v>
      </c>
      <c r="P484">
        <f t="shared" si="37"/>
        <v>0</v>
      </c>
      <c r="Q484">
        <f t="shared" si="38"/>
        <v>-1</v>
      </c>
      <c r="R484">
        <f t="shared" si="35"/>
        <v>-3</v>
      </c>
      <c r="S484">
        <f t="shared" si="39"/>
        <v>-4</v>
      </c>
    </row>
    <row r="485" spans="1:19">
      <c r="A485">
        <v>483</v>
      </c>
      <c r="B485" s="1" t="s">
        <v>383</v>
      </c>
      <c r="C485" s="1" t="s">
        <v>4085</v>
      </c>
      <c r="D485" s="1" t="s">
        <v>4086</v>
      </c>
      <c r="E485" s="1" t="s">
        <v>5520</v>
      </c>
      <c r="F485">
        <v>0</v>
      </c>
      <c r="G485">
        <f>IF($C485="porcelaine",IF(ISERROR(VLOOKUP($D485,'STOCK IDEAL'!$B$2:$C$1080,2,FALSE)+VLOOKUP($E485,'REGLE PRIORITE'!$K$3:$L$14,2,FALSE)),VLOOKUP($D485,'STOCK IDEAL'!$B$2:$C$1080,2,FALSE),VLOOKUP($D485,'STOCK IDEAL'!$B$2:$C$1080,2,FALSE)+VLOOKUP($E485,'REGLE PRIORITE'!$K$3:$L$14,2,FALSE)),IF(C485="Bijoux l’atelier",IF(ISERROR(VLOOKUP(D485,'STOCK IDEAL'!$B$2:$C$1108,2,FALSE)+VLOOKUP(E485,'REGLE PRIORITE'!$N$3:$O$18,2,FALSE)),VLOOKUP(D485,'STOCK IDEAL'!$B$2:$C$1108,2,FALSE),VLOOKUP(D485,'STOCK IDEAL'!$B$2:$C$1108,2,FALSE)+VLOOKUP(E485,'REGLE PRIORITE'!$N$3:$O$18,2,FALSE)),IF($C485="Bijoux argent/plaqué or",IF(ISERROR(VLOOKUP(D485,'STOCK IDEAL'!$B$2:$C$1108,2,FALSE)+VLOOKUP($E485,'REGLE PRIORITE'!$Q$3:$R$28,2,FALSE)),VLOOKUP(D485,'STOCK IDEAL'!$B$2:$C$1108,2,FALSE),VLOOKUP(D485,'STOCK IDEAL'!$B$2:$C$1108,2,FALSE)+VLOOKUP($E485,'REGLE PRIORITE'!$Q$3:$R$28,2,FALSE)),VLOOKUP(D485,'STOCK IDEAL'!$B$2:$C$1108,2,FALSE))))</f>
        <v>0</v>
      </c>
      <c r="H485">
        <v>0</v>
      </c>
      <c r="I485">
        <f>IF($C485="porcelaine",IF(ISERROR(VLOOKUP($D485,'STOCK IDEAL'!$B$2:$E$1080,3,FALSE)+VLOOKUP($E485,'REGLE PRIORITE'!$K$3:$L$14,2,FALSE)),VLOOKUP($D485,'STOCK IDEAL'!$B$2:$E$1080,3,FALSE),VLOOKUP($D485,'STOCK IDEAL'!$B$2:$E$1080,3,FALSE)+VLOOKUP($E485,'REGLE PRIORITE'!$K$3:$L$14,2,FALSE)),IF(C485="Bijoux l’atelier",IF(ISERROR(VLOOKUP(D485,'STOCK IDEAL'!$B$2:$E$1108,3,FALSE)+VLOOKUP(E485,'REGLE PRIORITE'!$N$3:$O$18,2,FALSE)),VLOOKUP(D485,'STOCK IDEAL'!$B$2:$E$1108,3,FALSE),VLOOKUP(D485,'STOCK IDEAL'!$B$2:$E$1108,3,FALSE)+VLOOKUP(E485,'REGLE PRIORITE'!$N$3:$O$18,2,FALSE)),IF($C485="Bijoux argent/plaqué or",IF(ISERROR(VLOOKUP(D485,'STOCK IDEAL'!$B$2:$E$1108,3,FALSE)+VLOOKUP($E485,'REGLE PRIORITE'!$Q$3:$R$28,2,FALSE)),VLOOKUP(D485,'STOCK IDEAL'!$B$2:$E$1108,3,FALSE),VLOOKUP(D485,'STOCK IDEAL'!$B$2:$E$1108,3,FALSE)+VLOOKUP($E485,'REGLE PRIORITE'!$Q$3:$R$28,2,FALSE)),VLOOKUP(D485,'STOCK IDEAL'!$B$2:$E$1108,3,FALSE))))</f>
        <v>1</v>
      </c>
      <c r="J485">
        <v>0</v>
      </c>
      <c r="K485">
        <f>IF($C485="porcelaine",IF(ISERROR(VLOOKUP($D485,'STOCK IDEAL'!$B$2:$E$1080,4,FALSE)+VLOOKUP($E485,'REGLE PRIORITE'!$K$3:$L$14,2,FALSE)),VLOOKUP($D485,'STOCK IDEAL'!$B$2:$E$1080,4,FALSE),VLOOKUP($D485,'STOCK IDEAL'!$B$2:$E$1080,4,FALSE)+VLOOKUP($E485,'REGLE PRIORITE'!$K$3:$L$14,2,FALSE)),IF(C485="Bijoux l’atelier",IF(ISERROR(VLOOKUP(D485,'STOCK IDEAL'!$B$2:$E$1108,4,FALSE)+VLOOKUP(E485,'REGLE PRIORITE'!$N$3:$O$18,2,FALSE)),VLOOKUP(D485,'STOCK IDEAL'!$B$2:$E$1108,4,FALSE),VLOOKUP(D485,'STOCK IDEAL'!$B$2:$E$1108,4,FALSE)+VLOOKUP(E485,'REGLE PRIORITE'!$N$3:$O$18,2,FALSE)),IF($C485="Bijoux argent/plaqué or",IF(ISERROR(VLOOKUP(D485,'STOCK IDEAL'!$B$2:$E$1108,4,FALSE)+VLOOKUP($E485,'REGLE PRIORITE'!$Q$3:$R$28,2,FALSE)),VLOOKUP(D485,'STOCK IDEAL'!$B$2:$E$1108,4,FALSE),VLOOKUP(D485,'STOCK IDEAL'!$B$2:$E$1108,4,FALSE)+VLOOKUP($E485,'REGLE PRIORITE'!$Q$3:$R$28,2,FALSE)),VLOOKUP(D485,'STOCK IDEAL'!$B$2:$E$1108,4,FALSE))))</f>
        <v>3</v>
      </c>
      <c r="L485" t="b">
        <f t="shared" si="36"/>
        <v>0</v>
      </c>
      <c r="M485">
        <f>HLOOKUP('STOCK BRUT'!$C485,'REGLE PRIORITE'!$B$4:$G$7,2,FALSE)</f>
        <v>1</v>
      </c>
      <c r="N485">
        <f>HLOOKUP('STOCK BRUT'!$C485,'REGLE PRIORITE'!$B$4:$G$7,3,FALSE)</f>
        <v>2</v>
      </c>
      <c r="O485">
        <f>HLOOKUP('STOCK BRUT'!$C485,'REGLE PRIORITE'!$B$4:$G$7,4,FALSE)</f>
        <v>3</v>
      </c>
      <c r="P485">
        <f t="shared" si="37"/>
        <v>0</v>
      </c>
      <c r="Q485">
        <f t="shared" si="38"/>
        <v>-1</v>
      </c>
      <c r="R485">
        <f t="shared" si="35"/>
        <v>-3</v>
      </c>
      <c r="S485">
        <f t="shared" si="39"/>
        <v>-4</v>
      </c>
    </row>
    <row r="486" spans="1:19">
      <c r="A486">
        <v>484</v>
      </c>
      <c r="B486" s="1" t="s">
        <v>384</v>
      </c>
      <c r="C486" s="1" t="s">
        <v>4085</v>
      </c>
      <c r="D486" s="1" t="s">
        <v>4086</v>
      </c>
      <c r="E486" s="1" t="s">
        <v>5521</v>
      </c>
      <c r="F486">
        <v>0</v>
      </c>
      <c r="G486">
        <f>IF($C486="porcelaine",IF(ISERROR(VLOOKUP($D486,'STOCK IDEAL'!$B$2:$C$1080,2,FALSE)+VLOOKUP($E486,'REGLE PRIORITE'!$K$3:$L$14,2,FALSE)),VLOOKUP($D486,'STOCK IDEAL'!$B$2:$C$1080,2,FALSE),VLOOKUP($D486,'STOCK IDEAL'!$B$2:$C$1080,2,FALSE)+VLOOKUP($E486,'REGLE PRIORITE'!$K$3:$L$14,2,FALSE)),IF(C486="Bijoux l’atelier",IF(ISERROR(VLOOKUP(D486,'STOCK IDEAL'!$B$2:$C$1108,2,FALSE)+VLOOKUP(E486,'REGLE PRIORITE'!$N$3:$O$18,2,FALSE)),VLOOKUP(D486,'STOCK IDEAL'!$B$2:$C$1108,2,FALSE),VLOOKUP(D486,'STOCK IDEAL'!$B$2:$C$1108,2,FALSE)+VLOOKUP(E486,'REGLE PRIORITE'!$N$3:$O$18,2,FALSE)),IF($C486="Bijoux argent/plaqué or",IF(ISERROR(VLOOKUP(D486,'STOCK IDEAL'!$B$2:$C$1108,2,FALSE)+VLOOKUP($E486,'REGLE PRIORITE'!$Q$3:$R$28,2,FALSE)),VLOOKUP(D486,'STOCK IDEAL'!$B$2:$C$1108,2,FALSE),VLOOKUP(D486,'STOCK IDEAL'!$B$2:$C$1108,2,FALSE)+VLOOKUP($E486,'REGLE PRIORITE'!$Q$3:$R$28,2,FALSE)),VLOOKUP(D486,'STOCK IDEAL'!$B$2:$C$1108,2,FALSE))))</f>
        <v>0</v>
      </c>
      <c r="H486">
        <v>0</v>
      </c>
      <c r="I486">
        <f>IF($C486="porcelaine",IF(ISERROR(VLOOKUP($D486,'STOCK IDEAL'!$B$2:$E$1080,3,FALSE)+VLOOKUP($E486,'REGLE PRIORITE'!$K$3:$L$14,2,FALSE)),VLOOKUP($D486,'STOCK IDEAL'!$B$2:$E$1080,3,FALSE),VLOOKUP($D486,'STOCK IDEAL'!$B$2:$E$1080,3,FALSE)+VLOOKUP($E486,'REGLE PRIORITE'!$K$3:$L$14,2,FALSE)),IF(C486="Bijoux l’atelier",IF(ISERROR(VLOOKUP(D486,'STOCK IDEAL'!$B$2:$E$1108,3,FALSE)+VLOOKUP(E486,'REGLE PRIORITE'!$N$3:$O$18,2,FALSE)),VLOOKUP(D486,'STOCK IDEAL'!$B$2:$E$1108,3,FALSE),VLOOKUP(D486,'STOCK IDEAL'!$B$2:$E$1108,3,FALSE)+VLOOKUP(E486,'REGLE PRIORITE'!$N$3:$O$18,2,FALSE)),IF($C486="Bijoux argent/plaqué or",IF(ISERROR(VLOOKUP(D486,'STOCK IDEAL'!$B$2:$E$1108,3,FALSE)+VLOOKUP($E486,'REGLE PRIORITE'!$Q$3:$R$28,2,FALSE)),VLOOKUP(D486,'STOCK IDEAL'!$B$2:$E$1108,3,FALSE),VLOOKUP(D486,'STOCK IDEAL'!$B$2:$E$1108,3,FALSE)+VLOOKUP($E486,'REGLE PRIORITE'!$Q$3:$R$28,2,FALSE)),VLOOKUP(D486,'STOCK IDEAL'!$B$2:$E$1108,3,FALSE))))</f>
        <v>1</v>
      </c>
      <c r="J486">
        <v>0</v>
      </c>
      <c r="K486">
        <f>IF($C486="porcelaine",IF(ISERROR(VLOOKUP($D486,'STOCK IDEAL'!$B$2:$E$1080,4,FALSE)+VLOOKUP($E486,'REGLE PRIORITE'!$K$3:$L$14,2,FALSE)),VLOOKUP($D486,'STOCK IDEAL'!$B$2:$E$1080,4,FALSE),VLOOKUP($D486,'STOCK IDEAL'!$B$2:$E$1080,4,FALSE)+VLOOKUP($E486,'REGLE PRIORITE'!$K$3:$L$14,2,FALSE)),IF(C486="Bijoux l’atelier",IF(ISERROR(VLOOKUP(D486,'STOCK IDEAL'!$B$2:$E$1108,4,FALSE)+VLOOKUP(E486,'REGLE PRIORITE'!$N$3:$O$18,2,FALSE)),VLOOKUP(D486,'STOCK IDEAL'!$B$2:$E$1108,4,FALSE),VLOOKUP(D486,'STOCK IDEAL'!$B$2:$E$1108,4,FALSE)+VLOOKUP(E486,'REGLE PRIORITE'!$N$3:$O$18,2,FALSE)),IF($C486="Bijoux argent/plaqué or",IF(ISERROR(VLOOKUP(D486,'STOCK IDEAL'!$B$2:$E$1108,4,FALSE)+VLOOKUP($E486,'REGLE PRIORITE'!$Q$3:$R$28,2,FALSE)),VLOOKUP(D486,'STOCK IDEAL'!$B$2:$E$1108,4,FALSE),VLOOKUP(D486,'STOCK IDEAL'!$B$2:$E$1108,4,FALSE)+VLOOKUP($E486,'REGLE PRIORITE'!$Q$3:$R$28,2,FALSE)),VLOOKUP(D486,'STOCK IDEAL'!$B$2:$E$1108,4,FALSE))))</f>
        <v>3</v>
      </c>
      <c r="L486" t="b">
        <f t="shared" si="36"/>
        <v>0</v>
      </c>
      <c r="M486">
        <f>HLOOKUP('STOCK BRUT'!$C486,'REGLE PRIORITE'!$B$4:$G$7,2,FALSE)</f>
        <v>1</v>
      </c>
      <c r="N486">
        <f>HLOOKUP('STOCK BRUT'!$C486,'REGLE PRIORITE'!$B$4:$G$7,3,FALSE)</f>
        <v>2</v>
      </c>
      <c r="O486">
        <f>HLOOKUP('STOCK BRUT'!$C486,'REGLE PRIORITE'!$B$4:$G$7,4,FALSE)</f>
        <v>3</v>
      </c>
      <c r="P486">
        <f t="shared" si="37"/>
        <v>0</v>
      </c>
      <c r="Q486">
        <f t="shared" si="38"/>
        <v>-1</v>
      </c>
      <c r="R486">
        <f t="shared" si="35"/>
        <v>-3</v>
      </c>
      <c r="S486">
        <f t="shared" si="39"/>
        <v>-4</v>
      </c>
    </row>
    <row r="487" spans="1:19">
      <c r="A487">
        <v>485</v>
      </c>
      <c r="B487" s="1" t="s">
        <v>385</v>
      </c>
      <c r="C487" s="1" t="s">
        <v>4085</v>
      </c>
      <c r="D487" s="1" t="s">
        <v>4086</v>
      </c>
      <c r="E487" s="1" t="s">
        <v>5522</v>
      </c>
      <c r="F487">
        <v>0</v>
      </c>
      <c r="G487">
        <f>IF($C487="porcelaine",IF(ISERROR(VLOOKUP($D487,'STOCK IDEAL'!$B$2:$C$1080,2,FALSE)+VLOOKUP($E487,'REGLE PRIORITE'!$K$3:$L$14,2,FALSE)),VLOOKUP($D487,'STOCK IDEAL'!$B$2:$C$1080,2,FALSE),VLOOKUP($D487,'STOCK IDEAL'!$B$2:$C$1080,2,FALSE)+VLOOKUP($E487,'REGLE PRIORITE'!$K$3:$L$14,2,FALSE)),IF(C487="Bijoux l’atelier",IF(ISERROR(VLOOKUP(D487,'STOCK IDEAL'!$B$2:$C$1108,2,FALSE)+VLOOKUP(E487,'REGLE PRIORITE'!$N$3:$O$18,2,FALSE)),VLOOKUP(D487,'STOCK IDEAL'!$B$2:$C$1108,2,FALSE),VLOOKUP(D487,'STOCK IDEAL'!$B$2:$C$1108,2,FALSE)+VLOOKUP(E487,'REGLE PRIORITE'!$N$3:$O$18,2,FALSE)),IF($C487="Bijoux argent/plaqué or",IF(ISERROR(VLOOKUP(D487,'STOCK IDEAL'!$B$2:$C$1108,2,FALSE)+VLOOKUP($E487,'REGLE PRIORITE'!$Q$3:$R$28,2,FALSE)),VLOOKUP(D487,'STOCK IDEAL'!$B$2:$C$1108,2,FALSE),VLOOKUP(D487,'STOCK IDEAL'!$B$2:$C$1108,2,FALSE)+VLOOKUP($E487,'REGLE PRIORITE'!$Q$3:$R$28,2,FALSE)),VLOOKUP(D487,'STOCK IDEAL'!$B$2:$C$1108,2,FALSE))))</f>
        <v>0</v>
      </c>
      <c r="H487">
        <v>0</v>
      </c>
      <c r="I487">
        <f>IF($C487="porcelaine",IF(ISERROR(VLOOKUP($D487,'STOCK IDEAL'!$B$2:$E$1080,3,FALSE)+VLOOKUP($E487,'REGLE PRIORITE'!$K$3:$L$14,2,FALSE)),VLOOKUP($D487,'STOCK IDEAL'!$B$2:$E$1080,3,FALSE),VLOOKUP($D487,'STOCK IDEAL'!$B$2:$E$1080,3,FALSE)+VLOOKUP($E487,'REGLE PRIORITE'!$K$3:$L$14,2,FALSE)),IF(C487="Bijoux l’atelier",IF(ISERROR(VLOOKUP(D487,'STOCK IDEAL'!$B$2:$E$1108,3,FALSE)+VLOOKUP(E487,'REGLE PRIORITE'!$N$3:$O$18,2,FALSE)),VLOOKUP(D487,'STOCK IDEAL'!$B$2:$E$1108,3,FALSE),VLOOKUP(D487,'STOCK IDEAL'!$B$2:$E$1108,3,FALSE)+VLOOKUP(E487,'REGLE PRIORITE'!$N$3:$O$18,2,FALSE)),IF($C487="Bijoux argent/plaqué or",IF(ISERROR(VLOOKUP(D487,'STOCK IDEAL'!$B$2:$E$1108,3,FALSE)+VLOOKUP($E487,'REGLE PRIORITE'!$Q$3:$R$28,2,FALSE)),VLOOKUP(D487,'STOCK IDEAL'!$B$2:$E$1108,3,FALSE),VLOOKUP(D487,'STOCK IDEAL'!$B$2:$E$1108,3,FALSE)+VLOOKUP($E487,'REGLE PRIORITE'!$Q$3:$R$28,2,FALSE)),VLOOKUP(D487,'STOCK IDEAL'!$B$2:$E$1108,3,FALSE))))</f>
        <v>1</v>
      </c>
      <c r="J487">
        <v>0</v>
      </c>
      <c r="K487">
        <f>IF($C487="porcelaine",IF(ISERROR(VLOOKUP($D487,'STOCK IDEAL'!$B$2:$E$1080,4,FALSE)+VLOOKUP($E487,'REGLE PRIORITE'!$K$3:$L$14,2,FALSE)),VLOOKUP($D487,'STOCK IDEAL'!$B$2:$E$1080,4,FALSE),VLOOKUP($D487,'STOCK IDEAL'!$B$2:$E$1080,4,FALSE)+VLOOKUP($E487,'REGLE PRIORITE'!$K$3:$L$14,2,FALSE)),IF(C487="Bijoux l’atelier",IF(ISERROR(VLOOKUP(D487,'STOCK IDEAL'!$B$2:$E$1108,4,FALSE)+VLOOKUP(E487,'REGLE PRIORITE'!$N$3:$O$18,2,FALSE)),VLOOKUP(D487,'STOCK IDEAL'!$B$2:$E$1108,4,FALSE),VLOOKUP(D487,'STOCK IDEAL'!$B$2:$E$1108,4,FALSE)+VLOOKUP(E487,'REGLE PRIORITE'!$N$3:$O$18,2,FALSE)),IF($C487="Bijoux argent/plaqué or",IF(ISERROR(VLOOKUP(D487,'STOCK IDEAL'!$B$2:$E$1108,4,FALSE)+VLOOKUP($E487,'REGLE PRIORITE'!$Q$3:$R$28,2,FALSE)),VLOOKUP(D487,'STOCK IDEAL'!$B$2:$E$1108,4,FALSE),VLOOKUP(D487,'STOCK IDEAL'!$B$2:$E$1108,4,FALSE)+VLOOKUP($E487,'REGLE PRIORITE'!$Q$3:$R$28,2,FALSE)),VLOOKUP(D487,'STOCK IDEAL'!$B$2:$E$1108,4,FALSE))))</f>
        <v>3</v>
      </c>
      <c r="L487" t="b">
        <f t="shared" si="36"/>
        <v>0</v>
      </c>
      <c r="M487">
        <f>HLOOKUP('STOCK BRUT'!$C487,'REGLE PRIORITE'!$B$4:$G$7,2,FALSE)</f>
        <v>1</v>
      </c>
      <c r="N487">
        <f>HLOOKUP('STOCK BRUT'!$C487,'REGLE PRIORITE'!$B$4:$G$7,3,FALSE)</f>
        <v>2</v>
      </c>
      <c r="O487">
        <f>HLOOKUP('STOCK BRUT'!$C487,'REGLE PRIORITE'!$B$4:$G$7,4,FALSE)</f>
        <v>3</v>
      </c>
      <c r="P487">
        <f t="shared" si="37"/>
        <v>0</v>
      </c>
      <c r="Q487">
        <f t="shared" si="38"/>
        <v>-1</v>
      </c>
      <c r="R487">
        <f t="shared" si="35"/>
        <v>-3</v>
      </c>
      <c r="S487">
        <f t="shared" si="39"/>
        <v>-4</v>
      </c>
    </row>
    <row r="488" spans="1:19">
      <c r="A488">
        <v>486</v>
      </c>
      <c r="B488" s="1" t="s">
        <v>386</v>
      </c>
      <c r="C488" s="1" t="s">
        <v>4085</v>
      </c>
      <c r="D488" s="1" t="s">
        <v>4086</v>
      </c>
      <c r="E488" s="1" t="s">
        <v>5523</v>
      </c>
      <c r="F488">
        <v>0</v>
      </c>
      <c r="G488">
        <f>IF($C488="porcelaine",IF(ISERROR(VLOOKUP($D488,'STOCK IDEAL'!$B$2:$C$1080,2,FALSE)+VLOOKUP($E488,'REGLE PRIORITE'!$K$3:$L$14,2,FALSE)),VLOOKUP($D488,'STOCK IDEAL'!$B$2:$C$1080,2,FALSE),VLOOKUP($D488,'STOCK IDEAL'!$B$2:$C$1080,2,FALSE)+VLOOKUP($E488,'REGLE PRIORITE'!$K$3:$L$14,2,FALSE)),IF(C488="Bijoux l’atelier",IF(ISERROR(VLOOKUP(D488,'STOCK IDEAL'!$B$2:$C$1108,2,FALSE)+VLOOKUP(E488,'REGLE PRIORITE'!$N$3:$O$18,2,FALSE)),VLOOKUP(D488,'STOCK IDEAL'!$B$2:$C$1108,2,FALSE),VLOOKUP(D488,'STOCK IDEAL'!$B$2:$C$1108,2,FALSE)+VLOOKUP(E488,'REGLE PRIORITE'!$N$3:$O$18,2,FALSE)),IF($C488="Bijoux argent/plaqué or",IF(ISERROR(VLOOKUP(D488,'STOCK IDEAL'!$B$2:$C$1108,2,FALSE)+VLOOKUP($E488,'REGLE PRIORITE'!$Q$3:$R$28,2,FALSE)),VLOOKUP(D488,'STOCK IDEAL'!$B$2:$C$1108,2,FALSE),VLOOKUP(D488,'STOCK IDEAL'!$B$2:$C$1108,2,FALSE)+VLOOKUP($E488,'REGLE PRIORITE'!$Q$3:$R$28,2,FALSE)),VLOOKUP(D488,'STOCK IDEAL'!$B$2:$C$1108,2,FALSE))))</f>
        <v>0</v>
      </c>
      <c r="H488">
        <v>0</v>
      </c>
      <c r="I488">
        <f>IF($C488="porcelaine",IF(ISERROR(VLOOKUP($D488,'STOCK IDEAL'!$B$2:$E$1080,3,FALSE)+VLOOKUP($E488,'REGLE PRIORITE'!$K$3:$L$14,2,FALSE)),VLOOKUP($D488,'STOCK IDEAL'!$B$2:$E$1080,3,FALSE),VLOOKUP($D488,'STOCK IDEAL'!$B$2:$E$1080,3,FALSE)+VLOOKUP($E488,'REGLE PRIORITE'!$K$3:$L$14,2,FALSE)),IF(C488="Bijoux l’atelier",IF(ISERROR(VLOOKUP(D488,'STOCK IDEAL'!$B$2:$E$1108,3,FALSE)+VLOOKUP(E488,'REGLE PRIORITE'!$N$3:$O$18,2,FALSE)),VLOOKUP(D488,'STOCK IDEAL'!$B$2:$E$1108,3,FALSE),VLOOKUP(D488,'STOCK IDEAL'!$B$2:$E$1108,3,FALSE)+VLOOKUP(E488,'REGLE PRIORITE'!$N$3:$O$18,2,FALSE)),IF($C488="Bijoux argent/plaqué or",IF(ISERROR(VLOOKUP(D488,'STOCK IDEAL'!$B$2:$E$1108,3,FALSE)+VLOOKUP($E488,'REGLE PRIORITE'!$Q$3:$R$28,2,FALSE)),VLOOKUP(D488,'STOCK IDEAL'!$B$2:$E$1108,3,FALSE),VLOOKUP(D488,'STOCK IDEAL'!$B$2:$E$1108,3,FALSE)+VLOOKUP($E488,'REGLE PRIORITE'!$Q$3:$R$28,2,FALSE)),VLOOKUP(D488,'STOCK IDEAL'!$B$2:$E$1108,3,FALSE))))</f>
        <v>1</v>
      </c>
      <c r="J488">
        <v>0</v>
      </c>
      <c r="K488">
        <f>IF($C488="porcelaine",IF(ISERROR(VLOOKUP($D488,'STOCK IDEAL'!$B$2:$E$1080,4,FALSE)+VLOOKUP($E488,'REGLE PRIORITE'!$K$3:$L$14,2,FALSE)),VLOOKUP($D488,'STOCK IDEAL'!$B$2:$E$1080,4,FALSE),VLOOKUP($D488,'STOCK IDEAL'!$B$2:$E$1080,4,FALSE)+VLOOKUP($E488,'REGLE PRIORITE'!$K$3:$L$14,2,FALSE)),IF(C488="Bijoux l’atelier",IF(ISERROR(VLOOKUP(D488,'STOCK IDEAL'!$B$2:$E$1108,4,FALSE)+VLOOKUP(E488,'REGLE PRIORITE'!$N$3:$O$18,2,FALSE)),VLOOKUP(D488,'STOCK IDEAL'!$B$2:$E$1108,4,FALSE),VLOOKUP(D488,'STOCK IDEAL'!$B$2:$E$1108,4,FALSE)+VLOOKUP(E488,'REGLE PRIORITE'!$N$3:$O$18,2,FALSE)),IF($C488="Bijoux argent/plaqué or",IF(ISERROR(VLOOKUP(D488,'STOCK IDEAL'!$B$2:$E$1108,4,FALSE)+VLOOKUP($E488,'REGLE PRIORITE'!$Q$3:$R$28,2,FALSE)),VLOOKUP(D488,'STOCK IDEAL'!$B$2:$E$1108,4,FALSE),VLOOKUP(D488,'STOCK IDEAL'!$B$2:$E$1108,4,FALSE)+VLOOKUP($E488,'REGLE PRIORITE'!$Q$3:$R$28,2,FALSE)),VLOOKUP(D488,'STOCK IDEAL'!$B$2:$E$1108,4,FALSE))))</f>
        <v>3</v>
      </c>
      <c r="L488" t="b">
        <f t="shared" si="36"/>
        <v>0</v>
      </c>
      <c r="M488">
        <f>HLOOKUP('STOCK BRUT'!$C488,'REGLE PRIORITE'!$B$4:$G$7,2,FALSE)</f>
        <v>1</v>
      </c>
      <c r="N488">
        <f>HLOOKUP('STOCK BRUT'!$C488,'REGLE PRIORITE'!$B$4:$G$7,3,FALSE)</f>
        <v>2</v>
      </c>
      <c r="O488">
        <f>HLOOKUP('STOCK BRUT'!$C488,'REGLE PRIORITE'!$B$4:$G$7,4,FALSE)</f>
        <v>3</v>
      </c>
      <c r="P488">
        <f t="shared" si="37"/>
        <v>0</v>
      </c>
      <c r="Q488">
        <f t="shared" si="38"/>
        <v>-1</v>
      </c>
      <c r="R488">
        <f t="shared" si="35"/>
        <v>-3</v>
      </c>
      <c r="S488">
        <f t="shared" si="39"/>
        <v>-4</v>
      </c>
    </row>
    <row r="489" spans="1:19">
      <c r="A489">
        <v>487</v>
      </c>
      <c r="B489" s="1" t="s">
        <v>387</v>
      </c>
      <c r="C489" s="1" t="s">
        <v>4085</v>
      </c>
      <c r="D489" s="1" t="s">
        <v>4086</v>
      </c>
      <c r="E489" s="1" t="s">
        <v>5524</v>
      </c>
      <c r="F489">
        <v>0</v>
      </c>
      <c r="G489">
        <f>IF($C489="porcelaine",IF(ISERROR(VLOOKUP($D489,'STOCK IDEAL'!$B$2:$C$1080,2,FALSE)+VLOOKUP($E489,'REGLE PRIORITE'!$K$3:$L$14,2,FALSE)),VLOOKUP($D489,'STOCK IDEAL'!$B$2:$C$1080,2,FALSE),VLOOKUP($D489,'STOCK IDEAL'!$B$2:$C$1080,2,FALSE)+VLOOKUP($E489,'REGLE PRIORITE'!$K$3:$L$14,2,FALSE)),IF(C489="Bijoux l’atelier",IF(ISERROR(VLOOKUP(D489,'STOCK IDEAL'!$B$2:$C$1108,2,FALSE)+VLOOKUP(E489,'REGLE PRIORITE'!$N$3:$O$18,2,FALSE)),VLOOKUP(D489,'STOCK IDEAL'!$B$2:$C$1108,2,FALSE),VLOOKUP(D489,'STOCK IDEAL'!$B$2:$C$1108,2,FALSE)+VLOOKUP(E489,'REGLE PRIORITE'!$N$3:$O$18,2,FALSE)),IF($C489="Bijoux argent/plaqué or",IF(ISERROR(VLOOKUP(D489,'STOCK IDEAL'!$B$2:$C$1108,2,FALSE)+VLOOKUP($E489,'REGLE PRIORITE'!$Q$3:$R$28,2,FALSE)),VLOOKUP(D489,'STOCK IDEAL'!$B$2:$C$1108,2,FALSE),VLOOKUP(D489,'STOCK IDEAL'!$B$2:$C$1108,2,FALSE)+VLOOKUP($E489,'REGLE PRIORITE'!$Q$3:$R$28,2,FALSE)),VLOOKUP(D489,'STOCK IDEAL'!$B$2:$C$1108,2,FALSE))))</f>
        <v>0</v>
      </c>
      <c r="H489">
        <v>0</v>
      </c>
      <c r="I489">
        <f>IF($C489="porcelaine",IF(ISERROR(VLOOKUP($D489,'STOCK IDEAL'!$B$2:$E$1080,3,FALSE)+VLOOKUP($E489,'REGLE PRIORITE'!$K$3:$L$14,2,FALSE)),VLOOKUP($D489,'STOCK IDEAL'!$B$2:$E$1080,3,FALSE),VLOOKUP($D489,'STOCK IDEAL'!$B$2:$E$1080,3,FALSE)+VLOOKUP($E489,'REGLE PRIORITE'!$K$3:$L$14,2,FALSE)),IF(C489="Bijoux l’atelier",IF(ISERROR(VLOOKUP(D489,'STOCK IDEAL'!$B$2:$E$1108,3,FALSE)+VLOOKUP(E489,'REGLE PRIORITE'!$N$3:$O$18,2,FALSE)),VLOOKUP(D489,'STOCK IDEAL'!$B$2:$E$1108,3,FALSE),VLOOKUP(D489,'STOCK IDEAL'!$B$2:$E$1108,3,FALSE)+VLOOKUP(E489,'REGLE PRIORITE'!$N$3:$O$18,2,FALSE)),IF($C489="Bijoux argent/plaqué or",IF(ISERROR(VLOOKUP(D489,'STOCK IDEAL'!$B$2:$E$1108,3,FALSE)+VLOOKUP($E489,'REGLE PRIORITE'!$Q$3:$R$28,2,FALSE)),VLOOKUP(D489,'STOCK IDEAL'!$B$2:$E$1108,3,FALSE),VLOOKUP(D489,'STOCK IDEAL'!$B$2:$E$1108,3,FALSE)+VLOOKUP($E489,'REGLE PRIORITE'!$Q$3:$R$28,2,FALSE)),VLOOKUP(D489,'STOCK IDEAL'!$B$2:$E$1108,3,FALSE))))</f>
        <v>1</v>
      </c>
      <c r="J489">
        <v>0</v>
      </c>
      <c r="K489">
        <f>IF($C489="porcelaine",IF(ISERROR(VLOOKUP($D489,'STOCK IDEAL'!$B$2:$E$1080,4,FALSE)+VLOOKUP($E489,'REGLE PRIORITE'!$K$3:$L$14,2,FALSE)),VLOOKUP($D489,'STOCK IDEAL'!$B$2:$E$1080,4,FALSE),VLOOKUP($D489,'STOCK IDEAL'!$B$2:$E$1080,4,FALSE)+VLOOKUP($E489,'REGLE PRIORITE'!$K$3:$L$14,2,FALSE)),IF(C489="Bijoux l’atelier",IF(ISERROR(VLOOKUP(D489,'STOCK IDEAL'!$B$2:$E$1108,4,FALSE)+VLOOKUP(E489,'REGLE PRIORITE'!$N$3:$O$18,2,FALSE)),VLOOKUP(D489,'STOCK IDEAL'!$B$2:$E$1108,4,FALSE),VLOOKUP(D489,'STOCK IDEAL'!$B$2:$E$1108,4,FALSE)+VLOOKUP(E489,'REGLE PRIORITE'!$N$3:$O$18,2,FALSE)),IF($C489="Bijoux argent/plaqué or",IF(ISERROR(VLOOKUP(D489,'STOCK IDEAL'!$B$2:$E$1108,4,FALSE)+VLOOKUP($E489,'REGLE PRIORITE'!$Q$3:$R$28,2,FALSE)),VLOOKUP(D489,'STOCK IDEAL'!$B$2:$E$1108,4,FALSE),VLOOKUP(D489,'STOCK IDEAL'!$B$2:$E$1108,4,FALSE)+VLOOKUP($E489,'REGLE PRIORITE'!$Q$3:$R$28,2,FALSE)),VLOOKUP(D489,'STOCK IDEAL'!$B$2:$E$1108,4,FALSE))))</f>
        <v>3</v>
      </c>
      <c r="L489" t="b">
        <f t="shared" si="36"/>
        <v>0</v>
      </c>
      <c r="M489">
        <f>HLOOKUP('STOCK BRUT'!$C489,'REGLE PRIORITE'!$B$4:$G$7,2,FALSE)</f>
        <v>1</v>
      </c>
      <c r="N489">
        <f>HLOOKUP('STOCK BRUT'!$C489,'REGLE PRIORITE'!$B$4:$G$7,3,FALSE)</f>
        <v>2</v>
      </c>
      <c r="O489">
        <f>HLOOKUP('STOCK BRUT'!$C489,'REGLE PRIORITE'!$B$4:$G$7,4,FALSE)</f>
        <v>3</v>
      </c>
      <c r="P489">
        <f t="shared" si="37"/>
        <v>0</v>
      </c>
      <c r="Q489">
        <f t="shared" si="38"/>
        <v>-1</v>
      </c>
      <c r="R489">
        <f t="shared" ref="R489:R552" si="40">J489-K489</f>
        <v>-3</v>
      </c>
      <c r="S489">
        <f t="shared" si="39"/>
        <v>-4</v>
      </c>
    </row>
    <row r="490" spans="1:19">
      <c r="A490">
        <v>488</v>
      </c>
      <c r="B490" s="1" t="s">
        <v>388</v>
      </c>
      <c r="C490" s="1" t="s">
        <v>4085</v>
      </c>
      <c r="D490" s="1" t="s">
        <v>4086</v>
      </c>
      <c r="E490" s="1" t="s">
        <v>4131</v>
      </c>
      <c r="F490">
        <v>0</v>
      </c>
      <c r="G490">
        <f>IF($C490="porcelaine",IF(ISERROR(VLOOKUP($D490,'STOCK IDEAL'!$B$2:$C$1080,2,FALSE)+VLOOKUP($E490,'REGLE PRIORITE'!$K$3:$L$14,2,FALSE)),VLOOKUP($D490,'STOCK IDEAL'!$B$2:$C$1080,2,FALSE),VLOOKUP($D490,'STOCK IDEAL'!$B$2:$C$1080,2,FALSE)+VLOOKUP($E490,'REGLE PRIORITE'!$K$3:$L$14,2,FALSE)),IF(C490="Bijoux l’atelier",IF(ISERROR(VLOOKUP(D490,'STOCK IDEAL'!$B$2:$C$1108,2,FALSE)+VLOOKUP(E490,'REGLE PRIORITE'!$N$3:$O$18,2,FALSE)),VLOOKUP(D490,'STOCK IDEAL'!$B$2:$C$1108,2,FALSE),VLOOKUP(D490,'STOCK IDEAL'!$B$2:$C$1108,2,FALSE)+VLOOKUP(E490,'REGLE PRIORITE'!$N$3:$O$18,2,FALSE)),IF($C490="Bijoux argent/plaqué or",IF(ISERROR(VLOOKUP(D490,'STOCK IDEAL'!$B$2:$C$1108,2,FALSE)+VLOOKUP($E490,'REGLE PRIORITE'!$Q$3:$R$28,2,FALSE)),VLOOKUP(D490,'STOCK IDEAL'!$B$2:$C$1108,2,FALSE),VLOOKUP(D490,'STOCK IDEAL'!$B$2:$C$1108,2,FALSE)+VLOOKUP($E490,'REGLE PRIORITE'!$Q$3:$R$28,2,FALSE)),VLOOKUP(D490,'STOCK IDEAL'!$B$2:$C$1108,2,FALSE))))</f>
        <v>0</v>
      </c>
      <c r="H490">
        <v>0</v>
      </c>
      <c r="I490">
        <f>IF($C490="porcelaine",IF(ISERROR(VLOOKUP($D490,'STOCK IDEAL'!$B$2:$E$1080,3,FALSE)+VLOOKUP($E490,'REGLE PRIORITE'!$K$3:$L$14,2,FALSE)),VLOOKUP($D490,'STOCK IDEAL'!$B$2:$E$1080,3,FALSE),VLOOKUP($D490,'STOCK IDEAL'!$B$2:$E$1080,3,FALSE)+VLOOKUP($E490,'REGLE PRIORITE'!$K$3:$L$14,2,FALSE)),IF(C490="Bijoux l’atelier",IF(ISERROR(VLOOKUP(D490,'STOCK IDEAL'!$B$2:$E$1108,3,FALSE)+VLOOKUP(E490,'REGLE PRIORITE'!$N$3:$O$18,2,FALSE)),VLOOKUP(D490,'STOCK IDEAL'!$B$2:$E$1108,3,FALSE),VLOOKUP(D490,'STOCK IDEAL'!$B$2:$E$1108,3,FALSE)+VLOOKUP(E490,'REGLE PRIORITE'!$N$3:$O$18,2,FALSE)),IF($C490="Bijoux argent/plaqué or",IF(ISERROR(VLOOKUP(D490,'STOCK IDEAL'!$B$2:$E$1108,3,FALSE)+VLOOKUP($E490,'REGLE PRIORITE'!$Q$3:$R$28,2,FALSE)),VLOOKUP(D490,'STOCK IDEAL'!$B$2:$E$1108,3,FALSE),VLOOKUP(D490,'STOCK IDEAL'!$B$2:$E$1108,3,FALSE)+VLOOKUP($E490,'REGLE PRIORITE'!$Q$3:$R$28,2,FALSE)),VLOOKUP(D490,'STOCK IDEAL'!$B$2:$E$1108,3,FALSE))))</f>
        <v>1</v>
      </c>
      <c r="J490">
        <v>0</v>
      </c>
      <c r="K490">
        <f>IF($C490="porcelaine",IF(ISERROR(VLOOKUP($D490,'STOCK IDEAL'!$B$2:$E$1080,4,FALSE)+VLOOKUP($E490,'REGLE PRIORITE'!$K$3:$L$14,2,FALSE)),VLOOKUP($D490,'STOCK IDEAL'!$B$2:$E$1080,4,FALSE),VLOOKUP($D490,'STOCK IDEAL'!$B$2:$E$1080,4,FALSE)+VLOOKUP($E490,'REGLE PRIORITE'!$K$3:$L$14,2,FALSE)),IF(C490="Bijoux l’atelier",IF(ISERROR(VLOOKUP(D490,'STOCK IDEAL'!$B$2:$E$1108,4,FALSE)+VLOOKUP(E490,'REGLE PRIORITE'!$N$3:$O$18,2,FALSE)),VLOOKUP(D490,'STOCK IDEAL'!$B$2:$E$1108,4,FALSE),VLOOKUP(D490,'STOCK IDEAL'!$B$2:$E$1108,4,FALSE)+VLOOKUP(E490,'REGLE PRIORITE'!$N$3:$O$18,2,FALSE)),IF($C490="Bijoux argent/plaqué or",IF(ISERROR(VLOOKUP(D490,'STOCK IDEAL'!$B$2:$E$1108,4,FALSE)+VLOOKUP($E490,'REGLE PRIORITE'!$Q$3:$R$28,2,FALSE)),VLOOKUP(D490,'STOCK IDEAL'!$B$2:$E$1108,4,FALSE),VLOOKUP(D490,'STOCK IDEAL'!$B$2:$E$1108,4,FALSE)+VLOOKUP($E490,'REGLE PRIORITE'!$Q$3:$R$28,2,FALSE)),VLOOKUP(D490,'STOCK IDEAL'!$B$2:$E$1108,4,FALSE))))</f>
        <v>3</v>
      </c>
      <c r="L490" t="b">
        <f t="shared" si="36"/>
        <v>0</v>
      </c>
      <c r="M490">
        <f>HLOOKUP('STOCK BRUT'!$C490,'REGLE PRIORITE'!$B$4:$G$7,2,FALSE)</f>
        <v>1</v>
      </c>
      <c r="N490">
        <f>HLOOKUP('STOCK BRUT'!$C490,'REGLE PRIORITE'!$B$4:$G$7,3,FALSE)</f>
        <v>2</v>
      </c>
      <c r="O490">
        <f>HLOOKUP('STOCK BRUT'!$C490,'REGLE PRIORITE'!$B$4:$G$7,4,FALSE)</f>
        <v>3</v>
      </c>
      <c r="P490">
        <f t="shared" si="37"/>
        <v>0</v>
      </c>
      <c r="Q490">
        <f t="shared" si="38"/>
        <v>-1</v>
      </c>
      <c r="R490">
        <f t="shared" si="40"/>
        <v>-3</v>
      </c>
      <c r="S490">
        <f t="shared" si="39"/>
        <v>-4</v>
      </c>
    </row>
    <row r="491" spans="1:19">
      <c r="A491">
        <v>489</v>
      </c>
      <c r="B491" s="1" t="s">
        <v>389</v>
      </c>
      <c r="C491" s="1" t="s">
        <v>4085</v>
      </c>
      <c r="D491" s="1" t="s">
        <v>4086</v>
      </c>
      <c r="E491" s="1" t="s">
        <v>4132</v>
      </c>
      <c r="F491">
        <v>0</v>
      </c>
      <c r="G491">
        <f>IF($C491="porcelaine",IF(ISERROR(VLOOKUP($D491,'STOCK IDEAL'!$B$2:$C$1080,2,FALSE)+VLOOKUP($E491,'REGLE PRIORITE'!$K$3:$L$14,2,FALSE)),VLOOKUP($D491,'STOCK IDEAL'!$B$2:$C$1080,2,FALSE),VLOOKUP($D491,'STOCK IDEAL'!$B$2:$C$1080,2,FALSE)+VLOOKUP($E491,'REGLE PRIORITE'!$K$3:$L$14,2,FALSE)),IF(C491="Bijoux l’atelier",IF(ISERROR(VLOOKUP(D491,'STOCK IDEAL'!$B$2:$C$1108,2,FALSE)+VLOOKUP(E491,'REGLE PRIORITE'!$N$3:$O$18,2,FALSE)),VLOOKUP(D491,'STOCK IDEAL'!$B$2:$C$1108,2,FALSE),VLOOKUP(D491,'STOCK IDEAL'!$B$2:$C$1108,2,FALSE)+VLOOKUP(E491,'REGLE PRIORITE'!$N$3:$O$18,2,FALSE)),IF($C491="Bijoux argent/plaqué or",IF(ISERROR(VLOOKUP(D491,'STOCK IDEAL'!$B$2:$C$1108,2,FALSE)+VLOOKUP($E491,'REGLE PRIORITE'!$Q$3:$R$28,2,FALSE)),VLOOKUP(D491,'STOCK IDEAL'!$B$2:$C$1108,2,FALSE),VLOOKUP(D491,'STOCK IDEAL'!$B$2:$C$1108,2,FALSE)+VLOOKUP($E491,'REGLE PRIORITE'!$Q$3:$R$28,2,FALSE)),VLOOKUP(D491,'STOCK IDEAL'!$B$2:$C$1108,2,FALSE))))</f>
        <v>0</v>
      </c>
      <c r="H491">
        <v>0</v>
      </c>
      <c r="I491">
        <f>IF($C491="porcelaine",IF(ISERROR(VLOOKUP($D491,'STOCK IDEAL'!$B$2:$E$1080,3,FALSE)+VLOOKUP($E491,'REGLE PRIORITE'!$K$3:$L$14,2,FALSE)),VLOOKUP($D491,'STOCK IDEAL'!$B$2:$E$1080,3,FALSE),VLOOKUP($D491,'STOCK IDEAL'!$B$2:$E$1080,3,FALSE)+VLOOKUP($E491,'REGLE PRIORITE'!$K$3:$L$14,2,FALSE)),IF(C491="Bijoux l’atelier",IF(ISERROR(VLOOKUP(D491,'STOCK IDEAL'!$B$2:$E$1108,3,FALSE)+VLOOKUP(E491,'REGLE PRIORITE'!$N$3:$O$18,2,FALSE)),VLOOKUP(D491,'STOCK IDEAL'!$B$2:$E$1108,3,FALSE),VLOOKUP(D491,'STOCK IDEAL'!$B$2:$E$1108,3,FALSE)+VLOOKUP(E491,'REGLE PRIORITE'!$N$3:$O$18,2,FALSE)),IF($C491="Bijoux argent/plaqué or",IF(ISERROR(VLOOKUP(D491,'STOCK IDEAL'!$B$2:$E$1108,3,FALSE)+VLOOKUP($E491,'REGLE PRIORITE'!$Q$3:$R$28,2,FALSE)),VLOOKUP(D491,'STOCK IDEAL'!$B$2:$E$1108,3,FALSE),VLOOKUP(D491,'STOCK IDEAL'!$B$2:$E$1108,3,FALSE)+VLOOKUP($E491,'REGLE PRIORITE'!$Q$3:$R$28,2,FALSE)),VLOOKUP(D491,'STOCK IDEAL'!$B$2:$E$1108,3,FALSE))))</f>
        <v>1</v>
      </c>
      <c r="J491">
        <v>0</v>
      </c>
      <c r="K491">
        <f>IF($C491="porcelaine",IF(ISERROR(VLOOKUP($D491,'STOCK IDEAL'!$B$2:$E$1080,4,FALSE)+VLOOKUP($E491,'REGLE PRIORITE'!$K$3:$L$14,2,FALSE)),VLOOKUP($D491,'STOCK IDEAL'!$B$2:$E$1080,4,FALSE),VLOOKUP($D491,'STOCK IDEAL'!$B$2:$E$1080,4,FALSE)+VLOOKUP($E491,'REGLE PRIORITE'!$K$3:$L$14,2,FALSE)),IF(C491="Bijoux l’atelier",IF(ISERROR(VLOOKUP(D491,'STOCK IDEAL'!$B$2:$E$1108,4,FALSE)+VLOOKUP(E491,'REGLE PRIORITE'!$N$3:$O$18,2,FALSE)),VLOOKUP(D491,'STOCK IDEAL'!$B$2:$E$1108,4,FALSE),VLOOKUP(D491,'STOCK IDEAL'!$B$2:$E$1108,4,FALSE)+VLOOKUP(E491,'REGLE PRIORITE'!$N$3:$O$18,2,FALSE)),IF($C491="Bijoux argent/plaqué or",IF(ISERROR(VLOOKUP(D491,'STOCK IDEAL'!$B$2:$E$1108,4,FALSE)+VLOOKUP($E491,'REGLE PRIORITE'!$Q$3:$R$28,2,FALSE)),VLOOKUP(D491,'STOCK IDEAL'!$B$2:$E$1108,4,FALSE),VLOOKUP(D491,'STOCK IDEAL'!$B$2:$E$1108,4,FALSE)+VLOOKUP($E491,'REGLE PRIORITE'!$Q$3:$R$28,2,FALSE)),VLOOKUP(D491,'STOCK IDEAL'!$B$2:$E$1108,4,FALSE))))</f>
        <v>3</v>
      </c>
      <c r="L491" t="b">
        <f t="shared" si="36"/>
        <v>0</v>
      </c>
      <c r="M491">
        <f>HLOOKUP('STOCK BRUT'!$C491,'REGLE PRIORITE'!$B$4:$G$7,2,FALSE)</f>
        <v>1</v>
      </c>
      <c r="N491">
        <f>HLOOKUP('STOCK BRUT'!$C491,'REGLE PRIORITE'!$B$4:$G$7,3,FALSE)</f>
        <v>2</v>
      </c>
      <c r="O491">
        <f>HLOOKUP('STOCK BRUT'!$C491,'REGLE PRIORITE'!$B$4:$G$7,4,FALSE)</f>
        <v>3</v>
      </c>
      <c r="P491">
        <f t="shared" si="37"/>
        <v>0</v>
      </c>
      <c r="Q491">
        <f t="shared" si="38"/>
        <v>-1</v>
      </c>
      <c r="R491">
        <f t="shared" si="40"/>
        <v>-3</v>
      </c>
      <c r="S491">
        <f t="shared" si="39"/>
        <v>-4</v>
      </c>
    </row>
    <row r="492" spans="1:19">
      <c r="A492">
        <v>490</v>
      </c>
      <c r="B492" s="1" t="s">
        <v>390</v>
      </c>
      <c r="C492" s="1" t="s">
        <v>4085</v>
      </c>
      <c r="D492" s="1" t="s">
        <v>4086</v>
      </c>
      <c r="E492" s="1" t="s">
        <v>4133</v>
      </c>
      <c r="F492">
        <v>0</v>
      </c>
      <c r="G492">
        <f>IF($C492="porcelaine",IF(ISERROR(VLOOKUP($D492,'STOCK IDEAL'!$B$2:$C$1080,2,FALSE)+VLOOKUP($E492,'REGLE PRIORITE'!$K$3:$L$14,2,FALSE)),VLOOKUP($D492,'STOCK IDEAL'!$B$2:$C$1080,2,FALSE),VLOOKUP($D492,'STOCK IDEAL'!$B$2:$C$1080,2,FALSE)+VLOOKUP($E492,'REGLE PRIORITE'!$K$3:$L$14,2,FALSE)),IF(C492="Bijoux l’atelier",IF(ISERROR(VLOOKUP(D492,'STOCK IDEAL'!$B$2:$C$1108,2,FALSE)+VLOOKUP(E492,'REGLE PRIORITE'!$N$3:$O$18,2,FALSE)),VLOOKUP(D492,'STOCK IDEAL'!$B$2:$C$1108,2,FALSE),VLOOKUP(D492,'STOCK IDEAL'!$B$2:$C$1108,2,FALSE)+VLOOKUP(E492,'REGLE PRIORITE'!$N$3:$O$18,2,FALSE)),IF($C492="Bijoux argent/plaqué or",IF(ISERROR(VLOOKUP(D492,'STOCK IDEAL'!$B$2:$C$1108,2,FALSE)+VLOOKUP($E492,'REGLE PRIORITE'!$Q$3:$R$28,2,FALSE)),VLOOKUP(D492,'STOCK IDEAL'!$B$2:$C$1108,2,FALSE),VLOOKUP(D492,'STOCK IDEAL'!$B$2:$C$1108,2,FALSE)+VLOOKUP($E492,'REGLE PRIORITE'!$Q$3:$R$28,2,FALSE)),VLOOKUP(D492,'STOCK IDEAL'!$B$2:$C$1108,2,FALSE))))</f>
        <v>0</v>
      </c>
      <c r="H492">
        <v>0</v>
      </c>
      <c r="I492">
        <f>IF($C492="porcelaine",IF(ISERROR(VLOOKUP($D492,'STOCK IDEAL'!$B$2:$E$1080,3,FALSE)+VLOOKUP($E492,'REGLE PRIORITE'!$K$3:$L$14,2,FALSE)),VLOOKUP($D492,'STOCK IDEAL'!$B$2:$E$1080,3,FALSE),VLOOKUP($D492,'STOCK IDEAL'!$B$2:$E$1080,3,FALSE)+VLOOKUP($E492,'REGLE PRIORITE'!$K$3:$L$14,2,FALSE)),IF(C492="Bijoux l’atelier",IF(ISERROR(VLOOKUP(D492,'STOCK IDEAL'!$B$2:$E$1108,3,FALSE)+VLOOKUP(E492,'REGLE PRIORITE'!$N$3:$O$18,2,FALSE)),VLOOKUP(D492,'STOCK IDEAL'!$B$2:$E$1108,3,FALSE),VLOOKUP(D492,'STOCK IDEAL'!$B$2:$E$1108,3,FALSE)+VLOOKUP(E492,'REGLE PRIORITE'!$N$3:$O$18,2,FALSE)),IF($C492="Bijoux argent/plaqué or",IF(ISERROR(VLOOKUP(D492,'STOCK IDEAL'!$B$2:$E$1108,3,FALSE)+VLOOKUP($E492,'REGLE PRIORITE'!$Q$3:$R$28,2,FALSE)),VLOOKUP(D492,'STOCK IDEAL'!$B$2:$E$1108,3,FALSE),VLOOKUP(D492,'STOCK IDEAL'!$B$2:$E$1108,3,FALSE)+VLOOKUP($E492,'REGLE PRIORITE'!$Q$3:$R$28,2,FALSE)),VLOOKUP(D492,'STOCK IDEAL'!$B$2:$E$1108,3,FALSE))))</f>
        <v>1</v>
      </c>
      <c r="J492">
        <v>0</v>
      </c>
      <c r="K492">
        <f>IF($C492="porcelaine",IF(ISERROR(VLOOKUP($D492,'STOCK IDEAL'!$B$2:$E$1080,4,FALSE)+VLOOKUP($E492,'REGLE PRIORITE'!$K$3:$L$14,2,FALSE)),VLOOKUP($D492,'STOCK IDEAL'!$B$2:$E$1080,4,FALSE),VLOOKUP($D492,'STOCK IDEAL'!$B$2:$E$1080,4,FALSE)+VLOOKUP($E492,'REGLE PRIORITE'!$K$3:$L$14,2,FALSE)),IF(C492="Bijoux l’atelier",IF(ISERROR(VLOOKUP(D492,'STOCK IDEAL'!$B$2:$E$1108,4,FALSE)+VLOOKUP(E492,'REGLE PRIORITE'!$N$3:$O$18,2,FALSE)),VLOOKUP(D492,'STOCK IDEAL'!$B$2:$E$1108,4,FALSE),VLOOKUP(D492,'STOCK IDEAL'!$B$2:$E$1108,4,FALSE)+VLOOKUP(E492,'REGLE PRIORITE'!$N$3:$O$18,2,FALSE)),IF($C492="Bijoux argent/plaqué or",IF(ISERROR(VLOOKUP(D492,'STOCK IDEAL'!$B$2:$E$1108,4,FALSE)+VLOOKUP($E492,'REGLE PRIORITE'!$Q$3:$R$28,2,FALSE)),VLOOKUP(D492,'STOCK IDEAL'!$B$2:$E$1108,4,FALSE),VLOOKUP(D492,'STOCK IDEAL'!$B$2:$E$1108,4,FALSE)+VLOOKUP($E492,'REGLE PRIORITE'!$Q$3:$R$28,2,FALSE)),VLOOKUP(D492,'STOCK IDEAL'!$B$2:$E$1108,4,FALSE))))</f>
        <v>3</v>
      </c>
      <c r="L492" t="b">
        <f t="shared" si="36"/>
        <v>0</v>
      </c>
      <c r="M492">
        <f>HLOOKUP('STOCK BRUT'!$C492,'REGLE PRIORITE'!$B$4:$G$7,2,FALSE)</f>
        <v>1</v>
      </c>
      <c r="N492">
        <f>HLOOKUP('STOCK BRUT'!$C492,'REGLE PRIORITE'!$B$4:$G$7,3,FALSE)</f>
        <v>2</v>
      </c>
      <c r="O492">
        <f>HLOOKUP('STOCK BRUT'!$C492,'REGLE PRIORITE'!$B$4:$G$7,4,FALSE)</f>
        <v>3</v>
      </c>
      <c r="P492">
        <f t="shared" si="37"/>
        <v>0</v>
      </c>
      <c r="Q492">
        <f t="shared" si="38"/>
        <v>-1</v>
      </c>
      <c r="R492">
        <f t="shared" si="40"/>
        <v>-3</v>
      </c>
      <c r="S492">
        <f t="shared" si="39"/>
        <v>-4</v>
      </c>
    </row>
    <row r="493" spans="1:19">
      <c r="A493">
        <v>491</v>
      </c>
      <c r="B493" s="1" t="s">
        <v>391</v>
      </c>
      <c r="C493" s="1" t="s">
        <v>4074</v>
      </c>
      <c r="D493" s="1" t="s">
        <v>4092</v>
      </c>
      <c r="E493" s="1" t="s">
        <v>3376</v>
      </c>
      <c r="F493">
        <v>0</v>
      </c>
      <c r="G493">
        <f>IF($C493="porcelaine",IF(ISERROR(VLOOKUP($D493,'STOCK IDEAL'!$B$2:$C$1080,2,FALSE)+VLOOKUP($E493,'REGLE PRIORITE'!$K$3:$L$14,2,FALSE)),VLOOKUP($D493,'STOCK IDEAL'!$B$2:$C$1080,2,FALSE),VLOOKUP($D493,'STOCK IDEAL'!$B$2:$C$1080,2,FALSE)+VLOOKUP($E493,'REGLE PRIORITE'!$K$3:$L$14,2,FALSE)),IF(C493="Bijoux l’atelier",IF(ISERROR(VLOOKUP(D493,'STOCK IDEAL'!$B$2:$C$1108,2,FALSE)+VLOOKUP(E493,'REGLE PRIORITE'!$N$3:$O$18,2,FALSE)),VLOOKUP(D493,'STOCK IDEAL'!$B$2:$C$1108,2,FALSE),VLOOKUP(D493,'STOCK IDEAL'!$B$2:$C$1108,2,FALSE)+VLOOKUP(E493,'REGLE PRIORITE'!$N$3:$O$18,2,FALSE)),IF($C493="Bijoux argent/plaqué or",IF(ISERROR(VLOOKUP(D493,'STOCK IDEAL'!$B$2:$C$1108,2,FALSE)+VLOOKUP($E493,'REGLE PRIORITE'!$Q$3:$R$28,2,FALSE)),VLOOKUP(D493,'STOCK IDEAL'!$B$2:$C$1108,2,FALSE),VLOOKUP(D493,'STOCK IDEAL'!$B$2:$C$1108,2,FALSE)+VLOOKUP($E493,'REGLE PRIORITE'!$Q$3:$R$28,2,FALSE)),VLOOKUP(D493,'STOCK IDEAL'!$B$2:$C$1108,2,FALSE))))</f>
        <v>0</v>
      </c>
      <c r="H493">
        <v>0</v>
      </c>
      <c r="I493">
        <f>IF($C493="porcelaine",IF(ISERROR(VLOOKUP($D493,'STOCK IDEAL'!$B$2:$E$1080,3,FALSE)+VLOOKUP($E493,'REGLE PRIORITE'!$K$3:$L$14,2,FALSE)),VLOOKUP($D493,'STOCK IDEAL'!$B$2:$E$1080,3,FALSE),VLOOKUP($D493,'STOCK IDEAL'!$B$2:$E$1080,3,FALSE)+VLOOKUP($E493,'REGLE PRIORITE'!$K$3:$L$14,2,FALSE)),IF(C493="Bijoux l’atelier",IF(ISERROR(VLOOKUP(D493,'STOCK IDEAL'!$B$2:$E$1108,3,FALSE)+VLOOKUP(E493,'REGLE PRIORITE'!$N$3:$O$18,2,FALSE)),VLOOKUP(D493,'STOCK IDEAL'!$B$2:$E$1108,3,FALSE),VLOOKUP(D493,'STOCK IDEAL'!$B$2:$E$1108,3,FALSE)+VLOOKUP(E493,'REGLE PRIORITE'!$N$3:$O$18,2,FALSE)),IF($C493="Bijoux argent/plaqué or",IF(ISERROR(VLOOKUP(D493,'STOCK IDEAL'!$B$2:$E$1108,3,FALSE)+VLOOKUP($E493,'REGLE PRIORITE'!$Q$3:$R$28,2,FALSE)),VLOOKUP(D493,'STOCK IDEAL'!$B$2:$E$1108,3,FALSE),VLOOKUP(D493,'STOCK IDEAL'!$B$2:$E$1108,3,FALSE)+VLOOKUP($E493,'REGLE PRIORITE'!$Q$3:$R$28,2,FALSE)),VLOOKUP(D493,'STOCK IDEAL'!$B$2:$E$1108,3,FALSE))))</f>
        <v>1</v>
      </c>
      <c r="J493">
        <v>0</v>
      </c>
      <c r="K493">
        <f>IF($C493="porcelaine",IF(ISERROR(VLOOKUP($D493,'STOCK IDEAL'!$B$2:$E$1080,4,FALSE)+VLOOKUP($E493,'REGLE PRIORITE'!$K$3:$L$14,2,FALSE)),VLOOKUP($D493,'STOCK IDEAL'!$B$2:$E$1080,4,FALSE),VLOOKUP($D493,'STOCK IDEAL'!$B$2:$E$1080,4,FALSE)+VLOOKUP($E493,'REGLE PRIORITE'!$K$3:$L$14,2,FALSE)),IF(C493="Bijoux l’atelier",IF(ISERROR(VLOOKUP(D493,'STOCK IDEAL'!$B$2:$E$1108,4,FALSE)+VLOOKUP(E493,'REGLE PRIORITE'!$N$3:$O$18,2,FALSE)),VLOOKUP(D493,'STOCK IDEAL'!$B$2:$E$1108,4,FALSE),VLOOKUP(D493,'STOCK IDEAL'!$B$2:$E$1108,4,FALSE)+VLOOKUP(E493,'REGLE PRIORITE'!$N$3:$O$18,2,FALSE)),IF($C493="Bijoux argent/plaqué or",IF(ISERROR(VLOOKUP(D493,'STOCK IDEAL'!$B$2:$E$1108,4,FALSE)+VLOOKUP($E493,'REGLE PRIORITE'!$Q$3:$R$28,2,FALSE)),VLOOKUP(D493,'STOCK IDEAL'!$B$2:$E$1108,4,FALSE),VLOOKUP(D493,'STOCK IDEAL'!$B$2:$E$1108,4,FALSE)+VLOOKUP($E493,'REGLE PRIORITE'!$Q$3:$R$28,2,FALSE)),VLOOKUP(D493,'STOCK IDEAL'!$B$2:$E$1108,4,FALSE))))</f>
        <v>3</v>
      </c>
      <c r="L493" t="b">
        <f t="shared" si="36"/>
        <v>0</v>
      </c>
      <c r="M493" t="e">
        <f>HLOOKUP('STOCK BRUT'!$C493,'REGLE PRIORITE'!$B$4:$G$7,2,FALSE)</f>
        <v>#N/A</v>
      </c>
      <c r="N493" t="e">
        <f>HLOOKUP('STOCK BRUT'!$C493,'REGLE PRIORITE'!$B$4:$G$7,3,FALSE)</f>
        <v>#N/A</v>
      </c>
      <c r="O493" t="e">
        <f>HLOOKUP('STOCK BRUT'!$C493,'REGLE PRIORITE'!$B$4:$G$7,4,FALSE)</f>
        <v>#N/A</v>
      </c>
      <c r="P493">
        <f t="shared" si="37"/>
        <v>0</v>
      </c>
      <c r="Q493">
        <f t="shared" si="38"/>
        <v>-1</v>
      </c>
      <c r="R493">
        <f t="shared" si="40"/>
        <v>-3</v>
      </c>
      <c r="S493">
        <f t="shared" si="39"/>
        <v>-4</v>
      </c>
    </row>
    <row r="494" spans="1:19">
      <c r="A494">
        <v>492</v>
      </c>
      <c r="B494" s="1" t="s">
        <v>392</v>
      </c>
      <c r="C494" s="1" t="s">
        <v>4074</v>
      </c>
      <c r="D494" s="1" t="s">
        <v>4093</v>
      </c>
      <c r="E494" s="1" t="s">
        <v>3376</v>
      </c>
      <c r="F494">
        <v>1</v>
      </c>
      <c r="G494">
        <f>IF($C494="porcelaine",IF(ISERROR(VLOOKUP($D494,'STOCK IDEAL'!$B$2:$C$1080,2,FALSE)+VLOOKUP($E494,'REGLE PRIORITE'!$K$3:$L$14,2,FALSE)),VLOOKUP($D494,'STOCK IDEAL'!$B$2:$C$1080,2,FALSE),VLOOKUP($D494,'STOCK IDEAL'!$B$2:$C$1080,2,FALSE)+VLOOKUP($E494,'REGLE PRIORITE'!$K$3:$L$14,2,FALSE)),IF(C494="Bijoux l’atelier",IF(ISERROR(VLOOKUP(D494,'STOCK IDEAL'!$B$2:$C$1108,2,FALSE)+VLOOKUP(E494,'REGLE PRIORITE'!$N$3:$O$18,2,FALSE)),VLOOKUP(D494,'STOCK IDEAL'!$B$2:$C$1108,2,FALSE),VLOOKUP(D494,'STOCK IDEAL'!$B$2:$C$1108,2,FALSE)+VLOOKUP(E494,'REGLE PRIORITE'!$N$3:$O$18,2,FALSE)),IF($C494="Bijoux argent/plaqué or",IF(ISERROR(VLOOKUP(D494,'STOCK IDEAL'!$B$2:$C$1108,2,FALSE)+VLOOKUP($E494,'REGLE PRIORITE'!$Q$3:$R$28,2,FALSE)),VLOOKUP(D494,'STOCK IDEAL'!$B$2:$C$1108,2,FALSE),VLOOKUP(D494,'STOCK IDEAL'!$B$2:$C$1108,2,FALSE)+VLOOKUP($E494,'REGLE PRIORITE'!$Q$3:$R$28,2,FALSE)),VLOOKUP(D494,'STOCK IDEAL'!$B$2:$C$1108,2,FALSE))))</f>
        <v>0</v>
      </c>
      <c r="H494">
        <v>0</v>
      </c>
      <c r="I494">
        <f>IF($C494="porcelaine",IF(ISERROR(VLOOKUP($D494,'STOCK IDEAL'!$B$2:$E$1080,3,FALSE)+VLOOKUP($E494,'REGLE PRIORITE'!$K$3:$L$14,2,FALSE)),VLOOKUP($D494,'STOCK IDEAL'!$B$2:$E$1080,3,FALSE),VLOOKUP($D494,'STOCK IDEAL'!$B$2:$E$1080,3,FALSE)+VLOOKUP($E494,'REGLE PRIORITE'!$K$3:$L$14,2,FALSE)),IF(C494="Bijoux l’atelier",IF(ISERROR(VLOOKUP(D494,'STOCK IDEAL'!$B$2:$E$1108,3,FALSE)+VLOOKUP(E494,'REGLE PRIORITE'!$N$3:$O$18,2,FALSE)),VLOOKUP(D494,'STOCK IDEAL'!$B$2:$E$1108,3,FALSE),VLOOKUP(D494,'STOCK IDEAL'!$B$2:$E$1108,3,FALSE)+VLOOKUP(E494,'REGLE PRIORITE'!$N$3:$O$18,2,FALSE)),IF($C494="Bijoux argent/plaqué or",IF(ISERROR(VLOOKUP(D494,'STOCK IDEAL'!$B$2:$E$1108,3,FALSE)+VLOOKUP($E494,'REGLE PRIORITE'!$Q$3:$R$28,2,FALSE)),VLOOKUP(D494,'STOCK IDEAL'!$B$2:$E$1108,3,FALSE),VLOOKUP(D494,'STOCK IDEAL'!$B$2:$E$1108,3,FALSE)+VLOOKUP($E494,'REGLE PRIORITE'!$Q$3:$R$28,2,FALSE)),VLOOKUP(D494,'STOCK IDEAL'!$B$2:$E$1108,3,FALSE))))</f>
        <v>0</v>
      </c>
      <c r="J494">
        <v>0</v>
      </c>
      <c r="K494">
        <f>IF($C494="porcelaine",IF(ISERROR(VLOOKUP($D494,'STOCK IDEAL'!$B$2:$E$1080,4,FALSE)+VLOOKUP($E494,'REGLE PRIORITE'!$K$3:$L$14,2,FALSE)),VLOOKUP($D494,'STOCK IDEAL'!$B$2:$E$1080,4,FALSE),VLOOKUP($D494,'STOCK IDEAL'!$B$2:$E$1080,4,FALSE)+VLOOKUP($E494,'REGLE PRIORITE'!$K$3:$L$14,2,FALSE)),IF(C494="Bijoux l’atelier",IF(ISERROR(VLOOKUP(D494,'STOCK IDEAL'!$B$2:$E$1108,4,FALSE)+VLOOKUP(E494,'REGLE PRIORITE'!$N$3:$O$18,2,FALSE)),VLOOKUP(D494,'STOCK IDEAL'!$B$2:$E$1108,4,FALSE),VLOOKUP(D494,'STOCK IDEAL'!$B$2:$E$1108,4,FALSE)+VLOOKUP(E494,'REGLE PRIORITE'!$N$3:$O$18,2,FALSE)),IF($C494="Bijoux argent/plaqué or",IF(ISERROR(VLOOKUP(D494,'STOCK IDEAL'!$B$2:$E$1108,4,FALSE)+VLOOKUP($E494,'REGLE PRIORITE'!$Q$3:$R$28,2,FALSE)),VLOOKUP(D494,'STOCK IDEAL'!$B$2:$E$1108,4,FALSE),VLOOKUP(D494,'STOCK IDEAL'!$B$2:$E$1108,4,FALSE)+VLOOKUP($E494,'REGLE PRIORITE'!$Q$3:$R$28,2,FALSE)),VLOOKUP(D494,'STOCK IDEAL'!$B$2:$E$1108,4,FALSE))))</f>
        <v>3</v>
      </c>
      <c r="L494" t="str">
        <f t="shared" si="36"/>
        <v>OK</v>
      </c>
      <c r="M494" t="e">
        <f>HLOOKUP('STOCK BRUT'!$C494,'REGLE PRIORITE'!$B$4:$G$7,2,FALSE)</f>
        <v>#N/A</v>
      </c>
      <c r="N494" t="e">
        <f>HLOOKUP('STOCK BRUT'!$C494,'REGLE PRIORITE'!$B$4:$G$7,3,FALSE)</f>
        <v>#N/A</v>
      </c>
      <c r="O494" t="e">
        <f>HLOOKUP('STOCK BRUT'!$C494,'REGLE PRIORITE'!$B$4:$G$7,4,FALSE)</f>
        <v>#N/A</v>
      </c>
      <c r="P494">
        <f t="shared" si="37"/>
        <v>1</v>
      </c>
      <c r="Q494">
        <f t="shared" si="38"/>
        <v>0</v>
      </c>
      <c r="R494">
        <f t="shared" si="40"/>
        <v>-3</v>
      </c>
      <c r="S494">
        <f t="shared" si="39"/>
        <v>-2</v>
      </c>
    </row>
    <row r="495" spans="1:19">
      <c r="A495">
        <v>493</v>
      </c>
      <c r="B495" s="1" t="s">
        <v>393</v>
      </c>
      <c r="C495" s="1" t="s">
        <v>4074</v>
      </c>
      <c r="D495" s="1" t="s">
        <v>4094</v>
      </c>
      <c r="E495" s="1" t="s">
        <v>3376</v>
      </c>
      <c r="F495">
        <v>0</v>
      </c>
      <c r="G495">
        <f>IF($C495="porcelaine",IF(ISERROR(VLOOKUP($D495,'STOCK IDEAL'!$B$2:$C$1080,2,FALSE)+VLOOKUP($E495,'REGLE PRIORITE'!$K$3:$L$14,2,FALSE)),VLOOKUP($D495,'STOCK IDEAL'!$B$2:$C$1080,2,FALSE),VLOOKUP($D495,'STOCK IDEAL'!$B$2:$C$1080,2,FALSE)+VLOOKUP($E495,'REGLE PRIORITE'!$K$3:$L$14,2,FALSE)),IF(C495="Bijoux l’atelier",IF(ISERROR(VLOOKUP(D495,'STOCK IDEAL'!$B$2:$C$1108,2,FALSE)+VLOOKUP(E495,'REGLE PRIORITE'!$N$3:$O$18,2,FALSE)),VLOOKUP(D495,'STOCK IDEAL'!$B$2:$C$1108,2,FALSE),VLOOKUP(D495,'STOCK IDEAL'!$B$2:$C$1108,2,FALSE)+VLOOKUP(E495,'REGLE PRIORITE'!$N$3:$O$18,2,FALSE)),IF($C495="Bijoux argent/plaqué or",IF(ISERROR(VLOOKUP(D495,'STOCK IDEAL'!$B$2:$C$1108,2,FALSE)+VLOOKUP($E495,'REGLE PRIORITE'!$Q$3:$R$28,2,FALSE)),VLOOKUP(D495,'STOCK IDEAL'!$B$2:$C$1108,2,FALSE),VLOOKUP(D495,'STOCK IDEAL'!$B$2:$C$1108,2,FALSE)+VLOOKUP($E495,'REGLE PRIORITE'!$Q$3:$R$28,2,FALSE)),VLOOKUP(D495,'STOCK IDEAL'!$B$2:$C$1108,2,FALSE))))</f>
        <v>0</v>
      </c>
      <c r="H495">
        <v>0</v>
      </c>
      <c r="I495">
        <f>IF($C495="porcelaine",IF(ISERROR(VLOOKUP($D495,'STOCK IDEAL'!$B$2:$E$1080,3,FALSE)+VLOOKUP($E495,'REGLE PRIORITE'!$K$3:$L$14,2,FALSE)),VLOOKUP($D495,'STOCK IDEAL'!$B$2:$E$1080,3,FALSE),VLOOKUP($D495,'STOCK IDEAL'!$B$2:$E$1080,3,FALSE)+VLOOKUP($E495,'REGLE PRIORITE'!$K$3:$L$14,2,FALSE)),IF(C495="Bijoux l’atelier",IF(ISERROR(VLOOKUP(D495,'STOCK IDEAL'!$B$2:$E$1108,3,FALSE)+VLOOKUP(E495,'REGLE PRIORITE'!$N$3:$O$18,2,FALSE)),VLOOKUP(D495,'STOCK IDEAL'!$B$2:$E$1108,3,FALSE),VLOOKUP(D495,'STOCK IDEAL'!$B$2:$E$1108,3,FALSE)+VLOOKUP(E495,'REGLE PRIORITE'!$N$3:$O$18,2,FALSE)),IF($C495="Bijoux argent/plaqué or",IF(ISERROR(VLOOKUP(D495,'STOCK IDEAL'!$B$2:$E$1108,3,FALSE)+VLOOKUP($E495,'REGLE PRIORITE'!$Q$3:$R$28,2,FALSE)),VLOOKUP(D495,'STOCK IDEAL'!$B$2:$E$1108,3,FALSE),VLOOKUP(D495,'STOCK IDEAL'!$B$2:$E$1108,3,FALSE)+VLOOKUP($E495,'REGLE PRIORITE'!$Q$3:$R$28,2,FALSE)),VLOOKUP(D495,'STOCK IDEAL'!$B$2:$E$1108,3,FALSE))))</f>
        <v>1</v>
      </c>
      <c r="J495">
        <v>0</v>
      </c>
      <c r="K495">
        <f>IF($C495="porcelaine",IF(ISERROR(VLOOKUP($D495,'STOCK IDEAL'!$B$2:$E$1080,4,FALSE)+VLOOKUP($E495,'REGLE PRIORITE'!$K$3:$L$14,2,FALSE)),VLOOKUP($D495,'STOCK IDEAL'!$B$2:$E$1080,4,FALSE),VLOOKUP($D495,'STOCK IDEAL'!$B$2:$E$1080,4,FALSE)+VLOOKUP($E495,'REGLE PRIORITE'!$K$3:$L$14,2,FALSE)),IF(C495="Bijoux l’atelier",IF(ISERROR(VLOOKUP(D495,'STOCK IDEAL'!$B$2:$E$1108,4,FALSE)+VLOOKUP(E495,'REGLE PRIORITE'!$N$3:$O$18,2,FALSE)),VLOOKUP(D495,'STOCK IDEAL'!$B$2:$E$1108,4,FALSE),VLOOKUP(D495,'STOCK IDEAL'!$B$2:$E$1108,4,FALSE)+VLOOKUP(E495,'REGLE PRIORITE'!$N$3:$O$18,2,FALSE)),IF($C495="Bijoux argent/plaqué or",IF(ISERROR(VLOOKUP(D495,'STOCK IDEAL'!$B$2:$E$1108,4,FALSE)+VLOOKUP($E495,'REGLE PRIORITE'!$Q$3:$R$28,2,FALSE)),VLOOKUP(D495,'STOCK IDEAL'!$B$2:$E$1108,4,FALSE),VLOOKUP(D495,'STOCK IDEAL'!$B$2:$E$1108,4,FALSE)+VLOOKUP($E495,'REGLE PRIORITE'!$Q$3:$R$28,2,FALSE)),VLOOKUP(D495,'STOCK IDEAL'!$B$2:$E$1108,4,FALSE))))</f>
        <v>3</v>
      </c>
      <c r="L495" t="b">
        <f t="shared" si="36"/>
        <v>0</v>
      </c>
      <c r="M495" t="e">
        <f>HLOOKUP('STOCK BRUT'!$C495,'REGLE PRIORITE'!$B$4:$G$7,2,FALSE)</f>
        <v>#N/A</v>
      </c>
      <c r="N495" t="e">
        <f>HLOOKUP('STOCK BRUT'!$C495,'REGLE PRIORITE'!$B$4:$G$7,3,FALSE)</f>
        <v>#N/A</v>
      </c>
      <c r="O495" t="e">
        <f>HLOOKUP('STOCK BRUT'!$C495,'REGLE PRIORITE'!$B$4:$G$7,4,FALSE)</f>
        <v>#N/A</v>
      </c>
      <c r="P495">
        <f t="shared" si="37"/>
        <v>0</v>
      </c>
      <c r="Q495">
        <f t="shared" si="38"/>
        <v>-1</v>
      </c>
      <c r="R495">
        <f t="shared" si="40"/>
        <v>-3</v>
      </c>
      <c r="S495">
        <f t="shared" si="39"/>
        <v>-4</v>
      </c>
    </row>
    <row r="496" spans="1:19">
      <c r="A496">
        <v>494</v>
      </c>
      <c r="B496" s="1" t="s">
        <v>394</v>
      </c>
      <c r="C496" s="1" t="s">
        <v>4074</v>
      </c>
      <c r="D496" s="1" t="s">
        <v>4097</v>
      </c>
      <c r="E496" s="1" t="s">
        <v>3376</v>
      </c>
      <c r="F496">
        <v>0</v>
      </c>
      <c r="G496">
        <f>IF($C496="porcelaine",IF(ISERROR(VLOOKUP($D496,'STOCK IDEAL'!$B$2:$C$1080,2,FALSE)+VLOOKUP($E496,'REGLE PRIORITE'!$K$3:$L$14,2,FALSE)),VLOOKUP($D496,'STOCK IDEAL'!$B$2:$C$1080,2,FALSE),VLOOKUP($D496,'STOCK IDEAL'!$B$2:$C$1080,2,FALSE)+VLOOKUP($E496,'REGLE PRIORITE'!$K$3:$L$14,2,FALSE)),IF(C496="Bijoux l’atelier",IF(ISERROR(VLOOKUP(D496,'STOCK IDEAL'!$B$2:$C$1108,2,FALSE)+VLOOKUP(E496,'REGLE PRIORITE'!$N$3:$O$18,2,FALSE)),VLOOKUP(D496,'STOCK IDEAL'!$B$2:$C$1108,2,FALSE),VLOOKUP(D496,'STOCK IDEAL'!$B$2:$C$1108,2,FALSE)+VLOOKUP(E496,'REGLE PRIORITE'!$N$3:$O$18,2,FALSE)),IF($C496="Bijoux argent/plaqué or",IF(ISERROR(VLOOKUP(D496,'STOCK IDEAL'!$B$2:$C$1108,2,FALSE)+VLOOKUP($E496,'REGLE PRIORITE'!$Q$3:$R$28,2,FALSE)),VLOOKUP(D496,'STOCK IDEAL'!$B$2:$C$1108,2,FALSE),VLOOKUP(D496,'STOCK IDEAL'!$B$2:$C$1108,2,FALSE)+VLOOKUP($E496,'REGLE PRIORITE'!$Q$3:$R$28,2,FALSE)),VLOOKUP(D496,'STOCK IDEAL'!$B$2:$C$1108,2,FALSE))))</f>
        <v>0</v>
      </c>
      <c r="H496">
        <v>0</v>
      </c>
      <c r="I496">
        <f>IF($C496="porcelaine",IF(ISERROR(VLOOKUP($D496,'STOCK IDEAL'!$B$2:$E$1080,3,FALSE)+VLOOKUP($E496,'REGLE PRIORITE'!$K$3:$L$14,2,FALSE)),VLOOKUP($D496,'STOCK IDEAL'!$B$2:$E$1080,3,FALSE),VLOOKUP($D496,'STOCK IDEAL'!$B$2:$E$1080,3,FALSE)+VLOOKUP($E496,'REGLE PRIORITE'!$K$3:$L$14,2,FALSE)),IF(C496="Bijoux l’atelier",IF(ISERROR(VLOOKUP(D496,'STOCK IDEAL'!$B$2:$E$1108,3,FALSE)+VLOOKUP(E496,'REGLE PRIORITE'!$N$3:$O$18,2,FALSE)),VLOOKUP(D496,'STOCK IDEAL'!$B$2:$E$1108,3,FALSE),VLOOKUP(D496,'STOCK IDEAL'!$B$2:$E$1108,3,FALSE)+VLOOKUP(E496,'REGLE PRIORITE'!$N$3:$O$18,2,FALSE)),IF($C496="Bijoux argent/plaqué or",IF(ISERROR(VLOOKUP(D496,'STOCK IDEAL'!$B$2:$E$1108,3,FALSE)+VLOOKUP($E496,'REGLE PRIORITE'!$Q$3:$R$28,2,FALSE)),VLOOKUP(D496,'STOCK IDEAL'!$B$2:$E$1108,3,FALSE),VLOOKUP(D496,'STOCK IDEAL'!$B$2:$E$1108,3,FALSE)+VLOOKUP($E496,'REGLE PRIORITE'!$Q$3:$R$28,2,FALSE)),VLOOKUP(D496,'STOCK IDEAL'!$B$2:$E$1108,3,FALSE))))</f>
        <v>1</v>
      </c>
      <c r="J496">
        <v>0</v>
      </c>
      <c r="K496">
        <f>IF($C496="porcelaine",IF(ISERROR(VLOOKUP($D496,'STOCK IDEAL'!$B$2:$E$1080,4,FALSE)+VLOOKUP($E496,'REGLE PRIORITE'!$K$3:$L$14,2,FALSE)),VLOOKUP($D496,'STOCK IDEAL'!$B$2:$E$1080,4,FALSE),VLOOKUP($D496,'STOCK IDEAL'!$B$2:$E$1080,4,FALSE)+VLOOKUP($E496,'REGLE PRIORITE'!$K$3:$L$14,2,FALSE)),IF(C496="Bijoux l’atelier",IF(ISERROR(VLOOKUP(D496,'STOCK IDEAL'!$B$2:$E$1108,4,FALSE)+VLOOKUP(E496,'REGLE PRIORITE'!$N$3:$O$18,2,FALSE)),VLOOKUP(D496,'STOCK IDEAL'!$B$2:$E$1108,4,FALSE),VLOOKUP(D496,'STOCK IDEAL'!$B$2:$E$1108,4,FALSE)+VLOOKUP(E496,'REGLE PRIORITE'!$N$3:$O$18,2,FALSE)),IF($C496="Bijoux argent/plaqué or",IF(ISERROR(VLOOKUP(D496,'STOCK IDEAL'!$B$2:$E$1108,4,FALSE)+VLOOKUP($E496,'REGLE PRIORITE'!$Q$3:$R$28,2,FALSE)),VLOOKUP(D496,'STOCK IDEAL'!$B$2:$E$1108,4,FALSE),VLOOKUP(D496,'STOCK IDEAL'!$B$2:$E$1108,4,FALSE)+VLOOKUP($E496,'REGLE PRIORITE'!$Q$3:$R$28,2,FALSE)),VLOOKUP(D496,'STOCK IDEAL'!$B$2:$E$1108,4,FALSE))))</f>
        <v>3</v>
      </c>
      <c r="L496" t="b">
        <f t="shared" si="36"/>
        <v>0</v>
      </c>
      <c r="M496" t="e">
        <f>HLOOKUP('STOCK BRUT'!$C496,'REGLE PRIORITE'!$B$4:$G$7,2,FALSE)</f>
        <v>#N/A</v>
      </c>
      <c r="N496" t="e">
        <f>HLOOKUP('STOCK BRUT'!$C496,'REGLE PRIORITE'!$B$4:$G$7,3,FALSE)</f>
        <v>#N/A</v>
      </c>
      <c r="O496" t="e">
        <f>HLOOKUP('STOCK BRUT'!$C496,'REGLE PRIORITE'!$B$4:$G$7,4,FALSE)</f>
        <v>#N/A</v>
      </c>
      <c r="P496">
        <f t="shared" si="37"/>
        <v>0</v>
      </c>
      <c r="Q496">
        <f t="shared" si="38"/>
        <v>-1</v>
      </c>
      <c r="R496">
        <f t="shared" si="40"/>
        <v>-3</v>
      </c>
      <c r="S496">
        <f t="shared" si="39"/>
        <v>-4</v>
      </c>
    </row>
    <row r="497" spans="1:19">
      <c r="A497">
        <v>495</v>
      </c>
      <c r="B497" s="1" t="s">
        <v>3376</v>
      </c>
      <c r="C497" s="1" t="s">
        <v>3376</v>
      </c>
      <c r="D497" s="1" t="s">
        <v>3376</v>
      </c>
      <c r="E497" s="1" t="s">
        <v>3376</v>
      </c>
      <c r="F497">
        <v>0</v>
      </c>
      <c r="G497">
        <f>IF($C497="porcelaine",IF(ISERROR(VLOOKUP($D497,'STOCK IDEAL'!$B$2:$C$1080,2,FALSE)+VLOOKUP($E497,'REGLE PRIORITE'!$K$3:$L$14,2,FALSE)),VLOOKUP($D497,'STOCK IDEAL'!$B$2:$C$1080,2,FALSE),VLOOKUP($D497,'STOCK IDEAL'!$B$2:$C$1080,2,FALSE)+VLOOKUP($E497,'REGLE PRIORITE'!$K$3:$L$14,2,FALSE)),IF(C497="Bijoux l’atelier",IF(ISERROR(VLOOKUP(D497,'STOCK IDEAL'!$B$2:$C$1108,2,FALSE)+VLOOKUP(E497,'REGLE PRIORITE'!$N$3:$O$18,2,FALSE)),VLOOKUP(D497,'STOCK IDEAL'!$B$2:$C$1108,2,FALSE),VLOOKUP(D497,'STOCK IDEAL'!$B$2:$C$1108,2,FALSE)+VLOOKUP(E497,'REGLE PRIORITE'!$N$3:$O$18,2,FALSE)),IF($C497="Bijoux argent/plaqué or",IF(ISERROR(VLOOKUP(D497,'STOCK IDEAL'!$B$2:$C$1108,2,FALSE)+VLOOKUP($E497,'REGLE PRIORITE'!$Q$3:$R$28,2,FALSE)),VLOOKUP(D497,'STOCK IDEAL'!$B$2:$C$1108,2,FALSE),VLOOKUP(D497,'STOCK IDEAL'!$B$2:$C$1108,2,FALSE)+VLOOKUP($E497,'REGLE PRIORITE'!$Q$3:$R$28,2,FALSE)),VLOOKUP(D497,'STOCK IDEAL'!$B$2:$C$1108,2,FALSE))))</f>
        <v>0</v>
      </c>
      <c r="H497">
        <v>0</v>
      </c>
      <c r="I497">
        <f>IF($C497="porcelaine",IF(ISERROR(VLOOKUP($D497,'STOCK IDEAL'!$B$2:$E$1080,3,FALSE)+VLOOKUP($E497,'REGLE PRIORITE'!$K$3:$L$14,2,FALSE)),VLOOKUP($D497,'STOCK IDEAL'!$B$2:$E$1080,3,FALSE),VLOOKUP($D497,'STOCK IDEAL'!$B$2:$E$1080,3,FALSE)+VLOOKUP($E497,'REGLE PRIORITE'!$K$3:$L$14,2,FALSE)),IF(C497="Bijoux l’atelier",IF(ISERROR(VLOOKUP(D497,'STOCK IDEAL'!$B$2:$E$1108,3,FALSE)+VLOOKUP(E497,'REGLE PRIORITE'!$N$3:$O$18,2,FALSE)),VLOOKUP(D497,'STOCK IDEAL'!$B$2:$E$1108,3,FALSE),VLOOKUP(D497,'STOCK IDEAL'!$B$2:$E$1108,3,FALSE)+VLOOKUP(E497,'REGLE PRIORITE'!$N$3:$O$18,2,FALSE)),IF($C497="Bijoux argent/plaqué or",IF(ISERROR(VLOOKUP(D497,'STOCK IDEAL'!$B$2:$E$1108,3,FALSE)+VLOOKUP($E497,'REGLE PRIORITE'!$Q$3:$R$28,2,FALSE)),VLOOKUP(D497,'STOCK IDEAL'!$B$2:$E$1108,3,FALSE),VLOOKUP(D497,'STOCK IDEAL'!$B$2:$E$1108,3,FALSE)+VLOOKUP($E497,'REGLE PRIORITE'!$Q$3:$R$28,2,FALSE)),VLOOKUP(D497,'STOCK IDEAL'!$B$2:$E$1108,3,FALSE))))</f>
        <v>1</v>
      </c>
      <c r="J497">
        <v>0</v>
      </c>
      <c r="K497">
        <f>IF($C497="porcelaine",IF(ISERROR(VLOOKUP($D497,'STOCK IDEAL'!$B$2:$E$1080,4,FALSE)+VLOOKUP($E497,'REGLE PRIORITE'!$K$3:$L$14,2,FALSE)),VLOOKUP($D497,'STOCK IDEAL'!$B$2:$E$1080,4,FALSE),VLOOKUP($D497,'STOCK IDEAL'!$B$2:$E$1080,4,FALSE)+VLOOKUP($E497,'REGLE PRIORITE'!$K$3:$L$14,2,FALSE)),IF(C497="Bijoux l’atelier",IF(ISERROR(VLOOKUP(D497,'STOCK IDEAL'!$B$2:$E$1108,4,FALSE)+VLOOKUP(E497,'REGLE PRIORITE'!$N$3:$O$18,2,FALSE)),VLOOKUP(D497,'STOCK IDEAL'!$B$2:$E$1108,4,FALSE),VLOOKUP(D497,'STOCK IDEAL'!$B$2:$E$1108,4,FALSE)+VLOOKUP(E497,'REGLE PRIORITE'!$N$3:$O$18,2,FALSE)),IF($C497="Bijoux argent/plaqué or",IF(ISERROR(VLOOKUP(D497,'STOCK IDEAL'!$B$2:$E$1108,4,FALSE)+VLOOKUP($E497,'REGLE PRIORITE'!$Q$3:$R$28,2,FALSE)),VLOOKUP(D497,'STOCK IDEAL'!$B$2:$E$1108,4,FALSE),VLOOKUP(D497,'STOCK IDEAL'!$B$2:$E$1108,4,FALSE)+VLOOKUP($E497,'REGLE PRIORITE'!$Q$3:$R$28,2,FALSE)),VLOOKUP(D497,'STOCK IDEAL'!$B$2:$E$1108,4,FALSE))))</f>
        <v>3</v>
      </c>
      <c r="L497" t="b">
        <f t="shared" si="36"/>
        <v>0</v>
      </c>
      <c r="M497" t="e">
        <f>HLOOKUP('STOCK BRUT'!$C497,'REGLE PRIORITE'!$B$4:$G$7,2,FALSE)</f>
        <v>#N/A</v>
      </c>
      <c r="N497" t="e">
        <f>HLOOKUP('STOCK BRUT'!$C497,'REGLE PRIORITE'!$B$4:$G$7,3,FALSE)</f>
        <v>#N/A</v>
      </c>
      <c r="O497" t="e">
        <f>HLOOKUP('STOCK BRUT'!$C497,'REGLE PRIORITE'!$B$4:$G$7,4,FALSE)</f>
        <v>#N/A</v>
      </c>
      <c r="P497">
        <f t="shared" si="37"/>
        <v>0</v>
      </c>
      <c r="Q497">
        <f t="shared" si="38"/>
        <v>-1</v>
      </c>
      <c r="R497">
        <f t="shared" si="40"/>
        <v>-3</v>
      </c>
      <c r="S497">
        <f t="shared" si="39"/>
        <v>-4</v>
      </c>
    </row>
    <row r="498" spans="1:19">
      <c r="A498">
        <v>496</v>
      </c>
      <c r="B498" s="1" t="s">
        <v>395</v>
      </c>
      <c r="C498" s="1" t="s">
        <v>4085</v>
      </c>
      <c r="D498" s="1" t="s">
        <v>4098</v>
      </c>
      <c r="E498" s="1" t="s">
        <v>5525</v>
      </c>
      <c r="F498">
        <v>2</v>
      </c>
      <c r="G498">
        <f>IF($C498="porcelaine",IF(ISERROR(VLOOKUP($D498,'STOCK IDEAL'!$B$2:$C$1080,2,FALSE)+VLOOKUP($E498,'REGLE PRIORITE'!$K$3:$L$14,2,FALSE)),VLOOKUP($D498,'STOCK IDEAL'!$B$2:$C$1080,2,FALSE),VLOOKUP($D498,'STOCK IDEAL'!$B$2:$C$1080,2,FALSE)+VLOOKUP($E498,'REGLE PRIORITE'!$K$3:$L$14,2,FALSE)),IF(C498="Bijoux l’atelier",IF(ISERROR(VLOOKUP(D498,'STOCK IDEAL'!$B$2:$C$1108,2,FALSE)+VLOOKUP(E498,'REGLE PRIORITE'!$N$3:$O$18,2,FALSE)),VLOOKUP(D498,'STOCK IDEAL'!$B$2:$C$1108,2,FALSE),VLOOKUP(D498,'STOCK IDEAL'!$B$2:$C$1108,2,FALSE)+VLOOKUP(E498,'REGLE PRIORITE'!$N$3:$O$18,2,FALSE)),IF($C498="Bijoux argent/plaqué or",IF(ISERROR(VLOOKUP(D498,'STOCK IDEAL'!$B$2:$C$1108,2,FALSE)+VLOOKUP($E498,'REGLE PRIORITE'!$Q$3:$R$28,2,FALSE)),VLOOKUP(D498,'STOCK IDEAL'!$B$2:$C$1108,2,FALSE),VLOOKUP(D498,'STOCK IDEAL'!$B$2:$C$1108,2,FALSE)+VLOOKUP($E498,'REGLE PRIORITE'!$Q$3:$R$28,2,FALSE)),VLOOKUP(D498,'STOCK IDEAL'!$B$2:$C$1108,2,FALSE))))</f>
        <v>0</v>
      </c>
      <c r="H498">
        <v>0</v>
      </c>
      <c r="I498">
        <f>IF($C498="porcelaine",IF(ISERROR(VLOOKUP($D498,'STOCK IDEAL'!$B$2:$E$1080,3,FALSE)+VLOOKUP($E498,'REGLE PRIORITE'!$K$3:$L$14,2,FALSE)),VLOOKUP($D498,'STOCK IDEAL'!$B$2:$E$1080,3,FALSE),VLOOKUP($D498,'STOCK IDEAL'!$B$2:$E$1080,3,FALSE)+VLOOKUP($E498,'REGLE PRIORITE'!$K$3:$L$14,2,FALSE)),IF(C498="Bijoux l’atelier",IF(ISERROR(VLOOKUP(D498,'STOCK IDEAL'!$B$2:$E$1108,3,FALSE)+VLOOKUP(E498,'REGLE PRIORITE'!$N$3:$O$18,2,FALSE)),VLOOKUP(D498,'STOCK IDEAL'!$B$2:$E$1108,3,FALSE),VLOOKUP(D498,'STOCK IDEAL'!$B$2:$E$1108,3,FALSE)+VLOOKUP(E498,'REGLE PRIORITE'!$N$3:$O$18,2,FALSE)),IF($C498="Bijoux argent/plaqué or",IF(ISERROR(VLOOKUP(D498,'STOCK IDEAL'!$B$2:$E$1108,3,FALSE)+VLOOKUP($E498,'REGLE PRIORITE'!$Q$3:$R$28,2,FALSE)),VLOOKUP(D498,'STOCK IDEAL'!$B$2:$E$1108,3,FALSE),VLOOKUP(D498,'STOCK IDEAL'!$B$2:$E$1108,3,FALSE)+VLOOKUP($E498,'REGLE PRIORITE'!$Q$3:$R$28,2,FALSE)),VLOOKUP(D498,'STOCK IDEAL'!$B$2:$E$1108,3,FALSE))))</f>
        <v>1</v>
      </c>
      <c r="J498">
        <v>0</v>
      </c>
      <c r="K498">
        <f>IF($C498="porcelaine",IF(ISERROR(VLOOKUP($D498,'STOCK IDEAL'!$B$2:$E$1080,4,FALSE)+VLOOKUP($E498,'REGLE PRIORITE'!$K$3:$L$14,2,FALSE)),VLOOKUP($D498,'STOCK IDEAL'!$B$2:$E$1080,4,FALSE),VLOOKUP($D498,'STOCK IDEAL'!$B$2:$E$1080,4,FALSE)+VLOOKUP($E498,'REGLE PRIORITE'!$K$3:$L$14,2,FALSE)),IF(C498="Bijoux l’atelier",IF(ISERROR(VLOOKUP(D498,'STOCK IDEAL'!$B$2:$E$1108,4,FALSE)+VLOOKUP(E498,'REGLE PRIORITE'!$N$3:$O$18,2,FALSE)),VLOOKUP(D498,'STOCK IDEAL'!$B$2:$E$1108,4,FALSE),VLOOKUP(D498,'STOCK IDEAL'!$B$2:$E$1108,4,FALSE)+VLOOKUP(E498,'REGLE PRIORITE'!$N$3:$O$18,2,FALSE)),IF($C498="Bijoux argent/plaqué or",IF(ISERROR(VLOOKUP(D498,'STOCK IDEAL'!$B$2:$E$1108,4,FALSE)+VLOOKUP($E498,'REGLE PRIORITE'!$Q$3:$R$28,2,FALSE)),VLOOKUP(D498,'STOCK IDEAL'!$B$2:$E$1108,4,FALSE),VLOOKUP(D498,'STOCK IDEAL'!$B$2:$E$1108,4,FALSE)+VLOOKUP($E498,'REGLE PRIORITE'!$Q$3:$R$28,2,FALSE)),VLOOKUP(D498,'STOCK IDEAL'!$B$2:$E$1108,4,FALSE))))</f>
        <v>3</v>
      </c>
      <c r="L498" t="str">
        <f t="shared" si="36"/>
        <v>OK</v>
      </c>
      <c r="M498">
        <f>HLOOKUP('STOCK BRUT'!$C498,'REGLE PRIORITE'!$B$4:$G$7,2,FALSE)</f>
        <v>1</v>
      </c>
      <c r="N498">
        <f>HLOOKUP('STOCK BRUT'!$C498,'REGLE PRIORITE'!$B$4:$G$7,3,FALSE)</f>
        <v>2</v>
      </c>
      <c r="O498">
        <f>HLOOKUP('STOCK BRUT'!$C498,'REGLE PRIORITE'!$B$4:$G$7,4,FALSE)</f>
        <v>3</v>
      </c>
      <c r="P498">
        <f t="shared" si="37"/>
        <v>2</v>
      </c>
      <c r="Q498">
        <f t="shared" si="38"/>
        <v>-1</v>
      </c>
      <c r="R498">
        <f t="shared" si="40"/>
        <v>-3</v>
      </c>
      <c r="S498">
        <f t="shared" si="39"/>
        <v>-2</v>
      </c>
    </row>
    <row r="499" spans="1:19">
      <c r="A499">
        <v>497</v>
      </c>
      <c r="B499" s="1" t="s">
        <v>396</v>
      </c>
      <c r="C499" s="1" t="s">
        <v>4085</v>
      </c>
      <c r="D499" s="1" t="s">
        <v>4098</v>
      </c>
      <c r="E499" s="1" t="s">
        <v>5526</v>
      </c>
      <c r="F499">
        <v>2</v>
      </c>
      <c r="G499">
        <f>IF($C499="porcelaine",IF(ISERROR(VLOOKUP($D499,'STOCK IDEAL'!$B$2:$C$1080,2,FALSE)+VLOOKUP($E499,'REGLE PRIORITE'!$K$3:$L$14,2,FALSE)),VLOOKUP($D499,'STOCK IDEAL'!$B$2:$C$1080,2,FALSE),VLOOKUP($D499,'STOCK IDEAL'!$B$2:$C$1080,2,FALSE)+VLOOKUP($E499,'REGLE PRIORITE'!$K$3:$L$14,2,FALSE)),IF(C499="Bijoux l’atelier",IF(ISERROR(VLOOKUP(D499,'STOCK IDEAL'!$B$2:$C$1108,2,FALSE)+VLOOKUP(E499,'REGLE PRIORITE'!$N$3:$O$18,2,FALSE)),VLOOKUP(D499,'STOCK IDEAL'!$B$2:$C$1108,2,FALSE),VLOOKUP(D499,'STOCK IDEAL'!$B$2:$C$1108,2,FALSE)+VLOOKUP(E499,'REGLE PRIORITE'!$N$3:$O$18,2,FALSE)),IF($C499="Bijoux argent/plaqué or",IF(ISERROR(VLOOKUP(D499,'STOCK IDEAL'!$B$2:$C$1108,2,FALSE)+VLOOKUP($E499,'REGLE PRIORITE'!$Q$3:$R$28,2,FALSE)),VLOOKUP(D499,'STOCK IDEAL'!$B$2:$C$1108,2,FALSE),VLOOKUP(D499,'STOCK IDEAL'!$B$2:$C$1108,2,FALSE)+VLOOKUP($E499,'REGLE PRIORITE'!$Q$3:$R$28,2,FALSE)),VLOOKUP(D499,'STOCK IDEAL'!$B$2:$C$1108,2,FALSE))))</f>
        <v>0</v>
      </c>
      <c r="H499">
        <v>0</v>
      </c>
      <c r="I499">
        <f>IF($C499="porcelaine",IF(ISERROR(VLOOKUP($D499,'STOCK IDEAL'!$B$2:$E$1080,3,FALSE)+VLOOKUP($E499,'REGLE PRIORITE'!$K$3:$L$14,2,FALSE)),VLOOKUP($D499,'STOCK IDEAL'!$B$2:$E$1080,3,FALSE),VLOOKUP($D499,'STOCK IDEAL'!$B$2:$E$1080,3,FALSE)+VLOOKUP($E499,'REGLE PRIORITE'!$K$3:$L$14,2,FALSE)),IF(C499="Bijoux l’atelier",IF(ISERROR(VLOOKUP(D499,'STOCK IDEAL'!$B$2:$E$1108,3,FALSE)+VLOOKUP(E499,'REGLE PRIORITE'!$N$3:$O$18,2,FALSE)),VLOOKUP(D499,'STOCK IDEAL'!$B$2:$E$1108,3,FALSE),VLOOKUP(D499,'STOCK IDEAL'!$B$2:$E$1108,3,FALSE)+VLOOKUP(E499,'REGLE PRIORITE'!$N$3:$O$18,2,FALSE)),IF($C499="Bijoux argent/plaqué or",IF(ISERROR(VLOOKUP(D499,'STOCK IDEAL'!$B$2:$E$1108,3,FALSE)+VLOOKUP($E499,'REGLE PRIORITE'!$Q$3:$R$28,2,FALSE)),VLOOKUP(D499,'STOCK IDEAL'!$B$2:$E$1108,3,FALSE),VLOOKUP(D499,'STOCK IDEAL'!$B$2:$E$1108,3,FALSE)+VLOOKUP($E499,'REGLE PRIORITE'!$Q$3:$R$28,2,FALSE)),VLOOKUP(D499,'STOCK IDEAL'!$B$2:$E$1108,3,FALSE))))</f>
        <v>1</v>
      </c>
      <c r="J499">
        <v>0</v>
      </c>
      <c r="K499">
        <f>IF($C499="porcelaine",IF(ISERROR(VLOOKUP($D499,'STOCK IDEAL'!$B$2:$E$1080,4,FALSE)+VLOOKUP($E499,'REGLE PRIORITE'!$K$3:$L$14,2,FALSE)),VLOOKUP($D499,'STOCK IDEAL'!$B$2:$E$1080,4,FALSE),VLOOKUP($D499,'STOCK IDEAL'!$B$2:$E$1080,4,FALSE)+VLOOKUP($E499,'REGLE PRIORITE'!$K$3:$L$14,2,FALSE)),IF(C499="Bijoux l’atelier",IF(ISERROR(VLOOKUP(D499,'STOCK IDEAL'!$B$2:$E$1108,4,FALSE)+VLOOKUP(E499,'REGLE PRIORITE'!$N$3:$O$18,2,FALSE)),VLOOKUP(D499,'STOCK IDEAL'!$B$2:$E$1108,4,FALSE),VLOOKUP(D499,'STOCK IDEAL'!$B$2:$E$1108,4,FALSE)+VLOOKUP(E499,'REGLE PRIORITE'!$N$3:$O$18,2,FALSE)),IF($C499="Bijoux argent/plaqué or",IF(ISERROR(VLOOKUP(D499,'STOCK IDEAL'!$B$2:$E$1108,4,FALSE)+VLOOKUP($E499,'REGLE PRIORITE'!$Q$3:$R$28,2,FALSE)),VLOOKUP(D499,'STOCK IDEAL'!$B$2:$E$1108,4,FALSE),VLOOKUP(D499,'STOCK IDEAL'!$B$2:$E$1108,4,FALSE)+VLOOKUP($E499,'REGLE PRIORITE'!$Q$3:$R$28,2,FALSE)),VLOOKUP(D499,'STOCK IDEAL'!$B$2:$E$1108,4,FALSE))))</f>
        <v>3</v>
      </c>
      <c r="L499" t="str">
        <f t="shared" si="36"/>
        <v>OK</v>
      </c>
      <c r="M499">
        <f>HLOOKUP('STOCK BRUT'!$C499,'REGLE PRIORITE'!$B$4:$G$7,2,FALSE)</f>
        <v>1</v>
      </c>
      <c r="N499">
        <f>HLOOKUP('STOCK BRUT'!$C499,'REGLE PRIORITE'!$B$4:$G$7,3,FALSE)</f>
        <v>2</v>
      </c>
      <c r="O499">
        <f>HLOOKUP('STOCK BRUT'!$C499,'REGLE PRIORITE'!$B$4:$G$7,4,FALSE)</f>
        <v>3</v>
      </c>
      <c r="P499">
        <f t="shared" si="37"/>
        <v>2</v>
      </c>
      <c r="Q499">
        <f t="shared" si="38"/>
        <v>-1</v>
      </c>
      <c r="R499">
        <f t="shared" si="40"/>
        <v>-3</v>
      </c>
      <c r="S499">
        <f t="shared" si="39"/>
        <v>-2</v>
      </c>
    </row>
    <row r="500" spans="1:19">
      <c r="A500">
        <v>498</v>
      </c>
      <c r="B500" s="1" t="s">
        <v>397</v>
      </c>
      <c r="C500" s="1" t="s">
        <v>4085</v>
      </c>
      <c r="D500" s="1" t="s">
        <v>4098</v>
      </c>
      <c r="E500" s="1" t="s">
        <v>5527</v>
      </c>
      <c r="F500">
        <v>2</v>
      </c>
      <c r="G500">
        <f>IF($C500="porcelaine",IF(ISERROR(VLOOKUP($D500,'STOCK IDEAL'!$B$2:$C$1080,2,FALSE)+VLOOKUP($E500,'REGLE PRIORITE'!$K$3:$L$14,2,FALSE)),VLOOKUP($D500,'STOCK IDEAL'!$B$2:$C$1080,2,FALSE),VLOOKUP($D500,'STOCK IDEAL'!$B$2:$C$1080,2,FALSE)+VLOOKUP($E500,'REGLE PRIORITE'!$K$3:$L$14,2,FALSE)),IF(C500="Bijoux l’atelier",IF(ISERROR(VLOOKUP(D500,'STOCK IDEAL'!$B$2:$C$1108,2,FALSE)+VLOOKUP(E500,'REGLE PRIORITE'!$N$3:$O$18,2,FALSE)),VLOOKUP(D500,'STOCK IDEAL'!$B$2:$C$1108,2,FALSE),VLOOKUP(D500,'STOCK IDEAL'!$B$2:$C$1108,2,FALSE)+VLOOKUP(E500,'REGLE PRIORITE'!$N$3:$O$18,2,FALSE)),IF($C500="Bijoux argent/plaqué or",IF(ISERROR(VLOOKUP(D500,'STOCK IDEAL'!$B$2:$C$1108,2,FALSE)+VLOOKUP($E500,'REGLE PRIORITE'!$Q$3:$R$28,2,FALSE)),VLOOKUP(D500,'STOCK IDEAL'!$B$2:$C$1108,2,FALSE),VLOOKUP(D500,'STOCK IDEAL'!$B$2:$C$1108,2,FALSE)+VLOOKUP($E500,'REGLE PRIORITE'!$Q$3:$R$28,2,FALSE)),VLOOKUP(D500,'STOCK IDEAL'!$B$2:$C$1108,2,FALSE))))</f>
        <v>0</v>
      </c>
      <c r="H500">
        <v>0</v>
      </c>
      <c r="I500">
        <f>IF($C500="porcelaine",IF(ISERROR(VLOOKUP($D500,'STOCK IDEAL'!$B$2:$E$1080,3,FALSE)+VLOOKUP($E500,'REGLE PRIORITE'!$K$3:$L$14,2,FALSE)),VLOOKUP($D500,'STOCK IDEAL'!$B$2:$E$1080,3,FALSE),VLOOKUP($D500,'STOCK IDEAL'!$B$2:$E$1080,3,FALSE)+VLOOKUP($E500,'REGLE PRIORITE'!$K$3:$L$14,2,FALSE)),IF(C500="Bijoux l’atelier",IF(ISERROR(VLOOKUP(D500,'STOCK IDEAL'!$B$2:$E$1108,3,FALSE)+VLOOKUP(E500,'REGLE PRIORITE'!$N$3:$O$18,2,FALSE)),VLOOKUP(D500,'STOCK IDEAL'!$B$2:$E$1108,3,FALSE),VLOOKUP(D500,'STOCK IDEAL'!$B$2:$E$1108,3,FALSE)+VLOOKUP(E500,'REGLE PRIORITE'!$N$3:$O$18,2,FALSE)),IF($C500="Bijoux argent/plaqué or",IF(ISERROR(VLOOKUP(D500,'STOCK IDEAL'!$B$2:$E$1108,3,FALSE)+VLOOKUP($E500,'REGLE PRIORITE'!$Q$3:$R$28,2,FALSE)),VLOOKUP(D500,'STOCK IDEAL'!$B$2:$E$1108,3,FALSE),VLOOKUP(D500,'STOCK IDEAL'!$B$2:$E$1108,3,FALSE)+VLOOKUP($E500,'REGLE PRIORITE'!$Q$3:$R$28,2,FALSE)),VLOOKUP(D500,'STOCK IDEAL'!$B$2:$E$1108,3,FALSE))))</f>
        <v>1</v>
      </c>
      <c r="J500">
        <v>0</v>
      </c>
      <c r="K500">
        <f>IF($C500="porcelaine",IF(ISERROR(VLOOKUP($D500,'STOCK IDEAL'!$B$2:$E$1080,4,FALSE)+VLOOKUP($E500,'REGLE PRIORITE'!$K$3:$L$14,2,FALSE)),VLOOKUP($D500,'STOCK IDEAL'!$B$2:$E$1080,4,FALSE),VLOOKUP($D500,'STOCK IDEAL'!$B$2:$E$1080,4,FALSE)+VLOOKUP($E500,'REGLE PRIORITE'!$K$3:$L$14,2,FALSE)),IF(C500="Bijoux l’atelier",IF(ISERROR(VLOOKUP(D500,'STOCK IDEAL'!$B$2:$E$1108,4,FALSE)+VLOOKUP(E500,'REGLE PRIORITE'!$N$3:$O$18,2,FALSE)),VLOOKUP(D500,'STOCK IDEAL'!$B$2:$E$1108,4,FALSE),VLOOKUP(D500,'STOCK IDEAL'!$B$2:$E$1108,4,FALSE)+VLOOKUP(E500,'REGLE PRIORITE'!$N$3:$O$18,2,FALSE)),IF($C500="Bijoux argent/plaqué or",IF(ISERROR(VLOOKUP(D500,'STOCK IDEAL'!$B$2:$E$1108,4,FALSE)+VLOOKUP($E500,'REGLE PRIORITE'!$Q$3:$R$28,2,FALSE)),VLOOKUP(D500,'STOCK IDEAL'!$B$2:$E$1108,4,FALSE),VLOOKUP(D500,'STOCK IDEAL'!$B$2:$E$1108,4,FALSE)+VLOOKUP($E500,'REGLE PRIORITE'!$Q$3:$R$28,2,FALSE)),VLOOKUP(D500,'STOCK IDEAL'!$B$2:$E$1108,4,FALSE))))</f>
        <v>3</v>
      </c>
      <c r="L500" t="str">
        <f t="shared" si="36"/>
        <v>OK</v>
      </c>
      <c r="M500">
        <f>HLOOKUP('STOCK BRUT'!$C500,'REGLE PRIORITE'!$B$4:$G$7,2,FALSE)</f>
        <v>1</v>
      </c>
      <c r="N500">
        <f>HLOOKUP('STOCK BRUT'!$C500,'REGLE PRIORITE'!$B$4:$G$7,3,FALSE)</f>
        <v>2</v>
      </c>
      <c r="O500">
        <f>HLOOKUP('STOCK BRUT'!$C500,'REGLE PRIORITE'!$B$4:$G$7,4,FALSE)</f>
        <v>3</v>
      </c>
      <c r="P500">
        <f t="shared" si="37"/>
        <v>2</v>
      </c>
      <c r="Q500">
        <f t="shared" si="38"/>
        <v>-1</v>
      </c>
      <c r="R500">
        <f t="shared" si="40"/>
        <v>-3</v>
      </c>
      <c r="S500">
        <f t="shared" si="39"/>
        <v>-2</v>
      </c>
    </row>
    <row r="501" spans="1:19">
      <c r="A501">
        <v>499</v>
      </c>
      <c r="B501" s="1" t="s">
        <v>398</v>
      </c>
      <c r="C501" s="1" t="s">
        <v>4085</v>
      </c>
      <c r="D501" s="1" t="s">
        <v>4098</v>
      </c>
      <c r="E501" s="1" t="s">
        <v>5528</v>
      </c>
      <c r="F501">
        <v>1</v>
      </c>
      <c r="G501">
        <f>IF($C501="porcelaine",IF(ISERROR(VLOOKUP($D501,'STOCK IDEAL'!$B$2:$C$1080,2,FALSE)+VLOOKUP($E501,'REGLE PRIORITE'!$K$3:$L$14,2,FALSE)),VLOOKUP($D501,'STOCK IDEAL'!$B$2:$C$1080,2,FALSE),VLOOKUP($D501,'STOCK IDEAL'!$B$2:$C$1080,2,FALSE)+VLOOKUP($E501,'REGLE PRIORITE'!$K$3:$L$14,2,FALSE)),IF(C501="Bijoux l’atelier",IF(ISERROR(VLOOKUP(D501,'STOCK IDEAL'!$B$2:$C$1108,2,FALSE)+VLOOKUP(E501,'REGLE PRIORITE'!$N$3:$O$18,2,FALSE)),VLOOKUP(D501,'STOCK IDEAL'!$B$2:$C$1108,2,FALSE),VLOOKUP(D501,'STOCK IDEAL'!$B$2:$C$1108,2,FALSE)+VLOOKUP(E501,'REGLE PRIORITE'!$N$3:$O$18,2,FALSE)),IF($C501="Bijoux argent/plaqué or",IF(ISERROR(VLOOKUP(D501,'STOCK IDEAL'!$B$2:$C$1108,2,FALSE)+VLOOKUP($E501,'REGLE PRIORITE'!$Q$3:$R$28,2,FALSE)),VLOOKUP(D501,'STOCK IDEAL'!$B$2:$C$1108,2,FALSE),VLOOKUP(D501,'STOCK IDEAL'!$B$2:$C$1108,2,FALSE)+VLOOKUP($E501,'REGLE PRIORITE'!$Q$3:$R$28,2,FALSE)),VLOOKUP(D501,'STOCK IDEAL'!$B$2:$C$1108,2,FALSE))))</f>
        <v>0</v>
      </c>
      <c r="H501">
        <v>0</v>
      </c>
      <c r="I501">
        <f>IF($C501="porcelaine",IF(ISERROR(VLOOKUP($D501,'STOCK IDEAL'!$B$2:$E$1080,3,FALSE)+VLOOKUP($E501,'REGLE PRIORITE'!$K$3:$L$14,2,FALSE)),VLOOKUP($D501,'STOCK IDEAL'!$B$2:$E$1080,3,FALSE),VLOOKUP($D501,'STOCK IDEAL'!$B$2:$E$1080,3,FALSE)+VLOOKUP($E501,'REGLE PRIORITE'!$K$3:$L$14,2,FALSE)),IF(C501="Bijoux l’atelier",IF(ISERROR(VLOOKUP(D501,'STOCK IDEAL'!$B$2:$E$1108,3,FALSE)+VLOOKUP(E501,'REGLE PRIORITE'!$N$3:$O$18,2,FALSE)),VLOOKUP(D501,'STOCK IDEAL'!$B$2:$E$1108,3,FALSE),VLOOKUP(D501,'STOCK IDEAL'!$B$2:$E$1108,3,FALSE)+VLOOKUP(E501,'REGLE PRIORITE'!$N$3:$O$18,2,FALSE)),IF($C501="Bijoux argent/plaqué or",IF(ISERROR(VLOOKUP(D501,'STOCK IDEAL'!$B$2:$E$1108,3,FALSE)+VLOOKUP($E501,'REGLE PRIORITE'!$Q$3:$R$28,2,FALSE)),VLOOKUP(D501,'STOCK IDEAL'!$B$2:$E$1108,3,FALSE),VLOOKUP(D501,'STOCK IDEAL'!$B$2:$E$1108,3,FALSE)+VLOOKUP($E501,'REGLE PRIORITE'!$Q$3:$R$28,2,FALSE)),VLOOKUP(D501,'STOCK IDEAL'!$B$2:$E$1108,3,FALSE))))</f>
        <v>1</v>
      </c>
      <c r="J501">
        <v>0</v>
      </c>
      <c r="K501">
        <f>IF($C501="porcelaine",IF(ISERROR(VLOOKUP($D501,'STOCK IDEAL'!$B$2:$E$1080,4,FALSE)+VLOOKUP($E501,'REGLE PRIORITE'!$K$3:$L$14,2,FALSE)),VLOOKUP($D501,'STOCK IDEAL'!$B$2:$E$1080,4,FALSE),VLOOKUP($D501,'STOCK IDEAL'!$B$2:$E$1080,4,FALSE)+VLOOKUP($E501,'REGLE PRIORITE'!$K$3:$L$14,2,FALSE)),IF(C501="Bijoux l’atelier",IF(ISERROR(VLOOKUP(D501,'STOCK IDEAL'!$B$2:$E$1108,4,FALSE)+VLOOKUP(E501,'REGLE PRIORITE'!$N$3:$O$18,2,FALSE)),VLOOKUP(D501,'STOCK IDEAL'!$B$2:$E$1108,4,FALSE),VLOOKUP(D501,'STOCK IDEAL'!$B$2:$E$1108,4,FALSE)+VLOOKUP(E501,'REGLE PRIORITE'!$N$3:$O$18,2,FALSE)),IF($C501="Bijoux argent/plaqué or",IF(ISERROR(VLOOKUP(D501,'STOCK IDEAL'!$B$2:$E$1108,4,FALSE)+VLOOKUP($E501,'REGLE PRIORITE'!$Q$3:$R$28,2,FALSE)),VLOOKUP(D501,'STOCK IDEAL'!$B$2:$E$1108,4,FALSE),VLOOKUP(D501,'STOCK IDEAL'!$B$2:$E$1108,4,FALSE)+VLOOKUP($E501,'REGLE PRIORITE'!$Q$3:$R$28,2,FALSE)),VLOOKUP(D501,'STOCK IDEAL'!$B$2:$E$1108,4,FALSE))))</f>
        <v>3</v>
      </c>
      <c r="L501" t="str">
        <f t="shared" si="36"/>
        <v>OK</v>
      </c>
      <c r="M501">
        <f>HLOOKUP('STOCK BRUT'!$C501,'REGLE PRIORITE'!$B$4:$G$7,2,FALSE)</f>
        <v>1</v>
      </c>
      <c r="N501">
        <f>HLOOKUP('STOCK BRUT'!$C501,'REGLE PRIORITE'!$B$4:$G$7,3,FALSE)</f>
        <v>2</v>
      </c>
      <c r="O501">
        <f>HLOOKUP('STOCK BRUT'!$C501,'REGLE PRIORITE'!$B$4:$G$7,4,FALSE)</f>
        <v>3</v>
      </c>
      <c r="P501">
        <f t="shared" si="37"/>
        <v>1</v>
      </c>
      <c r="Q501">
        <f t="shared" si="38"/>
        <v>-1</v>
      </c>
      <c r="R501">
        <f t="shared" si="40"/>
        <v>-3</v>
      </c>
      <c r="S501">
        <f t="shared" si="39"/>
        <v>-3</v>
      </c>
    </row>
    <row r="502" spans="1:19">
      <c r="A502">
        <v>500</v>
      </c>
      <c r="B502" s="1" t="s">
        <v>399</v>
      </c>
      <c r="C502" s="1" t="s">
        <v>4085</v>
      </c>
      <c r="D502" s="1" t="s">
        <v>4102</v>
      </c>
      <c r="E502" s="1" t="s">
        <v>5529</v>
      </c>
      <c r="F502">
        <v>0</v>
      </c>
      <c r="G502">
        <f>IF($C502="porcelaine",IF(ISERROR(VLOOKUP($D502,'STOCK IDEAL'!$B$2:$C$1080,2,FALSE)+VLOOKUP($E502,'REGLE PRIORITE'!$K$3:$L$14,2,FALSE)),VLOOKUP($D502,'STOCK IDEAL'!$B$2:$C$1080,2,FALSE),VLOOKUP($D502,'STOCK IDEAL'!$B$2:$C$1080,2,FALSE)+VLOOKUP($E502,'REGLE PRIORITE'!$K$3:$L$14,2,FALSE)),IF(C502="Bijoux l’atelier",IF(ISERROR(VLOOKUP(D502,'STOCK IDEAL'!$B$2:$C$1108,2,FALSE)+VLOOKUP(E502,'REGLE PRIORITE'!$N$3:$O$18,2,FALSE)),VLOOKUP(D502,'STOCK IDEAL'!$B$2:$C$1108,2,FALSE),VLOOKUP(D502,'STOCK IDEAL'!$B$2:$C$1108,2,FALSE)+VLOOKUP(E502,'REGLE PRIORITE'!$N$3:$O$18,2,FALSE)),IF($C502="Bijoux argent/plaqué or",IF(ISERROR(VLOOKUP(D502,'STOCK IDEAL'!$B$2:$C$1108,2,FALSE)+VLOOKUP($E502,'REGLE PRIORITE'!$Q$3:$R$28,2,FALSE)),VLOOKUP(D502,'STOCK IDEAL'!$B$2:$C$1108,2,FALSE),VLOOKUP(D502,'STOCK IDEAL'!$B$2:$C$1108,2,FALSE)+VLOOKUP($E502,'REGLE PRIORITE'!$Q$3:$R$28,2,FALSE)),VLOOKUP(D502,'STOCK IDEAL'!$B$2:$C$1108,2,FALSE))))</f>
        <v>0</v>
      </c>
      <c r="H502">
        <v>0</v>
      </c>
      <c r="I502">
        <f>IF($C502="porcelaine",IF(ISERROR(VLOOKUP($D502,'STOCK IDEAL'!$B$2:$E$1080,3,FALSE)+VLOOKUP($E502,'REGLE PRIORITE'!$K$3:$L$14,2,FALSE)),VLOOKUP($D502,'STOCK IDEAL'!$B$2:$E$1080,3,FALSE),VLOOKUP($D502,'STOCK IDEAL'!$B$2:$E$1080,3,FALSE)+VLOOKUP($E502,'REGLE PRIORITE'!$K$3:$L$14,2,FALSE)),IF(C502="Bijoux l’atelier",IF(ISERROR(VLOOKUP(D502,'STOCK IDEAL'!$B$2:$E$1108,3,FALSE)+VLOOKUP(E502,'REGLE PRIORITE'!$N$3:$O$18,2,FALSE)),VLOOKUP(D502,'STOCK IDEAL'!$B$2:$E$1108,3,FALSE),VLOOKUP(D502,'STOCK IDEAL'!$B$2:$E$1108,3,FALSE)+VLOOKUP(E502,'REGLE PRIORITE'!$N$3:$O$18,2,FALSE)),IF($C502="Bijoux argent/plaqué or",IF(ISERROR(VLOOKUP(D502,'STOCK IDEAL'!$B$2:$E$1108,3,FALSE)+VLOOKUP($E502,'REGLE PRIORITE'!$Q$3:$R$28,2,FALSE)),VLOOKUP(D502,'STOCK IDEAL'!$B$2:$E$1108,3,FALSE),VLOOKUP(D502,'STOCK IDEAL'!$B$2:$E$1108,3,FALSE)+VLOOKUP($E502,'REGLE PRIORITE'!$Q$3:$R$28,2,FALSE)),VLOOKUP(D502,'STOCK IDEAL'!$B$2:$E$1108,3,FALSE))))</f>
        <v>1</v>
      </c>
      <c r="J502">
        <v>0</v>
      </c>
      <c r="K502">
        <f>IF($C502="porcelaine",IF(ISERROR(VLOOKUP($D502,'STOCK IDEAL'!$B$2:$E$1080,4,FALSE)+VLOOKUP($E502,'REGLE PRIORITE'!$K$3:$L$14,2,FALSE)),VLOOKUP($D502,'STOCK IDEAL'!$B$2:$E$1080,4,FALSE),VLOOKUP($D502,'STOCK IDEAL'!$B$2:$E$1080,4,FALSE)+VLOOKUP($E502,'REGLE PRIORITE'!$K$3:$L$14,2,FALSE)),IF(C502="Bijoux l’atelier",IF(ISERROR(VLOOKUP(D502,'STOCK IDEAL'!$B$2:$E$1108,4,FALSE)+VLOOKUP(E502,'REGLE PRIORITE'!$N$3:$O$18,2,FALSE)),VLOOKUP(D502,'STOCK IDEAL'!$B$2:$E$1108,4,FALSE),VLOOKUP(D502,'STOCK IDEAL'!$B$2:$E$1108,4,FALSE)+VLOOKUP(E502,'REGLE PRIORITE'!$N$3:$O$18,2,FALSE)),IF($C502="Bijoux argent/plaqué or",IF(ISERROR(VLOOKUP(D502,'STOCK IDEAL'!$B$2:$E$1108,4,FALSE)+VLOOKUP($E502,'REGLE PRIORITE'!$Q$3:$R$28,2,FALSE)),VLOOKUP(D502,'STOCK IDEAL'!$B$2:$E$1108,4,FALSE),VLOOKUP(D502,'STOCK IDEAL'!$B$2:$E$1108,4,FALSE)+VLOOKUP($E502,'REGLE PRIORITE'!$Q$3:$R$28,2,FALSE)),VLOOKUP(D502,'STOCK IDEAL'!$B$2:$E$1108,4,FALSE))))</f>
        <v>3</v>
      </c>
      <c r="L502" t="b">
        <f t="shared" si="36"/>
        <v>0</v>
      </c>
      <c r="M502">
        <f>HLOOKUP('STOCK BRUT'!$C502,'REGLE PRIORITE'!$B$4:$G$7,2,FALSE)</f>
        <v>1</v>
      </c>
      <c r="N502">
        <f>HLOOKUP('STOCK BRUT'!$C502,'REGLE PRIORITE'!$B$4:$G$7,3,FALSE)</f>
        <v>2</v>
      </c>
      <c r="O502">
        <f>HLOOKUP('STOCK BRUT'!$C502,'REGLE PRIORITE'!$B$4:$G$7,4,FALSE)</f>
        <v>3</v>
      </c>
      <c r="P502">
        <f t="shared" si="37"/>
        <v>0</v>
      </c>
      <c r="Q502">
        <f t="shared" si="38"/>
        <v>-1</v>
      </c>
      <c r="R502">
        <f t="shared" si="40"/>
        <v>-3</v>
      </c>
      <c r="S502">
        <f t="shared" si="39"/>
        <v>-4</v>
      </c>
    </row>
    <row r="503" spans="1:19">
      <c r="A503">
        <v>501</v>
      </c>
      <c r="B503" s="1" t="s">
        <v>400</v>
      </c>
      <c r="C503" s="1" t="s">
        <v>4085</v>
      </c>
      <c r="D503" s="1" t="s">
        <v>4102</v>
      </c>
      <c r="E503" s="1" t="s">
        <v>5530</v>
      </c>
      <c r="F503">
        <v>0</v>
      </c>
      <c r="G503">
        <f>IF($C503="porcelaine",IF(ISERROR(VLOOKUP($D503,'STOCK IDEAL'!$B$2:$C$1080,2,FALSE)+VLOOKUP($E503,'REGLE PRIORITE'!$K$3:$L$14,2,FALSE)),VLOOKUP($D503,'STOCK IDEAL'!$B$2:$C$1080,2,FALSE),VLOOKUP($D503,'STOCK IDEAL'!$B$2:$C$1080,2,FALSE)+VLOOKUP($E503,'REGLE PRIORITE'!$K$3:$L$14,2,FALSE)),IF(C503="Bijoux l’atelier",IF(ISERROR(VLOOKUP(D503,'STOCK IDEAL'!$B$2:$C$1108,2,FALSE)+VLOOKUP(E503,'REGLE PRIORITE'!$N$3:$O$18,2,FALSE)),VLOOKUP(D503,'STOCK IDEAL'!$B$2:$C$1108,2,FALSE),VLOOKUP(D503,'STOCK IDEAL'!$B$2:$C$1108,2,FALSE)+VLOOKUP(E503,'REGLE PRIORITE'!$N$3:$O$18,2,FALSE)),IF($C503="Bijoux argent/plaqué or",IF(ISERROR(VLOOKUP(D503,'STOCK IDEAL'!$B$2:$C$1108,2,FALSE)+VLOOKUP($E503,'REGLE PRIORITE'!$Q$3:$R$28,2,FALSE)),VLOOKUP(D503,'STOCK IDEAL'!$B$2:$C$1108,2,FALSE),VLOOKUP(D503,'STOCK IDEAL'!$B$2:$C$1108,2,FALSE)+VLOOKUP($E503,'REGLE PRIORITE'!$Q$3:$R$28,2,FALSE)),VLOOKUP(D503,'STOCK IDEAL'!$B$2:$C$1108,2,FALSE))))</f>
        <v>0</v>
      </c>
      <c r="H503">
        <v>0</v>
      </c>
      <c r="I503">
        <f>IF($C503="porcelaine",IF(ISERROR(VLOOKUP($D503,'STOCK IDEAL'!$B$2:$E$1080,3,FALSE)+VLOOKUP($E503,'REGLE PRIORITE'!$K$3:$L$14,2,FALSE)),VLOOKUP($D503,'STOCK IDEAL'!$B$2:$E$1080,3,FALSE),VLOOKUP($D503,'STOCK IDEAL'!$B$2:$E$1080,3,FALSE)+VLOOKUP($E503,'REGLE PRIORITE'!$K$3:$L$14,2,FALSE)),IF(C503="Bijoux l’atelier",IF(ISERROR(VLOOKUP(D503,'STOCK IDEAL'!$B$2:$E$1108,3,FALSE)+VLOOKUP(E503,'REGLE PRIORITE'!$N$3:$O$18,2,FALSE)),VLOOKUP(D503,'STOCK IDEAL'!$B$2:$E$1108,3,FALSE),VLOOKUP(D503,'STOCK IDEAL'!$B$2:$E$1108,3,FALSE)+VLOOKUP(E503,'REGLE PRIORITE'!$N$3:$O$18,2,FALSE)),IF($C503="Bijoux argent/plaqué or",IF(ISERROR(VLOOKUP(D503,'STOCK IDEAL'!$B$2:$E$1108,3,FALSE)+VLOOKUP($E503,'REGLE PRIORITE'!$Q$3:$R$28,2,FALSE)),VLOOKUP(D503,'STOCK IDEAL'!$B$2:$E$1108,3,FALSE),VLOOKUP(D503,'STOCK IDEAL'!$B$2:$E$1108,3,FALSE)+VLOOKUP($E503,'REGLE PRIORITE'!$Q$3:$R$28,2,FALSE)),VLOOKUP(D503,'STOCK IDEAL'!$B$2:$E$1108,3,FALSE))))</f>
        <v>1</v>
      </c>
      <c r="J503">
        <v>0</v>
      </c>
      <c r="K503">
        <f>IF($C503="porcelaine",IF(ISERROR(VLOOKUP($D503,'STOCK IDEAL'!$B$2:$E$1080,4,FALSE)+VLOOKUP($E503,'REGLE PRIORITE'!$K$3:$L$14,2,FALSE)),VLOOKUP($D503,'STOCK IDEAL'!$B$2:$E$1080,4,FALSE),VLOOKUP($D503,'STOCK IDEAL'!$B$2:$E$1080,4,FALSE)+VLOOKUP($E503,'REGLE PRIORITE'!$K$3:$L$14,2,FALSE)),IF(C503="Bijoux l’atelier",IF(ISERROR(VLOOKUP(D503,'STOCK IDEAL'!$B$2:$E$1108,4,FALSE)+VLOOKUP(E503,'REGLE PRIORITE'!$N$3:$O$18,2,FALSE)),VLOOKUP(D503,'STOCK IDEAL'!$B$2:$E$1108,4,FALSE),VLOOKUP(D503,'STOCK IDEAL'!$B$2:$E$1108,4,FALSE)+VLOOKUP(E503,'REGLE PRIORITE'!$N$3:$O$18,2,FALSE)),IF($C503="Bijoux argent/plaqué or",IF(ISERROR(VLOOKUP(D503,'STOCK IDEAL'!$B$2:$E$1108,4,FALSE)+VLOOKUP($E503,'REGLE PRIORITE'!$Q$3:$R$28,2,FALSE)),VLOOKUP(D503,'STOCK IDEAL'!$B$2:$E$1108,4,FALSE),VLOOKUP(D503,'STOCK IDEAL'!$B$2:$E$1108,4,FALSE)+VLOOKUP($E503,'REGLE PRIORITE'!$Q$3:$R$28,2,FALSE)),VLOOKUP(D503,'STOCK IDEAL'!$B$2:$E$1108,4,FALSE))))</f>
        <v>3</v>
      </c>
      <c r="L503" t="b">
        <f t="shared" si="36"/>
        <v>0</v>
      </c>
      <c r="M503">
        <f>HLOOKUP('STOCK BRUT'!$C503,'REGLE PRIORITE'!$B$4:$G$7,2,FALSE)</f>
        <v>1</v>
      </c>
      <c r="N503">
        <f>HLOOKUP('STOCK BRUT'!$C503,'REGLE PRIORITE'!$B$4:$G$7,3,FALSE)</f>
        <v>2</v>
      </c>
      <c r="O503">
        <f>HLOOKUP('STOCK BRUT'!$C503,'REGLE PRIORITE'!$B$4:$G$7,4,FALSE)</f>
        <v>3</v>
      </c>
      <c r="P503">
        <f t="shared" si="37"/>
        <v>0</v>
      </c>
      <c r="Q503">
        <f t="shared" si="38"/>
        <v>-1</v>
      </c>
      <c r="R503">
        <f t="shared" si="40"/>
        <v>-3</v>
      </c>
      <c r="S503">
        <f t="shared" si="39"/>
        <v>-4</v>
      </c>
    </row>
    <row r="504" spans="1:19">
      <c r="A504">
        <v>502</v>
      </c>
      <c r="B504" s="1" t="s">
        <v>401</v>
      </c>
      <c r="C504" s="1" t="s">
        <v>4085</v>
      </c>
      <c r="D504" s="1" t="s">
        <v>4102</v>
      </c>
      <c r="E504" s="1" t="s">
        <v>5531</v>
      </c>
      <c r="F504">
        <v>0</v>
      </c>
      <c r="G504">
        <f>IF($C504="porcelaine",IF(ISERROR(VLOOKUP($D504,'STOCK IDEAL'!$B$2:$C$1080,2,FALSE)+VLOOKUP($E504,'REGLE PRIORITE'!$K$3:$L$14,2,FALSE)),VLOOKUP($D504,'STOCK IDEAL'!$B$2:$C$1080,2,FALSE),VLOOKUP($D504,'STOCK IDEAL'!$B$2:$C$1080,2,FALSE)+VLOOKUP($E504,'REGLE PRIORITE'!$K$3:$L$14,2,FALSE)),IF(C504="Bijoux l’atelier",IF(ISERROR(VLOOKUP(D504,'STOCK IDEAL'!$B$2:$C$1108,2,FALSE)+VLOOKUP(E504,'REGLE PRIORITE'!$N$3:$O$18,2,FALSE)),VLOOKUP(D504,'STOCK IDEAL'!$B$2:$C$1108,2,FALSE),VLOOKUP(D504,'STOCK IDEAL'!$B$2:$C$1108,2,FALSE)+VLOOKUP(E504,'REGLE PRIORITE'!$N$3:$O$18,2,FALSE)),IF($C504="Bijoux argent/plaqué or",IF(ISERROR(VLOOKUP(D504,'STOCK IDEAL'!$B$2:$C$1108,2,FALSE)+VLOOKUP($E504,'REGLE PRIORITE'!$Q$3:$R$28,2,FALSE)),VLOOKUP(D504,'STOCK IDEAL'!$B$2:$C$1108,2,FALSE),VLOOKUP(D504,'STOCK IDEAL'!$B$2:$C$1108,2,FALSE)+VLOOKUP($E504,'REGLE PRIORITE'!$Q$3:$R$28,2,FALSE)),VLOOKUP(D504,'STOCK IDEAL'!$B$2:$C$1108,2,FALSE))))</f>
        <v>0</v>
      </c>
      <c r="H504">
        <v>0</v>
      </c>
      <c r="I504">
        <f>IF($C504="porcelaine",IF(ISERROR(VLOOKUP($D504,'STOCK IDEAL'!$B$2:$E$1080,3,FALSE)+VLOOKUP($E504,'REGLE PRIORITE'!$K$3:$L$14,2,FALSE)),VLOOKUP($D504,'STOCK IDEAL'!$B$2:$E$1080,3,FALSE),VLOOKUP($D504,'STOCK IDEAL'!$B$2:$E$1080,3,FALSE)+VLOOKUP($E504,'REGLE PRIORITE'!$K$3:$L$14,2,FALSE)),IF(C504="Bijoux l’atelier",IF(ISERROR(VLOOKUP(D504,'STOCK IDEAL'!$B$2:$E$1108,3,FALSE)+VLOOKUP(E504,'REGLE PRIORITE'!$N$3:$O$18,2,FALSE)),VLOOKUP(D504,'STOCK IDEAL'!$B$2:$E$1108,3,FALSE),VLOOKUP(D504,'STOCK IDEAL'!$B$2:$E$1108,3,FALSE)+VLOOKUP(E504,'REGLE PRIORITE'!$N$3:$O$18,2,FALSE)),IF($C504="Bijoux argent/plaqué or",IF(ISERROR(VLOOKUP(D504,'STOCK IDEAL'!$B$2:$E$1108,3,FALSE)+VLOOKUP($E504,'REGLE PRIORITE'!$Q$3:$R$28,2,FALSE)),VLOOKUP(D504,'STOCK IDEAL'!$B$2:$E$1108,3,FALSE),VLOOKUP(D504,'STOCK IDEAL'!$B$2:$E$1108,3,FALSE)+VLOOKUP($E504,'REGLE PRIORITE'!$Q$3:$R$28,2,FALSE)),VLOOKUP(D504,'STOCK IDEAL'!$B$2:$E$1108,3,FALSE))))</f>
        <v>1</v>
      </c>
      <c r="J504">
        <v>0</v>
      </c>
      <c r="K504">
        <f>IF($C504="porcelaine",IF(ISERROR(VLOOKUP($D504,'STOCK IDEAL'!$B$2:$E$1080,4,FALSE)+VLOOKUP($E504,'REGLE PRIORITE'!$K$3:$L$14,2,FALSE)),VLOOKUP($D504,'STOCK IDEAL'!$B$2:$E$1080,4,FALSE),VLOOKUP($D504,'STOCK IDEAL'!$B$2:$E$1080,4,FALSE)+VLOOKUP($E504,'REGLE PRIORITE'!$K$3:$L$14,2,FALSE)),IF(C504="Bijoux l’atelier",IF(ISERROR(VLOOKUP(D504,'STOCK IDEAL'!$B$2:$E$1108,4,FALSE)+VLOOKUP(E504,'REGLE PRIORITE'!$N$3:$O$18,2,FALSE)),VLOOKUP(D504,'STOCK IDEAL'!$B$2:$E$1108,4,FALSE),VLOOKUP(D504,'STOCK IDEAL'!$B$2:$E$1108,4,FALSE)+VLOOKUP(E504,'REGLE PRIORITE'!$N$3:$O$18,2,FALSE)),IF($C504="Bijoux argent/plaqué or",IF(ISERROR(VLOOKUP(D504,'STOCK IDEAL'!$B$2:$E$1108,4,FALSE)+VLOOKUP($E504,'REGLE PRIORITE'!$Q$3:$R$28,2,FALSE)),VLOOKUP(D504,'STOCK IDEAL'!$B$2:$E$1108,4,FALSE),VLOOKUP(D504,'STOCK IDEAL'!$B$2:$E$1108,4,FALSE)+VLOOKUP($E504,'REGLE PRIORITE'!$Q$3:$R$28,2,FALSE)),VLOOKUP(D504,'STOCK IDEAL'!$B$2:$E$1108,4,FALSE))))</f>
        <v>3</v>
      </c>
      <c r="L504" t="b">
        <f t="shared" si="36"/>
        <v>0</v>
      </c>
      <c r="M504">
        <f>HLOOKUP('STOCK BRUT'!$C504,'REGLE PRIORITE'!$B$4:$G$7,2,FALSE)</f>
        <v>1</v>
      </c>
      <c r="N504">
        <f>HLOOKUP('STOCK BRUT'!$C504,'REGLE PRIORITE'!$B$4:$G$7,3,FALSE)</f>
        <v>2</v>
      </c>
      <c r="O504">
        <f>HLOOKUP('STOCK BRUT'!$C504,'REGLE PRIORITE'!$B$4:$G$7,4,FALSE)</f>
        <v>3</v>
      </c>
      <c r="P504">
        <f t="shared" si="37"/>
        <v>0</v>
      </c>
      <c r="Q504">
        <f t="shared" si="38"/>
        <v>-1</v>
      </c>
      <c r="R504">
        <f t="shared" si="40"/>
        <v>-3</v>
      </c>
      <c r="S504">
        <f t="shared" si="39"/>
        <v>-4</v>
      </c>
    </row>
    <row r="505" spans="1:19">
      <c r="A505">
        <v>503</v>
      </c>
      <c r="B505" s="1" t="s">
        <v>402</v>
      </c>
      <c r="C505" s="1" t="s">
        <v>4085</v>
      </c>
      <c r="D505" s="1" t="s">
        <v>4102</v>
      </c>
      <c r="E505" s="1" t="s">
        <v>5532</v>
      </c>
      <c r="F505">
        <v>0</v>
      </c>
      <c r="G505">
        <f>IF($C505="porcelaine",IF(ISERROR(VLOOKUP($D505,'STOCK IDEAL'!$B$2:$C$1080,2,FALSE)+VLOOKUP($E505,'REGLE PRIORITE'!$K$3:$L$14,2,FALSE)),VLOOKUP($D505,'STOCK IDEAL'!$B$2:$C$1080,2,FALSE),VLOOKUP($D505,'STOCK IDEAL'!$B$2:$C$1080,2,FALSE)+VLOOKUP($E505,'REGLE PRIORITE'!$K$3:$L$14,2,FALSE)),IF(C505="Bijoux l’atelier",IF(ISERROR(VLOOKUP(D505,'STOCK IDEAL'!$B$2:$C$1108,2,FALSE)+VLOOKUP(E505,'REGLE PRIORITE'!$N$3:$O$18,2,FALSE)),VLOOKUP(D505,'STOCK IDEAL'!$B$2:$C$1108,2,FALSE),VLOOKUP(D505,'STOCK IDEAL'!$B$2:$C$1108,2,FALSE)+VLOOKUP(E505,'REGLE PRIORITE'!$N$3:$O$18,2,FALSE)),IF($C505="Bijoux argent/plaqué or",IF(ISERROR(VLOOKUP(D505,'STOCK IDEAL'!$B$2:$C$1108,2,FALSE)+VLOOKUP($E505,'REGLE PRIORITE'!$Q$3:$R$28,2,FALSE)),VLOOKUP(D505,'STOCK IDEAL'!$B$2:$C$1108,2,FALSE),VLOOKUP(D505,'STOCK IDEAL'!$B$2:$C$1108,2,FALSE)+VLOOKUP($E505,'REGLE PRIORITE'!$Q$3:$R$28,2,FALSE)),VLOOKUP(D505,'STOCK IDEAL'!$B$2:$C$1108,2,FALSE))))</f>
        <v>0</v>
      </c>
      <c r="H505">
        <v>0</v>
      </c>
      <c r="I505">
        <f>IF($C505="porcelaine",IF(ISERROR(VLOOKUP($D505,'STOCK IDEAL'!$B$2:$E$1080,3,FALSE)+VLOOKUP($E505,'REGLE PRIORITE'!$K$3:$L$14,2,FALSE)),VLOOKUP($D505,'STOCK IDEAL'!$B$2:$E$1080,3,FALSE),VLOOKUP($D505,'STOCK IDEAL'!$B$2:$E$1080,3,FALSE)+VLOOKUP($E505,'REGLE PRIORITE'!$K$3:$L$14,2,FALSE)),IF(C505="Bijoux l’atelier",IF(ISERROR(VLOOKUP(D505,'STOCK IDEAL'!$B$2:$E$1108,3,FALSE)+VLOOKUP(E505,'REGLE PRIORITE'!$N$3:$O$18,2,FALSE)),VLOOKUP(D505,'STOCK IDEAL'!$B$2:$E$1108,3,FALSE),VLOOKUP(D505,'STOCK IDEAL'!$B$2:$E$1108,3,FALSE)+VLOOKUP(E505,'REGLE PRIORITE'!$N$3:$O$18,2,FALSE)),IF($C505="Bijoux argent/plaqué or",IF(ISERROR(VLOOKUP(D505,'STOCK IDEAL'!$B$2:$E$1108,3,FALSE)+VLOOKUP($E505,'REGLE PRIORITE'!$Q$3:$R$28,2,FALSE)),VLOOKUP(D505,'STOCK IDEAL'!$B$2:$E$1108,3,FALSE),VLOOKUP(D505,'STOCK IDEAL'!$B$2:$E$1108,3,FALSE)+VLOOKUP($E505,'REGLE PRIORITE'!$Q$3:$R$28,2,FALSE)),VLOOKUP(D505,'STOCK IDEAL'!$B$2:$E$1108,3,FALSE))))</f>
        <v>1</v>
      </c>
      <c r="J505">
        <v>0</v>
      </c>
      <c r="K505">
        <f>IF($C505="porcelaine",IF(ISERROR(VLOOKUP($D505,'STOCK IDEAL'!$B$2:$E$1080,4,FALSE)+VLOOKUP($E505,'REGLE PRIORITE'!$K$3:$L$14,2,FALSE)),VLOOKUP($D505,'STOCK IDEAL'!$B$2:$E$1080,4,FALSE),VLOOKUP($D505,'STOCK IDEAL'!$B$2:$E$1080,4,FALSE)+VLOOKUP($E505,'REGLE PRIORITE'!$K$3:$L$14,2,FALSE)),IF(C505="Bijoux l’atelier",IF(ISERROR(VLOOKUP(D505,'STOCK IDEAL'!$B$2:$E$1108,4,FALSE)+VLOOKUP(E505,'REGLE PRIORITE'!$N$3:$O$18,2,FALSE)),VLOOKUP(D505,'STOCK IDEAL'!$B$2:$E$1108,4,FALSE),VLOOKUP(D505,'STOCK IDEAL'!$B$2:$E$1108,4,FALSE)+VLOOKUP(E505,'REGLE PRIORITE'!$N$3:$O$18,2,FALSE)),IF($C505="Bijoux argent/plaqué or",IF(ISERROR(VLOOKUP(D505,'STOCK IDEAL'!$B$2:$E$1108,4,FALSE)+VLOOKUP($E505,'REGLE PRIORITE'!$Q$3:$R$28,2,FALSE)),VLOOKUP(D505,'STOCK IDEAL'!$B$2:$E$1108,4,FALSE),VLOOKUP(D505,'STOCK IDEAL'!$B$2:$E$1108,4,FALSE)+VLOOKUP($E505,'REGLE PRIORITE'!$Q$3:$R$28,2,FALSE)),VLOOKUP(D505,'STOCK IDEAL'!$B$2:$E$1108,4,FALSE))))</f>
        <v>3</v>
      </c>
      <c r="L505" t="b">
        <f t="shared" si="36"/>
        <v>0</v>
      </c>
      <c r="M505">
        <f>HLOOKUP('STOCK BRUT'!$C505,'REGLE PRIORITE'!$B$4:$G$7,2,FALSE)</f>
        <v>1</v>
      </c>
      <c r="N505">
        <f>HLOOKUP('STOCK BRUT'!$C505,'REGLE PRIORITE'!$B$4:$G$7,3,FALSE)</f>
        <v>2</v>
      </c>
      <c r="O505">
        <f>HLOOKUP('STOCK BRUT'!$C505,'REGLE PRIORITE'!$B$4:$G$7,4,FALSE)</f>
        <v>3</v>
      </c>
      <c r="P505">
        <f t="shared" si="37"/>
        <v>0</v>
      </c>
      <c r="Q505">
        <f t="shared" si="38"/>
        <v>-1</v>
      </c>
      <c r="R505">
        <f t="shared" si="40"/>
        <v>-3</v>
      </c>
      <c r="S505">
        <f t="shared" si="39"/>
        <v>-4</v>
      </c>
    </row>
    <row r="506" spans="1:19">
      <c r="A506">
        <v>504</v>
      </c>
      <c r="B506" s="1" t="s">
        <v>403</v>
      </c>
      <c r="C506" s="1" t="s">
        <v>4085</v>
      </c>
      <c r="D506" s="1" t="s">
        <v>4102</v>
      </c>
      <c r="E506" s="1" t="s">
        <v>5533</v>
      </c>
      <c r="F506">
        <v>0</v>
      </c>
      <c r="G506">
        <f>IF($C506="porcelaine",IF(ISERROR(VLOOKUP($D506,'STOCK IDEAL'!$B$2:$C$1080,2,FALSE)+VLOOKUP($E506,'REGLE PRIORITE'!$K$3:$L$14,2,FALSE)),VLOOKUP($D506,'STOCK IDEAL'!$B$2:$C$1080,2,FALSE),VLOOKUP($D506,'STOCK IDEAL'!$B$2:$C$1080,2,FALSE)+VLOOKUP($E506,'REGLE PRIORITE'!$K$3:$L$14,2,FALSE)),IF(C506="Bijoux l’atelier",IF(ISERROR(VLOOKUP(D506,'STOCK IDEAL'!$B$2:$C$1108,2,FALSE)+VLOOKUP(E506,'REGLE PRIORITE'!$N$3:$O$18,2,FALSE)),VLOOKUP(D506,'STOCK IDEAL'!$B$2:$C$1108,2,FALSE),VLOOKUP(D506,'STOCK IDEAL'!$B$2:$C$1108,2,FALSE)+VLOOKUP(E506,'REGLE PRIORITE'!$N$3:$O$18,2,FALSE)),IF($C506="Bijoux argent/plaqué or",IF(ISERROR(VLOOKUP(D506,'STOCK IDEAL'!$B$2:$C$1108,2,FALSE)+VLOOKUP($E506,'REGLE PRIORITE'!$Q$3:$R$28,2,FALSE)),VLOOKUP(D506,'STOCK IDEAL'!$B$2:$C$1108,2,FALSE),VLOOKUP(D506,'STOCK IDEAL'!$B$2:$C$1108,2,FALSE)+VLOOKUP($E506,'REGLE PRIORITE'!$Q$3:$R$28,2,FALSE)),VLOOKUP(D506,'STOCK IDEAL'!$B$2:$C$1108,2,FALSE))))</f>
        <v>0</v>
      </c>
      <c r="H506">
        <v>0</v>
      </c>
      <c r="I506">
        <f>IF($C506="porcelaine",IF(ISERROR(VLOOKUP($D506,'STOCK IDEAL'!$B$2:$E$1080,3,FALSE)+VLOOKUP($E506,'REGLE PRIORITE'!$K$3:$L$14,2,FALSE)),VLOOKUP($D506,'STOCK IDEAL'!$B$2:$E$1080,3,FALSE),VLOOKUP($D506,'STOCK IDEAL'!$B$2:$E$1080,3,FALSE)+VLOOKUP($E506,'REGLE PRIORITE'!$K$3:$L$14,2,FALSE)),IF(C506="Bijoux l’atelier",IF(ISERROR(VLOOKUP(D506,'STOCK IDEAL'!$B$2:$E$1108,3,FALSE)+VLOOKUP(E506,'REGLE PRIORITE'!$N$3:$O$18,2,FALSE)),VLOOKUP(D506,'STOCK IDEAL'!$B$2:$E$1108,3,FALSE),VLOOKUP(D506,'STOCK IDEAL'!$B$2:$E$1108,3,FALSE)+VLOOKUP(E506,'REGLE PRIORITE'!$N$3:$O$18,2,FALSE)),IF($C506="Bijoux argent/plaqué or",IF(ISERROR(VLOOKUP(D506,'STOCK IDEAL'!$B$2:$E$1108,3,FALSE)+VLOOKUP($E506,'REGLE PRIORITE'!$Q$3:$R$28,2,FALSE)),VLOOKUP(D506,'STOCK IDEAL'!$B$2:$E$1108,3,FALSE),VLOOKUP(D506,'STOCK IDEAL'!$B$2:$E$1108,3,FALSE)+VLOOKUP($E506,'REGLE PRIORITE'!$Q$3:$R$28,2,FALSE)),VLOOKUP(D506,'STOCK IDEAL'!$B$2:$E$1108,3,FALSE))))</f>
        <v>1</v>
      </c>
      <c r="J506">
        <v>0</v>
      </c>
      <c r="K506">
        <f>IF($C506="porcelaine",IF(ISERROR(VLOOKUP($D506,'STOCK IDEAL'!$B$2:$E$1080,4,FALSE)+VLOOKUP($E506,'REGLE PRIORITE'!$K$3:$L$14,2,FALSE)),VLOOKUP($D506,'STOCK IDEAL'!$B$2:$E$1080,4,FALSE),VLOOKUP($D506,'STOCK IDEAL'!$B$2:$E$1080,4,FALSE)+VLOOKUP($E506,'REGLE PRIORITE'!$K$3:$L$14,2,FALSE)),IF(C506="Bijoux l’atelier",IF(ISERROR(VLOOKUP(D506,'STOCK IDEAL'!$B$2:$E$1108,4,FALSE)+VLOOKUP(E506,'REGLE PRIORITE'!$N$3:$O$18,2,FALSE)),VLOOKUP(D506,'STOCK IDEAL'!$B$2:$E$1108,4,FALSE),VLOOKUP(D506,'STOCK IDEAL'!$B$2:$E$1108,4,FALSE)+VLOOKUP(E506,'REGLE PRIORITE'!$N$3:$O$18,2,FALSE)),IF($C506="Bijoux argent/plaqué or",IF(ISERROR(VLOOKUP(D506,'STOCK IDEAL'!$B$2:$E$1108,4,FALSE)+VLOOKUP($E506,'REGLE PRIORITE'!$Q$3:$R$28,2,FALSE)),VLOOKUP(D506,'STOCK IDEAL'!$B$2:$E$1108,4,FALSE),VLOOKUP(D506,'STOCK IDEAL'!$B$2:$E$1108,4,FALSE)+VLOOKUP($E506,'REGLE PRIORITE'!$Q$3:$R$28,2,FALSE)),VLOOKUP(D506,'STOCK IDEAL'!$B$2:$E$1108,4,FALSE))))</f>
        <v>3</v>
      </c>
      <c r="L506" t="b">
        <f t="shared" si="36"/>
        <v>0</v>
      </c>
      <c r="M506">
        <f>HLOOKUP('STOCK BRUT'!$C506,'REGLE PRIORITE'!$B$4:$G$7,2,FALSE)</f>
        <v>1</v>
      </c>
      <c r="N506">
        <f>HLOOKUP('STOCK BRUT'!$C506,'REGLE PRIORITE'!$B$4:$G$7,3,FALSE)</f>
        <v>2</v>
      </c>
      <c r="O506">
        <f>HLOOKUP('STOCK BRUT'!$C506,'REGLE PRIORITE'!$B$4:$G$7,4,FALSE)</f>
        <v>3</v>
      </c>
      <c r="P506">
        <f t="shared" si="37"/>
        <v>0</v>
      </c>
      <c r="Q506">
        <f t="shared" si="38"/>
        <v>-1</v>
      </c>
      <c r="R506">
        <f t="shared" si="40"/>
        <v>-3</v>
      </c>
      <c r="S506">
        <f t="shared" si="39"/>
        <v>-4</v>
      </c>
    </row>
    <row r="507" spans="1:19">
      <c r="A507">
        <v>505</v>
      </c>
      <c r="B507" s="1" t="s">
        <v>404</v>
      </c>
      <c r="C507" s="1" t="s">
        <v>4085</v>
      </c>
      <c r="D507" s="1" t="s">
        <v>4102</v>
      </c>
      <c r="E507" s="1" t="s">
        <v>5534</v>
      </c>
      <c r="F507">
        <v>0</v>
      </c>
      <c r="G507">
        <f>IF($C507="porcelaine",IF(ISERROR(VLOOKUP($D507,'STOCK IDEAL'!$B$2:$C$1080,2,FALSE)+VLOOKUP($E507,'REGLE PRIORITE'!$K$3:$L$14,2,FALSE)),VLOOKUP($D507,'STOCK IDEAL'!$B$2:$C$1080,2,FALSE),VLOOKUP($D507,'STOCK IDEAL'!$B$2:$C$1080,2,FALSE)+VLOOKUP($E507,'REGLE PRIORITE'!$K$3:$L$14,2,FALSE)),IF(C507="Bijoux l’atelier",IF(ISERROR(VLOOKUP(D507,'STOCK IDEAL'!$B$2:$C$1108,2,FALSE)+VLOOKUP(E507,'REGLE PRIORITE'!$N$3:$O$18,2,FALSE)),VLOOKUP(D507,'STOCK IDEAL'!$B$2:$C$1108,2,FALSE),VLOOKUP(D507,'STOCK IDEAL'!$B$2:$C$1108,2,FALSE)+VLOOKUP(E507,'REGLE PRIORITE'!$N$3:$O$18,2,FALSE)),IF($C507="Bijoux argent/plaqué or",IF(ISERROR(VLOOKUP(D507,'STOCK IDEAL'!$B$2:$C$1108,2,FALSE)+VLOOKUP($E507,'REGLE PRIORITE'!$Q$3:$R$28,2,FALSE)),VLOOKUP(D507,'STOCK IDEAL'!$B$2:$C$1108,2,FALSE),VLOOKUP(D507,'STOCK IDEAL'!$B$2:$C$1108,2,FALSE)+VLOOKUP($E507,'REGLE PRIORITE'!$Q$3:$R$28,2,FALSE)),VLOOKUP(D507,'STOCK IDEAL'!$B$2:$C$1108,2,FALSE))))</f>
        <v>0</v>
      </c>
      <c r="H507">
        <v>0</v>
      </c>
      <c r="I507">
        <f>IF($C507="porcelaine",IF(ISERROR(VLOOKUP($D507,'STOCK IDEAL'!$B$2:$E$1080,3,FALSE)+VLOOKUP($E507,'REGLE PRIORITE'!$K$3:$L$14,2,FALSE)),VLOOKUP($D507,'STOCK IDEAL'!$B$2:$E$1080,3,FALSE),VLOOKUP($D507,'STOCK IDEAL'!$B$2:$E$1080,3,FALSE)+VLOOKUP($E507,'REGLE PRIORITE'!$K$3:$L$14,2,FALSE)),IF(C507="Bijoux l’atelier",IF(ISERROR(VLOOKUP(D507,'STOCK IDEAL'!$B$2:$E$1108,3,FALSE)+VLOOKUP(E507,'REGLE PRIORITE'!$N$3:$O$18,2,FALSE)),VLOOKUP(D507,'STOCK IDEAL'!$B$2:$E$1108,3,FALSE),VLOOKUP(D507,'STOCK IDEAL'!$B$2:$E$1108,3,FALSE)+VLOOKUP(E507,'REGLE PRIORITE'!$N$3:$O$18,2,FALSE)),IF($C507="Bijoux argent/plaqué or",IF(ISERROR(VLOOKUP(D507,'STOCK IDEAL'!$B$2:$E$1108,3,FALSE)+VLOOKUP($E507,'REGLE PRIORITE'!$Q$3:$R$28,2,FALSE)),VLOOKUP(D507,'STOCK IDEAL'!$B$2:$E$1108,3,FALSE),VLOOKUP(D507,'STOCK IDEAL'!$B$2:$E$1108,3,FALSE)+VLOOKUP($E507,'REGLE PRIORITE'!$Q$3:$R$28,2,FALSE)),VLOOKUP(D507,'STOCK IDEAL'!$B$2:$E$1108,3,FALSE))))</f>
        <v>1</v>
      </c>
      <c r="J507">
        <v>0</v>
      </c>
      <c r="K507">
        <f>IF($C507="porcelaine",IF(ISERROR(VLOOKUP($D507,'STOCK IDEAL'!$B$2:$E$1080,4,FALSE)+VLOOKUP($E507,'REGLE PRIORITE'!$K$3:$L$14,2,FALSE)),VLOOKUP($D507,'STOCK IDEAL'!$B$2:$E$1080,4,FALSE),VLOOKUP($D507,'STOCK IDEAL'!$B$2:$E$1080,4,FALSE)+VLOOKUP($E507,'REGLE PRIORITE'!$K$3:$L$14,2,FALSE)),IF(C507="Bijoux l’atelier",IF(ISERROR(VLOOKUP(D507,'STOCK IDEAL'!$B$2:$E$1108,4,FALSE)+VLOOKUP(E507,'REGLE PRIORITE'!$N$3:$O$18,2,FALSE)),VLOOKUP(D507,'STOCK IDEAL'!$B$2:$E$1108,4,FALSE),VLOOKUP(D507,'STOCK IDEAL'!$B$2:$E$1108,4,FALSE)+VLOOKUP(E507,'REGLE PRIORITE'!$N$3:$O$18,2,FALSE)),IF($C507="Bijoux argent/plaqué or",IF(ISERROR(VLOOKUP(D507,'STOCK IDEAL'!$B$2:$E$1108,4,FALSE)+VLOOKUP($E507,'REGLE PRIORITE'!$Q$3:$R$28,2,FALSE)),VLOOKUP(D507,'STOCK IDEAL'!$B$2:$E$1108,4,FALSE),VLOOKUP(D507,'STOCK IDEAL'!$B$2:$E$1108,4,FALSE)+VLOOKUP($E507,'REGLE PRIORITE'!$Q$3:$R$28,2,FALSE)),VLOOKUP(D507,'STOCK IDEAL'!$B$2:$E$1108,4,FALSE))))</f>
        <v>3</v>
      </c>
      <c r="L507" t="b">
        <f t="shared" si="36"/>
        <v>0</v>
      </c>
      <c r="M507">
        <f>HLOOKUP('STOCK BRUT'!$C507,'REGLE PRIORITE'!$B$4:$G$7,2,FALSE)</f>
        <v>1</v>
      </c>
      <c r="N507">
        <f>HLOOKUP('STOCK BRUT'!$C507,'REGLE PRIORITE'!$B$4:$G$7,3,FALSE)</f>
        <v>2</v>
      </c>
      <c r="O507">
        <f>HLOOKUP('STOCK BRUT'!$C507,'REGLE PRIORITE'!$B$4:$G$7,4,FALSE)</f>
        <v>3</v>
      </c>
      <c r="P507">
        <f t="shared" si="37"/>
        <v>0</v>
      </c>
      <c r="Q507">
        <f t="shared" si="38"/>
        <v>-1</v>
      </c>
      <c r="R507">
        <f t="shared" si="40"/>
        <v>-3</v>
      </c>
      <c r="S507">
        <f t="shared" si="39"/>
        <v>-4</v>
      </c>
    </row>
    <row r="508" spans="1:19">
      <c r="A508">
        <v>506</v>
      </c>
      <c r="B508" s="1" t="s">
        <v>405</v>
      </c>
      <c r="C508" s="1" t="s">
        <v>4085</v>
      </c>
      <c r="D508" s="1" t="s">
        <v>4102</v>
      </c>
      <c r="E508" s="1" t="s">
        <v>5535</v>
      </c>
      <c r="F508">
        <v>0</v>
      </c>
      <c r="G508">
        <f>IF($C508="porcelaine",IF(ISERROR(VLOOKUP($D508,'STOCK IDEAL'!$B$2:$C$1080,2,FALSE)+VLOOKUP($E508,'REGLE PRIORITE'!$K$3:$L$14,2,FALSE)),VLOOKUP($D508,'STOCK IDEAL'!$B$2:$C$1080,2,FALSE),VLOOKUP($D508,'STOCK IDEAL'!$B$2:$C$1080,2,FALSE)+VLOOKUP($E508,'REGLE PRIORITE'!$K$3:$L$14,2,FALSE)),IF(C508="Bijoux l’atelier",IF(ISERROR(VLOOKUP(D508,'STOCK IDEAL'!$B$2:$C$1108,2,FALSE)+VLOOKUP(E508,'REGLE PRIORITE'!$N$3:$O$18,2,FALSE)),VLOOKUP(D508,'STOCK IDEAL'!$B$2:$C$1108,2,FALSE),VLOOKUP(D508,'STOCK IDEAL'!$B$2:$C$1108,2,FALSE)+VLOOKUP(E508,'REGLE PRIORITE'!$N$3:$O$18,2,FALSE)),IF($C508="Bijoux argent/plaqué or",IF(ISERROR(VLOOKUP(D508,'STOCK IDEAL'!$B$2:$C$1108,2,FALSE)+VLOOKUP($E508,'REGLE PRIORITE'!$Q$3:$R$28,2,FALSE)),VLOOKUP(D508,'STOCK IDEAL'!$B$2:$C$1108,2,FALSE),VLOOKUP(D508,'STOCK IDEAL'!$B$2:$C$1108,2,FALSE)+VLOOKUP($E508,'REGLE PRIORITE'!$Q$3:$R$28,2,FALSE)),VLOOKUP(D508,'STOCK IDEAL'!$B$2:$C$1108,2,FALSE))))</f>
        <v>0</v>
      </c>
      <c r="H508">
        <v>0</v>
      </c>
      <c r="I508">
        <f>IF($C508="porcelaine",IF(ISERROR(VLOOKUP($D508,'STOCK IDEAL'!$B$2:$E$1080,3,FALSE)+VLOOKUP($E508,'REGLE PRIORITE'!$K$3:$L$14,2,FALSE)),VLOOKUP($D508,'STOCK IDEAL'!$B$2:$E$1080,3,FALSE),VLOOKUP($D508,'STOCK IDEAL'!$B$2:$E$1080,3,FALSE)+VLOOKUP($E508,'REGLE PRIORITE'!$K$3:$L$14,2,FALSE)),IF(C508="Bijoux l’atelier",IF(ISERROR(VLOOKUP(D508,'STOCK IDEAL'!$B$2:$E$1108,3,FALSE)+VLOOKUP(E508,'REGLE PRIORITE'!$N$3:$O$18,2,FALSE)),VLOOKUP(D508,'STOCK IDEAL'!$B$2:$E$1108,3,FALSE),VLOOKUP(D508,'STOCK IDEAL'!$B$2:$E$1108,3,FALSE)+VLOOKUP(E508,'REGLE PRIORITE'!$N$3:$O$18,2,FALSE)),IF($C508="Bijoux argent/plaqué or",IF(ISERROR(VLOOKUP(D508,'STOCK IDEAL'!$B$2:$E$1108,3,FALSE)+VLOOKUP($E508,'REGLE PRIORITE'!$Q$3:$R$28,2,FALSE)),VLOOKUP(D508,'STOCK IDEAL'!$B$2:$E$1108,3,FALSE),VLOOKUP(D508,'STOCK IDEAL'!$B$2:$E$1108,3,FALSE)+VLOOKUP($E508,'REGLE PRIORITE'!$Q$3:$R$28,2,FALSE)),VLOOKUP(D508,'STOCK IDEAL'!$B$2:$E$1108,3,FALSE))))</f>
        <v>1</v>
      </c>
      <c r="J508">
        <v>0</v>
      </c>
      <c r="K508">
        <f>IF($C508="porcelaine",IF(ISERROR(VLOOKUP($D508,'STOCK IDEAL'!$B$2:$E$1080,4,FALSE)+VLOOKUP($E508,'REGLE PRIORITE'!$K$3:$L$14,2,FALSE)),VLOOKUP($D508,'STOCK IDEAL'!$B$2:$E$1080,4,FALSE),VLOOKUP($D508,'STOCK IDEAL'!$B$2:$E$1080,4,FALSE)+VLOOKUP($E508,'REGLE PRIORITE'!$K$3:$L$14,2,FALSE)),IF(C508="Bijoux l’atelier",IF(ISERROR(VLOOKUP(D508,'STOCK IDEAL'!$B$2:$E$1108,4,FALSE)+VLOOKUP(E508,'REGLE PRIORITE'!$N$3:$O$18,2,FALSE)),VLOOKUP(D508,'STOCK IDEAL'!$B$2:$E$1108,4,FALSE),VLOOKUP(D508,'STOCK IDEAL'!$B$2:$E$1108,4,FALSE)+VLOOKUP(E508,'REGLE PRIORITE'!$N$3:$O$18,2,FALSE)),IF($C508="Bijoux argent/plaqué or",IF(ISERROR(VLOOKUP(D508,'STOCK IDEAL'!$B$2:$E$1108,4,FALSE)+VLOOKUP($E508,'REGLE PRIORITE'!$Q$3:$R$28,2,FALSE)),VLOOKUP(D508,'STOCK IDEAL'!$B$2:$E$1108,4,FALSE),VLOOKUP(D508,'STOCK IDEAL'!$B$2:$E$1108,4,FALSE)+VLOOKUP($E508,'REGLE PRIORITE'!$Q$3:$R$28,2,FALSE)),VLOOKUP(D508,'STOCK IDEAL'!$B$2:$E$1108,4,FALSE))))</f>
        <v>3</v>
      </c>
      <c r="L508" t="b">
        <f t="shared" si="36"/>
        <v>0</v>
      </c>
      <c r="M508">
        <f>HLOOKUP('STOCK BRUT'!$C508,'REGLE PRIORITE'!$B$4:$G$7,2,FALSE)</f>
        <v>1</v>
      </c>
      <c r="N508">
        <f>HLOOKUP('STOCK BRUT'!$C508,'REGLE PRIORITE'!$B$4:$G$7,3,FALSE)</f>
        <v>2</v>
      </c>
      <c r="O508">
        <f>HLOOKUP('STOCK BRUT'!$C508,'REGLE PRIORITE'!$B$4:$G$7,4,FALSE)</f>
        <v>3</v>
      </c>
      <c r="P508">
        <f t="shared" si="37"/>
        <v>0</v>
      </c>
      <c r="Q508">
        <f t="shared" si="38"/>
        <v>-1</v>
      </c>
      <c r="R508">
        <f t="shared" si="40"/>
        <v>-3</v>
      </c>
      <c r="S508">
        <f t="shared" si="39"/>
        <v>-4</v>
      </c>
    </row>
    <row r="509" spans="1:19">
      <c r="A509">
        <v>507</v>
      </c>
      <c r="B509" s="1" t="s">
        <v>406</v>
      </c>
      <c r="C509" s="1" t="s">
        <v>4085</v>
      </c>
      <c r="D509" s="1" t="s">
        <v>4102</v>
      </c>
      <c r="E509" s="1" t="s">
        <v>5536</v>
      </c>
      <c r="F509">
        <v>0</v>
      </c>
      <c r="G509">
        <f>IF($C509="porcelaine",IF(ISERROR(VLOOKUP($D509,'STOCK IDEAL'!$B$2:$C$1080,2,FALSE)+VLOOKUP($E509,'REGLE PRIORITE'!$K$3:$L$14,2,FALSE)),VLOOKUP($D509,'STOCK IDEAL'!$B$2:$C$1080,2,FALSE),VLOOKUP($D509,'STOCK IDEAL'!$B$2:$C$1080,2,FALSE)+VLOOKUP($E509,'REGLE PRIORITE'!$K$3:$L$14,2,FALSE)),IF(C509="Bijoux l’atelier",IF(ISERROR(VLOOKUP(D509,'STOCK IDEAL'!$B$2:$C$1108,2,FALSE)+VLOOKUP(E509,'REGLE PRIORITE'!$N$3:$O$18,2,FALSE)),VLOOKUP(D509,'STOCK IDEAL'!$B$2:$C$1108,2,FALSE),VLOOKUP(D509,'STOCK IDEAL'!$B$2:$C$1108,2,FALSE)+VLOOKUP(E509,'REGLE PRIORITE'!$N$3:$O$18,2,FALSE)),IF($C509="Bijoux argent/plaqué or",IF(ISERROR(VLOOKUP(D509,'STOCK IDEAL'!$B$2:$C$1108,2,FALSE)+VLOOKUP($E509,'REGLE PRIORITE'!$Q$3:$R$28,2,FALSE)),VLOOKUP(D509,'STOCK IDEAL'!$B$2:$C$1108,2,FALSE),VLOOKUP(D509,'STOCK IDEAL'!$B$2:$C$1108,2,FALSE)+VLOOKUP($E509,'REGLE PRIORITE'!$Q$3:$R$28,2,FALSE)),VLOOKUP(D509,'STOCK IDEAL'!$B$2:$C$1108,2,FALSE))))</f>
        <v>0</v>
      </c>
      <c r="H509">
        <v>0</v>
      </c>
      <c r="I509">
        <f>IF($C509="porcelaine",IF(ISERROR(VLOOKUP($D509,'STOCK IDEAL'!$B$2:$E$1080,3,FALSE)+VLOOKUP($E509,'REGLE PRIORITE'!$K$3:$L$14,2,FALSE)),VLOOKUP($D509,'STOCK IDEAL'!$B$2:$E$1080,3,FALSE),VLOOKUP($D509,'STOCK IDEAL'!$B$2:$E$1080,3,FALSE)+VLOOKUP($E509,'REGLE PRIORITE'!$K$3:$L$14,2,FALSE)),IF(C509="Bijoux l’atelier",IF(ISERROR(VLOOKUP(D509,'STOCK IDEAL'!$B$2:$E$1108,3,FALSE)+VLOOKUP(E509,'REGLE PRIORITE'!$N$3:$O$18,2,FALSE)),VLOOKUP(D509,'STOCK IDEAL'!$B$2:$E$1108,3,FALSE),VLOOKUP(D509,'STOCK IDEAL'!$B$2:$E$1108,3,FALSE)+VLOOKUP(E509,'REGLE PRIORITE'!$N$3:$O$18,2,FALSE)),IF($C509="Bijoux argent/plaqué or",IF(ISERROR(VLOOKUP(D509,'STOCK IDEAL'!$B$2:$E$1108,3,FALSE)+VLOOKUP($E509,'REGLE PRIORITE'!$Q$3:$R$28,2,FALSE)),VLOOKUP(D509,'STOCK IDEAL'!$B$2:$E$1108,3,FALSE),VLOOKUP(D509,'STOCK IDEAL'!$B$2:$E$1108,3,FALSE)+VLOOKUP($E509,'REGLE PRIORITE'!$Q$3:$R$28,2,FALSE)),VLOOKUP(D509,'STOCK IDEAL'!$B$2:$E$1108,3,FALSE))))</f>
        <v>1</v>
      </c>
      <c r="J509">
        <v>0</v>
      </c>
      <c r="K509">
        <f>IF($C509="porcelaine",IF(ISERROR(VLOOKUP($D509,'STOCK IDEAL'!$B$2:$E$1080,4,FALSE)+VLOOKUP($E509,'REGLE PRIORITE'!$K$3:$L$14,2,FALSE)),VLOOKUP($D509,'STOCK IDEAL'!$B$2:$E$1080,4,FALSE),VLOOKUP($D509,'STOCK IDEAL'!$B$2:$E$1080,4,FALSE)+VLOOKUP($E509,'REGLE PRIORITE'!$K$3:$L$14,2,FALSE)),IF(C509="Bijoux l’atelier",IF(ISERROR(VLOOKUP(D509,'STOCK IDEAL'!$B$2:$E$1108,4,FALSE)+VLOOKUP(E509,'REGLE PRIORITE'!$N$3:$O$18,2,FALSE)),VLOOKUP(D509,'STOCK IDEAL'!$B$2:$E$1108,4,FALSE),VLOOKUP(D509,'STOCK IDEAL'!$B$2:$E$1108,4,FALSE)+VLOOKUP(E509,'REGLE PRIORITE'!$N$3:$O$18,2,FALSE)),IF($C509="Bijoux argent/plaqué or",IF(ISERROR(VLOOKUP(D509,'STOCK IDEAL'!$B$2:$E$1108,4,FALSE)+VLOOKUP($E509,'REGLE PRIORITE'!$Q$3:$R$28,2,FALSE)),VLOOKUP(D509,'STOCK IDEAL'!$B$2:$E$1108,4,FALSE),VLOOKUP(D509,'STOCK IDEAL'!$B$2:$E$1108,4,FALSE)+VLOOKUP($E509,'REGLE PRIORITE'!$Q$3:$R$28,2,FALSE)),VLOOKUP(D509,'STOCK IDEAL'!$B$2:$E$1108,4,FALSE))))</f>
        <v>3</v>
      </c>
      <c r="L509" t="b">
        <f t="shared" si="36"/>
        <v>0</v>
      </c>
      <c r="M509">
        <f>HLOOKUP('STOCK BRUT'!$C509,'REGLE PRIORITE'!$B$4:$G$7,2,FALSE)</f>
        <v>1</v>
      </c>
      <c r="N509">
        <f>HLOOKUP('STOCK BRUT'!$C509,'REGLE PRIORITE'!$B$4:$G$7,3,FALSE)</f>
        <v>2</v>
      </c>
      <c r="O509">
        <f>HLOOKUP('STOCK BRUT'!$C509,'REGLE PRIORITE'!$B$4:$G$7,4,FALSE)</f>
        <v>3</v>
      </c>
      <c r="P509">
        <f t="shared" si="37"/>
        <v>0</v>
      </c>
      <c r="Q509">
        <f t="shared" si="38"/>
        <v>-1</v>
      </c>
      <c r="R509">
        <f t="shared" si="40"/>
        <v>-3</v>
      </c>
      <c r="S509">
        <f t="shared" si="39"/>
        <v>-4</v>
      </c>
    </row>
    <row r="510" spans="1:19">
      <c r="A510">
        <v>508</v>
      </c>
      <c r="B510" s="1" t="s">
        <v>407</v>
      </c>
      <c r="C510" s="1" t="s">
        <v>4085</v>
      </c>
      <c r="D510" s="1" t="s">
        <v>4102</v>
      </c>
      <c r="E510" s="1" t="s">
        <v>5537</v>
      </c>
      <c r="F510">
        <v>0</v>
      </c>
      <c r="G510">
        <f>IF($C510="porcelaine",IF(ISERROR(VLOOKUP($D510,'STOCK IDEAL'!$B$2:$C$1080,2,FALSE)+VLOOKUP($E510,'REGLE PRIORITE'!$K$3:$L$14,2,FALSE)),VLOOKUP($D510,'STOCK IDEAL'!$B$2:$C$1080,2,FALSE),VLOOKUP($D510,'STOCK IDEAL'!$B$2:$C$1080,2,FALSE)+VLOOKUP($E510,'REGLE PRIORITE'!$K$3:$L$14,2,FALSE)),IF(C510="Bijoux l’atelier",IF(ISERROR(VLOOKUP(D510,'STOCK IDEAL'!$B$2:$C$1108,2,FALSE)+VLOOKUP(E510,'REGLE PRIORITE'!$N$3:$O$18,2,FALSE)),VLOOKUP(D510,'STOCK IDEAL'!$B$2:$C$1108,2,FALSE),VLOOKUP(D510,'STOCK IDEAL'!$B$2:$C$1108,2,FALSE)+VLOOKUP(E510,'REGLE PRIORITE'!$N$3:$O$18,2,FALSE)),IF($C510="Bijoux argent/plaqué or",IF(ISERROR(VLOOKUP(D510,'STOCK IDEAL'!$B$2:$C$1108,2,FALSE)+VLOOKUP($E510,'REGLE PRIORITE'!$Q$3:$R$28,2,FALSE)),VLOOKUP(D510,'STOCK IDEAL'!$B$2:$C$1108,2,FALSE),VLOOKUP(D510,'STOCK IDEAL'!$B$2:$C$1108,2,FALSE)+VLOOKUP($E510,'REGLE PRIORITE'!$Q$3:$R$28,2,FALSE)),VLOOKUP(D510,'STOCK IDEAL'!$B$2:$C$1108,2,FALSE))))</f>
        <v>0</v>
      </c>
      <c r="H510">
        <v>0</v>
      </c>
      <c r="I510">
        <f>IF($C510="porcelaine",IF(ISERROR(VLOOKUP($D510,'STOCK IDEAL'!$B$2:$E$1080,3,FALSE)+VLOOKUP($E510,'REGLE PRIORITE'!$K$3:$L$14,2,FALSE)),VLOOKUP($D510,'STOCK IDEAL'!$B$2:$E$1080,3,FALSE),VLOOKUP($D510,'STOCK IDEAL'!$B$2:$E$1080,3,FALSE)+VLOOKUP($E510,'REGLE PRIORITE'!$K$3:$L$14,2,FALSE)),IF(C510="Bijoux l’atelier",IF(ISERROR(VLOOKUP(D510,'STOCK IDEAL'!$B$2:$E$1108,3,FALSE)+VLOOKUP(E510,'REGLE PRIORITE'!$N$3:$O$18,2,FALSE)),VLOOKUP(D510,'STOCK IDEAL'!$B$2:$E$1108,3,FALSE),VLOOKUP(D510,'STOCK IDEAL'!$B$2:$E$1108,3,FALSE)+VLOOKUP(E510,'REGLE PRIORITE'!$N$3:$O$18,2,FALSE)),IF($C510="Bijoux argent/plaqué or",IF(ISERROR(VLOOKUP(D510,'STOCK IDEAL'!$B$2:$E$1108,3,FALSE)+VLOOKUP($E510,'REGLE PRIORITE'!$Q$3:$R$28,2,FALSE)),VLOOKUP(D510,'STOCK IDEAL'!$B$2:$E$1108,3,FALSE),VLOOKUP(D510,'STOCK IDEAL'!$B$2:$E$1108,3,FALSE)+VLOOKUP($E510,'REGLE PRIORITE'!$Q$3:$R$28,2,FALSE)),VLOOKUP(D510,'STOCK IDEAL'!$B$2:$E$1108,3,FALSE))))</f>
        <v>1</v>
      </c>
      <c r="J510">
        <v>0</v>
      </c>
      <c r="K510">
        <f>IF($C510="porcelaine",IF(ISERROR(VLOOKUP($D510,'STOCK IDEAL'!$B$2:$E$1080,4,FALSE)+VLOOKUP($E510,'REGLE PRIORITE'!$K$3:$L$14,2,FALSE)),VLOOKUP($D510,'STOCK IDEAL'!$B$2:$E$1080,4,FALSE),VLOOKUP($D510,'STOCK IDEAL'!$B$2:$E$1080,4,FALSE)+VLOOKUP($E510,'REGLE PRIORITE'!$K$3:$L$14,2,FALSE)),IF(C510="Bijoux l’atelier",IF(ISERROR(VLOOKUP(D510,'STOCK IDEAL'!$B$2:$E$1108,4,FALSE)+VLOOKUP(E510,'REGLE PRIORITE'!$N$3:$O$18,2,FALSE)),VLOOKUP(D510,'STOCK IDEAL'!$B$2:$E$1108,4,FALSE),VLOOKUP(D510,'STOCK IDEAL'!$B$2:$E$1108,4,FALSE)+VLOOKUP(E510,'REGLE PRIORITE'!$N$3:$O$18,2,FALSE)),IF($C510="Bijoux argent/plaqué or",IF(ISERROR(VLOOKUP(D510,'STOCK IDEAL'!$B$2:$E$1108,4,FALSE)+VLOOKUP($E510,'REGLE PRIORITE'!$Q$3:$R$28,2,FALSE)),VLOOKUP(D510,'STOCK IDEAL'!$B$2:$E$1108,4,FALSE),VLOOKUP(D510,'STOCK IDEAL'!$B$2:$E$1108,4,FALSE)+VLOOKUP($E510,'REGLE PRIORITE'!$Q$3:$R$28,2,FALSE)),VLOOKUP(D510,'STOCK IDEAL'!$B$2:$E$1108,4,FALSE))))</f>
        <v>3</v>
      </c>
      <c r="L510" t="b">
        <f t="shared" si="36"/>
        <v>0</v>
      </c>
      <c r="M510">
        <f>HLOOKUP('STOCK BRUT'!$C510,'REGLE PRIORITE'!$B$4:$G$7,2,FALSE)</f>
        <v>1</v>
      </c>
      <c r="N510">
        <f>HLOOKUP('STOCK BRUT'!$C510,'REGLE PRIORITE'!$B$4:$G$7,3,FALSE)</f>
        <v>2</v>
      </c>
      <c r="O510">
        <f>HLOOKUP('STOCK BRUT'!$C510,'REGLE PRIORITE'!$B$4:$G$7,4,FALSE)</f>
        <v>3</v>
      </c>
      <c r="P510">
        <f t="shared" si="37"/>
        <v>0</v>
      </c>
      <c r="Q510">
        <f t="shared" si="38"/>
        <v>-1</v>
      </c>
      <c r="R510">
        <f t="shared" si="40"/>
        <v>-3</v>
      </c>
      <c r="S510">
        <f t="shared" si="39"/>
        <v>-4</v>
      </c>
    </row>
    <row r="511" spans="1:19">
      <c r="A511">
        <v>509</v>
      </c>
      <c r="B511" s="1" t="s">
        <v>408</v>
      </c>
      <c r="C511" s="1" t="s">
        <v>4085</v>
      </c>
      <c r="D511" s="1" t="s">
        <v>4102</v>
      </c>
      <c r="E511" s="1" t="s">
        <v>5538</v>
      </c>
      <c r="F511">
        <v>0</v>
      </c>
      <c r="G511">
        <f>IF($C511="porcelaine",IF(ISERROR(VLOOKUP($D511,'STOCK IDEAL'!$B$2:$C$1080,2,FALSE)+VLOOKUP($E511,'REGLE PRIORITE'!$K$3:$L$14,2,FALSE)),VLOOKUP($D511,'STOCK IDEAL'!$B$2:$C$1080,2,FALSE),VLOOKUP($D511,'STOCK IDEAL'!$B$2:$C$1080,2,FALSE)+VLOOKUP($E511,'REGLE PRIORITE'!$K$3:$L$14,2,FALSE)),IF(C511="Bijoux l’atelier",IF(ISERROR(VLOOKUP(D511,'STOCK IDEAL'!$B$2:$C$1108,2,FALSE)+VLOOKUP(E511,'REGLE PRIORITE'!$N$3:$O$18,2,FALSE)),VLOOKUP(D511,'STOCK IDEAL'!$B$2:$C$1108,2,FALSE),VLOOKUP(D511,'STOCK IDEAL'!$B$2:$C$1108,2,FALSE)+VLOOKUP(E511,'REGLE PRIORITE'!$N$3:$O$18,2,FALSE)),IF($C511="Bijoux argent/plaqué or",IF(ISERROR(VLOOKUP(D511,'STOCK IDEAL'!$B$2:$C$1108,2,FALSE)+VLOOKUP($E511,'REGLE PRIORITE'!$Q$3:$R$28,2,FALSE)),VLOOKUP(D511,'STOCK IDEAL'!$B$2:$C$1108,2,FALSE),VLOOKUP(D511,'STOCK IDEAL'!$B$2:$C$1108,2,FALSE)+VLOOKUP($E511,'REGLE PRIORITE'!$Q$3:$R$28,2,FALSE)),VLOOKUP(D511,'STOCK IDEAL'!$B$2:$C$1108,2,FALSE))))</f>
        <v>0</v>
      </c>
      <c r="H511">
        <v>0</v>
      </c>
      <c r="I511">
        <f>IF($C511="porcelaine",IF(ISERROR(VLOOKUP($D511,'STOCK IDEAL'!$B$2:$E$1080,3,FALSE)+VLOOKUP($E511,'REGLE PRIORITE'!$K$3:$L$14,2,FALSE)),VLOOKUP($D511,'STOCK IDEAL'!$B$2:$E$1080,3,FALSE),VLOOKUP($D511,'STOCK IDEAL'!$B$2:$E$1080,3,FALSE)+VLOOKUP($E511,'REGLE PRIORITE'!$K$3:$L$14,2,FALSE)),IF(C511="Bijoux l’atelier",IF(ISERROR(VLOOKUP(D511,'STOCK IDEAL'!$B$2:$E$1108,3,FALSE)+VLOOKUP(E511,'REGLE PRIORITE'!$N$3:$O$18,2,FALSE)),VLOOKUP(D511,'STOCK IDEAL'!$B$2:$E$1108,3,FALSE),VLOOKUP(D511,'STOCK IDEAL'!$B$2:$E$1108,3,FALSE)+VLOOKUP(E511,'REGLE PRIORITE'!$N$3:$O$18,2,FALSE)),IF($C511="Bijoux argent/plaqué or",IF(ISERROR(VLOOKUP(D511,'STOCK IDEAL'!$B$2:$E$1108,3,FALSE)+VLOOKUP($E511,'REGLE PRIORITE'!$Q$3:$R$28,2,FALSE)),VLOOKUP(D511,'STOCK IDEAL'!$B$2:$E$1108,3,FALSE),VLOOKUP(D511,'STOCK IDEAL'!$B$2:$E$1108,3,FALSE)+VLOOKUP($E511,'REGLE PRIORITE'!$Q$3:$R$28,2,FALSE)),VLOOKUP(D511,'STOCK IDEAL'!$B$2:$E$1108,3,FALSE))))</f>
        <v>1</v>
      </c>
      <c r="J511">
        <v>0</v>
      </c>
      <c r="K511">
        <f>IF($C511="porcelaine",IF(ISERROR(VLOOKUP($D511,'STOCK IDEAL'!$B$2:$E$1080,4,FALSE)+VLOOKUP($E511,'REGLE PRIORITE'!$K$3:$L$14,2,FALSE)),VLOOKUP($D511,'STOCK IDEAL'!$B$2:$E$1080,4,FALSE),VLOOKUP($D511,'STOCK IDEAL'!$B$2:$E$1080,4,FALSE)+VLOOKUP($E511,'REGLE PRIORITE'!$K$3:$L$14,2,FALSE)),IF(C511="Bijoux l’atelier",IF(ISERROR(VLOOKUP(D511,'STOCK IDEAL'!$B$2:$E$1108,4,FALSE)+VLOOKUP(E511,'REGLE PRIORITE'!$N$3:$O$18,2,FALSE)),VLOOKUP(D511,'STOCK IDEAL'!$B$2:$E$1108,4,FALSE),VLOOKUP(D511,'STOCK IDEAL'!$B$2:$E$1108,4,FALSE)+VLOOKUP(E511,'REGLE PRIORITE'!$N$3:$O$18,2,FALSE)),IF($C511="Bijoux argent/plaqué or",IF(ISERROR(VLOOKUP(D511,'STOCK IDEAL'!$B$2:$E$1108,4,FALSE)+VLOOKUP($E511,'REGLE PRIORITE'!$Q$3:$R$28,2,FALSE)),VLOOKUP(D511,'STOCK IDEAL'!$B$2:$E$1108,4,FALSE),VLOOKUP(D511,'STOCK IDEAL'!$B$2:$E$1108,4,FALSE)+VLOOKUP($E511,'REGLE PRIORITE'!$Q$3:$R$28,2,FALSE)),VLOOKUP(D511,'STOCK IDEAL'!$B$2:$E$1108,4,FALSE))))</f>
        <v>3</v>
      </c>
      <c r="L511" t="b">
        <f t="shared" si="36"/>
        <v>0</v>
      </c>
      <c r="M511">
        <f>HLOOKUP('STOCK BRUT'!$C511,'REGLE PRIORITE'!$B$4:$G$7,2,FALSE)</f>
        <v>1</v>
      </c>
      <c r="N511">
        <f>HLOOKUP('STOCK BRUT'!$C511,'REGLE PRIORITE'!$B$4:$G$7,3,FALSE)</f>
        <v>2</v>
      </c>
      <c r="O511">
        <f>HLOOKUP('STOCK BRUT'!$C511,'REGLE PRIORITE'!$B$4:$G$7,4,FALSE)</f>
        <v>3</v>
      </c>
      <c r="P511">
        <f t="shared" si="37"/>
        <v>0</v>
      </c>
      <c r="Q511">
        <f t="shared" si="38"/>
        <v>-1</v>
      </c>
      <c r="R511">
        <f t="shared" si="40"/>
        <v>-3</v>
      </c>
      <c r="S511">
        <f t="shared" si="39"/>
        <v>-4</v>
      </c>
    </row>
    <row r="512" spans="1:19">
      <c r="A512">
        <v>510</v>
      </c>
      <c r="B512" s="1" t="s">
        <v>409</v>
      </c>
      <c r="C512" s="1" t="s">
        <v>4085</v>
      </c>
      <c r="D512" s="1" t="s">
        <v>4113</v>
      </c>
      <c r="E512" s="1" t="s">
        <v>4131</v>
      </c>
      <c r="F512">
        <v>1</v>
      </c>
      <c r="G512">
        <f>IF($C512="porcelaine",IF(ISERROR(VLOOKUP($D512,'STOCK IDEAL'!$B$2:$C$1080,2,FALSE)+VLOOKUP($E512,'REGLE PRIORITE'!$K$3:$L$14,2,FALSE)),VLOOKUP($D512,'STOCK IDEAL'!$B$2:$C$1080,2,FALSE),VLOOKUP($D512,'STOCK IDEAL'!$B$2:$C$1080,2,FALSE)+VLOOKUP($E512,'REGLE PRIORITE'!$K$3:$L$14,2,FALSE)),IF(C512="Bijoux l’atelier",IF(ISERROR(VLOOKUP(D512,'STOCK IDEAL'!$B$2:$C$1108,2,FALSE)+VLOOKUP(E512,'REGLE PRIORITE'!$N$3:$O$18,2,FALSE)),VLOOKUP(D512,'STOCK IDEAL'!$B$2:$C$1108,2,FALSE),VLOOKUP(D512,'STOCK IDEAL'!$B$2:$C$1108,2,FALSE)+VLOOKUP(E512,'REGLE PRIORITE'!$N$3:$O$18,2,FALSE)),IF($C512="Bijoux argent/plaqué or",IF(ISERROR(VLOOKUP(D512,'STOCK IDEAL'!$B$2:$C$1108,2,FALSE)+VLOOKUP($E512,'REGLE PRIORITE'!$Q$3:$R$28,2,FALSE)),VLOOKUP(D512,'STOCK IDEAL'!$B$2:$C$1108,2,FALSE),VLOOKUP(D512,'STOCK IDEAL'!$B$2:$C$1108,2,FALSE)+VLOOKUP($E512,'REGLE PRIORITE'!$Q$3:$R$28,2,FALSE)),VLOOKUP(D512,'STOCK IDEAL'!$B$2:$C$1108,2,FALSE))))</f>
        <v>0</v>
      </c>
      <c r="H512">
        <v>0</v>
      </c>
      <c r="I512">
        <f>IF($C512="porcelaine",IF(ISERROR(VLOOKUP($D512,'STOCK IDEAL'!$B$2:$E$1080,3,FALSE)+VLOOKUP($E512,'REGLE PRIORITE'!$K$3:$L$14,2,FALSE)),VLOOKUP($D512,'STOCK IDEAL'!$B$2:$E$1080,3,FALSE),VLOOKUP($D512,'STOCK IDEAL'!$B$2:$E$1080,3,FALSE)+VLOOKUP($E512,'REGLE PRIORITE'!$K$3:$L$14,2,FALSE)),IF(C512="Bijoux l’atelier",IF(ISERROR(VLOOKUP(D512,'STOCK IDEAL'!$B$2:$E$1108,3,FALSE)+VLOOKUP(E512,'REGLE PRIORITE'!$N$3:$O$18,2,FALSE)),VLOOKUP(D512,'STOCK IDEAL'!$B$2:$E$1108,3,FALSE),VLOOKUP(D512,'STOCK IDEAL'!$B$2:$E$1108,3,FALSE)+VLOOKUP(E512,'REGLE PRIORITE'!$N$3:$O$18,2,FALSE)),IF($C512="Bijoux argent/plaqué or",IF(ISERROR(VLOOKUP(D512,'STOCK IDEAL'!$B$2:$E$1108,3,FALSE)+VLOOKUP($E512,'REGLE PRIORITE'!$Q$3:$R$28,2,FALSE)),VLOOKUP(D512,'STOCK IDEAL'!$B$2:$E$1108,3,FALSE),VLOOKUP(D512,'STOCK IDEAL'!$B$2:$E$1108,3,FALSE)+VLOOKUP($E512,'REGLE PRIORITE'!$Q$3:$R$28,2,FALSE)),VLOOKUP(D512,'STOCK IDEAL'!$B$2:$E$1108,3,FALSE))))</f>
        <v>1</v>
      </c>
      <c r="J512">
        <v>0</v>
      </c>
      <c r="K512">
        <f>IF($C512="porcelaine",IF(ISERROR(VLOOKUP($D512,'STOCK IDEAL'!$B$2:$E$1080,4,FALSE)+VLOOKUP($E512,'REGLE PRIORITE'!$K$3:$L$14,2,FALSE)),VLOOKUP($D512,'STOCK IDEAL'!$B$2:$E$1080,4,FALSE),VLOOKUP($D512,'STOCK IDEAL'!$B$2:$E$1080,4,FALSE)+VLOOKUP($E512,'REGLE PRIORITE'!$K$3:$L$14,2,FALSE)),IF(C512="Bijoux l’atelier",IF(ISERROR(VLOOKUP(D512,'STOCK IDEAL'!$B$2:$E$1108,4,FALSE)+VLOOKUP(E512,'REGLE PRIORITE'!$N$3:$O$18,2,FALSE)),VLOOKUP(D512,'STOCK IDEAL'!$B$2:$E$1108,4,FALSE),VLOOKUP(D512,'STOCK IDEAL'!$B$2:$E$1108,4,FALSE)+VLOOKUP(E512,'REGLE PRIORITE'!$N$3:$O$18,2,FALSE)),IF($C512="Bijoux argent/plaqué or",IF(ISERROR(VLOOKUP(D512,'STOCK IDEAL'!$B$2:$E$1108,4,FALSE)+VLOOKUP($E512,'REGLE PRIORITE'!$Q$3:$R$28,2,FALSE)),VLOOKUP(D512,'STOCK IDEAL'!$B$2:$E$1108,4,FALSE),VLOOKUP(D512,'STOCK IDEAL'!$B$2:$E$1108,4,FALSE)+VLOOKUP($E512,'REGLE PRIORITE'!$Q$3:$R$28,2,FALSE)),VLOOKUP(D512,'STOCK IDEAL'!$B$2:$E$1108,4,FALSE))))</f>
        <v>3</v>
      </c>
      <c r="L512" t="str">
        <f t="shared" si="36"/>
        <v>OK</v>
      </c>
      <c r="M512">
        <f>HLOOKUP('STOCK BRUT'!$C512,'REGLE PRIORITE'!$B$4:$G$7,2,FALSE)</f>
        <v>1</v>
      </c>
      <c r="N512">
        <f>HLOOKUP('STOCK BRUT'!$C512,'REGLE PRIORITE'!$B$4:$G$7,3,FALSE)</f>
        <v>2</v>
      </c>
      <c r="O512">
        <f>HLOOKUP('STOCK BRUT'!$C512,'REGLE PRIORITE'!$B$4:$G$7,4,FALSE)</f>
        <v>3</v>
      </c>
      <c r="P512">
        <f t="shared" si="37"/>
        <v>1</v>
      </c>
      <c r="Q512">
        <f t="shared" si="38"/>
        <v>-1</v>
      </c>
      <c r="R512">
        <f t="shared" si="40"/>
        <v>-3</v>
      </c>
      <c r="S512">
        <f t="shared" si="39"/>
        <v>-3</v>
      </c>
    </row>
    <row r="513" spans="1:19">
      <c r="A513">
        <v>511</v>
      </c>
      <c r="B513" s="1" t="s">
        <v>410</v>
      </c>
      <c r="C513" s="1" t="s">
        <v>4085</v>
      </c>
      <c r="D513" s="1" t="s">
        <v>4113</v>
      </c>
      <c r="E513" s="1" t="s">
        <v>4132</v>
      </c>
      <c r="F513">
        <v>1</v>
      </c>
      <c r="G513">
        <f>IF($C513="porcelaine",IF(ISERROR(VLOOKUP($D513,'STOCK IDEAL'!$B$2:$C$1080,2,FALSE)+VLOOKUP($E513,'REGLE PRIORITE'!$K$3:$L$14,2,FALSE)),VLOOKUP($D513,'STOCK IDEAL'!$B$2:$C$1080,2,FALSE),VLOOKUP($D513,'STOCK IDEAL'!$B$2:$C$1080,2,FALSE)+VLOOKUP($E513,'REGLE PRIORITE'!$K$3:$L$14,2,FALSE)),IF(C513="Bijoux l’atelier",IF(ISERROR(VLOOKUP(D513,'STOCK IDEAL'!$B$2:$C$1108,2,FALSE)+VLOOKUP(E513,'REGLE PRIORITE'!$N$3:$O$18,2,FALSE)),VLOOKUP(D513,'STOCK IDEAL'!$B$2:$C$1108,2,FALSE),VLOOKUP(D513,'STOCK IDEAL'!$B$2:$C$1108,2,FALSE)+VLOOKUP(E513,'REGLE PRIORITE'!$N$3:$O$18,2,FALSE)),IF($C513="Bijoux argent/plaqué or",IF(ISERROR(VLOOKUP(D513,'STOCK IDEAL'!$B$2:$C$1108,2,FALSE)+VLOOKUP($E513,'REGLE PRIORITE'!$Q$3:$R$28,2,FALSE)),VLOOKUP(D513,'STOCK IDEAL'!$B$2:$C$1108,2,FALSE),VLOOKUP(D513,'STOCK IDEAL'!$B$2:$C$1108,2,FALSE)+VLOOKUP($E513,'REGLE PRIORITE'!$Q$3:$R$28,2,FALSE)),VLOOKUP(D513,'STOCK IDEAL'!$B$2:$C$1108,2,FALSE))))</f>
        <v>0</v>
      </c>
      <c r="H513">
        <v>0</v>
      </c>
      <c r="I513">
        <f>IF($C513="porcelaine",IF(ISERROR(VLOOKUP($D513,'STOCK IDEAL'!$B$2:$E$1080,3,FALSE)+VLOOKUP($E513,'REGLE PRIORITE'!$K$3:$L$14,2,FALSE)),VLOOKUP($D513,'STOCK IDEAL'!$B$2:$E$1080,3,FALSE),VLOOKUP($D513,'STOCK IDEAL'!$B$2:$E$1080,3,FALSE)+VLOOKUP($E513,'REGLE PRIORITE'!$K$3:$L$14,2,FALSE)),IF(C513="Bijoux l’atelier",IF(ISERROR(VLOOKUP(D513,'STOCK IDEAL'!$B$2:$E$1108,3,FALSE)+VLOOKUP(E513,'REGLE PRIORITE'!$N$3:$O$18,2,FALSE)),VLOOKUP(D513,'STOCK IDEAL'!$B$2:$E$1108,3,FALSE),VLOOKUP(D513,'STOCK IDEAL'!$B$2:$E$1108,3,FALSE)+VLOOKUP(E513,'REGLE PRIORITE'!$N$3:$O$18,2,FALSE)),IF($C513="Bijoux argent/plaqué or",IF(ISERROR(VLOOKUP(D513,'STOCK IDEAL'!$B$2:$E$1108,3,FALSE)+VLOOKUP($E513,'REGLE PRIORITE'!$Q$3:$R$28,2,FALSE)),VLOOKUP(D513,'STOCK IDEAL'!$B$2:$E$1108,3,FALSE),VLOOKUP(D513,'STOCK IDEAL'!$B$2:$E$1108,3,FALSE)+VLOOKUP($E513,'REGLE PRIORITE'!$Q$3:$R$28,2,FALSE)),VLOOKUP(D513,'STOCK IDEAL'!$B$2:$E$1108,3,FALSE))))</f>
        <v>1</v>
      </c>
      <c r="J513">
        <v>0</v>
      </c>
      <c r="K513">
        <f>IF($C513="porcelaine",IF(ISERROR(VLOOKUP($D513,'STOCK IDEAL'!$B$2:$E$1080,4,FALSE)+VLOOKUP($E513,'REGLE PRIORITE'!$K$3:$L$14,2,FALSE)),VLOOKUP($D513,'STOCK IDEAL'!$B$2:$E$1080,4,FALSE),VLOOKUP($D513,'STOCK IDEAL'!$B$2:$E$1080,4,FALSE)+VLOOKUP($E513,'REGLE PRIORITE'!$K$3:$L$14,2,FALSE)),IF(C513="Bijoux l’atelier",IF(ISERROR(VLOOKUP(D513,'STOCK IDEAL'!$B$2:$E$1108,4,FALSE)+VLOOKUP(E513,'REGLE PRIORITE'!$N$3:$O$18,2,FALSE)),VLOOKUP(D513,'STOCK IDEAL'!$B$2:$E$1108,4,FALSE),VLOOKUP(D513,'STOCK IDEAL'!$B$2:$E$1108,4,FALSE)+VLOOKUP(E513,'REGLE PRIORITE'!$N$3:$O$18,2,FALSE)),IF($C513="Bijoux argent/plaqué or",IF(ISERROR(VLOOKUP(D513,'STOCK IDEAL'!$B$2:$E$1108,4,FALSE)+VLOOKUP($E513,'REGLE PRIORITE'!$Q$3:$R$28,2,FALSE)),VLOOKUP(D513,'STOCK IDEAL'!$B$2:$E$1108,4,FALSE),VLOOKUP(D513,'STOCK IDEAL'!$B$2:$E$1108,4,FALSE)+VLOOKUP($E513,'REGLE PRIORITE'!$Q$3:$R$28,2,FALSE)),VLOOKUP(D513,'STOCK IDEAL'!$B$2:$E$1108,4,FALSE))))</f>
        <v>3</v>
      </c>
      <c r="L513" t="str">
        <f t="shared" si="36"/>
        <v>OK</v>
      </c>
      <c r="M513">
        <f>HLOOKUP('STOCK BRUT'!$C513,'REGLE PRIORITE'!$B$4:$G$7,2,FALSE)</f>
        <v>1</v>
      </c>
      <c r="N513">
        <f>HLOOKUP('STOCK BRUT'!$C513,'REGLE PRIORITE'!$B$4:$G$7,3,FALSE)</f>
        <v>2</v>
      </c>
      <c r="O513">
        <f>HLOOKUP('STOCK BRUT'!$C513,'REGLE PRIORITE'!$B$4:$G$7,4,FALSE)</f>
        <v>3</v>
      </c>
      <c r="P513">
        <f t="shared" si="37"/>
        <v>1</v>
      </c>
      <c r="Q513">
        <f t="shared" si="38"/>
        <v>-1</v>
      </c>
      <c r="R513">
        <f t="shared" si="40"/>
        <v>-3</v>
      </c>
      <c r="S513">
        <f t="shared" si="39"/>
        <v>-3</v>
      </c>
    </row>
    <row r="514" spans="1:19">
      <c r="A514">
        <v>512</v>
      </c>
      <c r="B514" s="1" t="s">
        <v>411</v>
      </c>
      <c r="C514" s="1" t="s">
        <v>4085</v>
      </c>
      <c r="D514" s="1" t="s">
        <v>4113</v>
      </c>
      <c r="E514" s="1" t="s">
        <v>4133</v>
      </c>
      <c r="F514">
        <v>1</v>
      </c>
      <c r="G514">
        <f>IF($C514="porcelaine",IF(ISERROR(VLOOKUP($D514,'STOCK IDEAL'!$B$2:$C$1080,2,FALSE)+VLOOKUP($E514,'REGLE PRIORITE'!$K$3:$L$14,2,FALSE)),VLOOKUP($D514,'STOCK IDEAL'!$B$2:$C$1080,2,FALSE),VLOOKUP($D514,'STOCK IDEAL'!$B$2:$C$1080,2,FALSE)+VLOOKUP($E514,'REGLE PRIORITE'!$K$3:$L$14,2,FALSE)),IF(C514="Bijoux l’atelier",IF(ISERROR(VLOOKUP(D514,'STOCK IDEAL'!$B$2:$C$1108,2,FALSE)+VLOOKUP(E514,'REGLE PRIORITE'!$N$3:$O$18,2,FALSE)),VLOOKUP(D514,'STOCK IDEAL'!$B$2:$C$1108,2,FALSE),VLOOKUP(D514,'STOCK IDEAL'!$B$2:$C$1108,2,FALSE)+VLOOKUP(E514,'REGLE PRIORITE'!$N$3:$O$18,2,FALSE)),IF($C514="Bijoux argent/plaqué or",IF(ISERROR(VLOOKUP(D514,'STOCK IDEAL'!$B$2:$C$1108,2,FALSE)+VLOOKUP($E514,'REGLE PRIORITE'!$Q$3:$R$28,2,FALSE)),VLOOKUP(D514,'STOCK IDEAL'!$B$2:$C$1108,2,FALSE),VLOOKUP(D514,'STOCK IDEAL'!$B$2:$C$1108,2,FALSE)+VLOOKUP($E514,'REGLE PRIORITE'!$Q$3:$R$28,2,FALSE)),VLOOKUP(D514,'STOCK IDEAL'!$B$2:$C$1108,2,FALSE))))</f>
        <v>0</v>
      </c>
      <c r="H514">
        <v>0</v>
      </c>
      <c r="I514">
        <f>IF($C514="porcelaine",IF(ISERROR(VLOOKUP($D514,'STOCK IDEAL'!$B$2:$E$1080,3,FALSE)+VLOOKUP($E514,'REGLE PRIORITE'!$K$3:$L$14,2,FALSE)),VLOOKUP($D514,'STOCK IDEAL'!$B$2:$E$1080,3,FALSE),VLOOKUP($D514,'STOCK IDEAL'!$B$2:$E$1080,3,FALSE)+VLOOKUP($E514,'REGLE PRIORITE'!$K$3:$L$14,2,FALSE)),IF(C514="Bijoux l’atelier",IF(ISERROR(VLOOKUP(D514,'STOCK IDEAL'!$B$2:$E$1108,3,FALSE)+VLOOKUP(E514,'REGLE PRIORITE'!$N$3:$O$18,2,FALSE)),VLOOKUP(D514,'STOCK IDEAL'!$B$2:$E$1108,3,FALSE),VLOOKUP(D514,'STOCK IDEAL'!$B$2:$E$1108,3,FALSE)+VLOOKUP(E514,'REGLE PRIORITE'!$N$3:$O$18,2,FALSE)),IF($C514="Bijoux argent/plaqué or",IF(ISERROR(VLOOKUP(D514,'STOCK IDEAL'!$B$2:$E$1108,3,FALSE)+VLOOKUP($E514,'REGLE PRIORITE'!$Q$3:$R$28,2,FALSE)),VLOOKUP(D514,'STOCK IDEAL'!$B$2:$E$1108,3,FALSE),VLOOKUP(D514,'STOCK IDEAL'!$B$2:$E$1108,3,FALSE)+VLOOKUP($E514,'REGLE PRIORITE'!$Q$3:$R$28,2,FALSE)),VLOOKUP(D514,'STOCK IDEAL'!$B$2:$E$1108,3,FALSE))))</f>
        <v>1</v>
      </c>
      <c r="J514">
        <v>0</v>
      </c>
      <c r="K514">
        <f>IF($C514="porcelaine",IF(ISERROR(VLOOKUP($D514,'STOCK IDEAL'!$B$2:$E$1080,4,FALSE)+VLOOKUP($E514,'REGLE PRIORITE'!$K$3:$L$14,2,FALSE)),VLOOKUP($D514,'STOCK IDEAL'!$B$2:$E$1080,4,FALSE),VLOOKUP($D514,'STOCK IDEAL'!$B$2:$E$1080,4,FALSE)+VLOOKUP($E514,'REGLE PRIORITE'!$K$3:$L$14,2,FALSE)),IF(C514="Bijoux l’atelier",IF(ISERROR(VLOOKUP(D514,'STOCK IDEAL'!$B$2:$E$1108,4,FALSE)+VLOOKUP(E514,'REGLE PRIORITE'!$N$3:$O$18,2,FALSE)),VLOOKUP(D514,'STOCK IDEAL'!$B$2:$E$1108,4,FALSE),VLOOKUP(D514,'STOCK IDEAL'!$B$2:$E$1108,4,FALSE)+VLOOKUP(E514,'REGLE PRIORITE'!$N$3:$O$18,2,FALSE)),IF($C514="Bijoux argent/plaqué or",IF(ISERROR(VLOOKUP(D514,'STOCK IDEAL'!$B$2:$E$1108,4,FALSE)+VLOOKUP($E514,'REGLE PRIORITE'!$Q$3:$R$28,2,FALSE)),VLOOKUP(D514,'STOCK IDEAL'!$B$2:$E$1108,4,FALSE),VLOOKUP(D514,'STOCK IDEAL'!$B$2:$E$1108,4,FALSE)+VLOOKUP($E514,'REGLE PRIORITE'!$Q$3:$R$28,2,FALSE)),VLOOKUP(D514,'STOCK IDEAL'!$B$2:$E$1108,4,FALSE))))</f>
        <v>3</v>
      </c>
      <c r="L514" t="str">
        <f t="shared" si="36"/>
        <v>OK</v>
      </c>
      <c r="M514">
        <f>HLOOKUP('STOCK BRUT'!$C514,'REGLE PRIORITE'!$B$4:$G$7,2,FALSE)</f>
        <v>1</v>
      </c>
      <c r="N514">
        <f>HLOOKUP('STOCK BRUT'!$C514,'REGLE PRIORITE'!$B$4:$G$7,3,FALSE)</f>
        <v>2</v>
      </c>
      <c r="O514">
        <f>HLOOKUP('STOCK BRUT'!$C514,'REGLE PRIORITE'!$B$4:$G$7,4,FALSE)</f>
        <v>3</v>
      </c>
      <c r="P514">
        <f t="shared" si="37"/>
        <v>1</v>
      </c>
      <c r="Q514">
        <f t="shared" si="38"/>
        <v>-1</v>
      </c>
      <c r="R514">
        <f t="shared" si="40"/>
        <v>-3</v>
      </c>
      <c r="S514">
        <f t="shared" si="39"/>
        <v>-3</v>
      </c>
    </row>
    <row r="515" spans="1:19">
      <c r="A515">
        <v>513</v>
      </c>
      <c r="B515" s="1" t="s">
        <v>412</v>
      </c>
      <c r="C515" s="1" t="s">
        <v>4085</v>
      </c>
      <c r="D515" s="1" t="s">
        <v>4113</v>
      </c>
      <c r="E515" s="1" t="s">
        <v>4148</v>
      </c>
      <c r="F515">
        <v>0</v>
      </c>
      <c r="G515">
        <f>IF($C515="porcelaine",IF(ISERROR(VLOOKUP($D515,'STOCK IDEAL'!$B$2:$C$1080,2,FALSE)+VLOOKUP($E515,'REGLE PRIORITE'!$K$3:$L$14,2,FALSE)),VLOOKUP($D515,'STOCK IDEAL'!$B$2:$C$1080,2,FALSE),VLOOKUP($D515,'STOCK IDEAL'!$B$2:$C$1080,2,FALSE)+VLOOKUP($E515,'REGLE PRIORITE'!$K$3:$L$14,2,FALSE)),IF(C515="Bijoux l’atelier",IF(ISERROR(VLOOKUP(D515,'STOCK IDEAL'!$B$2:$C$1108,2,FALSE)+VLOOKUP(E515,'REGLE PRIORITE'!$N$3:$O$18,2,FALSE)),VLOOKUP(D515,'STOCK IDEAL'!$B$2:$C$1108,2,FALSE),VLOOKUP(D515,'STOCK IDEAL'!$B$2:$C$1108,2,FALSE)+VLOOKUP(E515,'REGLE PRIORITE'!$N$3:$O$18,2,FALSE)),IF($C515="Bijoux argent/plaqué or",IF(ISERROR(VLOOKUP(D515,'STOCK IDEAL'!$B$2:$C$1108,2,FALSE)+VLOOKUP($E515,'REGLE PRIORITE'!$Q$3:$R$28,2,FALSE)),VLOOKUP(D515,'STOCK IDEAL'!$B$2:$C$1108,2,FALSE),VLOOKUP(D515,'STOCK IDEAL'!$B$2:$C$1108,2,FALSE)+VLOOKUP($E515,'REGLE PRIORITE'!$Q$3:$R$28,2,FALSE)),VLOOKUP(D515,'STOCK IDEAL'!$B$2:$C$1108,2,FALSE))))</f>
        <v>0</v>
      </c>
      <c r="H515">
        <v>0</v>
      </c>
      <c r="I515">
        <f>IF($C515="porcelaine",IF(ISERROR(VLOOKUP($D515,'STOCK IDEAL'!$B$2:$E$1080,3,FALSE)+VLOOKUP($E515,'REGLE PRIORITE'!$K$3:$L$14,2,FALSE)),VLOOKUP($D515,'STOCK IDEAL'!$B$2:$E$1080,3,FALSE),VLOOKUP($D515,'STOCK IDEAL'!$B$2:$E$1080,3,FALSE)+VLOOKUP($E515,'REGLE PRIORITE'!$K$3:$L$14,2,FALSE)),IF(C515="Bijoux l’atelier",IF(ISERROR(VLOOKUP(D515,'STOCK IDEAL'!$B$2:$E$1108,3,FALSE)+VLOOKUP(E515,'REGLE PRIORITE'!$N$3:$O$18,2,FALSE)),VLOOKUP(D515,'STOCK IDEAL'!$B$2:$E$1108,3,FALSE),VLOOKUP(D515,'STOCK IDEAL'!$B$2:$E$1108,3,FALSE)+VLOOKUP(E515,'REGLE PRIORITE'!$N$3:$O$18,2,FALSE)),IF($C515="Bijoux argent/plaqué or",IF(ISERROR(VLOOKUP(D515,'STOCK IDEAL'!$B$2:$E$1108,3,FALSE)+VLOOKUP($E515,'REGLE PRIORITE'!$Q$3:$R$28,2,FALSE)),VLOOKUP(D515,'STOCK IDEAL'!$B$2:$E$1108,3,FALSE),VLOOKUP(D515,'STOCK IDEAL'!$B$2:$E$1108,3,FALSE)+VLOOKUP($E515,'REGLE PRIORITE'!$Q$3:$R$28,2,FALSE)),VLOOKUP(D515,'STOCK IDEAL'!$B$2:$E$1108,3,FALSE))))</f>
        <v>1</v>
      </c>
      <c r="J515">
        <v>0</v>
      </c>
      <c r="K515">
        <f>IF($C515="porcelaine",IF(ISERROR(VLOOKUP($D515,'STOCK IDEAL'!$B$2:$E$1080,4,FALSE)+VLOOKUP($E515,'REGLE PRIORITE'!$K$3:$L$14,2,FALSE)),VLOOKUP($D515,'STOCK IDEAL'!$B$2:$E$1080,4,FALSE),VLOOKUP($D515,'STOCK IDEAL'!$B$2:$E$1080,4,FALSE)+VLOOKUP($E515,'REGLE PRIORITE'!$K$3:$L$14,2,FALSE)),IF(C515="Bijoux l’atelier",IF(ISERROR(VLOOKUP(D515,'STOCK IDEAL'!$B$2:$E$1108,4,FALSE)+VLOOKUP(E515,'REGLE PRIORITE'!$N$3:$O$18,2,FALSE)),VLOOKUP(D515,'STOCK IDEAL'!$B$2:$E$1108,4,FALSE),VLOOKUP(D515,'STOCK IDEAL'!$B$2:$E$1108,4,FALSE)+VLOOKUP(E515,'REGLE PRIORITE'!$N$3:$O$18,2,FALSE)),IF($C515="Bijoux argent/plaqué or",IF(ISERROR(VLOOKUP(D515,'STOCK IDEAL'!$B$2:$E$1108,4,FALSE)+VLOOKUP($E515,'REGLE PRIORITE'!$Q$3:$R$28,2,FALSE)),VLOOKUP(D515,'STOCK IDEAL'!$B$2:$E$1108,4,FALSE),VLOOKUP(D515,'STOCK IDEAL'!$B$2:$E$1108,4,FALSE)+VLOOKUP($E515,'REGLE PRIORITE'!$Q$3:$R$28,2,FALSE)),VLOOKUP(D515,'STOCK IDEAL'!$B$2:$E$1108,4,FALSE))))</f>
        <v>3</v>
      </c>
      <c r="L515" t="b">
        <f t="shared" si="36"/>
        <v>0</v>
      </c>
      <c r="M515">
        <f>HLOOKUP('STOCK BRUT'!$C515,'REGLE PRIORITE'!$B$4:$G$7,2,FALSE)</f>
        <v>1</v>
      </c>
      <c r="N515">
        <f>HLOOKUP('STOCK BRUT'!$C515,'REGLE PRIORITE'!$B$4:$G$7,3,FALSE)</f>
        <v>2</v>
      </c>
      <c r="O515">
        <f>HLOOKUP('STOCK BRUT'!$C515,'REGLE PRIORITE'!$B$4:$G$7,4,FALSE)</f>
        <v>3</v>
      </c>
      <c r="P515">
        <f t="shared" si="37"/>
        <v>0</v>
      </c>
      <c r="Q515">
        <f t="shared" si="38"/>
        <v>-1</v>
      </c>
      <c r="R515">
        <f t="shared" si="40"/>
        <v>-3</v>
      </c>
      <c r="S515">
        <f t="shared" si="39"/>
        <v>-4</v>
      </c>
    </row>
    <row r="516" spans="1:19">
      <c r="A516">
        <v>514</v>
      </c>
      <c r="B516" s="1" t="s">
        <v>413</v>
      </c>
      <c r="C516" s="1" t="s">
        <v>4085</v>
      </c>
      <c r="D516" s="1" t="s">
        <v>4113</v>
      </c>
      <c r="E516" s="1" t="s">
        <v>4149</v>
      </c>
      <c r="F516">
        <v>0</v>
      </c>
      <c r="G516">
        <f>IF($C516="porcelaine",IF(ISERROR(VLOOKUP($D516,'STOCK IDEAL'!$B$2:$C$1080,2,FALSE)+VLOOKUP($E516,'REGLE PRIORITE'!$K$3:$L$14,2,FALSE)),VLOOKUP($D516,'STOCK IDEAL'!$B$2:$C$1080,2,FALSE),VLOOKUP($D516,'STOCK IDEAL'!$B$2:$C$1080,2,FALSE)+VLOOKUP($E516,'REGLE PRIORITE'!$K$3:$L$14,2,FALSE)),IF(C516="Bijoux l’atelier",IF(ISERROR(VLOOKUP(D516,'STOCK IDEAL'!$B$2:$C$1108,2,FALSE)+VLOOKUP(E516,'REGLE PRIORITE'!$N$3:$O$18,2,FALSE)),VLOOKUP(D516,'STOCK IDEAL'!$B$2:$C$1108,2,FALSE),VLOOKUP(D516,'STOCK IDEAL'!$B$2:$C$1108,2,FALSE)+VLOOKUP(E516,'REGLE PRIORITE'!$N$3:$O$18,2,FALSE)),IF($C516="Bijoux argent/plaqué or",IF(ISERROR(VLOOKUP(D516,'STOCK IDEAL'!$B$2:$C$1108,2,FALSE)+VLOOKUP($E516,'REGLE PRIORITE'!$Q$3:$R$28,2,FALSE)),VLOOKUP(D516,'STOCK IDEAL'!$B$2:$C$1108,2,FALSE),VLOOKUP(D516,'STOCK IDEAL'!$B$2:$C$1108,2,FALSE)+VLOOKUP($E516,'REGLE PRIORITE'!$Q$3:$R$28,2,FALSE)),VLOOKUP(D516,'STOCK IDEAL'!$B$2:$C$1108,2,FALSE))))</f>
        <v>0</v>
      </c>
      <c r="H516">
        <v>0</v>
      </c>
      <c r="I516">
        <f>IF($C516="porcelaine",IF(ISERROR(VLOOKUP($D516,'STOCK IDEAL'!$B$2:$E$1080,3,FALSE)+VLOOKUP($E516,'REGLE PRIORITE'!$K$3:$L$14,2,FALSE)),VLOOKUP($D516,'STOCK IDEAL'!$B$2:$E$1080,3,FALSE),VLOOKUP($D516,'STOCK IDEAL'!$B$2:$E$1080,3,FALSE)+VLOOKUP($E516,'REGLE PRIORITE'!$K$3:$L$14,2,FALSE)),IF(C516="Bijoux l’atelier",IF(ISERROR(VLOOKUP(D516,'STOCK IDEAL'!$B$2:$E$1108,3,FALSE)+VLOOKUP(E516,'REGLE PRIORITE'!$N$3:$O$18,2,FALSE)),VLOOKUP(D516,'STOCK IDEAL'!$B$2:$E$1108,3,FALSE),VLOOKUP(D516,'STOCK IDEAL'!$B$2:$E$1108,3,FALSE)+VLOOKUP(E516,'REGLE PRIORITE'!$N$3:$O$18,2,FALSE)),IF($C516="Bijoux argent/plaqué or",IF(ISERROR(VLOOKUP(D516,'STOCK IDEAL'!$B$2:$E$1108,3,FALSE)+VLOOKUP($E516,'REGLE PRIORITE'!$Q$3:$R$28,2,FALSE)),VLOOKUP(D516,'STOCK IDEAL'!$B$2:$E$1108,3,FALSE),VLOOKUP(D516,'STOCK IDEAL'!$B$2:$E$1108,3,FALSE)+VLOOKUP($E516,'REGLE PRIORITE'!$Q$3:$R$28,2,FALSE)),VLOOKUP(D516,'STOCK IDEAL'!$B$2:$E$1108,3,FALSE))))</f>
        <v>1</v>
      </c>
      <c r="J516">
        <v>0</v>
      </c>
      <c r="K516">
        <f>IF($C516="porcelaine",IF(ISERROR(VLOOKUP($D516,'STOCK IDEAL'!$B$2:$E$1080,4,FALSE)+VLOOKUP($E516,'REGLE PRIORITE'!$K$3:$L$14,2,FALSE)),VLOOKUP($D516,'STOCK IDEAL'!$B$2:$E$1080,4,FALSE),VLOOKUP($D516,'STOCK IDEAL'!$B$2:$E$1080,4,FALSE)+VLOOKUP($E516,'REGLE PRIORITE'!$K$3:$L$14,2,FALSE)),IF(C516="Bijoux l’atelier",IF(ISERROR(VLOOKUP(D516,'STOCK IDEAL'!$B$2:$E$1108,4,FALSE)+VLOOKUP(E516,'REGLE PRIORITE'!$N$3:$O$18,2,FALSE)),VLOOKUP(D516,'STOCK IDEAL'!$B$2:$E$1108,4,FALSE),VLOOKUP(D516,'STOCK IDEAL'!$B$2:$E$1108,4,FALSE)+VLOOKUP(E516,'REGLE PRIORITE'!$N$3:$O$18,2,FALSE)),IF($C516="Bijoux argent/plaqué or",IF(ISERROR(VLOOKUP(D516,'STOCK IDEAL'!$B$2:$E$1108,4,FALSE)+VLOOKUP($E516,'REGLE PRIORITE'!$Q$3:$R$28,2,FALSE)),VLOOKUP(D516,'STOCK IDEAL'!$B$2:$E$1108,4,FALSE),VLOOKUP(D516,'STOCK IDEAL'!$B$2:$E$1108,4,FALSE)+VLOOKUP($E516,'REGLE PRIORITE'!$Q$3:$R$28,2,FALSE)),VLOOKUP(D516,'STOCK IDEAL'!$B$2:$E$1108,4,FALSE))))</f>
        <v>3</v>
      </c>
      <c r="L516" t="b">
        <f t="shared" ref="L516:L579" si="41">IF(F516&gt;G516,"OK")</f>
        <v>0</v>
      </c>
      <c r="M516">
        <f>HLOOKUP('STOCK BRUT'!$C516,'REGLE PRIORITE'!$B$4:$G$7,2,FALSE)</f>
        <v>1</v>
      </c>
      <c r="N516">
        <f>HLOOKUP('STOCK BRUT'!$C516,'REGLE PRIORITE'!$B$4:$G$7,3,FALSE)</f>
        <v>2</v>
      </c>
      <c r="O516">
        <f>HLOOKUP('STOCK BRUT'!$C516,'REGLE PRIORITE'!$B$4:$G$7,4,FALSE)</f>
        <v>3</v>
      </c>
      <c r="P516">
        <f t="shared" ref="P516:P579" si="42">F516-G516</f>
        <v>0</v>
      </c>
      <c r="Q516">
        <f t="shared" ref="Q516:Q579" si="43">H516-I516</f>
        <v>-1</v>
      </c>
      <c r="R516">
        <f t="shared" si="40"/>
        <v>-3</v>
      </c>
      <c r="S516">
        <f t="shared" ref="S516:S579" si="44">P516+Q516+R516</f>
        <v>-4</v>
      </c>
    </row>
    <row r="517" spans="1:19">
      <c r="A517">
        <v>515</v>
      </c>
      <c r="B517" s="1" t="s">
        <v>418</v>
      </c>
      <c r="C517" s="1" t="s">
        <v>4085</v>
      </c>
      <c r="D517" s="1" t="s">
        <v>4121</v>
      </c>
      <c r="E517" s="1" t="s">
        <v>4131</v>
      </c>
      <c r="F517">
        <v>0</v>
      </c>
      <c r="G517">
        <f>IF($C517="porcelaine",IF(ISERROR(VLOOKUP($D517,'STOCK IDEAL'!$B$2:$C$1080,2,FALSE)+VLOOKUP($E517,'REGLE PRIORITE'!$K$3:$L$14,2,FALSE)),VLOOKUP($D517,'STOCK IDEAL'!$B$2:$C$1080,2,FALSE),VLOOKUP($D517,'STOCK IDEAL'!$B$2:$C$1080,2,FALSE)+VLOOKUP($E517,'REGLE PRIORITE'!$K$3:$L$14,2,FALSE)),IF(C517="Bijoux l’atelier",IF(ISERROR(VLOOKUP(D517,'STOCK IDEAL'!$B$2:$C$1108,2,FALSE)+VLOOKUP(E517,'REGLE PRIORITE'!$N$3:$O$18,2,FALSE)),VLOOKUP(D517,'STOCK IDEAL'!$B$2:$C$1108,2,FALSE),VLOOKUP(D517,'STOCK IDEAL'!$B$2:$C$1108,2,FALSE)+VLOOKUP(E517,'REGLE PRIORITE'!$N$3:$O$18,2,FALSE)),IF($C517="Bijoux argent/plaqué or",IF(ISERROR(VLOOKUP(D517,'STOCK IDEAL'!$B$2:$C$1108,2,FALSE)+VLOOKUP($E517,'REGLE PRIORITE'!$Q$3:$R$28,2,FALSE)),VLOOKUP(D517,'STOCK IDEAL'!$B$2:$C$1108,2,FALSE),VLOOKUP(D517,'STOCK IDEAL'!$B$2:$C$1108,2,FALSE)+VLOOKUP($E517,'REGLE PRIORITE'!$Q$3:$R$28,2,FALSE)),VLOOKUP(D517,'STOCK IDEAL'!$B$2:$C$1108,2,FALSE))))</f>
        <v>0</v>
      </c>
      <c r="H517">
        <v>0</v>
      </c>
      <c r="I517">
        <f>IF($C517="porcelaine",IF(ISERROR(VLOOKUP($D517,'STOCK IDEAL'!$B$2:$E$1080,3,FALSE)+VLOOKUP($E517,'REGLE PRIORITE'!$K$3:$L$14,2,FALSE)),VLOOKUP($D517,'STOCK IDEAL'!$B$2:$E$1080,3,FALSE),VLOOKUP($D517,'STOCK IDEAL'!$B$2:$E$1080,3,FALSE)+VLOOKUP($E517,'REGLE PRIORITE'!$K$3:$L$14,2,FALSE)),IF(C517="Bijoux l’atelier",IF(ISERROR(VLOOKUP(D517,'STOCK IDEAL'!$B$2:$E$1108,3,FALSE)+VLOOKUP(E517,'REGLE PRIORITE'!$N$3:$O$18,2,FALSE)),VLOOKUP(D517,'STOCK IDEAL'!$B$2:$E$1108,3,FALSE),VLOOKUP(D517,'STOCK IDEAL'!$B$2:$E$1108,3,FALSE)+VLOOKUP(E517,'REGLE PRIORITE'!$N$3:$O$18,2,FALSE)),IF($C517="Bijoux argent/plaqué or",IF(ISERROR(VLOOKUP(D517,'STOCK IDEAL'!$B$2:$E$1108,3,FALSE)+VLOOKUP($E517,'REGLE PRIORITE'!$Q$3:$R$28,2,FALSE)),VLOOKUP(D517,'STOCK IDEAL'!$B$2:$E$1108,3,FALSE),VLOOKUP(D517,'STOCK IDEAL'!$B$2:$E$1108,3,FALSE)+VLOOKUP($E517,'REGLE PRIORITE'!$Q$3:$R$28,2,FALSE)),VLOOKUP(D517,'STOCK IDEAL'!$B$2:$E$1108,3,FALSE))))</f>
        <v>1</v>
      </c>
      <c r="J517">
        <v>0</v>
      </c>
      <c r="K517">
        <f>IF($C517="porcelaine",IF(ISERROR(VLOOKUP($D517,'STOCK IDEAL'!$B$2:$E$1080,4,FALSE)+VLOOKUP($E517,'REGLE PRIORITE'!$K$3:$L$14,2,FALSE)),VLOOKUP($D517,'STOCK IDEAL'!$B$2:$E$1080,4,FALSE),VLOOKUP($D517,'STOCK IDEAL'!$B$2:$E$1080,4,FALSE)+VLOOKUP($E517,'REGLE PRIORITE'!$K$3:$L$14,2,FALSE)),IF(C517="Bijoux l’atelier",IF(ISERROR(VLOOKUP(D517,'STOCK IDEAL'!$B$2:$E$1108,4,FALSE)+VLOOKUP(E517,'REGLE PRIORITE'!$N$3:$O$18,2,FALSE)),VLOOKUP(D517,'STOCK IDEAL'!$B$2:$E$1108,4,FALSE),VLOOKUP(D517,'STOCK IDEAL'!$B$2:$E$1108,4,FALSE)+VLOOKUP(E517,'REGLE PRIORITE'!$N$3:$O$18,2,FALSE)),IF($C517="Bijoux argent/plaqué or",IF(ISERROR(VLOOKUP(D517,'STOCK IDEAL'!$B$2:$E$1108,4,FALSE)+VLOOKUP($E517,'REGLE PRIORITE'!$Q$3:$R$28,2,FALSE)),VLOOKUP(D517,'STOCK IDEAL'!$B$2:$E$1108,4,FALSE),VLOOKUP(D517,'STOCK IDEAL'!$B$2:$E$1108,4,FALSE)+VLOOKUP($E517,'REGLE PRIORITE'!$Q$3:$R$28,2,FALSE)),VLOOKUP(D517,'STOCK IDEAL'!$B$2:$E$1108,4,FALSE))))</f>
        <v>3</v>
      </c>
      <c r="L517" t="b">
        <f t="shared" si="41"/>
        <v>0</v>
      </c>
      <c r="M517">
        <f>HLOOKUP('STOCK BRUT'!$C517,'REGLE PRIORITE'!$B$4:$G$7,2,FALSE)</f>
        <v>1</v>
      </c>
      <c r="N517">
        <f>HLOOKUP('STOCK BRUT'!$C517,'REGLE PRIORITE'!$B$4:$G$7,3,FALSE)</f>
        <v>2</v>
      </c>
      <c r="O517">
        <f>HLOOKUP('STOCK BRUT'!$C517,'REGLE PRIORITE'!$B$4:$G$7,4,FALSE)</f>
        <v>3</v>
      </c>
      <c r="P517">
        <f t="shared" si="42"/>
        <v>0</v>
      </c>
      <c r="Q517">
        <f t="shared" si="43"/>
        <v>-1</v>
      </c>
      <c r="R517">
        <f t="shared" si="40"/>
        <v>-3</v>
      </c>
      <c r="S517">
        <f t="shared" si="44"/>
        <v>-4</v>
      </c>
    </row>
    <row r="518" spans="1:19">
      <c r="A518">
        <v>516</v>
      </c>
      <c r="B518" s="1" t="s">
        <v>419</v>
      </c>
      <c r="C518" s="1" t="s">
        <v>4085</v>
      </c>
      <c r="D518" s="1" t="s">
        <v>4121</v>
      </c>
      <c r="E518" s="1" t="s">
        <v>4132</v>
      </c>
      <c r="F518">
        <v>0</v>
      </c>
      <c r="G518">
        <f>IF($C518="porcelaine",IF(ISERROR(VLOOKUP($D518,'STOCK IDEAL'!$B$2:$C$1080,2,FALSE)+VLOOKUP($E518,'REGLE PRIORITE'!$K$3:$L$14,2,FALSE)),VLOOKUP($D518,'STOCK IDEAL'!$B$2:$C$1080,2,FALSE),VLOOKUP($D518,'STOCK IDEAL'!$B$2:$C$1080,2,FALSE)+VLOOKUP($E518,'REGLE PRIORITE'!$K$3:$L$14,2,FALSE)),IF(C518="Bijoux l’atelier",IF(ISERROR(VLOOKUP(D518,'STOCK IDEAL'!$B$2:$C$1108,2,FALSE)+VLOOKUP(E518,'REGLE PRIORITE'!$N$3:$O$18,2,FALSE)),VLOOKUP(D518,'STOCK IDEAL'!$B$2:$C$1108,2,FALSE),VLOOKUP(D518,'STOCK IDEAL'!$B$2:$C$1108,2,FALSE)+VLOOKUP(E518,'REGLE PRIORITE'!$N$3:$O$18,2,FALSE)),IF($C518="Bijoux argent/plaqué or",IF(ISERROR(VLOOKUP(D518,'STOCK IDEAL'!$B$2:$C$1108,2,FALSE)+VLOOKUP($E518,'REGLE PRIORITE'!$Q$3:$R$28,2,FALSE)),VLOOKUP(D518,'STOCK IDEAL'!$B$2:$C$1108,2,FALSE),VLOOKUP(D518,'STOCK IDEAL'!$B$2:$C$1108,2,FALSE)+VLOOKUP($E518,'REGLE PRIORITE'!$Q$3:$R$28,2,FALSE)),VLOOKUP(D518,'STOCK IDEAL'!$B$2:$C$1108,2,FALSE))))</f>
        <v>0</v>
      </c>
      <c r="H518">
        <v>0</v>
      </c>
      <c r="I518">
        <f>IF($C518="porcelaine",IF(ISERROR(VLOOKUP($D518,'STOCK IDEAL'!$B$2:$E$1080,3,FALSE)+VLOOKUP($E518,'REGLE PRIORITE'!$K$3:$L$14,2,FALSE)),VLOOKUP($D518,'STOCK IDEAL'!$B$2:$E$1080,3,FALSE),VLOOKUP($D518,'STOCK IDEAL'!$B$2:$E$1080,3,FALSE)+VLOOKUP($E518,'REGLE PRIORITE'!$K$3:$L$14,2,FALSE)),IF(C518="Bijoux l’atelier",IF(ISERROR(VLOOKUP(D518,'STOCK IDEAL'!$B$2:$E$1108,3,FALSE)+VLOOKUP(E518,'REGLE PRIORITE'!$N$3:$O$18,2,FALSE)),VLOOKUP(D518,'STOCK IDEAL'!$B$2:$E$1108,3,FALSE),VLOOKUP(D518,'STOCK IDEAL'!$B$2:$E$1108,3,FALSE)+VLOOKUP(E518,'REGLE PRIORITE'!$N$3:$O$18,2,FALSE)),IF($C518="Bijoux argent/plaqué or",IF(ISERROR(VLOOKUP(D518,'STOCK IDEAL'!$B$2:$E$1108,3,FALSE)+VLOOKUP($E518,'REGLE PRIORITE'!$Q$3:$R$28,2,FALSE)),VLOOKUP(D518,'STOCK IDEAL'!$B$2:$E$1108,3,FALSE),VLOOKUP(D518,'STOCK IDEAL'!$B$2:$E$1108,3,FALSE)+VLOOKUP($E518,'REGLE PRIORITE'!$Q$3:$R$28,2,FALSE)),VLOOKUP(D518,'STOCK IDEAL'!$B$2:$E$1108,3,FALSE))))</f>
        <v>1</v>
      </c>
      <c r="J518">
        <v>0</v>
      </c>
      <c r="K518">
        <f>IF($C518="porcelaine",IF(ISERROR(VLOOKUP($D518,'STOCK IDEAL'!$B$2:$E$1080,4,FALSE)+VLOOKUP($E518,'REGLE PRIORITE'!$K$3:$L$14,2,FALSE)),VLOOKUP($D518,'STOCK IDEAL'!$B$2:$E$1080,4,FALSE),VLOOKUP($D518,'STOCK IDEAL'!$B$2:$E$1080,4,FALSE)+VLOOKUP($E518,'REGLE PRIORITE'!$K$3:$L$14,2,FALSE)),IF(C518="Bijoux l’atelier",IF(ISERROR(VLOOKUP(D518,'STOCK IDEAL'!$B$2:$E$1108,4,FALSE)+VLOOKUP(E518,'REGLE PRIORITE'!$N$3:$O$18,2,FALSE)),VLOOKUP(D518,'STOCK IDEAL'!$B$2:$E$1108,4,FALSE),VLOOKUP(D518,'STOCK IDEAL'!$B$2:$E$1108,4,FALSE)+VLOOKUP(E518,'REGLE PRIORITE'!$N$3:$O$18,2,FALSE)),IF($C518="Bijoux argent/plaqué or",IF(ISERROR(VLOOKUP(D518,'STOCK IDEAL'!$B$2:$E$1108,4,FALSE)+VLOOKUP($E518,'REGLE PRIORITE'!$Q$3:$R$28,2,FALSE)),VLOOKUP(D518,'STOCK IDEAL'!$B$2:$E$1108,4,FALSE),VLOOKUP(D518,'STOCK IDEAL'!$B$2:$E$1108,4,FALSE)+VLOOKUP($E518,'REGLE PRIORITE'!$Q$3:$R$28,2,FALSE)),VLOOKUP(D518,'STOCK IDEAL'!$B$2:$E$1108,4,FALSE))))</f>
        <v>3</v>
      </c>
      <c r="L518" t="b">
        <f t="shared" si="41"/>
        <v>0</v>
      </c>
      <c r="M518">
        <f>HLOOKUP('STOCK BRUT'!$C518,'REGLE PRIORITE'!$B$4:$G$7,2,FALSE)</f>
        <v>1</v>
      </c>
      <c r="N518">
        <f>HLOOKUP('STOCK BRUT'!$C518,'REGLE PRIORITE'!$B$4:$G$7,3,FALSE)</f>
        <v>2</v>
      </c>
      <c r="O518">
        <f>HLOOKUP('STOCK BRUT'!$C518,'REGLE PRIORITE'!$B$4:$G$7,4,FALSE)</f>
        <v>3</v>
      </c>
      <c r="P518">
        <f t="shared" si="42"/>
        <v>0</v>
      </c>
      <c r="Q518">
        <f t="shared" si="43"/>
        <v>-1</v>
      </c>
      <c r="R518">
        <f t="shared" si="40"/>
        <v>-3</v>
      </c>
      <c r="S518">
        <f t="shared" si="44"/>
        <v>-4</v>
      </c>
    </row>
    <row r="519" spans="1:19">
      <c r="A519">
        <v>517</v>
      </c>
      <c r="B519" s="1" t="s">
        <v>420</v>
      </c>
      <c r="C519" s="1" t="s">
        <v>4085</v>
      </c>
      <c r="D519" s="1" t="s">
        <v>4121</v>
      </c>
      <c r="E519" s="1" t="s">
        <v>4133</v>
      </c>
      <c r="F519">
        <v>0</v>
      </c>
      <c r="G519">
        <f>IF($C519="porcelaine",IF(ISERROR(VLOOKUP($D519,'STOCK IDEAL'!$B$2:$C$1080,2,FALSE)+VLOOKUP($E519,'REGLE PRIORITE'!$K$3:$L$14,2,FALSE)),VLOOKUP($D519,'STOCK IDEAL'!$B$2:$C$1080,2,FALSE),VLOOKUP($D519,'STOCK IDEAL'!$B$2:$C$1080,2,FALSE)+VLOOKUP($E519,'REGLE PRIORITE'!$K$3:$L$14,2,FALSE)),IF(C519="Bijoux l’atelier",IF(ISERROR(VLOOKUP(D519,'STOCK IDEAL'!$B$2:$C$1108,2,FALSE)+VLOOKUP(E519,'REGLE PRIORITE'!$N$3:$O$18,2,FALSE)),VLOOKUP(D519,'STOCK IDEAL'!$B$2:$C$1108,2,FALSE),VLOOKUP(D519,'STOCK IDEAL'!$B$2:$C$1108,2,FALSE)+VLOOKUP(E519,'REGLE PRIORITE'!$N$3:$O$18,2,FALSE)),IF($C519="Bijoux argent/plaqué or",IF(ISERROR(VLOOKUP(D519,'STOCK IDEAL'!$B$2:$C$1108,2,FALSE)+VLOOKUP($E519,'REGLE PRIORITE'!$Q$3:$R$28,2,FALSE)),VLOOKUP(D519,'STOCK IDEAL'!$B$2:$C$1108,2,FALSE),VLOOKUP(D519,'STOCK IDEAL'!$B$2:$C$1108,2,FALSE)+VLOOKUP($E519,'REGLE PRIORITE'!$Q$3:$R$28,2,FALSE)),VLOOKUP(D519,'STOCK IDEAL'!$B$2:$C$1108,2,FALSE))))</f>
        <v>0</v>
      </c>
      <c r="H519">
        <v>0</v>
      </c>
      <c r="I519">
        <f>IF($C519="porcelaine",IF(ISERROR(VLOOKUP($D519,'STOCK IDEAL'!$B$2:$E$1080,3,FALSE)+VLOOKUP($E519,'REGLE PRIORITE'!$K$3:$L$14,2,FALSE)),VLOOKUP($D519,'STOCK IDEAL'!$B$2:$E$1080,3,FALSE),VLOOKUP($D519,'STOCK IDEAL'!$B$2:$E$1080,3,FALSE)+VLOOKUP($E519,'REGLE PRIORITE'!$K$3:$L$14,2,FALSE)),IF(C519="Bijoux l’atelier",IF(ISERROR(VLOOKUP(D519,'STOCK IDEAL'!$B$2:$E$1108,3,FALSE)+VLOOKUP(E519,'REGLE PRIORITE'!$N$3:$O$18,2,FALSE)),VLOOKUP(D519,'STOCK IDEAL'!$B$2:$E$1108,3,FALSE),VLOOKUP(D519,'STOCK IDEAL'!$B$2:$E$1108,3,FALSE)+VLOOKUP(E519,'REGLE PRIORITE'!$N$3:$O$18,2,FALSE)),IF($C519="Bijoux argent/plaqué or",IF(ISERROR(VLOOKUP(D519,'STOCK IDEAL'!$B$2:$E$1108,3,FALSE)+VLOOKUP($E519,'REGLE PRIORITE'!$Q$3:$R$28,2,FALSE)),VLOOKUP(D519,'STOCK IDEAL'!$B$2:$E$1108,3,FALSE),VLOOKUP(D519,'STOCK IDEAL'!$B$2:$E$1108,3,FALSE)+VLOOKUP($E519,'REGLE PRIORITE'!$Q$3:$R$28,2,FALSE)),VLOOKUP(D519,'STOCK IDEAL'!$B$2:$E$1108,3,FALSE))))</f>
        <v>1</v>
      </c>
      <c r="J519">
        <v>0</v>
      </c>
      <c r="K519">
        <f>IF($C519="porcelaine",IF(ISERROR(VLOOKUP($D519,'STOCK IDEAL'!$B$2:$E$1080,4,FALSE)+VLOOKUP($E519,'REGLE PRIORITE'!$K$3:$L$14,2,FALSE)),VLOOKUP($D519,'STOCK IDEAL'!$B$2:$E$1080,4,FALSE),VLOOKUP($D519,'STOCK IDEAL'!$B$2:$E$1080,4,FALSE)+VLOOKUP($E519,'REGLE PRIORITE'!$K$3:$L$14,2,FALSE)),IF(C519="Bijoux l’atelier",IF(ISERROR(VLOOKUP(D519,'STOCK IDEAL'!$B$2:$E$1108,4,FALSE)+VLOOKUP(E519,'REGLE PRIORITE'!$N$3:$O$18,2,FALSE)),VLOOKUP(D519,'STOCK IDEAL'!$B$2:$E$1108,4,FALSE),VLOOKUP(D519,'STOCK IDEAL'!$B$2:$E$1108,4,FALSE)+VLOOKUP(E519,'REGLE PRIORITE'!$N$3:$O$18,2,FALSE)),IF($C519="Bijoux argent/plaqué or",IF(ISERROR(VLOOKUP(D519,'STOCK IDEAL'!$B$2:$E$1108,4,FALSE)+VLOOKUP($E519,'REGLE PRIORITE'!$Q$3:$R$28,2,FALSE)),VLOOKUP(D519,'STOCK IDEAL'!$B$2:$E$1108,4,FALSE),VLOOKUP(D519,'STOCK IDEAL'!$B$2:$E$1108,4,FALSE)+VLOOKUP($E519,'REGLE PRIORITE'!$Q$3:$R$28,2,FALSE)),VLOOKUP(D519,'STOCK IDEAL'!$B$2:$E$1108,4,FALSE))))</f>
        <v>3</v>
      </c>
      <c r="L519" t="b">
        <f t="shared" si="41"/>
        <v>0</v>
      </c>
      <c r="M519">
        <f>HLOOKUP('STOCK BRUT'!$C519,'REGLE PRIORITE'!$B$4:$G$7,2,FALSE)</f>
        <v>1</v>
      </c>
      <c r="N519">
        <f>HLOOKUP('STOCK BRUT'!$C519,'REGLE PRIORITE'!$B$4:$G$7,3,FALSE)</f>
        <v>2</v>
      </c>
      <c r="O519">
        <f>HLOOKUP('STOCK BRUT'!$C519,'REGLE PRIORITE'!$B$4:$G$7,4,FALSE)</f>
        <v>3</v>
      </c>
      <c r="P519">
        <f t="shared" si="42"/>
        <v>0</v>
      </c>
      <c r="Q519">
        <f t="shared" si="43"/>
        <v>-1</v>
      </c>
      <c r="R519">
        <f t="shared" si="40"/>
        <v>-3</v>
      </c>
      <c r="S519">
        <f t="shared" si="44"/>
        <v>-4</v>
      </c>
    </row>
    <row r="520" spans="1:19">
      <c r="A520">
        <v>518</v>
      </c>
      <c r="B520" s="1" t="s">
        <v>421</v>
      </c>
      <c r="C520" s="1" t="s">
        <v>4085</v>
      </c>
      <c r="D520" s="1" t="s">
        <v>4121</v>
      </c>
      <c r="E520" s="1" t="s">
        <v>4148</v>
      </c>
      <c r="F520">
        <v>0</v>
      </c>
      <c r="G520">
        <f>IF($C520="porcelaine",IF(ISERROR(VLOOKUP($D520,'STOCK IDEAL'!$B$2:$C$1080,2,FALSE)+VLOOKUP($E520,'REGLE PRIORITE'!$K$3:$L$14,2,FALSE)),VLOOKUP($D520,'STOCK IDEAL'!$B$2:$C$1080,2,FALSE),VLOOKUP($D520,'STOCK IDEAL'!$B$2:$C$1080,2,FALSE)+VLOOKUP($E520,'REGLE PRIORITE'!$K$3:$L$14,2,FALSE)),IF(C520="Bijoux l’atelier",IF(ISERROR(VLOOKUP(D520,'STOCK IDEAL'!$B$2:$C$1108,2,FALSE)+VLOOKUP(E520,'REGLE PRIORITE'!$N$3:$O$18,2,FALSE)),VLOOKUP(D520,'STOCK IDEAL'!$B$2:$C$1108,2,FALSE),VLOOKUP(D520,'STOCK IDEAL'!$B$2:$C$1108,2,FALSE)+VLOOKUP(E520,'REGLE PRIORITE'!$N$3:$O$18,2,FALSE)),IF($C520="Bijoux argent/plaqué or",IF(ISERROR(VLOOKUP(D520,'STOCK IDEAL'!$B$2:$C$1108,2,FALSE)+VLOOKUP($E520,'REGLE PRIORITE'!$Q$3:$R$28,2,FALSE)),VLOOKUP(D520,'STOCK IDEAL'!$B$2:$C$1108,2,FALSE),VLOOKUP(D520,'STOCK IDEAL'!$B$2:$C$1108,2,FALSE)+VLOOKUP($E520,'REGLE PRIORITE'!$Q$3:$R$28,2,FALSE)),VLOOKUP(D520,'STOCK IDEAL'!$B$2:$C$1108,2,FALSE))))</f>
        <v>0</v>
      </c>
      <c r="H520">
        <v>0</v>
      </c>
      <c r="I520">
        <f>IF($C520="porcelaine",IF(ISERROR(VLOOKUP($D520,'STOCK IDEAL'!$B$2:$E$1080,3,FALSE)+VLOOKUP($E520,'REGLE PRIORITE'!$K$3:$L$14,2,FALSE)),VLOOKUP($D520,'STOCK IDEAL'!$B$2:$E$1080,3,FALSE),VLOOKUP($D520,'STOCK IDEAL'!$B$2:$E$1080,3,FALSE)+VLOOKUP($E520,'REGLE PRIORITE'!$K$3:$L$14,2,FALSE)),IF(C520="Bijoux l’atelier",IF(ISERROR(VLOOKUP(D520,'STOCK IDEAL'!$B$2:$E$1108,3,FALSE)+VLOOKUP(E520,'REGLE PRIORITE'!$N$3:$O$18,2,FALSE)),VLOOKUP(D520,'STOCK IDEAL'!$B$2:$E$1108,3,FALSE),VLOOKUP(D520,'STOCK IDEAL'!$B$2:$E$1108,3,FALSE)+VLOOKUP(E520,'REGLE PRIORITE'!$N$3:$O$18,2,FALSE)),IF($C520="Bijoux argent/plaqué or",IF(ISERROR(VLOOKUP(D520,'STOCK IDEAL'!$B$2:$E$1108,3,FALSE)+VLOOKUP($E520,'REGLE PRIORITE'!$Q$3:$R$28,2,FALSE)),VLOOKUP(D520,'STOCK IDEAL'!$B$2:$E$1108,3,FALSE),VLOOKUP(D520,'STOCK IDEAL'!$B$2:$E$1108,3,FALSE)+VLOOKUP($E520,'REGLE PRIORITE'!$Q$3:$R$28,2,FALSE)),VLOOKUP(D520,'STOCK IDEAL'!$B$2:$E$1108,3,FALSE))))</f>
        <v>1</v>
      </c>
      <c r="J520">
        <v>0</v>
      </c>
      <c r="K520">
        <f>IF($C520="porcelaine",IF(ISERROR(VLOOKUP($D520,'STOCK IDEAL'!$B$2:$E$1080,4,FALSE)+VLOOKUP($E520,'REGLE PRIORITE'!$K$3:$L$14,2,FALSE)),VLOOKUP($D520,'STOCK IDEAL'!$B$2:$E$1080,4,FALSE),VLOOKUP($D520,'STOCK IDEAL'!$B$2:$E$1080,4,FALSE)+VLOOKUP($E520,'REGLE PRIORITE'!$K$3:$L$14,2,FALSE)),IF(C520="Bijoux l’atelier",IF(ISERROR(VLOOKUP(D520,'STOCK IDEAL'!$B$2:$E$1108,4,FALSE)+VLOOKUP(E520,'REGLE PRIORITE'!$N$3:$O$18,2,FALSE)),VLOOKUP(D520,'STOCK IDEAL'!$B$2:$E$1108,4,FALSE),VLOOKUP(D520,'STOCK IDEAL'!$B$2:$E$1108,4,FALSE)+VLOOKUP(E520,'REGLE PRIORITE'!$N$3:$O$18,2,FALSE)),IF($C520="Bijoux argent/plaqué or",IF(ISERROR(VLOOKUP(D520,'STOCK IDEAL'!$B$2:$E$1108,4,FALSE)+VLOOKUP($E520,'REGLE PRIORITE'!$Q$3:$R$28,2,FALSE)),VLOOKUP(D520,'STOCK IDEAL'!$B$2:$E$1108,4,FALSE),VLOOKUP(D520,'STOCK IDEAL'!$B$2:$E$1108,4,FALSE)+VLOOKUP($E520,'REGLE PRIORITE'!$Q$3:$R$28,2,FALSE)),VLOOKUP(D520,'STOCK IDEAL'!$B$2:$E$1108,4,FALSE))))</f>
        <v>3</v>
      </c>
      <c r="L520" t="b">
        <f t="shared" si="41"/>
        <v>0</v>
      </c>
      <c r="M520">
        <f>HLOOKUP('STOCK BRUT'!$C520,'REGLE PRIORITE'!$B$4:$G$7,2,FALSE)</f>
        <v>1</v>
      </c>
      <c r="N520">
        <f>HLOOKUP('STOCK BRUT'!$C520,'REGLE PRIORITE'!$B$4:$G$7,3,FALSE)</f>
        <v>2</v>
      </c>
      <c r="O520">
        <f>HLOOKUP('STOCK BRUT'!$C520,'REGLE PRIORITE'!$B$4:$G$7,4,FALSE)</f>
        <v>3</v>
      </c>
      <c r="P520">
        <f t="shared" si="42"/>
        <v>0</v>
      </c>
      <c r="Q520">
        <f t="shared" si="43"/>
        <v>-1</v>
      </c>
      <c r="R520">
        <f t="shared" si="40"/>
        <v>-3</v>
      </c>
      <c r="S520">
        <f t="shared" si="44"/>
        <v>-4</v>
      </c>
    </row>
    <row r="521" spans="1:19">
      <c r="A521">
        <v>519</v>
      </c>
      <c r="B521" s="1" t="s">
        <v>422</v>
      </c>
      <c r="C521" s="1" t="s">
        <v>4085</v>
      </c>
      <c r="D521" s="1" t="s">
        <v>4121</v>
      </c>
      <c r="E521" s="1" t="s">
        <v>4149</v>
      </c>
      <c r="F521">
        <v>0</v>
      </c>
      <c r="G521">
        <f>IF($C521="porcelaine",IF(ISERROR(VLOOKUP($D521,'STOCK IDEAL'!$B$2:$C$1080,2,FALSE)+VLOOKUP($E521,'REGLE PRIORITE'!$K$3:$L$14,2,FALSE)),VLOOKUP($D521,'STOCK IDEAL'!$B$2:$C$1080,2,FALSE),VLOOKUP($D521,'STOCK IDEAL'!$B$2:$C$1080,2,FALSE)+VLOOKUP($E521,'REGLE PRIORITE'!$K$3:$L$14,2,FALSE)),IF(C521="Bijoux l’atelier",IF(ISERROR(VLOOKUP(D521,'STOCK IDEAL'!$B$2:$C$1108,2,FALSE)+VLOOKUP(E521,'REGLE PRIORITE'!$N$3:$O$18,2,FALSE)),VLOOKUP(D521,'STOCK IDEAL'!$B$2:$C$1108,2,FALSE),VLOOKUP(D521,'STOCK IDEAL'!$B$2:$C$1108,2,FALSE)+VLOOKUP(E521,'REGLE PRIORITE'!$N$3:$O$18,2,FALSE)),IF($C521="Bijoux argent/plaqué or",IF(ISERROR(VLOOKUP(D521,'STOCK IDEAL'!$B$2:$C$1108,2,FALSE)+VLOOKUP($E521,'REGLE PRIORITE'!$Q$3:$R$28,2,FALSE)),VLOOKUP(D521,'STOCK IDEAL'!$B$2:$C$1108,2,FALSE),VLOOKUP(D521,'STOCK IDEAL'!$B$2:$C$1108,2,FALSE)+VLOOKUP($E521,'REGLE PRIORITE'!$Q$3:$R$28,2,FALSE)),VLOOKUP(D521,'STOCK IDEAL'!$B$2:$C$1108,2,FALSE))))</f>
        <v>0</v>
      </c>
      <c r="H521">
        <v>0</v>
      </c>
      <c r="I521">
        <f>IF($C521="porcelaine",IF(ISERROR(VLOOKUP($D521,'STOCK IDEAL'!$B$2:$E$1080,3,FALSE)+VLOOKUP($E521,'REGLE PRIORITE'!$K$3:$L$14,2,FALSE)),VLOOKUP($D521,'STOCK IDEAL'!$B$2:$E$1080,3,FALSE),VLOOKUP($D521,'STOCK IDEAL'!$B$2:$E$1080,3,FALSE)+VLOOKUP($E521,'REGLE PRIORITE'!$K$3:$L$14,2,FALSE)),IF(C521="Bijoux l’atelier",IF(ISERROR(VLOOKUP(D521,'STOCK IDEAL'!$B$2:$E$1108,3,FALSE)+VLOOKUP(E521,'REGLE PRIORITE'!$N$3:$O$18,2,FALSE)),VLOOKUP(D521,'STOCK IDEAL'!$B$2:$E$1108,3,FALSE),VLOOKUP(D521,'STOCK IDEAL'!$B$2:$E$1108,3,FALSE)+VLOOKUP(E521,'REGLE PRIORITE'!$N$3:$O$18,2,FALSE)),IF($C521="Bijoux argent/plaqué or",IF(ISERROR(VLOOKUP(D521,'STOCK IDEAL'!$B$2:$E$1108,3,FALSE)+VLOOKUP($E521,'REGLE PRIORITE'!$Q$3:$R$28,2,FALSE)),VLOOKUP(D521,'STOCK IDEAL'!$B$2:$E$1108,3,FALSE),VLOOKUP(D521,'STOCK IDEAL'!$B$2:$E$1108,3,FALSE)+VLOOKUP($E521,'REGLE PRIORITE'!$Q$3:$R$28,2,FALSE)),VLOOKUP(D521,'STOCK IDEAL'!$B$2:$E$1108,3,FALSE))))</f>
        <v>1</v>
      </c>
      <c r="J521">
        <v>0</v>
      </c>
      <c r="K521">
        <f>IF($C521="porcelaine",IF(ISERROR(VLOOKUP($D521,'STOCK IDEAL'!$B$2:$E$1080,4,FALSE)+VLOOKUP($E521,'REGLE PRIORITE'!$K$3:$L$14,2,FALSE)),VLOOKUP($D521,'STOCK IDEAL'!$B$2:$E$1080,4,FALSE),VLOOKUP($D521,'STOCK IDEAL'!$B$2:$E$1080,4,FALSE)+VLOOKUP($E521,'REGLE PRIORITE'!$K$3:$L$14,2,FALSE)),IF(C521="Bijoux l’atelier",IF(ISERROR(VLOOKUP(D521,'STOCK IDEAL'!$B$2:$E$1108,4,FALSE)+VLOOKUP(E521,'REGLE PRIORITE'!$N$3:$O$18,2,FALSE)),VLOOKUP(D521,'STOCK IDEAL'!$B$2:$E$1108,4,FALSE),VLOOKUP(D521,'STOCK IDEAL'!$B$2:$E$1108,4,FALSE)+VLOOKUP(E521,'REGLE PRIORITE'!$N$3:$O$18,2,FALSE)),IF($C521="Bijoux argent/plaqué or",IF(ISERROR(VLOOKUP(D521,'STOCK IDEAL'!$B$2:$E$1108,4,FALSE)+VLOOKUP($E521,'REGLE PRIORITE'!$Q$3:$R$28,2,FALSE)),VLOOKUP(D521,'STOCK IDEAL'!$B$2:$E$1108,4,FALSE),VLOOKUP(D521,'STOCK IDEAL'!$B$2:$E$1108,4,FALSE)+VLOOKUP($E521,'REGLE PRIORITE'!$Q$3:$R$28,2,FALSE)),VLOOKUP(D521,'STOCK IDEAL'!$B$2:$E$1108,4,FALSE))))</f>
        <v>3</v>
      </c>
      <c r="L521" t="b">
        <f t="shared" si="41"/>
        <v>0</v>
      </c>
      <c r="M521">
        <f>HLOOKUP('STOCK BRUT'!$C521,'REGLE PRIORITE'!$B$4:$G$7,2,FALSE)</f>
        <v>1</v>
      </c>
      <c r="N521">
        <f>HLOOKUP('STOCK BRUT'!$C521,'REGLE PRIORITE'!$B$4:$G$7,3,FALSE)</f>
        <v>2</v>
      </c>
      <c r="O521">
        <f>HLOOKUP('STOCK BRUT'!$C521,'REGLE PRIORITE'!$B$4:$G$7,4,FALSE)</f>
        <v>3</v>
      </c>
      <c r="P521">
        <f t="shared" si="42"/>
        <v>0</v>
      </c>
      <c r="Q521">
        <f t="shared" si="43"/>
        <v>-1</v>
      </c>
      <c r="R521">
        <f t="shared" si="40"/>
        <v>-3</v>
      </c>
      <c r="S521">
        <f t="shared" si="44"/>
        <v>-4</v>
      </c>
    </row>
    <row r="522" spans="1:19">
      <c r="A522">
        <v>520</v>
      </c>
      <c r="B522" s="1" t="s">
        <v>414</v>
      </c>
      <c r="C522" s="1" t="s">
        <v>4085</v>
      </c>
      <c r="D522" s="1" t="s">
        <v>4116</v>
      </c>
      <c r="E522" s="1" t="s">
        <v>5539</v>
      </c>
      <c r="F522">
        <v>2</v>
      </c>
      <c r="G522">
        <f>IF($C522="porcelaine",IF(ISERROR(VLOOKUP($D522,'STOCK IDEAL'!$B$2:$C$1080,2,FALSE)+VLOOKUP($E522,'REGLE PRIORITE'!$K$3:$L$14,2,FALSE)),VLOOKUP($D522,'STOCK IDEAL'!$B$2:$C$1080,2,FALSE),VLOOKUP($D522,'STOCK IDEAL'!$B$2:$C$1080,2,FALSE)+VLOOKUP($E522,'REGLE PRIORITE'!$K$3:$L$14,2,FALSE)),IF(C522="Bijoux l’atelier",IF(ISERROR(VLOOKUP(D522,'STOCK IDEAL'!$B$2:$C$1108,2,FALSE)+VLOOKUP(E522,'REGLE PRIORITE'!$N$3:$O$18,2,FALSE)),VLOOKUP(D522,'STOCK IDEAL'!$B$2:$C$1108,2,FALSE),VLOOKUP(D522,'STOCK IDEAL'!$B$2:$C$1108,2,FALSE)+VLOOKUP(E522,'REGLE PRIORITE'!$N$3:$O$18,2,FALSE)),IF($C522="Bijoux argent/plaqué or",IF(ISERROR(VLOOKUP(D522,'STOCK IDEAL'!$B$2:$C$1108,2,FALSE)+VLOOKUP($E522,'REGLE PRIORITE'!$Q$3:$R$28,2,FALSE)),VLOOKUP(D522,'STOCK IDEAL'!$B$2:$C$1108,2,FALSE),VLOOKUP(D522,'STOCK IDEAL'!$B$2:$C$1108,2,FALSE)+VLOOKUP($E522,'REGLE PRIORITE'!$Q$3:$R$28,2,FALSE)),VLOOKUP(D522,'STOCK IDEAL'!$B$2:$C$1108,2,FALSE))))</f>
        <v>0</v>
      </c>
      <c r="H522">
        <v>0</v>
      </c>
      <c r="I522">
        <f>IF($C522="porcelaine",IF(ISERROR(VLOOKUP($D522,'STOCK IDEAL'!$B$2:$E$1080,3,FALSE)+VLOOKUP($E522,'REGLE PRIORITE'!$K$3:$L$14,2,FALSE)),VLOOKUP($D522,'STOCK IDEAL'!$B$2:$E$1080,3,FALSE),VLOOKUP($D522,'STOCK IDEAL'!$B$2:$E$1080,3,FALSE)+VLOOKUP($E522,'REGLE PRIORITE'!$K$3:$L$14,2,FALSE)),IF(C522="Bijoux l’atelier",IF(ISERROR(VLOOKUP(D522,'STOCK IDEAL'!$B$2:$E$1108,3,FALSE)+VLOOKUP(E522,'REGLE PRIORITE'!$N$3:$O$18,2,FALSE)),VLOOKUP(D522,'STOCK IDEAL'!$B$2:$E$1108,3,FALSE),VLOOKUP(D522,'STOCK IDEAL'!$B$2:$E$1108,3,FALSE)+VLOOKUP(E522,'REGLE PRIORITE'!$N$3:$O$18,2,FALSE)),IF($C522="Bijoux argent/plaqué or",IF(ISERROR(VLOOKUP(D522,'STOCK IDEAL'!$B$2:$E$1108,3,FALSE)+VLOOKUP($E522,'REGLE PRIORITE'!$Q$3:$R$28,2,FALSE)),VLOOKUP(D522,'STOCK IDEAL'!$B$2:$E$1108,3,FALSE),VLOOKUP(D522,'STOCK IDEAL'!$B$2:$E$1108,3,FALSE)+VLOOKUP($E522,'REGLE PRIORITE'!$Q$3:$R$28,2,FALSE)),VLOOKUP(D522,'STOCK IDEAL'!$B$2:$E$1108,3,FALSE))))</f>
        <v>1</v>
      </c>
      <c r="J522">
        <v>0</v>
      </c>
      <c r="K522">
        <f>IF($C522="porcelaine",IF(ISERROR(VLOOKUP($D522,'STOCK IDEAL'!$B$2:$E$1080,4,FALSE)+VLOOKUP($E522,'REGLE PRIORITE'!$K$3:$L$14,2,FALSE)),VLOOKUP($D522,'STOCK IDEAL'!$B$2:$E$1080,4,FALSE),VLOOKUP($D522,'STOCK IDEAL'!$B$2:$E$1080,4,FALSE)+VLOOKUP($E522,'REGLE PRIORITE'!$K$3:$L$14,2,FALSE)),IF(C522="Bijoux l’atelier",IF(ISERROR(VLOOKUP(D522,'STOCK IDEAL'!$B$2:$E$1108,4,FALSE)+VLOOKUP(E522,'REGLE PRIORITE'!$N$3:$O$18,2,FALSE)),VLOOKUP(D522,'STOCK IDEAL'!$B$2:$E$1108,4,FALSE),VLOOKUP(D522,'STOCK IDEAL'!$B$2:$E$1108,4,FALSE)+VLOOKUP(E522,'REGLE PRIORITE'!$N$3:$O$18,2,FALSE)),IF($C522="Bijoux argent/plaqué or",IF(ISERROR(VLOOKUP(D522,'STOCK IDEAL'!$B$2:$E$1108,4,FALSE)+VLOOKUP($E522,'REGLE PRIORITE'!$Q$3:$R$28,2,FALSE)),VLOOKUP(D522,'STOCK IDEAL'!$B$2:$E$1108,4,FALSE),VLOOKUP(D522,'STOCK IDEAL'!$B$2:$E$1108,4,FALSE)+VLOOKUP($E522,'REGLE PRIORITE'!$Q$3:$R$28,2,FALSE)),VLOOKUP(D522,'STOCK IDEAL'!$B$2:$E$1108,4,FALSE))))</f>
        <v>3</v>
      </c>
      <c r="L522" t="str">
        <f t="shared" si="41"/>
        <v>OK</v>
      </c>
      <c r="M522">
        <f>HLOOKUP('STOCK BRUT'!$C522,'REGLE PRIORITE'!$B$4:$G$7,2,FALSE)</f>
        <v>1</v>
      </c>
      <c r="N522">
        <f>HLOOKUP('STOCK BRUT'!$C522,'REGLE PRIORITE'!$B$4:$G$7,3,FALSE)</f>
        <v>2</v>
      </c>
      <c r="O522">
        <f>HLOOKUP('STOCK BRUT'!$C522,'REGLE PRIORITE'!$B$4:$G$7,4,FALSE)</f>
        <v>3</v>
      </c>
      <c r="P522">
        <f t="shared" si="42"/>
        <v>2</v>
      </c>
      <c r="Q522">
        <f t="shared" si="43"/>
        <v>-1</v>
      </c>
      <c r="R522">
        <f t="shared" si="40"/>
        <v>-3</v>
      </c>
      <c r="S522">
        <f t="shared" si="44"/>
        <v>-2</v>
      </c>
    </row>
    <row r="523" spans="1:19">
      <c r="A523">
        <v>521</v>
      </c>
      <c r="B523" s="1" t="s">
        <v>415</v>
      </c>
      <c r="C523" s="1" t="s">
        <v>4085</v>
      </c>
      <c r="D523" s="1" t="s">
        <v>4116</v>
      </c>
      <c r="E523" s="1" t="s">
        <v>5540</v>
      </c>
      <c r="F523">
        <v>0</v>
      </c>
      <c r="G523">
        <f>IF($C523="porcelaine",IF(ISERROR(VLOOKUP($D523,'STOCK IDEAL'!$B$2:$C$1080,2,FALSE)+VLOOKUP($E523,'REGLE PRIORITE'!$K$3:$L$14,2,FALSE)),VLOOKUP($D523,'STOCK IDEAL'!$B$2:$C$1080,2,FALSE),VLOOKUP($D523,'STOCK IDEAL'!$B$2:$C$1080,2,FALSE)+VLOOKUP($E523,'REGLE PRIORITE'!$K$3:$L$14,2,FALSE)),IF(C523="Bijoux l’atelier",IF(ISERROR(VLOOKUP(D523,'STOCK IDEAL'!$B$2:$C$1108,2,FALSE)+VLOOKUP(E523,'REGLE PRIORITE'!$N$3:$O$18,2,FALSE)),VLOOKUP(D523,'STOCK IDEAL'!$B$2:$C$1108,2,FALSE),VLOOKUP(D523,'STOCK IDEAL'!$B$2:$C$1108,2,FALSE)+VLOOKUP(E523,'REGLE PRIORITE'!$N$3:$O$18,2,FALSE)),IF($C523="Bijoux argent/plaqué or",IF(ISERROR(VLOOKUP(D523,'STOCK IDEAL'!$B$2:$C$1108,2,FALSE)+VLOOKUP($E523,'REGLE PRIORITE'!$Q$3:$R$28,2,FALSE)),VLOOKUP(D523,'STOCK IDEAL'!$B$2:$C$1108,2,FALSE),VLOOKUP(D523,'STOCK IDEAL'!$B$2:$C$1108,2,FALSE)+VLOOKUP($E523,'REGLE PRIORITE'!$Q$3:$R$28,2,FALSE)),VLOOKUP(D523,'STOCK IDEAL'!$B$2:$C$1108,2,FALSE))))</f>
        <v>0</v>
      </c>
      <c r="H523">
        <v>0</v>
      </c>
      <c r="I523">
        <f>IF($C523="porcelaine",IF(ISERROR(VLOOKUP($D523,'STOCK IDEAL'!$B$2:$E$1080,3,FALSE)+VLOOKUP($E523,'REGLE PRIORITE'!$K$3:$L$14,2,FALSE)),VLOOKUP($D523,'STOCK IDEAL'!$B$2:$E$1080,3,FALSE),VLOOKUP($D523,'STOCK IDEAL'!$B$2:$E$1080,3,FALSE)+VLOOKUP($E523,'REGLE PRIORITE'!$K$3:$L$14,2,FALSE)),IF(C523="Bijoux l’atelier",IF(ISERROR(VLOOKUP(D523,'STOCK IDEAL'!$B$2:$E$1108,3,FALSE)+VLOOKUP(E523,'REGLE PRIORITE'!$N$3:$O$18,2,FALSE)),VLOOKUP(D523,'STOCK IDEAL'!$B$2:$E$1108,3,FALSE),VLOOKUP(D523,'STOCK IDEAL'!$B$2:$E$1108,3,FALSE)+VLOOKUP(E523,'REGLE PRIORITE'!$N$3:$O$18,2,FALSE)),IF($C523="Bijoux argent/plaqué or",IF(ISERROR(VLOOKUP(D523,'STOCK IDEAL'!$B$2:$E$1108,3,FALSE)+VLOOKUP($E523,'REGLE PRIORITE'!$Q$3:$R$28,2,FALSE)),VLOOKUP(D523,'STOCK IDEAL'!$B$2:$E$1108,3,FALSE),VLOOKUP(D523,'STOCK IDEAL'!$B$2:$E$1108,3,FALSE)+VLOOKUP($E523,'REGLE PRIORITE'!$Q$3:$R$28,2,FALSE)),VLOOKUP(D523,'STOCK IDEAL'!$B$2:$E$1108,3,FALSE))))</f>
        <v>1</v>
      </c>
      <c r="J523">
        <v>0</v>
      </c>
      <c r="K523">
        <f>IF($C523="porcelaine",IF(ISERROR(VLOOKUP($D523,'STOCK IDEAL'!$B$2:$E$1080,4,FALSE)+VLOOKUP($E523,'REGLE PRIORITE'!$K$3:$L$14,2,FALSE)),VLOOKUP($D523,'STOCK IDEAL'!$B$2:$E$1080,4,FALSE),VLOOKUP($D523,'STOCK IDEAL'!$B$2:$E$1080,4,FALSE)+VLOOKUP($E523,'REGLE PRIORITE'!$K$3:$L$14,2,FALSE)),IF(C523="Bijoux l’atelier",IF(ISERROR(VLOOKUP(D523,'STOCK IDEAL'!$B$2:$E$1108,4,FALSE)+VLOOKUP(E523,'REGLE PRIORITE'!$N$3:$O$18,2,FALSE)),VLOOKUP(D523,'STOCK IDEAL'!$B$2:$E$1108,4,FALSE),VLOOKUP(D523,'STOCK IDEAL'!$B$2:$E$1108,4,FALSE)+VLOOKUP(E523,'REGLE PRIORITE'!$N$3:$O$18,2,FALSE)),IF($C523="Bijoux argent/plaqué or",IF(ISERROR(VLOOKUP(D523,'STOCK IDEAL'!$B$2:$E$1108,4,FALSE)+VLOOKUP($E523,'REGLE PRIORITE'!$Q$3:$R$28,2,FALSE)),VLOOKUP(D523,'STOCK IDEAL'!$B$2:$E$1108,4,FALSE),VLOOKUP(D523,'STOCK IDEAL'!$B$2:$E$1108,4,FALSE)+VLOOKUP($E523,'REGLE PRIORITE'!$Q$3:$R$28,2,FALSE)),VLOOKUP(D523,'STOCK IDEAL'!$B$2:$E$1108,4,FALSE))))</f>
        <v>3</v>
      </c>
      <c r="L523" t="b">
        <f t="shared" si="41"/>
        <v>0</v>
      </c>
      <c r="M523">
        <f>HLOOKUP('STOCK BRUT'!$C523,'REGLE PRIORITE'!$B$4:$G$7,2,FALSE)</f>
        <v>1</v>
      </c>
      <c r="N523">
        <f>HLOOKUP('STOCK BRUT'!$C523,'REGLE PRIORITE'!$B$4:$G$7,3,FALSE)</f>
        <v>2</v>
      </c>
      <c r="O523">
        <f>HLOOKUP('STOCK BRUT'!$C523,'REGLE PRIORITE'!$B$4:$G$7,4,FALSE)</f>
        <v>3</v>
      </c>
      <c r="P523">
        <f t="shared" si="42"/>
        <v>0</v>
      </c>
      <c r="Q523">
        <f t="shared" si="43"/>
        <v>-1</v>
      </c>
      <c r="R523">
        <f t="shared" si="40"/>
        <v>-3</v>
      </c>
      <c r="S523">
        <f t="shared" si="44"/>
        <v>-4</v>
      </c>
    </row>
    <row r="524" spans="1:19">
      <c r="A524">
        <v>522</v>
      </c>
      <c r="B524" s="1" t="s">
        <v>416</v>
      </c>
      <c r="C524" s="1" t="s">
        <v>4085</v>
      </c>
      <c r="D524" s="1" t="s">
        <v>4116</v>
      </c>
      <c r="E524" s="1" t="s">
        <v>5541</v>
      </c>
      <c r="F524">
        <v>0</v>
      </c>
      <c r="G524">
        <f>IF($C524="porcelaine",IF(ISERROR(VLOOKUP($D524,'STOCK IDEAL'!$B$2:$C$1080,2,FALSE)+VLOOKUP($E524,'REGLE PRIORITE'!$K$3:$L$14,2,FALSE)),VLOOKUP($D524,'STOCK IDEAL'!$B$2:$C$1080,2,FALSE),VLOOKUP($D524,'STOCK IDEAL'!$B$2:$C$1080,2,FALSE)+VLOOKUP($E524,'REGLE PRIORITE'!$K$3:$L$14,2,FALSE)),IF(C524="Bijoux l’atelier",IF(ISERROR(VLOOKUP(D524,'STOCK IDEAL'!$B$2:$C$1108,2,FALSE)+VLOOKUP(E524,'REGLE PRIORITE'!$N$3:$O$18,2,FALSE)),VLOOKUP(D524,'STOCK IDEAL'!$B$2:$C$1108,2,FALSE),VLOOKUP(D524,'STOCK IDEAL'!$B$2:$C$1108,2,FALSE)+VLOOKUP(E524,'REGLE PRIORITE'!$N$3:$O$18,2,FALSE)),IF($C524="Bijoux argent/plaqué or",IF(ISERROR(VLOOKUP(D524,'STOCK IDEAL'!$B$2:$C$1108,2,FALSE)+VLOOKUP($E524,'REGLE PRIORITE'!$Q$3:$R$28,2,FALSE)),VLOOKUP(D524,'STOCK IDEAL'!$B$2:$C$1108,2,FALSE),VLOOKUP(D524,'STOCK IDEAL'!$B$2:$C$1108,2,FALSE)+VLOOKUP($E524,'REGLE PRIORITE'!$Q$3:$R$28,2,FALSE)),VLOOKUP(D524,'STOCK IDEAL'!$B$2:$C$1108,2,FALSE))))</f>
        <v>0</v>
      </c>
      <c r="H524">
        <v>0</v>
      </c>
      <c r="I524">
        <f>IF($C524="porcelaine",IF(ISERROR(VLOOKUP($D524,'STOCK IDEAL'!$B$2:$E$1080,3,FALSE)+VLOOKUP($E524,'REGLE PRIORITE'!$K$3:$L$14,2,FALSE)),VLOOKUP($D524,'STOCK IDEAL'!$B$2:$E$1080,3,FALSE),VLOOKUP($D524,'STOCK IDEAL'!$B$2:$E$1080,3,FALSE)+VLOOKUP($E524,'REGLE PRIORITE'!$K$3:$L$14,2,FALSE)),IF(C524="Bijoux l’atelier",IF(ISERROR(VLOOKUP(D524,'STOCK IDEAL'!$B$2:$E$1108,3,FALSE)+VLOOKUP(E524,'REGLE PRIORITE'!$N$3:$O$18,2,FALSE)),VLOOKUP(D524,'STOCK IDEAL'!$B$2:$E$1108,3,FALSE),VLOOKUP(D524,'STOCK IDEAL'!$B$2:$E$1108,3,FALSE)+VLOOKUP(E524,'REGLE PRIORITE'!$N$3:$O$18,2,FALSE)),IF($C524="Bijoux argent/plaqué or",IF(ISERROR(VLOOKUP(D524,'STOCK IDEAL'!$B$2:$E$1108,3,FALSE)+VLOOKUP($E524,'REGLE PRIORITE'!$Q$3:$R$28,2,FALSE)),VLOOKUP(D524,'STOCK IDEAL'!$B$2:$E$1108,3,FALSE),VLOOKUP(D524,'STOCK IDEAL'!$B$2:$E$1108,3,FALSE)+VLOOKUP($E524,'REGLE PRIORITE'!$Q$3:$R$28,2,FALSE)),VLOOKUP(D524,'STOCK IDEAL'!$B$2:$E$1108,3,FALSE))))</f>
        <v>1</v>
      </c>
      <c r="J524">
        <v>0</v>
      </c>
      <c r="K524">
        <f>IF($C524="porcelaine",IF(ISERROR(VLOOKUP($D524,'STOCK IDEAL'!$B$2:$E$1080,4,FALSE)+VLOOKUP($E524,'REGLE PRIORITE'!$K$3:$L$14,2,FALSE)),VLOOKUP($D524,'STOCK IDEAL'!$B$2:$E$1080,4,FALSE),VLOOKUP($D524,'STOCK IDEAL'!$B$2:$E$1080,4,FALSE)+VLOOKUP($E524,'REGLE PRIORITE'!$K$3:$L$14,2,FALSE)),IF(C524="Bijoux l’atelier",IF(ISERROR(VLOOKUP(D524,'STOCK IDEAL'!$B$2:$E$1108,4,FALSE)+VLOOKUP(E524,'REGLE PRIORITE'!$N$3:$O$18,2,FALSE)),VLOOKUP(D524,'STOCK IDEAL'!$B$2:$E$1108,4,FALSE),VLOOKUP(D524,'STOCK IDEAL'!$B$2:$E$1108,4,FALSE)+VLOOKUP(E524,'REGLE PRIORITE'!$N$3:$O$18,2,FALSE)),IF($C524="Bijoux argent/plaqué or",IF(ISERROR(VLOOKUP(D524,'STOCK IDEAL'!$B$2:$E$1108,4,FALSE)+VLOOKUP($E524,'REGLE PRIORITE'!$Q$3:$R$28,2,FALSE)),VLOOKUP(D524,'STOCK IDEAL'!$B$2:$E$1108,4,FALSE),VLOOKUP(D524,'STOCK IDEAL'!$B$2:$E$1108,4,FALSE)+VLOOKUP($E524,'REGLE PRIORITE'!$Q$3:$R$28,2,FALSE)),VLOOKUP(D524,'STOCK IDEAL'!$B$2:$E$1108,4,FALSE))))</f>
        <v>3</v>
      </c>
      <c r="L524" t="b">
        <f t="shared" si="41"/>
        <v>0</v>
      </c>
      <c r="M524">
        <f>HLOOKUP('STOCK BRUT'!$C524,'REGLE PRIORITE'!$B$4:$G$7,2,FALSE)</f>
        <v>1</v>
      </c>
      <c r="N524">
        <f>HLOOKUP('STOCK BRUT'!$C524,'REGLE PRIORITE'!$B$4:$G$7,3,FALSE)</f>
        <v>2</v>
      </c>
      <c r="O524">
        <f>HLOOKUP('STOCK BRUT'!$C524,'REGLE PRIORITE'!$B$4:$G$7,4,FALSE)</f>
        <v>3</v>
      </c>
      <c r="P524">
        <f t="shared" si="42"/>
        <v>0</v>
      </c>
      <c r="Q524">
        <f t="shared" si="43"/>
        <v>-1</v>
      </c>
      <c r="R524">
        <f t="shared" si="40"/>
        <v>-3</v>
      </c>
      <c r="S524">
        <f t="shared" si="44"/>
        <v>-4</v>
      </c>
    </row>
    <row r="525" spans="1:19">
      <c r="A525">
        <v>523</v>
      </c>
      <c r="B525" s="1" t="s">
        <v>417</v>
      </c>
      <c r="C525" s="1" t="s">
        <v>4085</v>
      </c>
      <c r="D525" s="1" t="s">
        <v>4116</v>
      </c>
      <c r="E525" s="1" t="s">
        <v>5542</v>
      </c>
      <c r="F525">
        <v>0</v>
      </c>
      <c r="G525">
        <f>IF($C525="porcelaine",IF(ISERROR(VLOOKUP($D525,'STOCK IDEAL'!$B$2:$C$1080,2,FALSE)+VLOOKUP($E525,'REGLE PRIORITE'!$K$3:$L$14,2,FALSE)),VLOOKUP($D525,'STOCK IDEAL'!$B$2:$C$1080,2,FALSE),VLOOKUP($D525,'STOCK IDEAL'!$B$2:$C$1080,2,FALSE)+VLOOKUP($E525,'REGLE PRIORITE'!$K$3:$L$14,2,FALSE)),IF(C525="Bijoux l’atelier",IF(ISERROR(VLOOKUP(D525,'STOCK IDEAL'!$B$2:$C$1108,2,FALSE)+VLOOKUP(E525,'REGLE PRIORITE'!$N$3:$O$18,2,FALSE)),VLOOKUP(D525,'STOCK IDEAL'!$B$2:$C$1108,2,FALSE),VLOOKUP(D525,'STOCK IDEAL'!$B$2:$C$1108,2,FALSE)+VLOOKUP(E525,'REGLE PRIORITE'!$N$3:$O$18,2,FALSE)),IF($C525="Bijoux argent/plaqué or",IF(ISERROR(VLOOKUP(D525,'STOCK IDEAL'!$B$2:$C$1108,2,FALSE)+VLOOKUP($E525,'REGLE PRIORITE'!$Q$3:$R$28,2,FALSE)),VLOOKUP(D525,'STOCK IDEAL'!$B$2:$C$1108,2,FALSE),VLOOKUP(D525,'STOCK IDEAL'!$B$2:$C$1108,2,FALSE)+VLOOKUP($E525,'REGLE PRIORITE'!$Q$3:$R$28,2,FALSE)),VLOOKUP(D525,'STOCK IDEAL'!$B$2:$C$1108,2,FALSE))))</f>
        <v>0</v>
      </c>
      <c r="H525">
        <v>0</v>
      </c>
      <c r="I525">
        <f>IF($C525="porcelaine",IF(ISERROR(VLOOKUP($D525,'STOCK IDEAL'!$B$2:$E$1080,3,FALSE)+VLOOKUP($E525,'REGLE PRIORITE'!$K$3:$L$14,2,FALSE)),VLOOKUP($D525,'STOCK IDEAL'!$B$2:$E$1080,3,FALSE),VLOOKUP($D525,'STOCK IDEAL'!$B$2:$E$1080,3,FALSE)+VLOOKUP($E525,'REGLE PRIORITE'!$K$3:$L$14,2,FALSE)),IF(C525="Bijoux l’atelier",IF(ISERROR(VLOOKUP(D525,'STOCK IDEAL'!$B$2:$E$1108,3,FALSE)+VLOOKUP(E525,'REGLE PRIORITE'!$N$3:$O$18,2,FALSE)),VLOOKUP(D525,'STOCK IDEAL'!$B$2:$E$1108,3,FALSE),VLOOKUP(D525,'STOCK IDEAL'!$B$2:$E$1108,3,FALSE)+VLOOKUP(E525,'REGLE PRIORITE'!$N$3:$O$18,2,FALSE)),IF($C525="Bijoux argent/plaqué or",IF(ISERROR(VLOOKUP(D525,'STOCK IDEAL'!$B$2:$E$1108,3,FALSE)+VLOOKUP($E525,'REGLE PRIORITE'!$Q$3:$R$28,2,FALSE)),VLOOKUP(D525,'STOCK IDEAL'!$B$2:$E$1108,3,FALSE),VLOOKUP(D525,'STOCK IDEAL'!$B$2:$E$1108,3,FALSE)+VLOOKUP($E525,'REGLE PRIORITE'!$Q$3:$R$28,2,FALSE)),VLOOKUP(D525,'STOCK IDEAL'!$B$2:$E$1108,3,FALSE))))</f>
        <v>1</v>
      </c>
      <c r="J525">
        <v>0</v>
      </c>
      <c r="K525">
        <f>IF($C525="porcelaine",IF(ISERROR(VLOOKUP($D525,'STOCK IDEAL'!$B$2:$E$1080,4,FALSE)+VLOOKUP($E525,'REGLE PRIORITE'!$K$3:$L$14,2,FALSE)),VLOOKUP($D525,'STOCK IDEAL'!$B$2:$E$1080,4,FALSE),VLOOKUP($D525,'STOCK IDEAL'!$B$2:$E$1080,4,FALSE)+VLOOKUP($E525,'REGLE PRIORITE'!$K$3:$L$14,2,FALSE)),IF(C525="Bijoux l’atelier",IF(ISERROR(VLOOKUP(D525,'STOCK IDEAL'!$B$2:$E$1108,4,FALSE)+VLOOKUP(E525,'REGLE PRIORITE'!$N$3:$O$18,2,FALSE)),VLOOKUP(D525,'STOCK IDEAL'!$B$2:$E$1108,4,FALSE),VLOOKUP(D525,'STOCK IDEAL'!$B$2:$E$1108,4,FALSE)+VLOOKUP(E525,'REGLE PRIORITE'!$N$3:$O$18,2,FALSE)),IF($C525="Bijoux argent/plaqué or",IF(ISERROR(VLOOKUP(D525,'STOCK IDEAL'!$B$2:$E$1108,4,FALSE)+VLOOKUP($E525,'REGLE PRIORITE'!$Q$3:$R$28,2,FALSE)),VLOOKUP(D525,'STOCK IDEAL'!$B$2:$E$1108,4,FALSE),VLOOKUP(D525,'STOCK IDEAL'!$B$2:$E$1108,4,FALSE)+VLOOKUP($E525,'REGLE PRIORITE'!$Q$3:$R$28,2,FALSE)),VLOOKUP(D525,'STOCK IDEAL'!$B$2:$E$1108,4,FALSE))))</f>
        <v>3</v>
      </c>
      <c r="L525" t="b">
        <f t="shared" si="41"/>
        <v>0</v>
      </c>
      <c r="M525">
        <f>HLOOKUP('STOCK BRUT'!$C525,'REGLE PRIORITE'!$B$4:$G$7,2,FALSE)</f>
        <v>1</v>
      </c>
      <c r="N525">
        <f>HLOOKUP('STOCK BRUT'!$C525,'REGLE PRIORITE'!$B$4:$G$7,3,FALSE)</f>
        <v>2</v>
      </c>
      <c r="O525">
        <f>HLOOKUP('STOCK BRUT'!$C525,'REGLE PRIORITE'!$B$4:$G$7,4,FALSE)</f>
        <v>3</v>
      </c>
      <c r="P525">
        <f t="shared" si="42"/>
        <v>0</v>
      </c>
      <c r="Q525">
        <f t="shared" si="43"/>
        <v>-1</v>
      </c>
      <c r="R525">
        <f t="shared" si="40"/>
        <v>-3</v>
      </c>
      <c r="S525">
        <f t="shared" si="44"/>
        <v>-4</v>
      </c>
    </row>
    <row r="526" spans="1:19">
      <c r="A526">
        <v>524</v>
      </c>
      <c r="B526" s="1" t="s">
        <v>423</v>
      </c>
      <c r="C526" s="1" t="s">
        <v>4085</v>
      </c>
      <c r="D526" s="1" t="s">
        <v>4121</v>
      </c>
      <c r="E526" s="1" t="s">
        <v>4143</v>
      </c>
      <c r="F526">
        <v>1</v>
      </c>
      <c r="G526">
        <f>IF($C526="porcelaine",IF(ISERROR(VLOOKUP($D526,'STOCK IDEAL'!$B$2:$C$1080,2,FALSE)+VLOOKUP($E526,'REGLE PRIORITE'!$K$3:$L$14,2,FALSE)),VLOOKUP($D526,'STOCK IDEAL'!$B$2:$C$1080,2,FALSE),VLOOKUP($D526,'STOCK IDEAL'!$B$2:$C$1080,2,FALSE)+VLOOKUP($E526,'REGLE PRIORITE'!$K$3:$L$14,2,FALSE)),IF(C526="Bijoux l’atelier",IF(ISERROR(VLOOKUP(D526,'STOCK IDEAL'!$B$2:$C$1108,2,FALSE)+VLOOKUP(E526,'REGLE PRIORITE'!$N$3:$O$18,2,FALSE)),VLOOKUP(D526,'STOCK IDEAL'!$B$2:$C$1108,2,FALSE),VLOOKUP(D526,'STOCK IDEAL'!$B$2:$C$1108,2,FALSE)+VLOOKUP(E526,'REGLE PRIORITE'!$N$3:$O$18,2,FALSE)),IF($C526="Bijoux argent/plaqué or",IF(ISERROR(VLOOKUP(D526,'STOCK IDEAL'!$B$2:$C$1108,2,FALSE)+VLOOKUP($E526,'REGLE PRIORITE'!$Q$3:$R$28,2,FALSE)),VLOOKUP(D526,'STOCK IDEAL'!$B$2:$C$1108,2,FALSE),VLOOKUP(D526,'STOCK IDEAL'!$B$2:$C$1108,2,FALSE)+VLOOKUP($E526,'REGLE PRIORITE'!$Q$3:$R$28,2,FALSE)),VLOOKUP(D526,'STOCK IDEAL'!$B$2:$C$1108,2,FALSE))))</f>
        <v>0</v>
      </c>
      <c r="H526">
        <v>0</v>
      </c>
      <c r="I526">
        <f>IF($C526="porcelaine",IF(ISERROR(VLOOKUP($D526,'STOCK IDEAL'!$B$2:$E$1080,3,FALSE)+VLOOKUP($E526,'REGLE PRIORITE'!$K$3:$L$14,2,FALSE)),VLOOKUP($D526,'STOCK IDEAL'!$B$2:$E$1080,3,FALSE),VLOOKUP($D526,'STOCK IDEAL'!$B$2:$E$1080,3,FALSE)+VLOOKUP($E526,'REGLE PRIORITE'!$K$3:$L$14,2,FALSE)),IF(C526="Bijoux l’atelier",IF(ISERROR(VLOOKUP(D526,'STOCK IDEAL'!$B$2:$E$1108,3,FALSE)+VLOOKUP(E526,'REGLE PRIORITE'!$N$3:$O$18,2,FALSE)),VLOOKUP(D526,'STOCK IDEAL'!$B$2:$E$1108,3,FALSE),VLOOKUP(D526,'STOCK IDEAL'!$B$2:$E$1108,3,FALSE)+VLOOKUP(E526,'REGLE PRIORITE'!$N$3:$O$18,2,FALSE)),IF($C526="Bijoux argent/plaqué or",IF(ISERROR(VLOOKUP(D526,'STOCK IDEAL'!$B$2:$E$1108,3,FALSE)+VLOOKUP($E526,'REGLE PRIORITE'!$Q$3:$R$28,2,FALSE)),VLOOKUP(D526,'STOCK IDEAL'!$B$2:$E$1108,3,FALSE),VLOOKUP(D526,'STOCK IDEAL'!$B$2:$E$1108,3,FALSE)+VLOOKUP($E526,'REGLE PRIORITE'!$Q$3:$R$28,2,FALSE)),VLOOKUP(D526,'STOCK IDEAL'!$B$2:$E$1108,3,FALSE))))</f>
        <v>1</v>
      </c>
      <c r="J526">
        <v>0</v>
      </c>
      <c r="K526">
        <f>IF($C526="porcelaine",IF(ISERROR(VLOOKUP($D526,'STOCK IDEAL'!$B$2:$E$1080,4,FALSE)+VLOOKUP($E526,'REGLE PRIORITE'!$K$3:$L$14,2,FALSE)),VLOOKUP($D526,'STOCK IDEAL'!$B$2:$E$1080,4,FALSE),VLOOKUP($D526,'STOCK IDEAL'!$B$2:$E$1080,4,FALSE)+VLOOKUP($E526,'REGLE PRIORITE'!$K$3:$L$14,2,FALSE)),IF(C526="Bijoux l’atelier",IF(ISERROR(VLOOKUP(D526,'STOCK IDEAL'!$B$2:$E$1108,4,FALSE)+VLOOKUP(E526,'REGLE PRIORITE'!$N$3:$O$18,2,FALSE)),VLOOKUP(D526,'STOCK IDEAL'!$B$2:$E$1108,4,FALSE),VLOOKUP(D526,'STOCK IDEAL'!$B$2:$E$1108,4,FALSE)+VLOOKUP(E526,'REGLE PRIORITE'!$N$3:$O$18,2,FALSE)),IF($C526="Bijoux argent/plaqué or",IF(ISERROR(VLOOKUP(D526,'STOCK IDEAL'!$B$2:$E$1108,4,FALSE)+VLOOKUP($E526,'REGLE PRIORITE'!$Q$3:$R$28,2,FALSE)),VLOOKUP(D526,'STOCK IDEAL'!$B$2:$E$1108,4,FALSE),VLOOKUP(D526,'STOCK IDEAL'!$B$2:$E$1108,4,FALSE)+VLOOKUP($E526,'REGLE PRIORITE'!$Q$3:$R$28,2,FALSE)),VLOOKUP(D526,'STOCK IDEAL'!$B$2:$E$1108,4,FALSE))))</f>
        <v>3</v>
      </c>
      <c r="L526" t="str">
        <f t="shared" si="41"/>
        <v>OK</v>
      </c>
      <c r="M526">
        <f>HLOOKUP('STOCK BRUT'!$C526,'REGLE PRIORITE'!$B$4:$G$7,2,FALSE)</f>
        <v>1</v>
      </c>
      <c r="N526">
        <f>HLOOKUP('STOCK BRUT'!$C526,'REGLE PRIORITE'!$B$4:$G$7,3,FALSE)</f>
        <v>2</v>
      </c>
      <c r="O526">
        <f>HLOOKUP('STOCK BRUT'!$C526,'REGLE PRIORITE'!$B$4:$G$7,4,FALSE)</f>
        <v>3</v>
      </c>
      <c r="P526">
        <f t="shared" si="42"/>
        <v>1</v>
      </c>
      <c r="Q526">
        <f t="shared" si="43"/>
        <v>-1</v>
      </c>
      <c r="R526">
        <f t="shared" si="40"/>
        <v>-3</v>
      </c>
      <c r="S526">
        <f t="shared" si="44"/>
        <v>-3</v>
      </c>
    </row>
    <row r="527" spans="1:19">
      <c r="A527">
        <v>525</v>
      </c>
      <c r="B527" s="1" t="s">
        <v>424</v>
      </c>
      <c r="C527" s="1" t="s">
        <v>4085</v>
      </c>
      <c r="D527" s="1" t="s">
        <v>4121</v>
      </c>
      <c r="E527" s="1" t="s">
        <v>4144</v>
      </c>
      <c r="F527">
        <v>0</v>
      </c>
      <c r="G527">
        <f>IF($C527="porcelaine",IF(ISERROR(VLOOKUP($D527,'STOCK IDEAL'!$B$2:$C$1080,2,FALSE)+VLOOKUP($E527,'REGLE PRIORITE'!$K$3:$L$14,2,FALSE)),VLOOKUP($D527,'STOCK IDEAL'!$B$2:$C$1080,2,FALSE),VLOOKUP($D527,'STOCK IDEAL'!$B$2:$C$1080,2,FALSE)+VLOOKUP($E527,'REGLE PRIORITE'!$K$3:$L$14,2,FALSE)),IF(C527="Bijoux l’atelier",IF(ISERROR(VLOOKUP(D527,'STOCK IDEAL'!$B$2:$C$1108,2,FALSE)+VLOOKUP(E527,'REGLE PRIORITE'!$N$3:$O$18,2,FALSE)),VLOOKUP(D527,'STOCK IDEAL'!$B$2:$C$1108,2,FALSE),VLOOKUP(D527,'STOCK IDEAL'!$B$2:$C$1108,2,FALSE)+VLOOKUP(E527,'REGLE PRIORITE'!$N$3:$O$18,2,FALSE)),IF($C527="Bijoux argent/plaqué or",IF(ISERROR(VLOOKUP(D527,'STOCK IDEAL'!$B$2:$C$1108,2,FALSE)+VLOOKUP($E527,'REGLE PRIORITE'!$Q$3:$R$28,2,FALSE)),VLOOKUP(D527,'STOCK IDEAL'!$B$2:$C$1108,2,FALSE),VLOOKUP(D527,'STOCK IDEAL'!$B$2:$C$1108,2,FALSE)+VLOOKUP($E527,'REGLE PRIORITE'!$Q$3:$R$28,2,FALSE)),VLOOKUP(D527,'STOCK IDEAL'!$B$2:$C$1108,2,FALSE))))</f>
        <v>0</v>
      </c>
      <c r="H527">
        <v>0</v>
      </c>
      <c r="I527">
        <f>IF($C527="porcelaine",IF(ISERROR(VLOOKUP($D527,'STOCK IDEAL'!$B$2:$E$1080,3,FALSE)+VLOOKUP($E527,'REGLE PRIORITE'!$K$3:$L$14,2,FALSE)),VLOOKUP($D527,'STOCK IDEAL'!$B$2:$E$1080,3,FALSE),VLOOKUP($D527,'STOCK IDEAL'!$B$2:$E$1080,3,FALSE)+VLOOKUP($E527,'REGLE PRIORITE'!$K$3:$L$14,2,FALSE)),IF(C527="Bijoux l’atelier",IF(ISERROR(VLOOKUP(D527,'STOCK IDEAL'!$B$2:$E$1108,3,FALSE)+VLOOKUP(E527,'REGLE PRIORITE'!$N$3:$O$18,2,FALSE)),VLOOKUP(D527,'STOCK IDEAL'!$B$2:$E$1108,3,FALSE),VLOOKUP(D527,'STOCK IDEAL'!$B$2:$E$1108,3,FALSE)+VLOOKUP(E527,'REGLE PRIORITE'!$N$3:$O$18,2,FALSE)),IF($C527="Bijoux argent/plaqué or",IF(ISERROR(VLOOKUP(D527,'STOCK IDEAL'!$B$2:$E$1108,3,FALSE)+VLOOKUP($E527,'REGLE PRIORITE'!$Q$3:$R$28,2,FALSE)),VLOOKUP(D527,'STOCK IDEAL'!$B$2:$E$1108,3,FALSE),VLOOKUP(D527,'STOCK IDEAL'!$B$2:$E$1108,3,FALSE)+VLOOKUP($E527,'REGLE PRIORITE'!$Q$3:$R$28,2,FALSE)),VLOOKUP(D527,'STOCK IDEAL'!$B$2:$E$1108,3,FALSE))))</f>
        <v>1</v>
      </c>
      <c r="J527">
        <v>0</v>
      </c>
      <c r="K527">
        <f>IF($C527="porcelaine",IF(ISERROR(VLOOKUP($D527,'STOCK IDEAL'!$B$2:$E$1080,4,FALSE)+VLOOKUP($E527,'REGLE PRIORITE'!$K$3:$L$14,2,FALSE)),VLOOKUP($D527,'STOCK IDEAL'!$B$2:$E$1080,4,FALSE),VLOOKUP($D527,'STOCK IDEAL'!$B$2:$E$1080,4,FALSE)+VLOOKUP($E527,'REGLE PRIORITE'!$K$3:$L$14,2,FALSE)),IF(C527="Bijoux l’atelier",IF(ISERROR(VLOOKUP(D527,'STOCK IDEAL'!$B$2:$E$1108,4,FALSE)+VLOOKUP(E527,'REGLE PRIORITE'!$N$3:$O$18,2,FALSE)),VLOOKUP(D527,'STOCK IDEAL'!$B$2:$E$1108,4,FALSE),VLOOKUP(D527,'STOCK IDEAL'!$B$2:$E$1108,4,FALSE)+VLOOKUP(E527,'REGLE PRIORITE'!$N$3:$O$18,2,FALSE)),IF($C527="Bijoux argent/plaqué or",IF(ISERROR(VLOOKUP(D527,'STOCK IDEAL'!$B$2:$E$1108,4,FALSE)+VLOOKUP($E527,'REGLE PRIORITE'!$Q$3:$R$28,2,FALSE)),VLOOKUP(D527,'STOCK IDEAL'!$B$2:$E$1108,4,FALSE),VLOOKUP(D527,'STOCK IDEAL'!$B$2:$E$1108,4,FALSE)+VLOOKUP($E527,'REGLE PRIORITE'!$Q$3:$R$28,2,FALSE)),VLOOKUP(D527,'STOCK IDEAL'!$B$2:$E$1108,4,FALSE))))</f>
        <v>3</v>
      </c>
      <c r="L527" t="b">
        <f t="shared" si="41"/>
        <v>0</v>
      </c>
      <c r="M527">
        <f>HLOOKUP('STOCK BRUT'!$C527,'REGLE PRIORITE'!$B$4:$G$7,2,FALSE)</f>
        <v>1</v>
      </c>
      <c r="N527">
        <f>HLOOKUP('STOCK BRUT'!$C527,'REGLE PRIORITE'!$B$4:$G$7,3,FALSE)</f>
        <v>2</v>
      </c>
      <c r="O527">
        <f>HLOOKUP('STOCK BRUT'!$C527,'REGLE PRIORITE'!$B$4:$G$7,4,FALSE)</f>
        <v>3</v>
      </c>
      <c r="P527">
        <f t="shared" si="42"/>
        <v>0</v>
      </c>
      <c r="Q527">
        <f t="shared" si="43"/>
        <v>-1</v>
      </c>
      <c r="R527">
        <f t="shared" si="40"/>
        <v>-3</v>
      </c>
      <c r="S527">
        <f t="shared" si="44"/>
        <v>-4</v>
      </c>
    </row>
    <row r="528" spans="1:19">
      <c r="A528">
        <v>526</v>
      </c>
      <c r="B528" s="1" t="s">
        <v>425</v>
      </c>
      <c r="C528" s="1" t="s">
        <v>4085</v>
      </c>
      <c r="D528" s="1" t="s">
        <v>4121</v>
      </c>
      <c r="E528" s="1" t="s">
        <v>4145</v>
      </c>
      <c r="F528">
        <v>0</v>
      </c>
      <c r="G528">
        <f>IF($C528="porcelaine",IF(ISERROR(VLOOKUP($D528,'STOCK IDEAL'!$B$2:$C$1080,2,FALSE)+VLOOKUP($E528,'REGLE PRIORITE'!$K$3:$L$14,2,FALSE)),VLOOKUP($D528,'STOCK IDEAL'!$B$2:$C$1080,2,FALSE),VLOOKUP($D528,'STOCK IDEAL'!$B$2:$C$1080,2,FALSE)+VLOOKUP($E528,'REGLE PRIORITE'!$K$3:$L$14,2,FALSE)),IF(C528="Bijoux l’atelier",IF(ISERROR(VLOOKUP(D528,'STOCK IDEAL'!$B$2:$C$1108,2,FALSE)+VLOOKUP(E528,'REGLE PRIORITE'!$N$3:$O$18,2,FALSE)),VLOOKUP(D528,'STOCK IDEAL'!$B$2:$C$1108,2,FALSE),VLOOKUP(D528,'STOCK IDEAL'!$B$2:$C$1108,2,FALSE)+VLOOKUP(E528,'REGLE PRIORITE'!$N$3:$O$18,2,FALSE)),IF($C528="Bijoux argent/plaqué or",IF(ISERROR(VLOOKUP(D528,'STOCK IDEAL'!$B$2:$C$1108,2,FALSE)+VLOOKUP($E528,'REGLE PRIORITE'!$Q$3:$R$28,2,FALSE)),VLOOKUP(D528,'STOCK IDEAL'!$B$2:$C$1108,2,FALSE),VLOOKUP(D528,'STOCK IDEAL'!$B$2:$C$1108,2,FALSE)+VLOOKUP($E528,'REGLE PRIORITE'!$Q$3:$R$28,2,FALSE)),VLOOKUP(D528,'STOCK IDEAL'!$B$2:$C$1108,2,FALSE))))</f>
        <v>0</v>
      </c>
      <c r="H528">
        <v>0</v>
      </c>
      <c r="I528">
        <f>IF($C528="porcelaine",IF(ISERROR(VLOOKUP($D528,'STOCK IDEAL'!$B$2:$E$1080,3,FALSE)+VLOOKUP($E528,'REGLE PRIORITE'!$K$3:$L$14,2,FALSE)),VLOOKUP($D528,'STOCK IDEAL'!$B$2:$E$1080,3,FALSE),VLOOKUP($D528,'STOCK IDEAL'!$B$2:$E$1080,3,FALSE)+VLOOKUP($E528,'REGLE PRIORITE'!$K$3:$L$14,2,FALSE)),IF(C528="Bijoux l’atelier",IF(ISERROR(VLOOKUP(D528,'STOCK IDEAL'!$B$2:$E$1108,3,FALSE)+VLOOKUP(E528,'REGLE PRIORITE'!$N$3:$O$18,2,FALSE)),VLOOKUP(D528,'STOCK IDEAL'!$B$2:$E$1108,3,FALSE),VLOOKUP(D528,'STOCK IDEAL'!$B$2:$E$1108,3,FALSE)+VLOOKUP(E528,'REGLE PRIORITE'!$N$3:$O$18,2,FALSE)),IF($C528="Bijoux argent/plaqué or",IF(ISERROR(VLOOKUP(D528,'STOCK IDEAL'!$B$2:$E$1108,3,FALSE)+VLOOKUP($E528,'REGLE PRIORITE'!$Q$3:$R$28,2,FALSE)),VLOOKUP(D528,'STOCK IDEAL'!$B$2:$E$1108,3,FALSE),VLOOKUP(D528,'STOCK IDEAL'!$B$2:$E$1108,3,FALSE)+VLOOKUP($E528,'REGLE PRIORITE'!$Q$3:$R$28,2,FALSE)),VLOOKUP(D528,'STOCK IDEAL'!$B$2:$E$1108,3,FALSE))))</f>
        <v>1</v>
      </c>
      <c r="J528">
        <v>0</v>
      </c>
      <c r="K528">
        <f>IF($C528="porcelaine",IF(ISERROR(VLOOKUP($D528,'STOCK IDEAL'!$B$2:$E$1080,4,FALSE)+VLOOKUP($E528,'REGLE PRIORITE'!$K$3:$L$14,2,FALSE)),VLOOKUP($D528,'STOCK IDEAL'!$B$2:$E$1080,4,FALSE),VLOOKUP($D528,'STOCK IDEAL'!$B$2:$E$1080,4,FALSE)+VLOOKUP($E528,'REGLE PRIORITE'!$K$3:$L$14,2,FALSE)),IF(C528="Bijoux l’atelier",IF(ISERROR(VLOOKUP(D528,'STOCK IDEAL'!$B$2:$E$1108,4,FALSE)+VLOOKUP(E528,'REGLE PRIORITE'!$N$3:$O$18,2,FALSE)),VLOOKUP(D528,'STOCK IDEAL'!$B$2:$E$1108,4,FALSE),VLOOKUP(D528,'STOCK IDEAL'!$B$2:$E$1108,4,FALSE)+VLOOKUP(E528,'REGLE PRIORITE'!$N$3:$O$18,2,FALSE)),IF($C528="Bijoux argent/plaqué or",IF(ISERROR(VLOOKUP(D528,'STOCK IDEAL'!$B$2:$E$1108,4,FALSE)+VLOOKUP($E528,'REGLE PRIORITE'!$Q$3:$R$28,2,FALSE)),VLOOKUP(D528,'STOCK IDEAL'!$B$2:$E$1108,4,FALSE),VLOOKUP(D528,'STOCK IDEAL'!$B$2:$E$1108,4,FALSE)+VLOOKUP($E528,'REGLE PRIORITE'!$Q$3:$R$28,2,FALSE)),VLOOKUP(D528,'STOCK IDEAL'!$B$2:$E$1108,4,FALSE))))</f>
        <v>3</v>
      </c>
      <c r="L528" t="b">
        <f t="shared" si="41"/>
        <v>0</v>
      </c>
      <c r="M528">
        <f>HLOOKUP('STOCK BRUT'!$C528,'REGLE PRIORITE'!$B$4:$G$7,2,FALSE)</f>
        <v>1</v>
      </c>
      <c r="N528">
        <f>HLOOKUP('STOCK BRUT'!$C528,'REGLE PRIORITE'!$B$4:$G$7,3,FALSE)</f>
        <v>2</v>
      </c>
      <c r="O528">
        <f>HLOOKUP('STOCK BRUT'!$C528,'REGLE PRIORITE'!$B$4:$G$7,4,FALSE)</f>
        <v>3</v>
      </c>
      <c r="P528">
        <f t="shared" si="42"/>
        <v>0</v>
      </c>
      <c r="Q528">
        <f t="shared" si="43"/>
        <v>-1</v>
      </c>
      <c r="R528">
        <f t="shared" si="40"/>
        <v>-3</v>
      </c>
      <c r="S528">
        <f t="shared" si="44"/>
        <v>-4</v>
      </c>
    </row>
    <row r="529" spans="1:19">
      <c r="A529">
        <v>527</v>
      </c>
      <c r="B529" s="1" t="s">
        <v>426</v>
      </c>
      <c r="C529" s="1" t="s">
        <v>4085</v>
      </c>
      <c r="D529" s="1" t="s">
        <v>4121</v>
      </c>
      <c r="E529" s="1" t="s">
        <v>4146</v>
      </c>
      <c r="F529">
        <v>1</v>
      </c>
      <c r="G529">
        <f>IF($C529="porcelaine",IF(ISERROR(VLOOKUP($D529,'STOCK IDEAL'!$B$2:$C$1080,2,FALSE)+VLOOKUP($E529,'REGLE PRIORITE'!$K$3:$L$14,2,FALSE)),VLOOKUP($D529,'STOCK IDEAL'!$B$2:$C$1080,2,FALSE),VLOOKUP($D529,'STOCK IDEAL'!$B$2:$C$1080,2,FALSE)+VLOOKUP($E529,'REGLE PRIORITE'!$K$3:$L$14,2,FALSE)),IF(C529="Bijoux l’atelier",IF(ISERROR(VLOOKUP(D529,'STOCK IDEAL'!$B$2:$C$1108,2,FALSE)+VLOOKUP(E529,'REGLE PRIORITE'!$N$3:$O$18,2,FALSE)),VLOOKUP(D529,'STOCK IDEAL'!$B$2:$C$1108,2,FALSE),VLOOKUP(D529,'STOCK IDEAL'!$B$2:$C$1108,2,FALSE)+VLOOKUP(E529,'REGLE PRIORITE'!$N$3:$O$18,2,FALSE)),IF($C529="Bijoux argent/plaqué or",IF(ISERROR(VLOOKUP(D529,'STOCK IDEAL'!$B$2:$C$1108,2,FALSE)+VLOOKUP($E529,'REGLE PRIORITE'!$Q$3:$R$28,2,FALSE)),VLOOKUP(D529,'STOCK IDEAL'!$B$2:$C$1108,2,FALSE),VLOOKUP(D529,'STOCK IDEAL'!$B$2:$C$1108,2,FALSE)+VLOOKUP($E529,'REGLE PRIORITE'!$Q$3:$R$28,2,FALSE)),VLOOKUP(D529,'STOCK IDEAL'!$B$2:$C$1108,2,FALSE))))</f>
        <v>0</v>
      </c>
      <c r="H529">
        <v>0</v>
      </c>
      <c r="I529">
        <f>IF($C529="porcelaine",IF(ISERROR(VLOOKUP($D529,'STOCK IDEAL'!$B$2:$E$1080,3,FALSE)+VLOOKUP($E529,'REGLE PRIORITE'!$K$3:$L$14,2,FALSE)),VLOOKUP($D529,'STOCK IDEAL'!$B$2:$E$1080,3,FALSE),VLOOKUP($D529,'STOCK IDEAL'!$B$2:$E$1080,3,FALSE)+VLOOKUP($E529,'REGLE PRIORITE'!$K$3:$L$14,2,FALSE)),IF(C529="Bijoux l’atelier",IF(ISERROR(VLOOKUP(D529,'STOCK IDEAL'!$B$2:$E$1108,3,FALSE)+VLOOKUP(E529,'REGLE PRIORITE'!$N$3:$O$18,2,FALSE)),VLOOKUP(D529,'STOCK IDEAL'!$B$2:$E$1108,3,FALSE),VLOOKUP(D529,'STOCK IDEAL'!$B$2:$E$1108,3,FALSE)+VLOOKUP(E529,'REGLE PRIORITE'!$N$3:$O$18,2,FALSE)),IF($C529="Bijoux argent/plaqué or",IF(ISERROR(VLOOKUP(D529,'STOCK IDEAL'!$B$2:$E$1108,3,FALSE)+VLOOKUP($E529,'REGLE PRIORITE'!$Q$3:$R$28,2,FALSE)),VLOOKUP(D529,'STOCK IDEAL'!$B$2:$E$1108,3,FALSE),VLOOKUP(D529,'STOCK IDEAL'!$B$2:$E$1108,3,FALSE)+VLOOKUP($E529,'REGLE PRIORITE'!$Q$3:$R$28,2,FALSE)),VLOOKUP(D529,'STOCK IDEAL'!$B$2:$E$1108,3,FALSE))))</f>
        <v>1</v>
      </c>
      <c r="J529">
        <v>0</v>
      </c>
      <c r="K529">
        <f>IF($C529="porcelaine",IF(ISERROR(VLOOKUP($D529,'STOCK IDEAL'!$B$2:$E$1080,4,FALSE)+VLOOKUP($E529,'REGLE PRIORITE'!$K$3:$L$14,2,FALSE)),VLOOKUP($D529,'STOCK IDEAL'!$B$2:$E$1080,4,FALSE),VLOOKUP($D529,'STOCK IDEAL'!$B$2:$E$1080,4,FALSE)+VLOOKUP($E529,'REGLE PRIORITE'!$K$3:$L$14,2,FALSE)),IF(C529="Bijoux l’atelier",IF(ISERROR(VLOOKUP(D529,'STOCK IDEAL'!$B$2:$E$1108,4,FALSE)+VLOOKUP(E529,'REGLE PRIORITE'!$N$3:$O$18,2,FALSE)),VLOOKUP(D529,'STOCK IDEAL'!$B$2:$E$1108,4,FALSE),VLOOKUP(D529,'STOCK IDEAL'!$B$2:$E$1108,4,FALSE)+VLOOKUP(E529,'REGLE PRIORITE'!$N$3:$O$18,2,FALSE)),IF($C529="Bijoux argent/plaqué or",IF(ISERROR(VLOOKUP(D529,'STOCK IDEAL'!$B$2:$E$1108,4,FALSE)+VLOOKUP($E529,'REGLE PRIORITE'!$Q$3:$R$28,2,FALSE)),VLOOKUP(D529,'STOCK IDEAL'!$B$2:$E$1108,4,FALSE),VLOOKUP(D529,'STOCK IDEAL'!$B$2:$E$1108,4,FALSE)+VLOOKUP($E529,'REGLE PRIORITE'!$Q$3:$R$28,2,FALSE)),VLOOKUP(D529,'STOCK IDEAL'!$B$2:$E$1108,4,FALSE))))</f>
        <v>3</v>
      </c>
      <c r="L529" t="str">
        <f t="shared" si="41"/>
        <v>OK</v>
      </c>
      <c r="M529">
        <f>HLOOKUP('STOCK BRUT'!$C529,'REGLE PRIORITE'!$B$4:$G$7,2,FALSE)</f>
        <v>1</v>
      </c>
      <c r="N529">
        <f>HLOOKUP('STOCK BRUT'!$C529,'REGLE PRIORITE'!$B$4:$G$7,3,FALSE)</f>
        <v>2</v>
      </c>
      <c r="O529">
        <f>HLOOKUP('STOCK BRUT'!$C529,'REGLE PRIORITE'!$B$4:$G$7,4,FALSE)</f>
        <v>3</v>
      </c>
      <c r="P529">
        <f t="shared" si="42"/>
        <v>1</v>
      </c>
      <c r="Q529">
        <f t="shared" si="43"/>
        <v>-1</v>
      </c>
      <c r="R529">
        <f t="shared" si="40"/>
        <v>-3</v>
      </c>
      <c r="S529">
        <f t="shared" si="44"/>
        <v>-3</v>
      </c>
    </row>
    <row r="530" spans="1:19">
      <c r="A530">
        <v>528</v>
      </c>
      <c r="B530" s="1" t="s">
        <v>427</v>
      </c>
      <c r="C530" s="1" t="s">
        <v>4085</v>
      </c>
      <c r="D530" s="1" t="s">
        <v>4121</v>
      </c>
      <c r="E530" s="1" t="s">
        <v>4147</v>
      </c>
      <c r="F530">
        <v>0</v>
      </c>
      <c r="G530">
        <f>IF($C530="porcelaine",IF(ISERROR(VLOOKUP($D530,'STOCK IDEAL'!$B$2:$C$1080,2,FALSE)+VLOOKUP($E530,'REGLE PRIORITE'!$K$3:$L$14,2,FALSE)),VLOOKUP($D530,'STOCK IDEAL'!$B$2:$C$1080,2,FALSE),VLOOKUP($D530,'STOCK IDEAL'!$B$2:$C$1080,2,FALSE)+VLOOKUP($E530,'REGLE PRIORITE'!$K$3:$L$14,2,FALSE)),IF(C530="Bijoux l’atelier",IF(ISERROR(VLOOKUP(D530,'STOCK IDEAL'!$B$2:$C$1108,2,FALSE)+VLOOKUP(E530,'REGLE PRIORITE'!$N$3:$O$18,2,FALSE)),VLOOKUP(D530,'STOCK IDEAL'!$B$2:$C$1108,2,FALSE),VLOOKUP(D530,'STOCK IDEAL'!$B$2:$C$1108,2,FALSE)+VLOOKUP(E530,'REGLE PRIORITE'!$N$3:$O$18,2,FALSE)),IF($C530="Bijoux argent/plaqué or",IF(ISERROR(VLOOKUP(D530,'STOCK IDEAL'!$B$2:$C$1108,2,FALSE)+VLOOKUP($E530,'REGLE PRIORITE'!$Q$3:$R$28,2,FALSE)),VLOOKUP(D530,'STOCK IDEAL'!$B$2:$C$1108,2,FALSE),VLOOKUP(D530,'STOCK IDEAL'!$B$2:$C$1108,2,FALSE)+VLOOKUP($E530,'REGLE PRIORITE'!$Q$3:$R$28,2,FALSE)),VLOOKUP(D530,'STOCK IDEAL'!$B$2:$C$1108,2,FALSE))))</f>
        <v>0</v>
      </c>
      <c r="H530">
        <v>0</v>
      </c>
      <c r="I530">
        <f>IF($C530="porcelaine",IF(ISERROR(VLOOKUP($D530,'STOCK IDEAL'!$B$2:$E$1080,3,FALSE)+VLOOKUP($E530,'REGLE PRIORITE'!$K$3:$L$14,2,FALSE)),VLOOKUP($D530,'STOCK IDEAL'!$B$2:$E$1080,3,FALSE),VLOOKUP($D530,'STOCK IDEAL'!$B$2:$E$1080,3,FALSE)+VLOOKUP($E530,'REGLE PRIORITE'!$K$3:$L$14,2,FALSE)),IF(C530="Bijoux l’atelier",IF(ISERROR(VLOOKUP(D530,'STOCK IDEAL'!$B$2:$E$1108,3,FALSE)+VLOOKUP(E530,'REGLE PRIORITE'!$N$3:$O$18,2,FALSE)),VLOOKUP(D530,'STOCK IDEAL'!$B$2:$E$1108,3,FALSE),VLOOKUP(D530,'STOCK IDEAL'!$B$2:$E$1108,3,FALSE)+VLOOKUP(E530,'REGLE PRIORITE'!$N$3:$O$18,2,FALSE)),IF($C530="Bijoux argent/plaqué or",IF(ISERROR(VLOOKUP(D530,'STOCK IDEAL'!$B$2:$E$1108,3,FALSE)+VLOOKUP($E530,'REGLE PRIORITE'!$Q$3:$R$28,2,FALSE)),VLOOKUP(D530,'STOCK IDEAL'!$B$2:$E$1108,3,FALSE),VLOOKUP(D530,'STOCK IDEAL'!$B$2:$E$1108,3,FALSE)+VLOOKUP($E530,'REGLE PRIORITE'!$Q$3:$R$28,2,FALSE)),VLOOKUP(D530,'STOCK IDEAL'!$B$2:$E$1108,3,FALSE))))</f>
        <v>1</v>
      </c>
      <c r="J530">
        <v>0</v>
      </c>
      <c r="K530">
        <f>IF($C530="porcelaine",IF(ISERROR(VLOOKUP($D530,'STOCK IDEAL'!$B$2:$E$1080,4,FALSE)+VLOOKUP($E530,'REGLE PRIORITE'!$K$3:$L$14,2,FALSE)),VLOOKUP($D530,'STOCK IDEAL'!$B$2:$E$1080,4,FALSE),VLOOKUP($D530,'STOCK IDEAL'!$B$2:$E$1080,4,FALSE)+VLOOKUP($E530,'REGLE PRIORITE'!$K$3:$L$14,2,FALSE)),IF(C530="Bijoux l’atelier",IF(ISERROR(VLOOKUP(D530,'STOCK IDEAL'!$B$2:$E$1108,4,FALSE)+VLOOKUP(E530,'REGLE PRIORITE'!$N$3:$O$18,2,FALSE)),VLOOKUP(D530,'STOCK IDEAL'!$B$2:$E$1108,4,FALSE),VLOOKUP(D530,'STOCK IDEAL'!$B$2:$E$1108,4,FALSE)+VLOOKUP(E530,'REGLE PRIORITE'!$N$3:$O$18,2,FALSE)),IF($C530="Bijoux argent/plaqué or",IF(ISERROR(VLOOKUP(D530,'STOCK IDEAL'!$B$2:$E$1108,4,FALSE)+VLOOKUP($E530,'REGLE PRIORITE'!$Q$3:$R$28,2,FALSE)),VLOOKUP(D530,'STOCK IDEAL'!$B$2:$E$1108,4,FALSE),VLOOKUP(D530,'STOCK IDEAL'!$B$2:$E$1108,4,FALSE)+VLOOKUP($E530,'REGLE PRIORITE'!$Q$3:$R$28,2,FALSE)),VLOOKUP(D530,'STOCK IDEAL'!$B$2:$E$1108,4,FALSE))))</f>
        <v>3</v>
      </c>
      <c r="L530" t="b">
        <f t="shared" si="41"/>
        <v>0</v>
      </c>
      <c r="M530">
        <f>HLOOKUP('STOCK BRUT'!$C530,'REGLE PRIORITE'!$B$4:$G$7,2,FALSE)</f>
        <v>1</v>
      </c>
      <c r="N530">
        <f>HLOOKUP('STOCK BRUT'!$C530,'REGLE PRIORITE'!$B$4:$G$7,3,FALSE)</f>
        <v>2</v>
      </c>
      <c r="O530">
        <f>HLOOKUP('STOCK BRUT'!$C530,'REGLE PRIORITE'!$B$4:$G$7,4,FALSE)</f>
        <v>3</v>
      </c>
      <c r="P530">
        <f t="shared" si="42"/>
        <v>0</v>
      </c>
      <c r="Q530">
        <f t="shared" si="43"/>
        <v>-1</v>
      </c>
      <c r="R530">
        <f t="shared" si="40"/>
        <v>-3</v>
      </c>
      <c r="S530">
        <f t="shared" si="44"/>
        <v>-4</v>
      </c>
    </row>
    <row r="531" spans="1:19">
      <c r="A531">
        <v>529</v>
      </c>
      <c r="B531" s="1" t="s">
        <v>428</v>
      </c>
      <c r="C531" s="1" t="s">
        <v>4085</v>
      </c>
      <c r="D531" s="1" t="s">
        <v>4127</v>
      </c>
      <c r="E531" s="1" t="s">
        <v>4503</v>
      </c>
      <c r="F531">
        <v>0</v>
      </c>
      <c r="G531">
        <f>IF($C531="porcelaine",IF(ISERROR(VLOOKUP($D531,'STOCK IDEAL'!$B$2:$C$1080,2,FALSE)+VLOOKUP($E531,'REGLE PRIORITE'!$K$3:$L$14,2,FALSE)),VLOOKUP($D531,'STOCK IDEAL'!$B$2:$C$1080,2,FALSE),VLOOKUP($D531,'STOCK IDEAL'!$B$2:$C$1080,2,FALSE)+VLOOKUP($E531,'REGLE PRIORITE'!$K$3:$L$14,2,FALSE)),IF(C531="Bijoux l’atelier",IF(ISERROR(VLOOKUP(D531,'STOCK IDEAL'!$B$2:$C$1108,2,FALSE)+VLOOKUP(E531,'REGLE PRIORITE'!$N$3:$O$18,2,FALSE)),VLOOKUP(D531,'STOCK IDEAL'!$B$2:$C$1108,2,FALSE),VLOOKUP(D531,'STOCK IDEAL'!$B$2:$C$1108,2,FALSE)+VLOOKUP(E531,'REGLE PRIORITE'!$N$3:$O$18,2,FALSE)),IF($C531="Bijoux argent/plaqué or",IF(ISERROR(VLOOKUP(D531,'STOCK IDEAL'!$B$2:$C$1108,2,FALSE)+VLOOKUP($E531,'REGLE PRIORITE'!$Q$3:$R$28,2,FALSE)),VLOOKUP(D531,'STOCK IDEAL'!$B$2:$C$1108,2,FALSE),VLOOKUP(D531,'STOCK IDEAL'!$B$2:$C$1108,2,FALSE)+VLOOKUP($E531,'REGLE PRIORITE'!$Q$3:$R$28,2,FALSE)),VLOOKUP(D531,'STOCK IDEAL'!$B$2:$C$1108,2,FALSE))))</f>
        <v>0</v>
      </c>
      <c r="H531">
        <v>0</v>
      </c>
      <c r="I531">
        <f>IF($C531="porcelaine",IF(ISERROR(VLOOKUP($D531,'STOCK IDEAL'!$B$2:$E$1080,3,FALSE)+VLOOKUP($E531,'REGLE PRIORITE'!$K$3:$L$14,2,FALSE)),VLOOKUP($D531,'STOCK IDEAL'!$B$2:$E$1080,3,FALSE),VLOOKUP($D531,'STOCK IDEAL'!$B$2:$E$1080,3,FALSE)+VLOOKUP($E531,'REGLE PRIORITE'!$K$3:$L$14,2,FALSE)),IF(C531="Bijoux l’atelier",IF(ISERROR(VLOOKUP(D531,'STOCK IDEAL'!$B$2:$E$1108,3,FALSE)+VLOOKUP(E531,'REGLE PRIORITE'!$N$3:$O$18,2,FALSE)),VLOOKUP(D531,'STOCK IDEAL'!$B$2:$E$1108,3,FALSE),VLOOKUP(D531,'STOCK IDEAL'!$B$2:$E$1108,3,FALSE)+VLOOKUP(E531,'REGLE PRIORITE'!$N$3:$O$18,2,FALSE)),IF($C531="Bijoux argent/plaqué or",IF(ISERROR(VLOOKUP(D531,'STOCK IDEAL'!$B$2:$E$1108,3,FALSE)+VLOOKUP($E531,'REGLE PRIORITE'!$Q$3:$R$28,2,FALSE)),VLOOKUP(D531,'STOCK IDEAL'!$B$2:$E$1108,3,FALSE),VLOOKUP(D531,'STOCK IDEAL'!$B$2:$E$1108,3,FALSE)+VLOOKUP($E531,'REGLE PRIORITE'!$Q$3:$R$28,2,FALSE)),VLOOKUP(D531,'STOCK IDEAL'!$B$2:$E$1108,3,FALSE))))</f>
        <v>1</v>
      </c>
      <c r="J531">
        <v>0</v>
      </c>
      <c r="K531">
        <f>IF($C531="porcelaine",IF(ISERROR(VLOOKUP($D531,'STOCK IDEAL'!$B$2:$E$1080,4,FALSE)+VLOOKUP($E531,'REGLE PRIORITE'!$K$3:$L$14,2,FALSE)),VLOOKUP($D531,'STOCK IDEAL'!$B$2:$E$1080,4,FALSE),VLOOKUP($D531,'STOCK IDEAL'!$B$2:$E$1080,4,FALSE)+VLOOKUP($E531,'REGLE PRIORITE'!$K$3:$L$14,2,FALSE)),IF(C531="Bijoux l’atelier",IF(ISERROR(VLOOKUP(D531,'STOCK IDEAL'!$B$2:$E$1108,4,FALSE)+VLOOKUP(E531,'REGLE PRIORITE'!$N$3:$O$18,2,FALSE)),VLOOKUP(D531,'STOCK IDEAL'!$B$2:$E$1108,4,FALSE),VLOOKUP(D531,'STOCK IDEAL'!$B$2:$E$1108,4,FALSE)+VLOOKUP(E531,'REGLE PRIORITE'!$N$3:$O$18,2,FALSE)),IF($C531="Bijoux argent/plaqué or",IF(ISERROR(VLOOKUP(D531,'STOCK IDEAL'!$B$2:$E$1108,4,FALSE)+VLOOKUP($E531,'REGLE PRIORITE'!$Q$3:$R$28,2,FALSE)),VLOOKUP(D531,'STOCK IDEAL'!$B$2:$E$1108,4,FALSE),VLOOKUP(D531,'STOCK IDEAL'!$B$2:$E$1108,4,FALSE)+VLOOKUP($E531,'REGLE PRIORITE'!$Q$3:$R$28,2,FALSE)),VLOOKUP(D531,'STOCK IDEAL'!$B$2:$E$1108,4,FALSE))))</f>
        <v>3</v>
      </c>
      <c r="L531" t="b">
        <f t="shared" si="41"/>
        <v>0</v>
      </c>
      <c r="M531">
        <f>HLOOKUP('STOCK BRUT'!$C531,'REGLE PRIORITE'!$B$4:$G$7,2,FALSE)</f>
        <v>1</v>
      </c>
      <c r="N531">
        <f>HLOOKUP('STOCK BRUT'!$C531,'REGLE PRIORITE'!$B$4:$G$7,3,FALSE)</f>
        <v>2</v>
      </c>
      <c r="O531">
        <f>HLOOKUP('STOCK BRUT'!$C531,'REGLE PRIORITE'!$B$4:$G$7,4,FALSE)</f>
        <v>3</v>
      </c>
      <c r="P531">
        <f t="shared" si="42"/>
        <v>0</v>
      </c>
      <c r="Q531">
        <f t="shared" si="43"/>
        <v>-1</v>
      </c>
      <c r="R531">
        <f t="shared" si="40"/>
        <v>-3</v>
      </c>
      <c r="S531">
        <f t="shared" si="44"/>
        <v>-4</v>
      </c>
    </row>
    <row r="532" spans="1:19">
      <c r="A532">
        <v>530</v>
      </c>
      <c r="B532" s="1" t="s">
        <v>429</v>
      </c>
      <c r="C532" s="1" t="s">
        <v>4085</v>
      </c>
      <c r="D532" s="1" t="s">
        <v>4127</v>
      </c>
      <c r="E532" s="1" t="s">
        <v>4504</v>
      </c>
      <c r="F532">
        <v>0</v>
      </c>
      <c r="G532">
        <f>IF($C532="porcelaine",IF(ISERROR(VLOOKUP($D532,'STOCK IDEAL'!$B$2:$C$1080,2,FALSE)+VLOOKUP($E532,'REGLE PRIORITE'!$K$3:$L$14,2,FALSE)),VLOOKUP($D532,'STOCK IDEAL'!$B$2:$C$1080,2,FALSE),VLOOKUP($D532,'STOCK IDEAL'!$B$2:$C$1080,2,FALSE)+VLOOKUP($E532,'REGLE PRIORITE'!$K$3:$L$14,2,FALSE)),IF(C532="Bijoux l’atelier",IF(ISERROR(VLOOKUP(D532,'STOCK IDEAL'!$B$2:$C$1108,2,FALSE)+VLOOKUP(E532,'REGLE PRIORITE'!$N$3:$O$18,2,FALSE)),VLOOKUP(D532,'STOCK IDEAL'!$B$2:$C$1108,2,FALSE),VLOOKUP(D532,'STOCK IDEAL'!$B$2:$C$1108,2,FALSE)+VLOOKUP(E532,'REGLE PRIORITE'!$N$3:$O$18,2,FALSE)),IF($C532="Bijoux argent/plaqué or",IF(ISERROR(VLOOKUP(D532,'STOCK IDEAL'!$B$2:$C$1108,2,FALSE)+VLOOKUP($E532,'REGLE PRIORITE'!$Q$3:$R$28,2,FALSE)),VLOOKUP(D532,'STOCK IDEAL'!$B$2:$C$1108,2,FALSE),VLOOKUP(D532,'STOCK IDEAL'!$B$2:$C$1108,2,FALSE)+VLOOKUP($E532,'REGLE PRIORITE'!$Q$3:$R$28,2,FALSE)),VLOOKUP(D532,'STOCK IDEAL'!$B$2:$C$1108,2,FALSE))))</f>
        <v>0</v>
      </c>
      <c r="H532">
        <v>0</v>
      </c>
      <c r="I532">
        <f>IF($C532="porcelaine",IF(ISERROR(VLOOKUP($D532,'STOCK IDEAL'!$B$2:$E$1080,3,FALSE)+VLOOKUP($E532,'REGLE PRIORITE'!$K$3:$L$14,2,FALSE)),VLOOKUP($D532,'STOCK IDEAL'!$B$2:$E$1080,3,FALSE),VLOOKUP($D532,'STOCK IDEAL'!$B$2:$E$1080,3,FALSE)+VLOOKUP($E532,'REGLE PRIORITE'!$K$3:$L$14,2,FALSE)),IF(C532="Bijoux l’atelier",IF(ISERROR(VLOOKUP(D532,'STOCK IDEAL'!$B$2:$E$1108,3,FALSE)+VLOOKUP(E532,'REGLE PRIORITE'!$N$3:$O$18,2,FALSE)),VLOOKUP(D532,'STOCK IDEAL'!$B$2:$E$1108,3,FALSE),VLOOKUP(D532,'STOCK IDEAL'!$B$2:$E$1108,3,FALSE)+VLOOKUP(E532,'REGLE PRIORITE'!$N$3:$O$18,2,FALSE)),IF($C532="Bijoux argent/plaqué or",IF(ISERROR(VLOOKUP(D532,'STOCK IDEAL'!$B$2:$E$1108,3,FALSE)+VLOOKUP($E532,'REGLE PRIORITE'!$Q$3:$R$28,2,FALSE)),VLOOKUP(D532,'STOCK IDEAL'!$B$2:$E$1108,3,FALSE),VLOOKUP(D532,'STOCK IDEAL'!$B$2:$E$1108,3,FALSE)+VLOOKUP($E532,'REGLE PRIORITE'!$Q$3:$R$28,2,FALSE)),VLOOKUP(D532,'STOCK IDEAL'!$B$2:$E$1108,3,FALSE))))</f>
        <v>1</v>
      </c>
      <c r="J532">
        <v>0</v>
      </c>
      <c r="K532">
        <f>IF($C532="porcelaine",IF(ISERROR(VLOOKUP($D532,'STOCK IDEAL'!$B$2:$E$1080,4,FALSE)+VLOOKUP($E532,'REGLE PRIORITE'!$K$3:$L$14,2,FALSE)),VLOOKUP($D532,'STOCK IDEAL'!$B$2:$E$1080,4,FALSE),VLOOKUP($D532,'STOCK IDEAL'!$B$2:$E$1080,4,FALSE)+VLOOKUP($E532,'REGLE PRIORITE'!$K$3:$L$14,2,FALSE)),IF(C532="Bijoux l’atelier",IF(ISERROR(VLOOKUP(D532,'STOCK IDEAL'!$B$2:$E$1108,4,FALSE)+VLOOKUP(E532,'REGLE PRIORITE'!$N$3:$O$18,2,FALSE)),VLOOKUP(D532,'STOCK IDEAL'!$B$2:$E$1108,4,FALSE),VLOOKUP(D532,'STOCK IDEAL'!$B$2:$E$1108,4,FALSE)+VLOOKUP(E532,'REGLE PRIORITE'!$N$3:$O$18,2,FALSE)),IF($C532="Bijoux argent/plaqué or",IF(ISERROR(VLOOKUP(D532,'STOCK IDEAL'!$B$2:$E$1108,4,FALSE)+VLOOKUP($E532,'REGLE PRIORITE'!$Q$3:$R$28,2,FALSE)),VLOOKUP(D532,'STOCK IDEAL'!$B$2:$E$1108,4,FALSE),VLOOKUP(D532,'STOCK IDEAL'!$B$2:$E$1108,4,FALSE)+VLOOKUP($E532,'REGLE PRIORITE'!$Q$3:$R$28,2,FALSE)),VLOOKUP(D532,'STOCK IDEAL'!$B$2:$E$1108,4,FALSE))))</f>
        <v>3</v>
      </c>
      <c r="L532" t="b">
        <f t="shared" si="41"/>
        <v>0</v>
      </c>
      <c r="M532">
        <f>HLOOKUP('STOCK BRUT'!$C532,'REGLE PRIORITE'!$B$4:$G$7,2,FALSE)</f>
        <v>1</v>
      </c>
      <c r="N532">
        <f>HLOOKUP('STOCK BRUT'!$C532,'REGLE PRIORITE'!$B$4:$G$7,3,FALSE)</f>
        <v>2</v>
      </c>
      <c r="O532">
        <f>HLOOKUP('STOCK BRUT'!$C532,'REGLE PRIORITE'!$B$4:$G$7,4,FALSE)</f>
        <v>3</v>
      </c>
      <c r="P532">
        <f t="shared" si="42"/>
        <v>0</v>
      </c>
      <c r="Q532">
        <f t="shared" si="43"/>
        <v>-1</v>
      </c>
      <c r="R532">
        <f t="shared" si="40"/>
        <v>-3</v>
      </c>
      <c r="S532">
        <f t="shared" si="44"/>
        <v>-4</v>
      </c>
    </row>
    <row r="533" spans="1:19">
      <c r="A533">
        <v>531</v>
      </c>
      <c r="B533" s="1" t="s">
        <v>430</v>
      </c>
      <c r="C533" s="1" t="s">
        <v>4085</v>
      </c>
      <c r="D533" s="1" t="s">
        <v>4127</v>
      </c>
      <c r="E533" s="1" t="s">
        <v>4505</v>
      </c>
      <c r="F533">
        <v>0</v>
      </c>
      <c r="G533">
        <f>IF($C533="porcelaine",IF(ISERROR(VLOOKUP($D533,'STOCK IDEAL'!$B$2:$C$1080,2,FALSE)+VLOOKUP($E533,'REGLE PRIORITE'!$K$3:$L$14,2,FALSE)),VLOOKUP($D533,'STOCK IDEAL'!$B$2:$C$1080,2,FALSE),VLOOKUP($D533,'STOCK IDEAL'!$B$2:$C$1080,2,FALSE)+VLOOKUP($E533,'REGLE PRIORITE'!$K$3:$L$14,2,FALSE)),IF(C533="Bijoux l’atelier",IF(ISERROR(VLOOKUP(D533,'STOCK IDEAL'!$B$2:$C$1108,2,FALSE)+VLOOKUP(E533,'REGLE PRIORITE'!$N$3:$O$18,2,FALSE)),VLOOKUP(D533,'STOCK IDEAL'!$B$2:$C$1108,2,FALSE),VLOOKUP(D533,'STOCK IDEAL'!$B$2:$C$1108,2,FALSE)+VLOOKUP(E533,'REGLE PRIORITE'!$N$3:$O$18,2,FALSE)),IF($C533="Bijoux argent/plaqué or",IF(ISERROR(VLOOKUP(D533,'STOCK IDEAL'!$B$2:$C$1108,2,FALSE)+VLOOKUP($E533,'REGLE PRIORITE'!$Q$3:$R$28,2,FALSE)),VLOOKUP(D533,'STOCK IDEAL'!$B$2:$C$1108,2,FALSE),VLOOKUP(D533,'STOCK IDEAL'!$B$2:$C$1108,2,FALSE)+VLOOKUP($E533,'REGLE PRIORITE'!$Q$3:$R$28,2,FALSE)),VLOOKUP(D533,'STOCK IDEAL'!$B$2:$C$1108,2,FALSE))))</f>
        <v>0</v>
      </c>
      <c r="H533">
        <v>0</v>
      </c>
      <c r="I533">
        <f>IF($C533="porcelaine",IF(ISERROR(VLOOKUP($D533,'STOCK IDEAL'!$B$2:$E$1080,3,FALSE)+VLOOKUP($E533,'REGLE PRIORITE'!$K$3:$L$14,2,FALSE)),VLOOKUP($D533,'STOCK IDEAL'!$B$2:$E$1080,3,FALSE),VLOOKUP($D533,'STOCK IDEAL'!$B$2:$E$1080,3,FALSE)+VLOOKUP($E533,'REGLE PRIORITE'!$K$3:$L$14,2,FALSE)),IF(C533="Bijoux l’atelier",IF(ISERROR(VLOOKUP(D533,'STOCK IDEAL'!$B$2:$E$1108,3,FALSE)+VLOOKUP(E533,'REGLE PRIORITE'!$N$3:$O$18,2,FALSE)),VLOOKUP(D533,'STOCK IDEAL'!$B$2:$E$1108,3,FALSE),VLOOKUP(D533,'STOCK IDEAL'!$B$2:$E$1108,3,FALSE)+VLOOKUP(E533,'REGLE PRIORITE'!$N$3:$O$18,2,FALSE)),IF($C533="Bijoux argent/plaqué or",IF(ISERROR(VLOOKUP(D533,'STOCK IDEAL'!$B$2:$E$1108,3,FALSE)+VLOOKUP($E533,'REGLE PRIORITE'!$Q$3:$R$28,2,FALSE)),VLOOKUP(D533,'STOCK IDEAL'!$B$2:$E$1108,3,FALSE),VLOOKUP(D533,'STOCK IDEAL'!$B$2:$E$1108,3,FALSE)+VLOOKUP($E533,'REGLE PRIORITE'!$Q$3:$R$28,2,FALSE)),VLOOKUP(D533,'STOCK IDEAL'!$B$2:$E$1108,3,FALSE))))</f>
        <v>1</v>
      </c>
      <c r="J533">
        <v>0</v>
      </c>
      <c r="K533">
        <f>IF($C533="porcelaine",IF(ISERROR(VLOOKUP($D533,'STOCK IDEAL'!$B$2:$E$1080,4,FALSE)+VLOOKUP($E533,'REGLE PRIORITE'!$K$3:$L$14,2,FALSE)),VLOOKUP($D533,'STOCK IDEAL'!$B$2:$E$1080,4,FALSE),VLOOKUP($D533,'STOCK IDEAL'!$B$2:$E$1080,4,FALSE)+VLOOKUP($E533,'REGLE PRIORITE'!$K$3:$L$14,2,FALSE)),IF(C533="Bijoux l’atelier",IF(ISERROR(VLOOKUP(D533,'STOCK IDEAL'!$B$2:$E$1108,4,FALSE)+VLOOKUP(E533,'REGLE PRIORITE'!$N$3:$O$18,2,FALSE)),VLOOKUP(D533,'STOCK IDEAL'!$B$2:$E$1108,4,FALSE),VLOOKUP(D533,'STOCK IDEAL'!$B$2:$E$1108,4,FALSE)+VLOOKUP(E533,'REGLE PRIORITE'!$N$3:$O$18,2,FALSE)),IF($C533="Bijoux argent/plaqué or",IF(ISERROR(VLOOKUP(D533,'STOCK IDEAL'!$B$2:$E$1108,4,FALSE)+VLOOKUP($E533,'REGLE PRIORITE'!$Q$3:$R$28,2,FALSE)),VLOOKUP(D533,'STOCK IDEAL'!$B$2:$E$1108,4,FALSE),VLOOKUP(D533,'STOCK IDEAL'!$B$2:$E$1108,4,FALSE)+VLOOKUP($E533,'REGLE PRIORITE'!$Q$3:$R$28,2,FALSE)),VLOOKUP(D533,'STOCK IDEAL'!$B$2:$E$1108,4,FALSE))))</f>
        <v>3</v>
      </c>
      <c r="L533" t="b">
        <f t="shared" si="41"/>
        <v>0</v>
      </c>
      <c r="M533">
        <f>HLOOKUP('STOCK BRUT'!$C533,'REGLE PRIORITE'!$B$4:$G$7,2,FALSE)</f>
        <v>1</v>
      </c>
      <c r="N533">
        <f>HLOOKUP('STOCK BRUT'!$C533,'REGLE PRIORITE'!$B$4:$G$7,3,FALSE)</f>
        <v>2</v>
      </c>
      <c r="O533">
        <f>HLOOKUP('STOCK BRUT'!$C533,'REGLE PRIORITE'!$B$4:$G$7,4,FALSE)</f>
        <v>3</v>
      </c>
      <c r="P533">
        <f t="shared" si="42"/>
        <v>0</v>
      </c>
      <c r="Q533">
        <f t="shared" si="43"/>
        <v>-1</v>
      </c>
      <c r="R533">
        <f t="shared" si="40"/>
        <v>-3</v>
      </c>
      <c r="S533">
        <f t="shared" si="44"/>
        <v>-4</v>
      </c>
    </row>
    <row r="534" spans="1:19">
      <c r="A534">
        <v>532</v>
      </c>
      <c r="B534" s="1" t="s">
        <v>431</v>
      </c>
      <c r="C534" s="1" t="s">
        <v>4085</v>
      </c>
      <c r="D534" s="1" t="s">
        <v>4127</v>
      </c>
      <c r="E534" s="1" t="s">
        <v>4089</v>
      </c>
      <c r="F534">
        <v>0</v>
      </c>
      <c r="G534">
        <f>IF($C534="porcelaine",IF(ISERROR(VLOOKUP($D534,'STOCK IDEAL'!$B$2:$C$1080,2,FALSE)+VLOOKUP($E534,'REGLE PRIORITE'!$K$3:$L$14,2,FALSE)),VLOOKUP($D534,'STOCK IDEAL'!$B$2:$C$1080,2,FALSE),VLOOKUP($D534,'STOCK IDEAL'!$B$2:$C$1080,2,FALSE)+VLOOKUP($E534,'REGLE PRIORITE'!$K$3:$L$14,2,FALSE)),IF(C534="Bijoux l’atelier",IF(ISERROR(VLOOKUP(D534,'STOCK IDEAL'!$B$2:$C$1108,2,FALSE)+VLOOKUP(E534,'REGLE PRIORITE'!$N$3:$O$18,2,FALSE)),VLOOKUP(D534,'STOCK IDEAL'!$B$2:$C$1108,2,FALSE),VLOOKUP(D534,'STOCK IDEAL'!$B$2:$C$1108,2,FALSE)+VLOOKUP(E534,'REGLE PRIORITE'!$N$3:$O$18,2,FALSE)),IF($C534="Bijoux argent/plaqué or",IF(ISERROR(VLOOKUP(D534,'STOCK IDEAL'!$B$2:$C$1108,2,FALSE)+VLOOKUP($E534,'REGLE PRIORITE'!$Q$3:$R$28,2,FALSE)),VLOOKUP(D534,'STOCK IDEAL'!$B$2:$C$1108,2,FALSE),VLOOKUP(D534,'STOCK IDEAL'!$B$2:$C$1108,2,FALSE)+VLOOKUP($E534,'REGLE PRIORITE'!$Q$3:$R$28,2,FALSE)),VLOOKUP(D534,'STOCK IDEAL'!$B$2:$C$1108,2,FALSE))))</f>
        <v>0</v>
      </c>
      <c r="H534">
        <v>0</v>
      </c>
      <c r="I534">
        <f>IF($C534="porcelaine",IF(ISERROR(VLOOKUP($D534,'STOCK IDEAL'!$B$2:$E$1080,3,FALSE)+VLOOKUP($E534,'REGLE PRIORITE'!$K$3:$L$14,2,FALSE)),VLOOKUP($D534,'STOCK IDEAL'!$B$2:$E$1080,3,FALSE),VLOOKUP($D534,'STOCK IDEAL'!$B$2:$E$1080,3,FALSE)+VLOOKUP($E534,'REGLE PRIORITE'!$K$3:$L$14,2,FALSE)),IF(C534="Bijoux l’atelier",IF(ISERROR(VLOOKUP(D534,'STOCK IDEAL'!$B$2:$E$1108,3,FALSE)+VLOOKUP(E534,'REGLE PRIORITE'!$N$3:$O$18,2,FALSE)),VLOOKUP(D534,'STOCK IDEAL'!$B$2:$E$1108,3,FALSE),VLOOKUP(D534,'STOCK IDEAL'!$B$2:$E$1108,3,FALSE)+VLOOKUP(E534,'REGLE PRIORITE'!$N$3:$O$18,2,FALSE)),IF($C534="Bijoux argent/plaqué or",IF(ISERROR(VLOOKUP(D534,'STOCK IDEAL'!$B$2:$E$1108,3,FALSE)+VLOOKUP($E534,'REGLE PRIORITE'!$Q$3:$R$28,2,FALSE)),VLOOKUP(D534,'STOCK IDEAL'!$B$2:$E$1108,3,FALSE),VLOOKUP(D534,'STOCK IDEAL'!$B$2:$E$1108,3,FALSE)+VLOOKUP($E534,'REGLE PRIORITE'!$Q$3:$R$28,2,FALSE)),VLOOKUP(D534,'STOCK IDEAL'!$B$2:$E$1108,3,FALSE))))</f>
        <v>1</v>
      </c>
      <c r="J534">
        <v>0</v>
      </c>
      <c r="K534">
        <f>IF($C534="porcelaine",IF(ISERROR(VLOOKUP($D534,'STOCK IDEAL'!$B$2:$E$1080,4,FALSE)+VLOOKUP($E534,'REGLE PRIORITE'!$K$3:$L$14,2,FALSE)),VLOOKUP($D534,'STOCK IDEAL'!$B$2:$E$1080,4,FALSE),VLOOKUP($D534,'STOCK IDEAL'!$B$2:$E$1080,4,FALSE)+VLOOKUP($E534,'REGLE PRIORITE'!$K$3:$L$14,2,FALSE)),IF(C534="Bijoux l’atelier",IF(ISERROR(VLOOKUP(D534,'STOCK IDEAL'!$B$2:$E$1108,4,FALSE)+VLOOKUP(E534,'REGLE PRIORITE'!$N$3:$O$18,2,FALSE)),VLOOKUP(D534,'STOCK IDEAL'!$B$2:$E$1108,4,FALSE),VLOOKUP(D534,'STOCK IDEAL'!$B$2:$E$1108,4,FALSE)+VLOOKUP(E534,'REGLE PRIORITE'!$N$3:$O$18,2,FALSE)),IF($C534="Bijoux argent/plaqué or",IF(ISERROR(VLOOKUP(D534,'STOCK IDEAL'!$B$2:$E$1108,4,FALSE)+VLOOKUP($E534,'REGLE PRIORITE'!$Q$3:$R$28,2,FALSE)),VLOOKUP(D534,'STOCK IDEAL'!$B$2:$E$1108,4,FALSE),VLOOKUP(D534,'STOCK IDEAL'!$B$2:$E$1108,4,FALSE)+VLOOKUP($E534,'REGLE PRIORITE'!$Q$3:$R$28,2,FALSE)),VLOOKUP(D534,'STOCK IDEAL'!$B$2:$E$1108,4,FALSE))))</f>
        <v>3</v>
      </c>
      <c r="L534" t="b">
        <f t="shared" si="41"/>
        <v>0</v>
      </c>
      <c r="M534">
        <f>HLOOKUP('STOCK BRUT'!$C534,'REGLE PRIORITE'!$B$4:$G$7,2,FALSE)</f>
        <v>1</v>
      </c>
      <c r="N534">
        <f>HLOOKUP('STOCK BRUT'!$C534,'REGLE PRIORITE'!$B$4:$G$7,3,FALSE)</f>
        <v>2</v>
      </c>
      <c r="O534">
        <f>HLOOKUP('STOCK BRUT'!$C534,'REGLE PRIORITE'!$B$4:$G$7,4,FALSE)</f>
        <v>3</v>
      </c>
      <c r="P534">
        <f t="shared" si="42"/>
        <v>0</v>
      </c>
      <c r="Q534">
        <f t="shared" si="43"/>
        <v>-1</v>
      </c>
      <c r="R534">
        <f t="shared" si="40"/>
        <v>-3</v>
      </c>
      <c r="S534">
        <f t="shared" si="44"/>
        <v>-4</v>
      </c>
    </row>
    <row r="535" spans="1:19">
      <c r="A535">
        <v>533</v>
      </c>
      <c r="B535" s="1" t="s">
        <v>432</v>
      </c>
      <c r="C535" s="1" t="s">
        <v>4085</v>
      </c>
      <c r="D535" s="1" t="s">
        <v>4127</v>
      </c>
      <c r="E535" s="1" t="s">
        <v>4090</v>
      </c>
      <c r="F535">
        <v>3</v>
      </c>
      <c r="G535">
        <f>IF($C535="porcelaine",IF(ISERROR(VLOOKUP($D535,'STOCK IDEAL'!$B$2:$C$1080,2,FALSE)+VLOOKUP($E535,'REGLE PRIORITE'!$K$3:$L$14,2,FALSE)),VLOOKUP($D535,'STOCK IDEAL'!$B$2:$C$1080,2,FALSE),VLOOKUP($D535,'STOCK IDEAL'!$B$2:$C$1080,2,FALSE)+VLOOKUP($E535,'REGLE PRIORITE'!$K$3:$L$14,2,FALSE)),IF(C535="Bijoux l’atelier",IF(ISERROR(VLOOKUP(D535,'STOCK IDEAL'!$B$2:$C$1108,2,FALSE)+VLOOKUP(E535,'REGLE PRIORITE'!$N$3:$O$18,2,FALSE)),VLOOKUP(D535,'STOCK IDEAL'!$B$2:$C$1108,2,FALSE),VLOOKUP(D535,'STOCK IDEAL'!$B$2:$C$1108,2,FALSE)+VLOOKUP(E535,'REGLE PRIORITE'!$N$3:$O$18,2,FALSE)),IF($C535="Bijoux argent/plaqué or",IF(ISERROR(VLOOKUP(D535,'STOCK IDEAL'!$B$2:$C$1108,2,FALSE)+VLOOKUP($E535,'REGLE PRIORITE'!$Q$3:$R$28,2,FALSE)),VLOOKUP(D535,'STOCK IDEAL'!$B$2:$C$1108,2,FALSE),VLOOKUP(D535,'STOCK IDEAL'!$B$2:$C$1108,2,FALSE)+VLOOKUP($E535,'REGLE PRIORITE'!$Q$3:$R$28,2,FALSE)),VLOOKUP(D535,'STOCK IDEAL'!$B$2:$C$1108,2,FALSE))))</f>
        <v>0</v>
      </c>
      <c r="H535">
        <v>0</v>
      </c>
      <c r="I535">
        <f>IF($C535="porcelaine",IF(ISERROR(VLOOKUP($D535,'STOCK IDEAL'!$B$2:$E$1080,3,FALSE)+VLOOKUP($E535,'REGLE PRIORITE'!$K$3:$L$14,2,FALSE)),VLOOKUP($D535,'STOCK IDEAL'!$B$2:$E$1080,3,FALSE),VLOOKUP($D535,'STOCK IDEAL'!$B$2:$E$1080,3,FALSE)+VLOOKUP($E535,'REGLE PRIORITE'!$K$3:$L$14,2,FALSE)),IF(C535="Bijoux l’atelier",IF(ISERROR(VLOOKUP(D535,'STOCK IDEAL'!$B$2:$E$1108,3,FALSE)+VLOOKUP(E535,'REGLE PRIORITE'!$N$3:$O$18,2,FALSE)),VLOOKUP(D535,'STOCK IDEAL'!$B$2:$E$1108,3,FALSE),VLOOKUP(D535,'STOCK IDEAL'!$B$2:$E$1108,3,FALSE)+VLOOKUP(E535,'REGLE PRIORITE'!$N$3:$O$18,2,FALSE)),IF($C535="Bijoux argent/plaqué or",IF(ISERROR(VLOOKUP(D535,'STOCK IDEAL'!$B$2:$E$1108,3,FALSE)+VLOOKUP($E535,'REGLE PRIORITE'!$Q$3:$R$28,2,FALSE)),VLOOKUP(D535,'STOCK IDEAL'!$B$2:$E$1108,3,FALSE),VLOOKUP(D535,'STOCK IDEAL'!$B$2:$E$1108,3,FALSE)+VLOOKUP($E535,'REGLE PRIORITE'!$Q$3:$R$28,2,FALSE)),VLOOKUP(D535,'STOCK IDEAL'!$B$2:$E$1108,3,FALSE))))</f>
        <v>1</v>
      </c>
      <c r="J535">
        <v>0</v>
      </c>
      <c r="K535">
        <f>IF($C535="porcelaine",IF(ISERROR(VLOOKUP($D535,'STOCK IDEAL'!$B$2:$E$1080,4,FALSE)+VLOOKUP($E535,'REGLE PRIORITE'!$K$3:$L$14,2,FALSE)),VLOOKUP($D535,'STOCK IDEAL'!$B$2:$E$1080,4,FALSE),VLOOKUP($D535,'STOCK IDEAL'!$B$2:$E$1080,4,FALSE)+VLOOKUP($E535,'REGLE PRIORITE'!$K$3:$L$14,2,FALSE)),IF(C535="Bijoux l’atelier",IF(ISERROR(VLOOKUP(D535,'STOCK IDEAL'!$B$2:$E$1108,4,FALSE)+VLOOKUP(E535,'REGLE PRIORITE'!$N$3:$O$18,2,FALSE)),VLOOKUP(D535,'STOCK IDEAL'!$B$2:$E$1108,4,FALSE),VLOOKUP(D535,'STOCK IDEAL'!$B$2:$E$1108,4,FALSE)+VLOOKUP(E535,'REGLE PRIORITE'!$N$3:$O$18,2,FALSE)),IF($C535="Bijoux argent/plaqué or",IF(ISERROR(VLOOKUP(D535,'STOCK IDEAL'!$B$2:$E$1108,4,FALSE)+VLOOKUP($E535,'REGLE PRIORITE'!$Q$3:$R$28,2,FALSE)),VLOOKUP(D535,'STOCK IDEAL'!$B$2:$E$1108,4,FALSE),VLOOKUP(D535,'STOCK IDEAL'!$B$2:$E$1108,4,FALSE)+VLOOKUP($E535,'REGLE PRIORITE'!$Q$3:$R$28,2,FALSE)),VLOOKUP(D535,'STOCK IDEAL'!$B$2:$E$1108,4,FALSE))))</f>
        <v>3</v>
      </c>
      <c r="L535" t="str">
        <f t="shared" si="41"/>
        <v>OK</v>
      </c>
      <c r="M535">
        <f>HLOOKUP('STOCK BRUT'!$C535,'REGLE PRIORITE'!$B$4:$G$7,2,FALSE)</f>
        <v>1</v>
      </c>
      <c r="N535">
        <f>HLOOKUP('STOCK BRUT'!$C535,'REGLE PRIORITE'!$B$4:$G$7,3,FALSE)</f>
        <v>2</v>
      </c>
      <c r="O535">
        <f>HLOOKUP('STOCK BRUT'!$C535,'REGLE PRIORITE'!$B$4:$G$7,4,FALSE)</f>
        <v>3</v>
      </c>
      <c r="P535">
        <f t="shared" si="42"/>
        <v>3</v>
      </c>
      <c r="Q535">
        <f t="shared" si="43"/>
        <v>-1</v>
      </c>
      <c r="R535">
        <f t="shared" si="40"/>
        <v>-3</v>
      </c>
      <c r="S535">
        <f t="shared" si="44"/>
        <v>-1</v>
      </c>
    </row>
    <row r="536" spans="1:19">
      <c r="A536">
        <v>534</v>
      </c>
      <c r="B536" s="1" t="s">
        <v>433</v>
      </c>
      <c r="C536" s="1" t="s">
        <v>4085</v>
      </c>
      <c r="D536" s="1" t="s">
        <v>4127</v>
      </c>
      <c r="E536" s="1" t="s">
        <v>4091</v>
      </c>
      <c r="F536">
        <v>1</v>
      </c>
      <c r="G536">
        <f>IF($C536="porcelaine",IF(ISERROR(VLOOKUP($D536,'STOCK IDEAL'!$B$2:$C$1080,2,FALSE)+VLOOKUP($E536,'REGLE PRIORITE'!$K$3:$L$14,2,FALSE)),VLOOKUP($D536,'STOCK IDEAL'!$B$2:$C$1080,2,FALSE),VLOOKUP($D536,'STOCK IDEAL'!$B$2:$C$1080,2,FALSE)+VLOOKUP($E536,'REGLE PRIORITE'!$K$3:$L$14,2,FALSE)),IF(C536="Bijoux l’atelier",IF(ISERROR(VLOOKUP(D536,'STOCK IDEAL'!$B$2:$C$1108,2,FALSE)+VLOOKUP(E536,'REGLE PRIORITE'!$N$3:$O$18,2,FALSE)),VLOOKUP(D536,'STOCK IDEAL'!$B$2:$C$1108,2,FALSE),VLOOKUP(D536,'STOCK IDEAL'!$B$2:$C$1108,2,FALSE)+VLOOKUP(E536,'REGLE PRIORITE'!$N$3:$O$18,2,FALSE)),IF($C536="Bijoux argent/plaqué or",IF(ISERROR(VLOOKUP(D536,'STOCK IDEAL'!$B$2:$C$1108,2,FALSE)+VLOOKUP($E536,'REGLE PRIORITE'!$Q$3:$R$28,2,FALSE)),VLOOKUP(D536,'STOCK IDEAL'!$B$2:$C$1108,2,FALSE),VLOOKUP(D536,'STOCK IDEAL'!$B$2:$C$1108,2,FALSE)+VLOOKUP($E536,'REGLE PRIORITE'!$Q$3:$R$28,2,FALSE)),VLOOKUP(D536,'STOCK IDEAL'!$B$2:$C$1108,2,FALSE))))</f>
        <v>0</v>
      </c>
      <c r="H536">
        <v>0</v>
      </c>
      <c r="I536">
        <f>IF($C536="porcelaine",IF(ISERROR(VLOOKUP($D536,'STOCK IDEAL'!$B$2:$E$1080,3,FALSE)+VLOOKUP($E536,'REGLE PRIORITE'!$K$3:$L$14,2,FALSE)),VLOOKUP($D536,'STOCK IDEAL'!$B$2:$E$1080,3,FALSE),VLOOKUP($D536,'STOCK IDEAL'!$B$2:$E$1080,3,FALSE)+VLOOKUP($E536,'REGLE PRIORITE'!$K$3:$L$14,2,FALSE)),IF(C536="Bijoux l’atelier",IF(ISERROR(VLOOKUP(D536,'STOCK IDEAL'!$B$2:$E$1108,3,FALSE)+VLOOKUP(E536,'REGLE PRIORITE'!$N$3:$O$18,2,FALSE)),VLOOKUP(D536,'STOCK IDEAL'!$B$2:$E$1108,3,FALSE),VLOOKUP(D536,'STOCK IDEAL'!$B$2:$E$1108,3,FALSE)+VLOOKUP(E536,'REGLE PRIORITE'!$N$3:$O$18,2,FALSE)),IF($C536="Bijoux argent/plaqué or",IF(ISERROR(VLOOKUP(D536,'STOCK IDEAL'!$B$2:$E$1108,3,FALSE)+VLOOKUP($E536,'REGLE PRIORITE'!$Q$3:$R$28,2,FALSE)),VLOOKUP(D536,'STOCK IDEAL'!$B$2:$E$1108,3,FALSE),VLOOKUP(D536,'STOCK IDEAL'!$B$2:$E$1108,3,FALSE)+VLOOKUP($E536,'REGLE PRIORITE'!$Q$3:$R$28,2,FALSE)),VLOOKUP(D536,'STOCK IDEAL'!$B$2:$E$1108,3,FALSE))))</f>
        <v>1</v>
      </c>
      <c r="J536">
        <v>0</v>
      </c>
      <c r="K536">
        <f>IF($C536="porcelaine",IF(ISERROR(VLOOKUP($D536,'STOCK IDEAL'!$B$2:$E$1080,4,FALSE)+VLOOKUP($E536,'REGLE PRIORITE'!$K$3:$L$14,2,FALSE)),VLOOKUP($D536,'STOCK IDEAL'!$B$2:$E$1080,4,FALSE),VLOOKUP($D536,'STOCK IDEAL'!$B$2:$E$1080,4,FALSE)+VLOOKUP($E536,'REGLE PRIORITE'!$K$3:$L$14,2,FALSE)),IF(C536="Bijoux l’atelier",IF(ISERROR(VLOOKUP(D536,'STOCK IDEAL'!$B$2:$E$1108,4,FALSE)+VLOOKUP(E536,'REGLE PRIORITE'!$N$3:$O$18,2,FALSE)),VLOOKUP(D536,'STOCK IDEAL'!$B$2:$E$1108,4,FALSE),VLOOKUP(D536,'STOCK IDEAL'!$B$2:$E$1108,4,FALSE)+VLOOKUP(E536,'REGLE PRIORITE'!$N$3:$O$18,2,FALSE)),IF($C536="Bijoux argent/plaqué or",IF(ISERROR(VLOOKUP(D536,'STOCK IDEAL'!$B$2:$E$1108,4,FALSE)+VLOOKUP($E536,'REGLE PRIORITE'!$Q$3:$R$28,2,FALSE)),VLOOKUP(D536,'STOCK IDEAL'!$B$2:$E$1108,4,FALSE),VLOOKUP(D536,'STOCK IDEAL'!$B$2:$E$1108,4,FALSE)+VLOOKUP($E536,'REGLE PRIORITE'!$Q$3:$R$28,2,FALSE)),VLOOKUP(D536,'STOCK IDEAL'!$B$2:$E$1108,4,FALSE))))</f>
        <v>3</v>
      </c>
      <c r="L536" t="str">
        <f t="shared" si="41"/>
        <v>OK</v>
      </c>
      <c r="M536">
        <f>HLOOKUP('STOCK BRUT'!$C536,'REGLE PRIORITE'!$B$4:$G$7,2,FALSE)</f>
        <v>1</v>
      </c>
      <c r="N536">
        <f>HLOOKUP('STOCK BRUT'!$C536,'REGLE PRIORITE'!$B$4:$G$7,3,FALSE)</f>
        <v>2</v>
      </c>
      <c r="O536">
        <f>HLOOKUP('STOCK BRUT'!$C536,'REGLE PRIORITE'!$B$4:$G$7,4,FALSE)</f>
        <v>3</v>
      </c>
      <c r="P536">
        <f t="shared" si="42"/>
        <v>1</v>
      </c>
      <c r="Q536">
        <f t="shared" si="43"/>
        <v>-1</v>
      </c>
      <c r="R536">
        <f t="shared" si="40"/>
        <v>-3</v>
      </c>
      <c r="S536">
        <f t="shared" si="44"/>
        <v>-3</v>
      </c>
    </row>
    <row r="537" spans="1:19">
      <c r="A537">
        <v>535</v>
      </c>
      <c r="B537" s="1" t="s">
        <v>434</v>
      </c>
      <c r="C537" s="1" t="s">
        <v>4085</v>
      </c>
      <c r="D537" s="1" t="s">
        <v>4127</v>
      </c>
      <c r="E537" s="1" t="s">
        <v>5543</v>
      </c>
      <c r="F537">
        <v>0</v>
      </c>
      <c r="G537">
        <f>IF($C537="porcelaine",IF(ISERROR(VLOOKUP($D537,'STOCK IDEAL'!$B$2:$C$1080,2,FALSE)+VLOOKUP($E537,'REGLE PRIORITE'!$K$3:$L$14,2,FALSE)),VLOOKUP($D537,'STOCK IDEAL'!$B$2:$C$1080,2,FALSE),VLOOKUP($D537,'STOCK IDEAL'!$B$2:$C$1080,2,FALSE)+VLOOKUP($E537,'REGLE PRIORITE'!$K$3:$L$14,2,FALSE)),IF(C537="Bijoux l’atelier",IF(ISERROR(VLOOKUP(D537,'STOCK IDEAL'!$B$2:$C$1108,2,FALSE)+VLOOKUP(E537,'REGLE PRIORITE'!$N$3:$O$18,2,FALSE)),VLOOKUP(D537,'STOCK IDEAL'!$B$2:$C$1108,2,FALSE),VLOOKUP(D537,'STOCK IDEAL'!$B$2:$C$1108,2,FALSE)+VLOOKUP(E537,'REGLE PRIORITE'!$N$3:$O$18,2,FALSE)),IF($C537="Bijoux argent/plaqué or",IF(ISERROR(VLOOKUP(D537,'STOCK IDEAL'!$B$2:$C$1108,2,FALSE)+VLOOKUP($E537,'REGLE PRIORITE'!$Q$3:$R$28,2,FALSE)),VLOOKUP(D537,'STOCK IDEAL'!$B$2:$C$1108,2,FALSE),VLOOKUP(D537,'STOCK IDEAL'!$B$2:$C$1108,2,FALSE)+VLOOKUP($E537,'REGLE PRIORITE'!$Q$3:$R$28,2,FALSE)),VLOOKUP(D537,'STOCK IDEAL'!$B$2:$C$1108,2,FALSE))))</f>
        <v>0</v>
      </c>
      <c r="H537">
        <v>0</v>
      </c>
      <c r="I537">
        <f>IF($C537="porcelaine",IF(ISERROR(VLOOKUP($D537,'STOCK IDEAL'!$B$2:$E$1080,3,FALSE)+VLOOKUP($E537,'REGLE PRIORITE'!$K$3:$L$14,2,FALSE)),VLOOKUP($D537,'STOCK IDEAL'!$B$2:$E$1080,3,FALSE),VLOOKUP($D537,'STOCK IDEAL'!$B$2:$E$1080,3,FALSE)+VLOOKUP($E537,'REGLE PRIORITE'!$K$3:$L$14,2,FALSE)),IF(C537="Bijoux l’atelier",IF(ISERROR(VLOOKUP(D537,'STOCK IDEAL'!$B$2:$E$1108,3,FALSE)+VLOOKUP(E537,'REGLE PRIORITE'!$N$3:$O$18,2,FALSE)),VLOOKUP(D537,'STOCK IDEAL'!$B$2:$E$1108,3,FALSE),VLOOKUP(D537,'STOCK IDEAL'!$B$2:$E$1108,3,FALSE)+VLOOKUP(E537,'REGLE PRIORITE'!$N$3:$O$18,2,FALSE)),IF($C537="Bijoux argent/plaqué or",IF(ISERROR(VLOOKUP(D537,'STOCK IDEAL'!$B$2:$E$1108,3,FALSE)+VLOOKUP($E537,'REGLE PRIORITE'!$Q$3:$R$28,2,FALSE)),VLOOKUP(D537,'STOCK IDEAL'!$B$2:$E$1108,3,FALSE),VLOOKUP(D537,'STOCK IDEAL'!$B$2:$E$1108,3,FALSE)+VLOOKUP($E537,'REGLE PRIORITE'!$Q$3:$R$28,2,FALSE)),VLOOKUP(D537,'STOCK IDEAL'!$B$2:$E$1108,3,FALSE))))</f>
        <v>1</v>
      </c>
      <c r="J537">
        <v>0</v>
      </c>
      <c r="K537">
        <f>IF($C537="porcelaine",IF(ISERROR(VLOOKUP($D537,'STOCK IDEAL'!$B$2:$E$1080,4,FALSE)+VLOOKUP($E537,'REGLE PRIORITE'!$K$3:$L$14,2,FALSE)),VLOOKUP($D537,'STOCK IDEAL'!$B$2:$E$1080,4,FALSE),VLOOKUP($D537,'STOCK IDEAL'!$B$2:$E$1080,4,FALSE)+VLOOKUP($E537,'REGLE PRIORITE'!$K$3:$L$14,2,FALSE)),IF(C537="Bijoux l’atelier",IF(ISERROR(VLOOKUP(D537,'STOCK IDEAL'!$B$2:$E$1108,4,FALSE)+VLOOKUP(E537,'REGLE PRIORITE'!$N$3:$O$18,2,FALSE)),VLOOKUP(D537,'STOCK IDEAL'!$B$2:$E$1108,4,FALSE),VLOOKUP(D537,'STOCK IDEAL'!$B$2:$E$1108,4,FALSE)+VLOOKUP(E537,'REGLE PRIORITE'!$N$3:$O$18,2,FALSE)),IF($C537="Bijoux argent/plaqué or",IF(ISERROR(VLOOKUP(D537,'STOCK IDEAL'!$B$2:$E$1108,4,FALSE)+VLOOKUP($E537,'REGLE PRIORITE'!$Q$3:$R$28,2,FALSE)),VLOOKUP(D537,'STOCK IDEAL'!$B$2:$E$1108,4,FALSE),VLOOKUP(D537,'STOCK IDEAL'!$B$2:$E$1108,4,FALSE)+VLOOKUP($E537,'REGLE PRIORITE'!$Q$3:$R$28,2,FALSE)),VLOOKUP(D537,'STOCK IDEAL'!$B$2:$E$1108,4,FALSE))))</f>
        <v>3</v>
      </c>
      <c r="L537" t="b">
        <f t="shared" si="41"/>
        <v>0</v>
      </c>
      <c r="M537">
        <f>HLOOKUP('STOCK BRUT'!$C537,'REGLE PRIORITE'!$B$4:$G$7,2,FALSE)</f>
        <v>1</v>
      </c>
      <c r="N537">
        <f>HLOOKUP('STOCK BRUT'!$C537,'REGLE PRIORITE'!$B$4:$G$7,3,FALSE)</f>
        <v>2</v>
      </c>
      <c r="O537">
        <f>HLOOKUP('STOCK BRUT'!$C537,'REGLE PRIORITE'!$B$4:$G$7,4,FALSE)</f>
        <v>3</v>
      </c>
      <c r="P537">
        <f t="shared" si="42"/>
        <v>0</v>
      </c>
      <c r="Q537">
        <f t="shared" si="43"/>
        <v>-1</v>
      </c>
      <c r="R537">
        <f t="shared" si="40"/>
        <v>-3</v>
      </c>
      <c r="S537">
        <f t="shared" si="44"/>
        <v>-4</v>
      </c>
    </row>
    <row r="538" spans="1:19">
      <c r="A538">
        <v>536</v>
      </c>
      <c r="B538" s="1" t="s">
        <v>435</v>
      </c>
      <c r="C538" s="1" t="s">
        <v>4085</v>
      </c>
      <c r="D538" s="1" t="s">
        <v>4127</v>
      </c>
      <c r="E538" s="1" t="s">
        <v>5544</v>
      </c>
      <c r="F538">
        <v>2</v>
      </c>
      <c r="G538">
        <f>IF($C538="porcelaine",IF(ISERROR(VLOOKUP($D538,'STOCK IDEAL'!$B$2:$C$1080,2,FALSE)+VLOOKUP($E538,'REGLE PRIORITE'!$K$3:$L$14,2,FALSE)),VLOOKUP($D538,'STOCK IDEAL'!$B$2:$C$1080,2,FALSE),VLOOKUP($D538,'STOCK IDEAL'!$B$2:$C$1080,2,FALSE)+VLOOKUP($E538,'REGLE PRIORITE'!$K$3:$L$14,2,FALSE)),IF(C538="Bijoux l’atelier",IF(ISERROR(VLOOKUP(D538,'STOCK IDEAL'!$B$2:$C$1108,2,FALSE)+VLOOKUP(E538,'REGLE PRIORITE'!$N$3:$O$18,2,FALSE)),VLOOKUP(D538,'STOCK IDEAL'!$B$2:$C$1108,2,FALSE),VLOOKUP(D538,'STOCK IDEAL'!$B$2:$C$1108,2,FALSE)+VLOOKUP(E538,'REGLE PRIORITE'!$N$3:$O$18,2,FALSE)),IF($C538="Bijoux argent/plaqué or",IF(ISERROR(VLOOKUP(D538,'STOCK IDEAL'!$B$2:$C$1108,2,FALSE)+VLOOKUP($E538,'REGLE PRIORITE'!$Q$3:$R$28,2,FALSE)),VLOOKUP(D538,'STOCK IDEAL'!$B$2:$C$1108,2,FALSE),VLOOKUP(D538,'STOCK IDEAL'!$B$2:$C$1108,2,FALSE)+VLOOKUP($E538,'REGLE PRIORITE'!$Q$3:$R$28,2,FALSE)),VLOOKUP(D538,'STOCK IDEAL'!$B$2:$C$1108,2,FALSE))))</f>
        <v>0</v>
      </c>
      <c r="H538">
        <v>0</v>
      </c>
      <c r="I538">
        <f>IF($C538="porcelaine",IF(ISERROR(VLOOKUP($D538,'STOCK IDEAL'!$B$2:$E$1080,3,FALSE)+VLOOKUP($E538,'REGLE PRIORITE'!$K$3:$L$14,2,FALSE)),VLOOKUP($D538,'STOCK IDEAL'!$B$2:$E$1080,3,FALSE),VLOOKUP($D538,'STOCK IDEAL'!$B$2:$E$1080,3,FALSE)+VLOOKUP($E538,'REGLE PRIORITE'!$K$3:$L$14,2,FALSE)),IF(C538="Bijoux l’atelier",IF(ISERROR(VLOOKUP(D538,'STOCK IDEAL'!$B$2:$E$1108,3,FALSE)+VLOOKUP(E538,'REGLE PRIORITE'!$N$3:$O$18,2,FALSE)),VLOOKUP(D538,'STOCK IDEAL'!$B$2:$E$1108,3,FALSE),VLOOKUP(D538,'STOCK IDEAL'!$B$2:$E$1108,3,FALSE)+VLOOKUP(E538,'REGLE PRIORITE'!$N$3:$O$18,2,FALSE)),IF($C538="Bijoux argent/plaqué or",IF(ISERROR(VLOOKUP(D538,'STOCK IDEAL'!$B$2:$E$1108,3,FALSE)+VLOOKUP($E538,'REGLE PRIORITE'!$Q$3:$R$28,2,FALSE)),VLOOKUP(D538,'STOCK IDEAL'!$B$2:$E$1108,3,FALSE),VLOOKUP(D538,'STOCK IDEAL'!$B$2:$E$1108,3,FALSE)+VLOOKUP($E538,'REGLE PRIORITE'!$Q$3:$R$28,2,FALSE)),VLOOKUP(D538,'STOCK IDEAL'!$B$2:$E$1108,3,FALSE))))</f>
        <v>1</v>
      </c>
      <c r="J538">
        <v>0</v>
      </c>
      <c r="K538">
        <f>IF($C538="porcelaine",IF(ISERROR(VLOOKUP($D538,'STOCK IDEAL'!$B$2:$E$1080,4,FALSE)+VLOOKUP($E538,'REGLE PRIORITE'!$K$3:$L$14,2,FALSE)),VLOOKUP($D538,'STOCK IDEAL'!$B$2:$E$1080,4,FALSE),VLOOKUP($D538,'STOCK IDEAL'!$B$2:$E$1080,4,FALSE)+VLOOKUP($E538,'REGLE PRIORITE'!$K$3:$L$14,2,FALSE)),IF(C538="Bijoux l’atelier",IF(ISERROR(VLOOKUP(D538,'STOCK IDEAL'!$B$2:$E$1108,4,FALSE)+VLOOKUP(E538,'REGLE PRIORITE'!$N$3:$O$18,2,FALSE)),VLOOKUP(D538,'STOCK IDEAL'!$B$2:$E$1108,4,FALSE),VLOOKUP(D538,'STOCK IDEAL'!$B$2:$E$1108,4,FALSE)+VLOOKUP(E538,'REGLE PRIORITE'!$N$3:$O$18,2,FALSE)),IF($C538="Bijoux argent/plaqué or",IF(ISERROR(VLOOKUP(D538,'STOCK IDEAL'!$B$2:$E$1108,4,FALSE)+VLOOKUP($E538,'REGLE PRIORITE'!$Q$3:$R$28,2,FALSE)),VLOOKUP(D538,'STOCK IDEAL'!$B$2:$E$1108,4,FALSE),VLOOKUP(D538,'STOCK IDEAL'!$B$2:$E$1108,4,FALSE)+VLOOKUP($E538,'REGLE PRIORITE'!$Q$3:$R$28,2,FALSE)),VLOOKUP(D538,'STOCK IDEAL'!$B$2:$E$1108,4,FALSE))))</f>
        <v>3</v>
      </c>
      <c r="L538" t="str">
        <f t="shared" si="41"/>
        <v>OK</v>
      </c>
      <c r="M538">
        <f>HLOOKUP('STOCK BRUT'!$C538,'REGLE PRIORITE'!$B$4:$G$7,2,FALSE)</f>
        <v>1</v>
      </c>
      <c r="N538">
        <f>HLOOKUP('STOCK BRUT'!$C538,'REGLE PRIORITE'!$B$4:$G$7,3,FALSE)</f>
        <v>2</v>
      </c>
      <c r="O538">
        <f>HLOOKUP('STOCK BRUT'!$C538,'REGLE PRIORITE'!$B$4:$G$7,4,FALSE)</f>
        <v>3</v>
      </c>
      <c r="P538">
        <f t="shared" si="42"/>
        <v>2</v>
      </c>
      <c r="Q538">
        <f t="shared" si="43"/>
        <v>-1</v>
      </c>
      <c r="R538">
        <f t="shared" si="40"/>
        <v>-3</v>
      </c>
      <c r="S538">
        <f t="shared" si="44"/>
        <v>-2</v>
      </c>
    </row>
    <row r="539" spans="1:19">
      <c r="A539">
        <v>537</v>
      </c>
      <c r="B539" s="1" t="s">
        <v>436</v>
      </c>
      <c r="C539" s="1" t="s">
        <v>4085</v>
      </c>
      <c r="D539" s="1" t="s">
        <v>4127</v>
      </c>
      <c r="E539" s="1" t="s">
        <v>5545</v>
      </c>
      <c r="F539">
        <v>0</v>
      </c>
      <c r="G539">
        <f>IF($C539="porcelaine",IF(ISERROR(VLOOKUP($D539,'STOCK IDEAL'!$B$2:$C$1080,2,FALSE)+VLOOKUP($E539,'REGLE PRIORITE'!$K$3:$L$14,2,FALSE)),VLOOKUP($D539,'STOCK IDEAL'!$B$2:$C$1080,2,FALSE),VLOOKUP($D539,'STOCK IDEAL'!$B$2:$C$1080,2,FALSE)+VLOOKUP($E539,'REGLE PRIORITE'!$K$3:$L$14,2,FALSE)),IF(C539="Bijoux l’atelier",IF(ISERROR(VLOOKUP(D539,'STOCK IDEAL'!$B$2:$C$1108,2,FALSE)+VLOOKUP(E539,'REGLE PRIORITE'!$N$3:$O$18,2,FALSE)),VLOOKUP(D539,'STOCK IDEAL'!$B$2:$C$1108,2,FALSE),VLOOKUP(D539,'STOCK IDEAL'!$B$2:$C$1108,2,FALSE)+VLOOKUP(E539,'REGLE PRIORITE'!$N$3:$O$18,2,FALSE)),IF($C539="Bijoux argent/plaqué or",IF(ISERROR(VLOOKUP(D539,'STOCK IDEAL'!$B$2:$C$1108,2,FALSE)+VLOOKUP($E539,'REGLE PRIORITE'!$Q$3:$R$28,2,FALSE)),VLOOKUP(D539,'STOCK IDEAL'!$B$2:$C$1108,2,FALSE),VLOOKUP(D539,'STOCK IDEAL'!$B$2:$C$1108,2,FALSE)+VLOOKUP($E539,'REGLE PRIORITE'!$Q$3:$R$28,2,FALSE)),VLOOKUP(D539,'STOCK IDEAL'!$B$2:$C$1108,2,FALSE))))</f>
        <v>0</v>
      </c>
      <c r="H539">
        <v>0</v>
      </c>
      <c r="I539">
        <f>IF($C539="porcelaine",IF(ISERROR(VLOOKUP($D539,'STOCK IDEAL'!$B$2:$E$1080,3,FALSE)+VLOOKUP($E539,'REGLE PRIORITE'!$K$3:$L$14,2,FALSE)),VLOOKUP($D539,'STOCK IDEAL'!$B$2:$E$1080,3,FALSE),VLOOKUP($D539,'STOCK IDEAL'!$B$2:$E$1080,3,FALSE)+VLOOKUP($E539,'REGLE PRIORITE'!$K$3:$L$14,2,FALSE)),IF(C539="Bijoux l’atelier",IF(ISERROR(VLOOKUP(D539,'STOCK IDEAL'!$B$2:$E$1108,3,FALSE)+VLOOKUP(E539,'REGLE PRIORITE'!$N$3:$O$18,2,FALSE)),VLOOKUP(D539,'STOCK IDEAL'!$B$2:$E$1108,3,FALSE),VLOOKUP(D539,'STOCK IDEAL'!$B$2:$E$1108,3,FALSE)+VLOOKUP(E539,'REGLE PRIORITE'!$N$3:$O$18,2,FALSE)),IF($C539="Bijoux argent/plaqué or",IF(ISERROR(VLOOKUP(D539,'STOCK IDEAL'!$B$2:$E$1108,3,FALSE)+VLOOKUP($E539,'REGLE PRIORITE'!$Q$3:$R$28,2,FALSE)),VLOOKUP(D539,'STOCK IDEAL'!$B$2:$E$1108,3,FALSE),VLOOKUP(D539,'STOCK IDEAL'!$B$2:$E$1108,3,FALSE)+VLOOKUP($E539,'REGLE PRIORITE'!$Q$3:$R$28,2,FALSE)),VLOOKUP(D539,'STOCK IDEAL'!$B$2:$E$1108,3,FALSE))))</f>
        <v>1</v>
      </c>
      <c r="J539">
        <v>0</v>
      </c>
      <c r="K539">
        <f>IF($C539="porcelaine",IF(ISERROR(VLOOKUP($D539,'STOCK IDEAL'!$B$2:$E$1080,4,FALSE)+VLOOKUP($E539,'REGLE PRIORITE'!$K$3:$L$14,2,FALSE)),VLOOKUP($D539,'STOCK IDEAL'!$B$2:$E$1080,4,FALSE),VLOOKUP($D539,'STOCK IDEAL'!$B$2:$E$1080,4,FALSE)+VLOOKUP($E539,'REGLE PRIORITE'!$K$3:$L$14,2,FALSE)),IF(C539="Bijoux l’atelier",IF(ISERROR(VLOOKUP(D539,'STOCK IDEAL'!$B$2:$E$1108,4,FALSE)+VLOOKUP(E539,'REGLE PRIORITE'!$N$3:$O$18,2,FALSE)),VLOOKUP(D539,'STOCK IDEAL'!$B$2:$E$1108,4,FALSE),VLOOKUP(D539,'STOCK IDEAL'!$B$2:$E$1108,4,FALSE)+VLOOKUP(E539,'REGLE PRIORITE'!$N$3:$O$18,2,FALSE)),IF($C539="Bijoux argent/plaqué or",IF(ISERROR(VLOOKUP(D539,'STOCK IDEAL'!$B$2:$E$1108,4,FALSE)+VLOOKUP($E539,'REGLE PRIORITE'!$Q$3:$R$28,2,FALSE)),VLOOKUP(D539,'STOCK IDEAL'!$B$2:$E$1108,4,FALSE),VLOOKUP(D539,'STOCK IDEAL'!$B$2:$E$1108,4,FALSE)+VLOOKUP($E539,'REGLE PRIORITE'!$Q$3:$R$28,2,FALSE)),VLOOKUP(D539,'STOCK IDEAL'!$B$2:$E$1108,4,FALSE))))</f>
        <v>3</v>
      </c>
      <c r="L539" t="b">
        <f t="shared" si="41"/>
        <v>0</v>
      </c>
      <c r="M539">
        <f>HLOOKUP('STOCK BRUT'!$C539,'REGLE PRIORITE'!$B$4:$G$7,2,FALSE)</f>
        <v>1</v>
      </c>
      <c r="N539">
        <f>HLOOKUP('STOCK BRUT'!$C539,'REGLE PRIORITE'!$B$4:$G$7,3,FALSE)</f>
        <v>2</v>
      </c>
      <c r="O539">
        <f>HLOOKUP('STOCK BRUT'!$C539,'REGLE PRIORITE'!$B$4:$G$7,4,FALSE)</f>
        <v>3</v>
      </c>
      <c r="P539">
        <f t="shared" si="42"/>
        <v>0</v>
      </c>
      <c r="Q539">
        <f t="shared" si="43"/>
        <v>-1</v>
      </c>
      <c r="R539">
        <f t="shared" si="40"/>
        <v>-3</v>
      </c>
      <c r="S539">
        <f t="shared" si="44"/>
        <v>-4</v>
      </c>
    </row>
    <row r="540" spans="1:19">
      <c r="A540">
        <v>538</v>
      </c>
      <c r="B540" s="1" t="s">
        <v>437</v>
      </c>
      <c r="C540" s="1" t="s">
        <v>4085</v>
      </c>
      <c r="D540" s="1" t="s">
        <v>5364</v>
      </c>
      <c r="E540" s="1" t="s">
        <v>4131</v>
      </c>
      <c r="F540">
        <v>0</v>
      </c>
      <c r="G540">
        <f>IF($C540="porcelaine",IF(ISERROR(VLOOKUP($D540,'STOCK IDEAL'!$B$2:$C$1080,2,FALSE)+VLOOKUP($E540,'REGLE PRIORITE'!$K$3:$L$14,2,FALSE)),VLOOKUP($D540,'STOCK IDEAL'!$B$2:$C$1080,2,FALSE),VLOOKUP($D540,'STOCK IDEAL'!$B$2:$C$1080,2,FALSE)+VLOOKUP($E540,'REGLE PRIORITE'!$K$3:$L$14,2,FALSE)),IF(C540="Bijoux l’atelier",IF(ISERROR(VLOOKUP(D540,'STOCK IDEAL'!$B$2:$C$1108,2,FALSE)+VLOOKUP(E540,'REGLE PRIORITE'!$N$3:$O$18,2,FALSE)),VLOOKUP(D540,'STOCK IDEAL'!$B$2:$C$1108,2,FALSE),VLOOKUP(D540,'STOCK IDEAL'!$B$2:$C$1108,2,FALSE)+VLOOKUP(E540,'REGLE PRIORITE'!$N$3:$O$18,2,FALSE)),IF($C540="Bijoux argent/plaqué or",IF(ISERROR(VLOOKUP(D540,'STOCK IDEAL'!$B$2:$C$1108,2,FALSE)+VLOOKUP($E540,'REGLE PRIORITE'!$Q$3:$R$28,2,FALSE)),VLOOKUP(D540,'STOCK IDEAL'!$B$2:$C$1108,2,FALSE),VLOOKUP(D540,'STOCK IDEAL'!$B$2:$C$1108,2,FALSE)+VLOOKUP($E540,'REGLE PRIORITE'!$Q$3:$R$28,2,FALSE)),VLOOKUP(D540,'STOCK IDEAL'!$B$2:$C$1108,2,FALSE))))</f>
        <v>0</v>
      </c>
      <c r="H540">
        <v>0</v>
      </c>
      <c r="I540">
        <f>IF($C540="porcelaine",IF(ISERROR(VLOOKUP($D540,'STOCK IDEAL'!$B$2:$E$1080,3,FALSE)+VLOOKUP($E540,'REGLE PRIORITE'!$K$3:$L$14,2,FALSE)),VLOOKUP($D540,'STOCK IDEAL'!$B$2:$E$1080,3,FALSE),VLOOKUP($D540,'STOCK IDEAL'!$B$2:$E$1080,3,FALSE)+VLOOKUP($E540,'REGLE PRIORITE'!$K$3:$L$14,2,FALSE)),IF(C540="Bijoux l’atelier",IF(ISERROR(VLOOKUP(D540,'STOCK IDEAL'!$B$2:$E$1108,3,FALSE)+VLOOKUP(E540,'REGLE PRIORITE'!$N$3:$O$18,2,FALSE)),VLOOKUP(D540,'STOCK IDEAL'!$B$2:$E$1108,3,FALSE),VLOOKUP(D540,'STOCK IDEAL'!$B$2:$E$1108,3,FALSE)+VLOOKUP(E540,'REGLE PRIORITE'!$N$3:$O$18,2,FALSE)),IF($C540="Bijoux argent/plaqué or",IF(ISERROR(VLOOKUP(D540,'STOCK IDEAL'!$B$2:$E$1108,3,FALSE)+VLOOKUP($E540,'REGLE PRIORITE'!$Q$3:$R$28,2,FALSE)),VLOOKUP(D540,'STOCK IDEAL'!$B$2:$E$1108,3,FALSE),VLOOKUP(D540,'STOCK IDEAL'!$B$2:$E$1108,3,FALSE)+VLOOKUP($E540,'REGLE PRIORITE'!$Q$3:$R$28,2,FALSE)),VLOOKUP(D540,'STOCK IDEAL'!$B$2:$E$1108,3,FALSE))))</f>
        <v>1</v>
      </c>
      <c r="J540">
        <v>0</v>
      </c>
      <c r="K540">
        <f>IF($C540="porcelaine",IF(ISERROR(VLOOKUP($D540,'STOCK IDEAL'!$B$2:$E$1080,4,FALSE)+VLOOKUP($E540,'REGLE PRIORITE'!$K$3:$L$14,2,FALSE)),VLOOKUP($D540,'STOCK IDEAL'!$B$2:$E$1080,4,FALSE),VLOOKUP($D540,'STOCK IDEAL'!$B$2:$E$1080,4,FALSE)+VLOOKUP($E540,'REGLE PRIORITE'!$K$3:$L$14,2,FALSE)),IF(C540="Bijoux l’atelier",IF(ISERROR(VLOOKUP(D540,'STOCK IDEAL'!$B$2:$E$1108,4,FALSE)+VLOOKUP(E540,'REGLE PRIORITE'!$N$3:$O$18,2,FALSE)),VLOOKUP(D540,'STOCK IDEAL'!$B$2:$E$1108,4,FALSE),VLOOKUP(D540,'STOCK IDEAL'!$B$2:$E$1108,4,FALSE)+VLOOKUP(E540,'REGLE PRIORITE'!$N$3:$O$18,2,FALSE)),IF($C540="Bijoux argent/plaqué or",IF(ISERROR(VLOOKUP(D540,'STOCK IDEAL'!$B$2:$E$1108,4,FALSE)+VLOOKUP($E540,'REGLE PRIORITE'!$Q$3:$R$28,2,FALSE)),VLOOKUP(D540,'STOCK IDEAL'!$B$2:$E$1108,4,FALSE),VLOOKUP(D540,'STOCK IDEAL'!$B$2:$E$1108,4,FALSE)+VLOOKUP($E540,'REGLE PRIORITE'!$Q$3:$R$28,2,FALSE)),VLOOKUP(D540,'STOCK IDEAL'!$B$2:$E$1108,4,FALSE))))</f>
        <v>3</v>
      </c>
      <c r="L540" t="b">
        <f t="shared" si="41"/>
        <v>0</v>
      </c>
      <c r="M540">
        <f>HLOOKUP('STOCK BRUT'!$C540,'REGLE PRIORITE'!$B$4:$G$7,2,FALSE)</f>
        <v>1</v>
      </c>
      <c r="N540">
        <f>HLOOKUP('STOCK BRUT'!$C540,'REGLE PRIORITE'!$B$4:$G$7,3,FALSE)</f>
        <v>2</v>
      </c>
      <c r="O540">
        <f>HLOOKUP('STOCK BRUT'!$C540,'REGLE PRIORITE'!$B$4:$G$7,4,FALSE)</f>
        <v>3</v>
      </c>
      <c r="P540">
        <f t="shared" si="42"/>
        <v>0</v>
      </c>
      <c r="Q540">
        <f t="shared" si="43"/>
        <v>-1</v>
      </c>
      <c r="R540">
        <f t="shared" si="40"/>
        <v>-3</v>
      </c>
      <c r="S540">
        <f t="shared" si="44"/>
        <v>-4</v>
      </c>
    </row>
    <row r="541" spans="1:19">
      <c r="A541">
        <v>539</v>
      </c>
      <c r="B541" s="1" t="s">
        <v>438</v>
      </c>
      <c r="C541" s="1" t="s">
        <v>4085</v>
      </c>
      <c r="D541" s="1" t="s">
        <v>5364</v>
      </c>
      <c r="E541" s="1" t="s">
        <v>4132</v>
      </c>
      <c r="F541">
        <v>0</v>
      </c>
      <c r="G541">
        <f>IF($C541="porcelaine",IF(ISERROR(VLOOKUP($D541,'STOCK IDEAL'!$B$2:$C$1080,2,FALSE)+VLOOKUP($E541,'REGLE PRIORITE'!$K$3:$L$14,2,FALSE)),VLOOKUP($D541,'STOCK IDEAL'!$B$2:$C$1080,2,FALSE),VLOOKUP($D541,'STOCK IDEAL'!$B$2:$C$1080,2,FALSE)+VLOOKUP($E541,'REGLE PRIORITE'!$K$3:$L$14,2,FALSE)),IF(C541="Bijoux l’atelier",IF(ISERROR(VLOOKUP(D541,'STOCK IDEAL'!$B$2:$C$1108,2,FALSE)+VLOOKUP(E541,'REGLE PRIORITE'!$N$3:$O$18,2,FALSE)),VLOOKUP(D541,'STOCK IDEAL'!$B$2:$C$1108,2,FALSE),VLOOKUP(D541,'STOCK IDEAL'!$B$2:$C$1108,2,FALSE)+VLOOKUP(E541,'REGLE PRIORITE'!$N$3:$O$18,2,FALSE)),IF($C541="Bijoux argent/plaqué or",IF(ISERROR(VLOOKUP(D541,'STOCK IDEAL'!$B$2:$C$1108,2,FALSE)+VLOOKUP($E541,'REGLE PRIORITE'!$Q$3:$R$28,2,FALSE)),VLOOKUP(D541,'STOCK IDEAL'!$B$2:$C$1108,2,FALSE),VLOOKUP(D541,'STOCK IDEAL'!$B$2:$C$1108,2,FALSE)+VLOOKUP($E541,'REGLE PRIORITE'!$Q$3:$R$28,2,FALSE)),VLOOKUP(D541,'STOCK IDEAL'!$B$2:$C$1108,2,FALSE))))</f>
        <v>0</v>
      </c>
      <c r="H541">
        <v>0</v>
      </c>
      <c r="I541">
        <f>IF($C541="porcelaine",IF(ISERROR(VLOOKUP($D541,'STOCK IDEAL'!$B$2:$E$1080,3,FALSE)+VLOOKUP($E541,'REGLE PRIORITE'!$K$3:$L$14,2,FALSE)),VLOOKUP($D541,'STOCK IDEAL'!$B$2:$E$1080,3,FALSE),VLOOKUP($D541,'STOCK IDEAL'!$B$2:$E$1080,3,FALSE)+VLOOKUP($E541,'REGLE PRIORITE'!$K$3:$L$14,2,FALSE)),IF(C541="Bijoux l’atelier",IF(ISERROR(VLOOKUP(D541,'STOCK IDEAL'!$B$2:$E$1108,3,FALSE)+VLOOKUP(E541,'REGLE PRIORITE'!$N$3:$O$18,2,FALSE)),VLOOKUP(D541,'STOCK IDEAL'!$B$2:$E$1108,3,FALSE),VLOOKUP(D541,'STOCK IDEAL'!$B$2:$E$1108,3,FALSE)+VLOOKUP(E541,'REGLE PRIORITE'!$N$3:$O$18,2,FALSE)),IF($C541="Bijoux argent/plaqué or",IF(ISERROR(VLOOKUP(D541,'STOCK IDEAL'!$B$2:$E$1108,3,FALSE)+VLOOKUP($E541,'REGLE PRIORITE'!$Q$3:$R$28,2,FALSE)),VLOOKUP(D541,'STOCK IDEAL'!$B$2:$E$1108,3,FALSE),VLOOKUP(D541,'STOCK IDEAL'!$B$2:$E$1108,3,FALSE)+VLOOKUP($E541,'REGLE PRIORITE'!$Q$3:$R$28,2,FALSE)),VLOOKUP(D541,'STOCK IDEAL'!$B$2:$E$1108,3,FALSE))))</f>
        <v>1</v>
      </c>
      <c r="J541">
        <v>0</v>
      </c>
      <c r="K541">
        <f>IF($C541="porcelaine",IF(ISERROR(VLOOKUP($D541,'STOCK IDEAL'!$B$2:$E$1080,4,FALSE)+VLOOKUP($E541,'REGLE PRIORITE'!$K$3:$L$14,2,FALSE)),VLOOKUP($D541,'STOCK IDEAL'!$B$2:$E$1080,4,FALSE),VLOOKUP($D541,'STOCK IDEAL'!$B$2:$E$1080,4,FALSE)+VLOOKUP($E541,'REGLE PRIORITE'!$K$3:$L$14,2,FALSE)),IF(C541="Bijoux l’atelier",IF(ISERROR(VLOOKUP(D541,'STOCK IDEAL'!$B$2:$E$1108,4,FALSE)+VLOOKUP(E541,'REGLE PRIORITE'!$N$3:$O$18,2,FALSE)),VLOOKUP(D541,'STOCK IDEAL'!$B$2:$E$1108,4,FALSE),VLOOKUP(D541,'STOCK IDEAL'!$B$2:$E$1108,4,FALSE)+VLOOKUP(E541,'REGLE PRIORITE'!$N$3:$O$18,2,FALSE)),IF($C541="Bijoux argent/plaqué or",IF(ISERROR(VLOOKUP(D541,'STOCK IDEAL'!$B$2:$E$1108,4,FALSE)+VLOOKUP($E541,'REGLE PRIORITE'!$Q$3:$R$28,2,FALSE)),VLOOKUP(D541,'STOCK IDEAL'!$B$2:$E$1108,4,FALSE),VLOOKUP(D541,'STOCK IDEAL'!$B$2:$E$1108,4,FALSE)+VLOOKUP($E541,'REGLE PRIORITE'!$Q$3:$R$28,2,FALSE)),VLOOKUP(D541,'STOCK IDEAL'!$B$2:$E$1108,4,FALSE))))</f>
        <v>3</v>
      </c>
      <c r="L541" t="b">
        <f t="shared" si="41"/>
        <v>0</v>
      </c>
      <c r="M541">
        <f>HLOOKUP('STOCK BRUT'!$C541,'REGLE PRIORITE'!$B$4:$G$7,2,FALSE)</f>
        <v>1</v>
      </c>
      <c r="N541">
        <f>HLOOKUP('STOCK BRUT'!$C541,'REGLE PRIORITE'!$B$4:$G$7,3,FALSE)</f>
        <v>2</v>
      </c>
      <c r="O541">
        <f>HLOOKUP('STOCK BRUT'!$C541,'REGLE PRIORITE'!$B$4:$G$7,4,FALSE)</f>
        <v>3</v>
      </c>
      <c r="P541">
        <f t="shared" si="42"/>
        <v>0</v>
      </c>
      <c r="Q541">
        <f t="shared" si="43"/>
        <v>-1</v>
      </c>
      <c r="R541">
        <f t="shared" si="40"/>
        <v>-3</v>
      </c>
      <c r="S541">
        <f t="shared" si="44"/>
        <v>-4</v>
      </c>
    </row>
    <row r="542" spans="1:19">
      <c r="A542">
        <v>540</v>
      </c>
      <c r="B542" s="1" t="s">
        <v>439</v>
      </c>
      <c r="C542" s="1" t="s">
        <v>4085</v>
      </c>
      <c r="D542" s="1" t="s">
        <v>5364</v>
      </c>
      <c r="E542" s="1" t="s">
        <v>4133</v>
      </c>
      <c r="F542">
        <v>0</v>
      </c>
      <c r="G542">
        <f>IF($C542="porcelaine",IF(ISERROR(VLOOKUP($D542,'STOCK IDEAL'!$B$2:$C$1080,2,FALSE)+VLOOKUP($E542,'REGLE PRIORITE'!$K$3:$L$14,2,FALSE)),VLOOKUP($D542,'STOCK IDEAL'!$B$2:$C$1080,2,FALSE),VLOOKUP($D542,'STOCK IDEAL'!$B$2:$C$1080,2,FALSE)+VLOOKUP($E542,'REGLE PRIORITE'!$K$3:$L$14,2,FALSE)),IF(C542="Bijoux l’atelier",IF(ISERROR(VLOOKUP(D542,'STOCK IDEAL'!$B$2:$C$1108,2,FALSE)+VLOOKUP(E542,'REGLE PRIORITE'!$N$3:$O$18,2,FALSE)),VLOOKUP(D542,'STOCK IDEAL'!$B$2:$C$1108,2,FALSE),VLOOKUP(D542,'STOCK IDEAL'!$B$2:$C$1108,2,FALSE)+VLOOKUP(E542,'REGLE PRIORITE'!$N$3:$O$18,2,FALSE)),IF($C542="Bijoux argent/plaqué or",IF(ISERROR(VLOOKUP(D542,'STOCK IDEAL'!$B$2:$C$1108,2,FALSE)+VLOOKUP($E542,'REGLE PRIORITE'!$Q$3:$R$28,2,FALSE)),VLOOKUP(D542,'STOCK IDEAL'!$B$2:$C$1108,2,FALSE),VLOOKUP(D542,'STOCK IDEAL'!$B$2:$C$1108,2,FALSE)+VLOOKUP($E542,'REGLE PRIORITE'!$Q$3:$R$28,2,FALSE)),VLOOKUP(D542,'STOCK IDEAL'!$B$2:$C$1108,2,FALSE))))</f>
        <v>0</v>
      </c>
      <c r="H542">
        <v>0</v>
      </c>
      <c r="I542">
        <f>IF($C542="porcelaine",IF(ISERROR(VLOOKUP($D542,'STOCK IDEAL'!$B$2:$E$1080,3,FALSE)+VLOOKUP($E542,'REGLE PRIORITE'!$K$3:$L$14,2,FALSE)),VLOOKUP($D542,'STOCK IDEAL'!$B$2:$E$1080,3,FALSE),VLOOKUP($D542,'STOCK IDEAL'!$B$2:$E$1080,3,FALSE)+VLOOKUP($E542,'REGLE PRIORITE'!$K$3:$L$14,2,FALSE)),IF(C542="Bijoux l’atelier",IF(ISERROR(VLOOKUP(D542,'STOCK IDEAL'!$B$2:$E$1108,3,FALSE)+VLOOKUP(E542,'REGLE PRIORITE'!$N$3:$O$18,2,FALSE)),VLOOKUP(D542,'STOCK IDEAL'!$B$2:$E$1108,3,FALSE),VLOOKUP(D542,'STOCK IDEAL'!$B$2:$E$1108,3,FALSE)+VLOOKUP(E542,'REGLE PRIORITE'!$N$3:$O$18,2,FALSE)),IF($C542="Bijoux argent/plaqué or",IF(ISERROR(VLOOKUP(D542,'STOCK IDEAL'!$B$2:$E$1108,3,FALSE)+VLOOKUP($E542,'REGLE PRIORITE'!$Q$3:$R$28,2,FALSE)),VLOOKUP(D542,'STOCK IDEAL'!$B$2:$E$1108,3,FALSE),VLOOKUP(D542,'STOCK IDEAL'!$B$2:$E$1108,3,FALSE)+VLOOKUP($E542,'REGLE PRIORITE'!$Q$3:$R$28,2,FALSE)),VLOOKUP(D542,'STOCK IDEAL'!$B$2:$E$1108,3,FALSE))))</f>
        <v>1</v>
      </c>
      <c r="J542">
        <v>0</v>
      </c>
      <c r="K542">
        <f>IF($C542="porcelaine",IF(ISERROR(VLOOKUP($D542,'STOCK IDEAL'!$B$2:$E$1080,4,FALSE)+VLOOKUP($E542,'REGLE PRIORITE'!$K$3:$L$14,2,FALSE)),VLOOKUP($D542,'STOCK IDEAL'!$B$2:$E$1080,4,FALSE),VLOOKUP($D542,'STOCK IDEAL'!$B$2:$E$1080,4,FALSE)+VLOOKUP($E542,'REGLE PRIORITE'!$K$3:$L$14,2,FALSE)),IF(C542="Bijoux l’atelier",IF(ISERROR(VLOOKUP(D542,'STOCK IDEAL'!$B$2:$E$1108,4,FALSE)+VLOOKUP(E542,'REGLE PRIORITE'!$N$3:$O$18,2,FALSE)),VLOOKUP(D542,'STOCK IDEAL'!$B$2:$E$1108,4,FALSE),VLOOKUP(D542,'STOCK IDEAL'!$B$2:$E$1108,4,FALSE)+VLOOKUP(E542,'REGLE PRIORITE'!$N$3:$O$18,2,FALSE)),IF($C542="Bijoux argent/plaqué or",IF(ISERROR(VLOOKUP(D542,'STOCK IDEAL'!$B$2:$E$1108,4,FALSE)+VLOOKUP($E542,'REGLE PRIORITE'!$Q$3:$R$28,2,FALSE)),VLOOKUP(D542,'STOCK IDEAL'!$B$2:$E$1108,4,FALSE),VLOOKUP(D542,'STOCK IDEAL'!$B$2:$E$1108,4,FALSE)+VLOOKUP($E542,'REGLE PRIORITE'!$Q$3:$R$28,2,FALSE)),VLOOKUP(D542,'STOCK IDEAL'!$B$2:$E$1108,4,FALSE))))</f>
        <v>3</v>
      </c>
      <c r="L542" t="b">
        <f t="shared" si="41"/>
        <v>0</v>
      </c>
      <c r="M542">
        <f>HLOOKUP('STOCK BRUT'!$C542,'REGLE PRIORITE'!$B$4:$G$7,2,FALSE)</f>
        <v>1</v>
      </c>
      <c r="N542">
        <f>HLOOKUP('STOCK BRUT'!$C542,'REGLE PRIORITE'!$B$4:$G$7,3,FALSE)</f>
        <v>2</v>
      </c>
      <c r="O542">
        <f>HLOOKUP('STOCK BRUT'!$C542,'REGLE PRIORITE'!$B$4:$G$7,4,FALSE)</f>
        <v>3</v>
      </c>
      <c r="P542">
        <f t="shared" si="42"/>
        <v>0</v>
      </c>
      <c r="Q542">
        <f t="shared" si="43"/>
        <v>-1</v>
      </c>
      <c r="R542">
        <f t="shared" si="40"/>
        <v>-3</v>
      </c>
      <c r="S542">
        <f t="shared" si="44"/>
        <v>-4</v>
      </c>
    </row>
    <row r="543" spans="1:19">
      <c r="A543">
        <v>541</v>
      </c>
      <c r="B543" s="1" t="s">
        <v>440</v>
      </c>
      <c r="C543" s="1" t="s">
        <v>4085</v>
      </c>
      <c r="D543" s="1" t="s">
        <v>5364</v>
      </c>
      <c r="E543" s="1" t="s">
        <v>4148</v>
      </c>
      <c r="F543">
        <v>0</v>
      </c>
      <c r="G543">
        <f>IF($C543="porcelaine",IF(ISERROR(VLOOKUP($D543,'STOCK IDEAL'!$B$2:$C$1080,2,FALSE)+VLOOKUP($E543,'REGLE PRIORITE'!$K$3:$L$14,2,FALSE)),VLOOKUP($D543,'STOCK IDEAL'!$B$2:$C$1080,2,FALSE),VLOOKUP($D543,'STOCK IDEAL'!$B$2:$C$1080,2,FALSE)+VLOOKUP($E543,'REGLE PRIORITE'!$K$3:$L$14,2,FALSE)),IF(C543="Bijoux l’atelier",IF(ISERROR(VLOOKUP(D543,'STOCK IDEAL'!$B$2:$C$1108,2,FALSE)+VLOOKUP(E543,'REGLE PRIORITE'!$N$3:$O$18,2,FALSE)),VLOOKUP(D543,'STOCK IDEAL'!$B$2:$C$1108,2,FALSE),VLOOKUP(D543,'STOCK IDEAL'!$B$2:$C$1108,2,FALSE)+VLOOKUP(E543,'REGLE PRIORITE'!$N$3:$O$18,2,FALSE)),IF($C543="Bijoux argent/plaqué or",IF(ISERROR(VLOOKUP(D543,'STOCK IDEAL'!$B$2:$C$1108,2,FALSE)+VLOOKUP($E543,'REGLE PRIORITE'!$Q$3:$R$28,2,FALSE)),VLOOKUP(D543,'STOCK IDEAL'!$B$2:$C$1108,2,FALSE),VLOOKUP(D543,'STOCK IDEAL'!$B$2:$C$1108,2,FALSE)+VLOOKUP($E543,'REGLE PRIORITE'!$Q$3:$R$28,2,FALSE)),VLOOKUP(D543,'STOCK IDEAL'!$B$2:$C$1108,2,FALSE))))</f>
        <v>0</v>
      </c>
      <c r="H543">
        <v>0</v>
      </c>
      <c r="I543">
        <f>IF($C543="porcelaine",IF(ISERROR(VLOOKUP($D543,'STOCK IDEAL'!$B$2:$E$1080,3,FALSE)+VLOOKUP($E543,'REGLE PRIORITE'!$K$3:$L$14,2,FALSE)),VLOOKUP($D543,'STOCK IDEAL'!$B$2:$E$1080,3,FALSE),VLOOKUP($D543,'STOCK IDEAL'!$B$2:$E$1080,3,FALSE)+VLOOKUP($E543,'REGLE PRIORITE'!$K$3:$L$14,2,FALSE)),IF(C543="Bijoux l’atelier",IF(ISERROR(VLOOKUP(D543,'STOCK IDEAL'!$B$2:$E$1108,3,FALSE)+VLOOKUP(E543,'REGLE PRIORITE'!$N$3:$O$18,2,FALSE)),VLOOKUP(D543,'STOCK IDEAL'!$B$2:$E$1108,3,FALSE),VLOOKUP(D543,'STOCK IDEAL'!$B$2:$E$1108,3,FALSE)+VLOOKUP(E543,'REGLE PRIORITE'!$N$3:$O$18,2,FALSE)),IF($C543="Bijoux argent/plaqué or",IF(ISERROR(VLOOKUP(D543,'STOCK IDEAL'!$B$2:$E$1108,3,FALSE)+VLOOKUP($E543,'REGLE PRIORITE'!$Q$3:$R$28,2,FALSE)),VLOOKUP(D543,'STOCK IDEAL'!$B$2:$E$1108,3,FALSE),VLOOKUP(D543,'STOCK IDEAL'!$B$2:$E$1108,3,FALSE)+VLOOKUP($E543,'REGLE PRIORITE'!$Q$3:$R$28,2,FALSE)),VLOOKUP(D543,'STOCK IDEAL'!$B$2:$E$1108,3,FALSE))))</f>
        <v>1</v>
      </c>
      <c r="J543">
        <v>0</v>
      </c>
      <c r="K543">
        <f>IF($C543="porcelaine",IF(ISERROR(VLOOKUP($D543,'STOCK IDEAL'!$B$2:$E$1080,4,FALSE)+VLOOKUP($E543,'REGLE PRIORITE'!$K$3:$L$14,2,FALSE)),VLOOKUP($D543,'STOCK IDEAL'!$B$2:$E$1080,4,FALSE),VLOOKUP($D543,'STOCK IDEAL'!$B$2:$E$1080,4,FALSE)+VLOOKUP($E543,'REGLE PRIORITE'!$K$3:$L$14,2,FALSE)),IF(C543="Bijoux l’atelier",IF(ISERROR(VLOOKUP(D543,'STOCK IDEAL'!$B$2:$E$1108,4,FALSE)+VLOOKUP(E543,'REGLE PRIORITE'!$N$3:$O$18,2,FALSE)),VLOOKUP(D543,'STOCK IDEAL'!$B$2:$E$1108,4,FALSE),VLOOKUP(D543,'STOCK IDEAL'!$B$2:$E$1108,4,FALSE)+VLOOKUP(E543,'REGLE PRIORITE'!$N$3:$O$18,2,FALSE)),IF($C543="Bijoux argent/plaqué or",IF(ISERROR(VLOOKUP(D543,'STOCK IDEAL'!$B$2:$E$1108,4,FALSE)+VLOOKUP($E543,'REGLE PRIORITE'!$Q$3:$R$28,2,FALSE)),VLOOKUP(D543,'STOCK IDEAL'!$B$2:$E$1108,4,FALSE),VLOOKUP(D543,'STOCK IDEAL'!$B$2:$E$1108,4,FALSE)+VLOOKUP($E543,'REGLE PRIORITE'!$Q$3:$R$28,2,FALSE)),VLOOKUP(D543,'STOCK IDEAL'!$B$2:$E$1108,4,FALSE))))</f>
        <v>3</v>
      </c>
      <c r="L543" t="b">
        <f t="shared" si="41"/>
        <v>0</v>
      </c>
      <c r="M543">
        <f>HLOOKUP('STOCK BRUT'!$C543,'REGLE PRIORITE'!$B$4:$G$7,2,FALSE)</f>
        <v>1</v>
      </c>
      <c r="N543">
        <f>HLOOKUP('STOCK BRUT'!$C543,'REGLE PRIORITE'!$B$4:$G$7,3,FALSE)</f>
        <v>2</v>
      </c>
      <c r="O543">
        <f>HLOOKUP('STOCK BRUT'!$C543,'REGLE PRIORITE'!$B$4:$G$7,4,FALSE)</f>
        <v>3</v>
      </c>
      <c r="P543">
        <f t="shared" si="42"/>
        <v>0</v>
      </c>
      <c r="Q543">
        <f t="shared" si="43"/>
        <v>-1</v>
      </c>
      <c r="R543">
        <f t="shared" si="40"/>
        <v>-3</v>
      </c>
      <c r="S543">
        <f t="shared" si="44"/>
        <v>-4</v>
      </c>
    </row>
    <row r="544" spans="1:19">
      <c r="A544">
        <v>542</v>
      </c>
      <c r="B544" s="1" t="s">
        <v>441</v>
      </c>
      <c r="C544" s="1" t="s">
        <v>4085</v>
      </c>
      <c r="D544" s="1" t="s">
        <v>5364</v>
      </c>
      <c r="E544" s="1" t="s">
        <v>4149</v>
      </c>
      <c r="F544">
        <v>0</v>
      </c>
      <c r="G544">
        <f>IF($C544="porcelaine",IF(ISERROR(VLOOKUP($D544,'STOCK IDEAL'!$B$2:$C$1080,2,FALSE)+VLOOKUP($E544,'REGLE PRIORITE'!$K$3:$L$14,2,FALSE)),VLOOKUP($D544,'STOCK IDEAL'!$B$2:$C$1080,2,FALSE),VLOOKUP($D544,'STOCK IDEAL'!$B$2:$C$1080,2,FALSE)+VLOOKUP($E544,'REGLE PRIORITE'!$K$3:$L$14,2,FALSE)),IF(C544="Bijoux l’atelier",IF(ISERROR(VLOOKUP(D544,'STOCK IDEAL'!$B$2:$C$1108,2,FALSE)+VLOOKUP(E544,'REGLE PRIORITE'!$N$3:$O$18,2,FALSE)),VLOOKUP(D544,'STOCK IDEAL'!$B$2:$C$1108,2,FALSE),VLOOKUP(D544,'STOCK IDEAL'!$B$2:$C$1108,2,FALSE)+VLOOKUP(E544,'REGLE PRIORITE'!$N$3:$O$18,2,FALSE)),IF($C544="Bijoux argent/plaqué or",IF(ISERROR(VLOOKUP(D544,'STOCK IDEAL'!$B$2:$C$1108,2,FALSE)+VLOOKUP($E544,'REGLE PRIORITE'!$Q$3:$R$28,2,FALSE)),VLOOKUP(D544,'STOCK IDEAL'!$B$2:$C$1108,2,FALSE),VLOOKUP(D544,'STOCK IDEAL'!$B$2:$C$1108,2,FALSE)+VLOOKUP($E544,'REGLE PRIORITE'!$Q$3:$R$28,2,FALSE)),VLOOKUP(D544,'STOCK IDEAL'!$B$2:$C$1108,2,FALSE))))</f>
        <v>0</v>
      </c>
      <c r="H544">
        <v>0</v>
      </c>
      <c r="I544">
        <f>IF($C544="porcelaine",IF(ISERROR(VLOOKUP($D544,'STOCK IDEAL'!$B$2:$E$1080,3,FALSE)+VLOOKUP($E544,'REGLE PRIORITE'!$K$3:$L$14,2,FALSE)),VLOOKUP($D544,'STOCK IDEAL'!$B$2:$E$1080,3,FALSE),VLOOKUP($D544,'STOCK IDEAL'!$B$2:$E$1080,3,FALSE)+VLOOKUP($E544,'REGLE PRIORITE'!$K$3:$L$14,2,FALSE)),IF(C544="Bijoux l’atelier",IF(ISERROR(VLOOKUP(D544,'STOCK IDEAL'!$B$2:$E$1108,3,FALSE)+VLOOKUP(E544,'REGLE PRIORITE'!$N$3:$O$18,2,FALSE)),VLOOKUP(D544,'STOCK IDEAL'!$B$2:$E$1108,3,FALSE),VLOOKUP(D544,'STOCK IDEAL'!$B$2:$E$1108,3,FALSE)+VLOOKUP(E544,'REGLE PRIORITE'!$N$3:$O$18,2,FALSE)),IF($C544="Bijoux argent/plaqué or",IF(ISERROR(VLOOKUP(D544,'STOCK IDEAL'!$B$2:$E$1108,3,FALSE)+VLOOKUP($E544,'REGLE PRIORITE'!$Q$3:$R$28,2,FALSE)),VLOOKUP(D544,'STOCK IDEAL'!$B$2:$E$1108,3,FALSE),VLOOKUP(D544,'STOCK IDEAL'!$B$2:$E$1108,3,FALSE)+VLOOKUP($E544,'REGLE PRIORITE'!$Q$3:$R$28,2,FALSE)),VLOOKUP(D544,'STOCK IDEAL'!$B$2:$E$1108,3,FALSE))))</f>
        <v>1</v>
      </c>
      <c r="J544">
        <v>0</v>
      </c>
      <c r="K544">
        <f>IF($C544="porcelaine",IF(ISERROR(VLOOKUP($D544,'STOCK IDEAL'!$B$2:$E$1080,4,FALSE)+VLOOKUP($E544,'REGLE PRIORITE'!$K$3:$L$14,2,FALSE)),VLOOKUP($D544,'STOCK IDEAL'!$B$2:$E$1080,4,FALSE),VLOOKUP($D544,'STOCK IDEAL'!$B$2:$E$1080,4,FALSE)+VLOOKUP($E544,'REGLE PRIORITE'!$K$3:$L$14,2,FALSE)),IF(C544="Bijoux l’atelier",IF(ISERROR(VLOOKUP(D544,'STOCK IDEAL'!$B$2:$E$1108,4,FALSE)+VLOOKUP(E544,'REGLE PRIORITE'!$N$3:$O$18,2,FALSE)),VLOOKUP(D544,'STOCK IDEAL'!$B$2:$E$1108,4,FALSE),VLOOKUP(D544,'STOCK IDEAL'!$B$2:$E$1108,4,FALSE)+VLOOKUP(E544,'REGLE PRIORITE'!$N$3:$O$18,2,FALSE)),IF($C544="Bijoux argent/plaqué or",IF(ISERROR(VLOOKUP(D544,'STOCK IDEAL'!$B$2:$E$1108,4,FALSE)+VLOOKUP($E544,'REGLE PRIORITE'!$Q$3:$R$28,2,FALSE)),VLOOKUP(D544,'STOCK IDEAL'!$B$2:$E$1108,4,FALSE),VLOOKUP(D544,'STOCK IDEAL'!$B$2:$E$1108,4,FALSE)+VLOOKUP($E544,'REGLE PRIORITE'!$Q$3:$R$28,2,FALSE)),VLOOKUP(D544,'STOCK IDEAL'!$B$2:$E$1108,4,FALSE))))</f>
        <v>3</v>
      </c>
      <c r="L544" t="b">
        <f t="shared" si="41"/>
        <v>0</v>
      </c>
      <c r="M544">
        <f>HLOOKUP('STOCK BRUT'!$C544,'REGLE PRIORITE'!$B$4:$G$7,2,FALSE)</f>
        <v>1</v>
      </c>
      <c r="N544">
        <f>HLOOKUP('STOCK BRUT'!$C544,'REGLE PRIORITE'!$B$4:$G$7,3,FALSE)</f>
        <v>2</v>
      </c>
      <c r="O544">
        <f>HLOOKUP('STOCK BRUT'!$C544,'REGLE PRIORITE'!$B$4:$G$7,4,FALSE)</f>
        <v>3</v>
      </c>
      <c r="P544">
        <f t="shared" si="42"/>
        <v>0</v>
      </c>
      <c r="Q544">
        <f t="shared" si="43"/>
        <v>-1</v>
      </c>
      <c r="R544">
        <f t="shared" si="40"/>
        <v>-3</v>
      </c>
      <c r="S544">
        <f t="shared" si="44"/>
        <v>-4</v>
      </c>
    </row>
    <row r="545" spans="1:19">
      <c r="A545">
        <v>543</v>
      </c>
      <c r="B545" s="1" t="s">
        <v>423</v>
      </c>
      <c r="C545" s="1" t="s">
        <v>4085</v>
      </c>
      <c r="D545" s="1" t="s">
        <v>5364</v>
      </c>
      <c r="E545" s="1" t="s">
        <v>4143</v>
      </c>
      <c r="F545">
        <v>1</v>
      </c>
      <c r="G545">
        <f>IF($C545="porcelaine",IF(ISERROR(VLOOKUP($D545,'STOCK IDEAL'!$B$2:$C$1080,2,FALSE)+VLOOKUP($E545,'REGLE PRIORITE'!$K$3:$L$14,2,FALSE)),VLOOKUP($D545,'STOCK IDEAL'!$B$2:$C$1080,2,FALSE),VLOOKUP($D545,'STOCK IDEAL'!$B$2:$C$1080,2,FALSE)+VLOOKUP($E545,'REGLE PRIORITE'!$K$3:$L$14,2,FALSE)),IF(C545="Bijoux l’atelier",IF(ISERROR(VLOOKUP(D545,'STOCK IDEAL'!$B$2:$C$1108,2,FALSE)+VLOOKUP(E545,'REGLE PRIORITE'!$N$3:$O$18,2,FALSE)),VLOOKUP(D545,'STOCK IDEAL'!$B$2:$C$1108,2,FALSE),VLOOKUP(D545,'STOCK IDEAL'!$B$2:$C$1108,2,FALSE)+VLOOKUP(E545,'REGLE PRIORITE'!$N$3:$O$18,2,FALSE)),IF($C545="Bijoux argent/plaqué or",IF(ISERROR(VLOOKUP(D545,'STOCK IDEAL'!$B$2:$C$1108,2,FALSE)+VLOOKUP($E545,'REGLE PRIORITE'!$Q$3:$R$28,2,FALSE)),VLOOKUP(D545,'STOCK IDEAL'!$B$2:$C$1108,2,FALSE),VLOOKUP(D545,'STOCK IDEAL'!$B$2:$C$1108,2,FALSE)+VLOOKUP($E545,'REGLE PRIORITE'!$Q$3:$R$28,2,FALSE)),VLOOKUP(D545,'STOCK IDEAL'!$B$2:$C$1108,2,FALSE))))</f>
        <v>0</v>
      </c>
      <c r="H545">
        <v>0</v>
      </c>
      <c r="I545">
        <f>IF($C545="porcelaine",IF(ISERROR(VLOOKUP($D545,'STOCK IDEAL'!$B$2:$E$1080,3,FALSE)+VLOOKUP($E545,'REGLE PRIORITE'!$K$3:$L$14,2,FALSE)),VLOOKUP($D545,'STOCK IDEAL'!$B$2:$E$1080,3,FALSE),VLOOKUP($D545,'STOCK IDEAL'!$B$2:$E$1080,3,FALSE)+VLOOKUP($E545,'REGLE PRIORITE'!$K$3:$L$14,2,FALSE)),IF(C545="Bijoux l’atelier",IF(ISERROR(VLOOKUP(D545,'STOCK IDEAL'!$B$2:$E$1108,3,FALSE)+VLOOKUP(E545,'REGLE PRIORITE'!$N$3:$O$18,2,FALSE)),VLOOKUP(D545,'STOCK IDEAL'!$B$2:$E$1108,3,FALSE),VLOOKUP(D545,'STOCK IDEAL'!$B$2:$E$1108,3,FALSE)+VLOOKUP(E545,'REGLE PRIORITE'!$N$3:$O$18,2,FALSE)),IF($C545="Bijoux argent/plaqué or",IF(ISERROR(VLOOKUP(D545,'STOCK IDEAL'!$B$2:$E$1108,3,FALSE)+VLOOKUP($E545,'REGLE PRIORITE'!$Q$3:$R$28,2,FALSE)),VLOOKUP(D545,'STOCK IDEAL'!$B$2:$E$1108,3,FALSE),VLOOKUP(D545,'STOCK IDEAL'!$B$2:$E$1108,3,FALSE)+VLOOKUP($E545,'REGLE PRIORITE'!$Q$3:$R$28,2,FALSE)),VLOOKUP(D545,'STOCK IDEAL'!$B$2:$E$1108,3,FALSE))))</f>
        <v>1</v>
      </c>
      <c r="J545">
        <v>0</v>
      </c>
      <c r="K545">
        <f>IF($C545="porcelaine",IF(ISERROR(VLOOKUP($D545,'STOCK IDEAL'!$B$2:$E$1080,4,FALSE)+VLOOKUP($E545,'REGLE PRIORITE'!$K$3:$L$14,2,FALSE)),VLOOKUP($D545,'STOCK IDEAL'!$B$2:$E$1080,4,FALSE),VLOOKUP($D545,'STOCK IDEAL'!$B$2:$E$1080,4,FALSE)+VLOOKUP($E545,'REGLE PRIORITE'!$K$3:$L$14,2,FALSE)),IF(C545="Bijoux l’atelier",IF(ISERROR(VLOOKUP(D545,'STOCK IDEAL'!$B$2:$E$1108,4,FALSE)+VLOOKUP(E545,'REGLE PRIORITE'!$N$3:$O$18,2,FALSE)),VLOOKUP(D545,'STOCK IDEAL'!$B$2:$E$1108,4,FALSE),VLOOKUP(D545,'STOCK IDEAL'!$B$2:$E$1108,4,FALSE)+VLOOKUP(E545,'REGLE PRIORITE'!$N$3:$O$18,2,FALSE)),IF($C545="Bijoux argent/plaqué or",IF(ISERROR(VLOOKUP(D545,'STOCK IDEAL'!$B$2:$E$1108,4,FALSE)+VLOOKUP($E545,'REGLE PRIORITE'!$Q$3:$R$28,2,FALSE)),VLOOKUP(D545,'STOCK IDEAL'!$B$2:$E$1108,4,FALSE),VLOOKUP(D545,'STOCK IDEAL'!$B$2:$E$1108,4,FALSE)+VLOOKUP($E545,'REGLE PRIORITE'!$Q$3:$R$28,2,FALSE)),VLOOKUP(D545,'STOCK IDEAL'!$B$2:$E$1108,4,FALSE))))</f>
        <v>3</v>
      </c>
      <c r="L545" t="str">
        <f t="shared" si="41"/>
        <v>OK</v>
      </c>
      <c r="M545">
        <f>HLOOKUP('STOCK BRUT'!$C545,'REGLE PRIORITE'!$B$4:$G$7,2,FALSE)</f>
        <v>1</v>
      </c>
      <c r="N545">
        <f>HLOOKUP('STOCK BRUT'!$C545,'REGLE PRIORITE'!$B$4:$G$7,3,FALSE)</f>
        <v>2</v>
      </c>
      <c r="O545">
        <f>HLOOKUP('STOCK BRUT'!$C545,'REGLE PRIORITE'!$B$4:$G$7,4,FALSE)</f>
        <v>3</v>
      </c>
      <c r="P545">
        <f t="shared" si="42"/>
        <v>1</v>
      </c>
      <c r="Q545">
        <f t="shared" si="43"/>
        <v>-1</v>
      </c>
      <c r="R545">
        <f t="shared" si="40"/>
        <v>-3</v>
      </c>
      <c r="S545">
        <f t="shared" si="44"/>
        <v>-3</v>
      </c>
    </row>
    <row r="546" spans="1:19">
      <c r="A546">
        <v>544</v>
      </c>
      <c r="B546" s="1" t="s">
        <v>424</v>
      </c>
      <c r="C546" s="1" t="s">
        <v>4085</v>
      </c>
      <c r="D546" s="1" t="s">
        <v>5364</v>
      </c>
      <c r="E546" s="1" t="s">
        <v>4144</v>
      </c>
      <c r="F546">
        <v>0</v>
      </c>
      <c r="G546">
        <f>IF($C546="porcelaine",IF(ISERROR(VLOOKUP($D546,'STOCK IDEAL'!$B$2:$C$1080,2,FALSE)+VLOOKUP($E546,'REGLE PRIORITE'!$K$3:$L$14,2,FALSE)),VLOOKUP($D546,'STOCK IDEAL'!$B$2:$C$1080,2,FALSE),VLOOKUP($D546,'STOCK IDEAL'!$B$2:$C$1080,2,FALSE)+VLOOKUP($E546,'REGLE PRIORITE'!$K$3:$L$14,2,FALSE)),IF(C546="Bijoux l’atelier",IF(ISERROR(VLOOKUP(D546,'STOCK IDEAL'!$B$2:$C$1108,2,FALSE)+VLOOKUP(E546,'REGLE PRIORITE'!$N$3:$O$18,2,FALSE)),VLOOKUP(D546,'STOCK IDEAL'!$B$2:$C$1108,2,FALSE),VLOOKUP(D546,'STOCK IDEAL'!$B$2:$C$1108,2,FALSE)+VLOOKUP(E546,'REGLE PRIORITE'!$N$3:$O$18,2,FALSE)),IF($C546="Bijoux argent/plaqué or",IF(ISERROR(VLOOKUP(D546,'STOCK IDEAL'!$B$2:$C$1108,2,FALSE)+VLOOKUP($E546,'REGLE PRIORITE'!$Q$3:$R$28,2,FALSE)),VLOOKUP(D546,'STOCK IDEAL'!$B$2:$C$1108,2,FALSE),VLOOKUP(D546,'STOCK IDEAL'!$B$2:$C$1108,2,FALSE)+VLOOKUP($E546,'REGLE PRIORITE'!$Q$3:$R$28,2,FALSE)),VLOOKUP(D546,'STOCK IDEAL'!$B$2:$C$1108,2,FALSE))))</f>
        <v>0</v>
      </c>
      <c r="H546">
        <v>0</v>
      </c>
      <c r="I546">
        <f>IF($C546="porcelaine",IF(ISERROR(VLOOKUP($D546,'STOCK IDEAL'!$B$2:$E$1080,3,FALSE)+VLOOKUP($E546,'REGLE PRIORITE'!$K$3:$L$14,2,FALSE)),VLOOKUP($D546,'STOCK IDEAL'!$B$2:$E$1080,3,FALSE),VLOOKUP($D546,'STOCK IDEAL'!$B$2:$E$1080,3,FALSE)+VLOOKUP($E546,'REGLE PRIORITE'!$K$3:$L$14,2,FALSE)),IF(C546="Bijoux l’atelier",IF(ISERROR(VLOOKUP(D546,'STOCK IDEAL'!$B$2:$E$1108,3,FALSE)+VLOOKUP(E546,'REGLE PRIORITE'!$N$3:$O$18,2,FALSE)),VLOOKUP(D546,'STOCK IDEAL'!$B$2:$E$1108,3,FALSE),VLOOKUP(D546,'STOCK IDEAL'!$B$2:$E$1108,3,FALSE)+VLOOKUP(E546,'REGLE PRIORITE'!$N$3:$O$18,2,FALSE)),IF($C546="Bijoux argent/plaqué or",IF(ISERROR(VLOOKUP(D546,'STOCK IDEAL'!$B$2:$E$1108,3,FALSE)+VLOOKUP($E546,'REGLE PRIORITE'!$Q$3:$R$28,2,FALSE)),VLOOKUP(D546,'STOCK IDEAL'!$B$2:$E$1108,3,FALSE),VLOOKUP(D546,'STOCK IDEAL'!$B$2:$E$1108,3,FALSE)+VLOOKUP($E546,'REGLE PRIORITE'!$Q$3:$R$28,2,FALSE)),VLOOKUP(D546,'STOCK IDEAL'!$B$2:$E$1108,3,FALSE))))</f>
        <v>1</v>
      </c>
      <c r="J546">
        <v>0</v>
      </c>
      <c r="K546">
        <f>IF($C546="porcelaine",IF(ISERROR(VLOOKUP($D546,'STOCK IDEAL'!$B$2:$E$1080,4,FALSE)+VLOOKUP($E546,'REGLE PRIORITE'!$K$3:$L$14,2,FALSE)),VLOOKUP($D546,'STOCK IDEAL'!$B$2:$E$1080,4,FALSE),VLOOKUP($D546,'STOCK IDEAL'!$B$2:$E$1080,4,FALSE)+VLOOKUP($E546,'REGLE PRIORITE'!$K$3:$L$14,2,FALSE)),IF(C546="Bijoux l’atelier",IF(ISERROR(VLOOKUP(D546,'STOCK IDEAL'!$B$2:$E$1108,4,FALSE)+VLOOKUP(E546,'REGLE PRIORITE'!$N$3:$O$18,2,FALSE)),VLOOKUP(D546,'STOCK IDEAL'!$B$2:$E$1108,4,FALSE),VLOOKUP(D546,'STOCK IDEAL'!$B$2:$E$1108,4,FALSE)+VLOOKUP(E546,'REGLE PRIORITE'!$N$3:$O$18,2,FALSE)),IF($C546="Bijoux argent/plaqué or",IF(ISERROR(VLOOKUP(D546,'STOCK IDEAL'!$B$2:$E$1108,4,FALSE)+VLOOKUP($E546,'REGLE PRIORITE'!$Q$3:$R$28,2,FALSE)),VLOOKUP(D546,'STOCK IDEAL'!$B$2:$E$1108,4,FALSE),VLOOKUP(D546,'STOCK IDEAL'!$B$2:$E$1108,4,FALSE)+VLOOKUP($E546,'REGLE PRIORITE'!$Q$3:$R$28,2,FALSE)),VLOOKUP(D546,'STOCK IDEAL'!$B$2:$E$1108,4,FALSE))))</f>
        <v>3</v>
      </c>
      <c r="L546" t="b">
        <f t="shared" si="41"/>
        <v>0</v>
      </c>
      <c r="M546">
        <f>HLOOKUP('STOCK BRUT'!$C546,'REGLE PRIORITE'!$B$4:$G$7,2,FALSE)</f>
        <v>1</v>
      </c>
      <c r="N546">
        <f>HLOOKUP('STOCK BRUT'!$C546,'REGLE PRIORITE'!$B$4:$G$7,3,FALSE)</f>
        <v>2</v>
      </c>
      <c r="O546">
        <f>HLOOKUP('STOCK BRUT'!$C546,'REGLE PRIORITE'!$B$4:$G$7,4,FALSE)</f>
        <v>3</v>
      </c>
      <c r="P546">
        <f t="shared" si="42"/>
        <v>0</v>
      </c>
      <c r="Q546">
        <f t="shared" si="43"/>
        <v>-1</v>
      </c>
      <c r="R546">
        <f t="shared" si="40"/>
        <v>-3</v>
      </c>
      <c r="S546">
        <f t="shared" si="44"/>
        <v>-4</v>
      </c>
    </row>
    <row r="547" spans="1:19">
      <c r="A547">
        <v>545</v>
      </c>
      <c r="B547" s="1" t="s">
        <v>425</v>
      </c>
      <c r="C547" s="1" t="s">
        <v>4085</v>
      </c>
      <c r="D547" s="1" t="s">
        <v>5364</v>
      </c>
      <c r="E547" s="1" t="s">
        <v>4145</v>
      </c>
      <c r="F547">
        <v>0</v>
      </c>
      <c r="G547">
        <f>IF($C547="porcelaine",IF(ISERROR(VLOOKUP($D547,'STOCK IDEAL'!$B$2:$C$1080,2,FALSE)+VLOOKUP($E547,'REGLE PRIORITE'!$K$3:$L$14,2,FALSE)),VLOOKUP($D547,'STOCK IDEAL'!$B$2:$C$1080,2,FALSE),VLOOKUP($D547,'STOCK IDEAL'!$B$2:$C$1080,2,FALSE)+VLOOKUP($E547,'REGLE PRIORITE'!$K$3:$L$14,2,FALSE)),IF(C547="Bijoux l’atelier",IF(ISERROR(VLOOKUP(D547,'STOCK IDEAL'!$B$2:$C$1108,2,FALSE)+VLOOKUP(E547,'REGLE PRIORITE'!$N$3:$O$18,2,FALSE)),VLOOKUP(D547,'STOCK IDEAL'!$B$2:$C$1108,2,FALSE),VLOOKUP(D547,'STOCK IDEAL'!$B$2:$C$1108,2,FALSE)+VLOOKUP(E547,'REGLE PRIORITE'!$N$3:$O$18,2,FALSE)),IF($C547="Bijoux argent/plaqué or",IF(ISERROR(VLOOKUP(D547,'STOCK IDEAL'!$B$2:$C$1108,2,FALSE)+VLOOKUP($E547,'REGLE PRIORITE'!$Q$3:$R$28,2,FALSE)),VLOOKUP(D547,'STOCK IDEAL'!$B$2:$C$1108,2,FALSE),VLOOKUP(D547,'STOCK IDEAL'!$B$2:$C$1108,2,FALSE)+VLOOKUP($E547,'REGLE PRIORITE'!$Q$3:$R$28,2,FALSE)),VLOOKUP(D547,'STOCK IDEAL'!$B$2:$C$1108,2,FALSE))))</f>
        <v>0</v>
      </c>
      <c r="H547">
        <v>0</v>
      </c>
      <c r="I547">
        <f>IF($C547="porcelaine",IF(ISERROR(VLOOKUP($D547,'STOCK IDEAL'!$B$2:$E$1080,3,FALSE)+VLOOKUP($E547,'REGLE PRIORITE'!$K$3:$L$14,2,FALSE)),VLOOKUP($D547,'STOCK IDEAL'!$B$2:$E$1080,3,FALSE),VLOOKUP($D547,'STOCK IDEAL'!$B$2:$E$1080,3,FALSE)+VLOOKUP($E547,'REGLE PRIORITE'!$K$3:$L$14,2,FALSE)),IF(C547="Bijoux l’atelier",IF(ISERROR(VLOOKUP(D547,'STOCK IDEAL'!$B$2:$E$1108,3,FALSE)+VLOOKUP(E547,'REGLE PRIORITE'!$N$3:$O$18,2,FALSE)),VLOOKUP(D547,'STOCK IDEAL'!$B$2:$E$1108,3,FALSE),VLOOKUP(D547,'STOCK IDEAL'!$B$2:$E$1108,3,FALSE)+VLOOKUP(E547,'REGLE PRIORITE'!$N$3:$O$18,2,FALSE)),IF($C547="Bijoux argent/plaqué or",IF(ISERROR(VLOOKUP(D547,'STOCK IDEAL'!$B$2:$E$1108,3,FALSE)+VLOOKUP($E547,'REGLE PRIORITE'!$Q$3:$R$28,2,FALSE)),VLOOKUP(D547,'STOCK IDEAL'!$B$2:$E$1108,3,FALSE),VLOOKUP(D547,'STOCK IDEAL'!$B$2:$E$1108,3,FALSE)+VLOOKUP($E547,'REGLE PRIORITE'!$Q$3:$R$28,2,FALSE)),VLOOKUP(D547,'STOCK IDEAL'!$B$2:$E$1108,3,FALSE))))</f>
        <v>1</v>
      </c>
      <c r="J547">
        <v>0</v>
      </c>
      <c r="K547">
        <f>IF($C547="porcelaine",IF(ISERROR(VLOOKUP($D547,'STOCK IDEAL'!$B$2:$E$1080,4,FALSE)+VLOOKUP($E547,'REGLE PRIORITE'!$K$3:$L$14,2,FALSE)),VLOOKUP($D547,'STOCK IDEAL'!$B$2:$E$1080,4,FALSE),VLOOKUP($D547,'STOCK IDEAL'!$B$2:$E$1080,4,FALSE)+VLOOKUP($E547,'REGLE PRIORITE'!$K$3:$L$14,2,FALSE)),IF(C547="Bijoux l’atelier",IF(ISERROR(VLOOKUP(D547,'STOCK IDEAL'!$B$2:$E$1108,4,FALSE)+VLOOKUP(E547,'REGLE PRIORITE'!$N$3:$O$18,2,FALSE)),VLOOKUP(D547,'STOCK IDEAL'!$B$2:$E$1108,4,FALSE),VLOOKUP(D547,'STOCK IDEAL'!$B$2:$E$1108,4,FALSE)+VLOOKUP(E547,'REGLE PRIORITE'!$N$3:$O$18,2,FALSE)),IF($C547="Bijoux argent/plaqué or",IF(ISERROR(VLOOKUP(D547,'STOCK IDEAL'!$B$2:$E$1108,4,FALSE)+VLOOKUP($E547,'REGLE PRIORITE'!$Q$3:$R$28,2,FALSE)),VLOOKUP(D547,'STOCK IDEAL'!$B$2:$E$1108,4,FALSE),VLOOKUP(D547,'STOCK IDEAL'!$B$2:$E$1108,4,FALSE)+VLOOKUP($E547,'REGLE PRIORITE'!$Q$3:$R$28,2,FALSE)),VLOOKUP(D547,'STOCK IDEAL'!$B$2:$E$1108,4,FALSE))))</f>
        <v>3</v>
      </c>
      <c r="L547" t="b">
        <f t="shared" si="41"/>
        <v>0</v>
      </c>
      <c r="M547">
        <f>HLOOKUP('STOCK BRUT'!$C547,'REGLE PRIORITE'!$B$4:$G$7,2,FALSE)</f>
        <v>1</v>
      </c>
      <c r="N547">
        <f>HLOOKUP('STOCK BRUT'!$C547,'REGLE PRIORITE'!$B$4:$G$7,3,FALSE)</f>
        <v>2</v>
      </c>
      <c r="O547">
        <f>HLOOKUP('STOCK BRUT'!$C547,'REGLE PRIORITE'!$B$4:$G$7,4,FALSE)</f>
        <v>3</v>
      </c>
      <c r="P547">
        <f t="shared" si="42"/>
        <v>0</v>
      </c>
      <c r="Q547">
        <f t="shared" si="43"/>
        <v>-1</v>
      </c>
      <c r="R547">
        <f t="shared" si="40"/>
        <v>-3</v>
      </c>
      <c r="S547">
        <f t="shared" si="44"/>
        <v>-4</v>
      </c>
    </row>
    <row r="548" spans="1:19">
      <c r="A548">
        <v>546</v>
      </c>
      <c r="B548" s="1" t="s">
        <v>426</v>
      </c>
      <c r="C548" s="1" t="s">
        <v>4085</v>
      </c>
      <c r="D548" s="1" t="s">
        <v>5364</v>
      </c>
      <c r="E548" s="1" t="s">
        <v>4146</v>
      </c>
      <c r="F548">
        <v>1</v>
      </c>
      <c r="G548">
        <f>IF($C548="porcelaine",IF(ISERROR(VLOOKUP($D548,'STOCK IDEAL'!$B$2:$C$1080,2,FALSE)+VLOOKUP($E548,'REGLE PRIORITE'!$K$3:$L$14,2,FALSE)),VLOOKUP($D548,'STOCK IDEAL'!$B$2:$C$1080,2,FALSE),VLOOKUP($D548,'STOCK IDEAL'!$B$2:$C$1080,2,FALSE)+VLOOKUP($E548,'REGLE PRIORITE'!$K$3:$L$14,2,FALSE)),IF(C548="Bijoux l’atelier",IF(ISERROR(VLOOKUP(D548,'STOCK IDEAL'!$B$2:$C$1108,2,FALSE)+VLOOKUP(E548,'REGLE PRIORITE'!$N$3:$O$18,2,FALSE)),VLOOKUP(D548,'STOCK IDEAL'!$B$2:$C$1108,2,FALSE),VLOOKUP(D548,'STOCK IDEAL'!$B$2:$C$1108,2,FALSE)+VLOOKUP(E548,'REGLE PRIORITE'!$N$3:$O$18,2,FALSE)),IF($C548="Bijoux argent/plaqué or",IF(ISERROR(VLOOKUP(D548,'STOCK IDEAL'!$B$2:$C$1108,2,FALSE)+VLOOKUP($E548,'REGLE PRIORITE'!$Q$3:$R$28,2,FALSE)),VLOOKUP(D548,'STOCK IDEAL'!$B$2:$C$1108,2,FALSE),VLOOKUP(D548,'STOCK IDEAL'!$B$2:$C$1108,2,FALSE)+VLOOKUP($E548,'REGLE PRIORITE'!$Q$3:$R$28,2,FALSE)),VLOOKUP(D548,'STOCK IDEAL'!$B$2:$C$1108,2,FALSE))))</f>
        <v>0</v>
      </c>
      <c r="H548">
        <v>0</v>
      </c>
      <c r="I548">
        <f>IF($C548="porcelaine",IF(ISERROR(VLOOKUP($D548,'STOCK IDEAL'!$B$2:$E$1080,3,FALSE)+VLOOKUP($E548,'REGLE PRIORITE'!$K$3:$L$14,2,FALSE)),VLOOKUP($D548,'STOCK IDEAL'!$B$2:$E$1080,3,FALSE),VLOOKUP($D548,'STOCK IDEAL'!$B$2:$E$1080,3,FALSE)+VLOOKUP($E548,'REGLE PRIORITE'!$K$3:$L$14,2,FALSE)),IF(C548="Bijoux l’atelier",IF(ISERROR(VLOOKUP(D548,'STOCK IDEAL'!$B$2:$E$1108,3,FALSE)+VLOOKUP(E548,'REGLE PRIORITE'!$N$3:$O$18,2,FALSE)),VLOOKUP(D548,'STOCK IDEAL'!$B$2:$E$1108,3,FALSE),VLOOKUP(D548,'STOCK IDEAL'!$B$2:$E$1108,3,FALSE)+VLOOKUP(E548,'REGLE PRIORITE'!$N$3:$O$18,2,FALSE)),IF($C548="Bijoux argent/plaqué or",IF(ISERROR(VLOOKUP(D548,'STOCK IDEAL'!$B$2:$E$1108,3,FALSE)+VLOOKUP($E548,'REGLE PRIORITE'!$Q$3:$R$28,2,FALSE)),VLOOKUP(D548,'STOCK IDEAL'!$B$2:$E$1108,3,FALSE),VLOOKUP(D548,'STOCK IDEAL'!$B$2:$E$1108,3,FALSE)+VLOOKUP($E548,'REGLE PRIORITE'!$Q$3:$R$28,2,FALSE)),VLOOKUP(D548,'STOCK IDEAL'!$B$2:$E$1108,3,FALSE))))</f>
        <v>1</v>
      </c>
      <c r="J548">
        <v>0</v>
      </c>
      <c r="K548">
        <f>IF($C548="porcelaine",IF(ISERROR(VLOOKUP($D548,'STOCK IDEAL'!$B$2:$E$1080,4,FALSE)+VLOOKUP($E548,'REGLE PRIORITE'!$K$3:$L$14,2,FALSE)),VLOOKUP($D548,'STOCK IDEAL'!$B$2:$E$1080,4,FALSE),VLOOKUP($D548,'STOCK IDEAL'!$B$2:$E$1080,4,FALSE)+VLOOKUP($E548,'REGLE PRIORITE'!$K$3:$L$14,2,FALSE)),IF(C548="Bijoux l’atelier",IF(ISERROR(VLOOKUP(D548,'STOCK IDEAL'!$B$2:$E$1108,4,FALSE)+VLOOKUP(E548,'REGLE PRIORITE'!$N$3:$O$18,2,FALSE)),VLOOKUP(D548,'STOCK IDEAL'!$B$2:$E$1108,4,FALSE),VLOOKUP(D548,'STOCK IDEAL'!$B$2:$E$1108,4,FALSE)+VLOOKUP(E548,'REGLE PRIORITE'!$N$3:$O$18,2,FALSE)),IF($C548="Bijoux argent/plaqué or",IF(ISERROR(VLOOKUP(D548,'STOCK IDEAL'!$B$2:$E$1108,4,FALSE)+VLOOKUP($E548,'REGLE PRIORITE'!$Q$3:$R$28,2,FALSE)),VLOOKUP(D548,'STOCK IDEAL'!$B$2:$E$1108,4,FALSE),VLOOKUP(D548,'STOCK IDEAL'!$B$2:$E$1108,4,FALSE)+VLOOKUP($E548,'REGLE PRIORITE'!$Q$3:$R$28,2,FALSE)),VLOOKUP(D548,'STOCK IDEAL'!$B$2:$E$1108,4,FALSE))))</f>
        <v>3</v>
      </c>
      <c r="L548" t="str">
        <f t="shared" si="41"/>
        <v>OK</v>
      </c>
      <c r="M548">
        <f>HLOOKUP('STOCK BRUT'!$C548,'REGLE PRIORITE'!$B$4:$G$7,2,FALSE)</f>
        <v>1</v>
      </c>
      <c r="N548">
        <f>HLOOKUP('STOCK BRUT'!$C548,'REGLE PRIORITE'!$B$4:$G$7,3,FALSE)</f>
        <v>2</v>
      </c>
      <c r="O548">
        <f>HLOOKUP('STOCK BRUT'!$C548,'REGLE PRIORITE'!$B$4:$G$7,4,FALSE)</f>
        <v>3</v>
      </c>
      <c r="P548">
        <f t="shared" si="42"/>
        <v>1</v>
      </c>
      <c r="Q548">
        <f t="shared" si="43"/>
        <v>-1</v>
      </c>
      <c r="R548">
        <f t="shared" si="40"/>
        <v>-3</v>
      </c>
      <c r="S548">
        <f t="shared" si="44"/>
        <v>-3</v>
      </c>
    </row>
    <row r="549" spans="1:19">
      <c r="A549">
        <v>547</v>
      </c>
      <c r="B549" s="1" t="s">
        <v>427</v>
      </c>
      <c r="C549" s="1" t="s">
        <v>4085</v>
      </c>
      <c r="D549" s="1" t="s">
        <v>5364</v>
      </c>
      <c r="E549" s="1" t="s">
        <v>4147</v>
      </c>
      <c r="F549">
        <v>0</v>
      </c>
      <c r="G549">
        <f>IF($C549="porcelaine",IF(ISERROR(VLOOKUP($D549,'STOCK IDEAL'!$B$2:$C$1080,2,FALSE)+VLOOKUP($E549,'REGLE PRIORITE'!$K$3:$L$14,2,FALSE)),VLOOKUP($D549,'STOCK IDEAL'!$B$2:$C$1080,2,FALSE),VLOOKUP($D549,'STOCK IDEAL'!$B$2:$C$1080,2,FALSE)+VLOOKUP($E549,'REGLE PRIORITE'!$K$3:$L$14,2,FALSE)),IF(C549="Bijoux l’atelier",IF(ISERROR(VLOOKUP(D549,'STOCK IDEAL'!$B$2:$C$1108,2,FALSE)+VLOOKUP(E549,'REGLE PRIORITE'!$N$3:$O$18,2,FALSE)),VLOOKUP(D549,'STOCK IDEAL'!$B$2:$C$1108,2,FALSE),VLOOKUP(D549,'STOCK IDEAL'!$B$2:$C$1108,2,FALSE)+VLOOKUP(E549,'REGLE PRIORITE'!$N$3:$O$18,2,FALSE)),IF($C549="Bijoux argent/plaqué or",IF(ISERROR(VLOOKUP(D549,'STOCK IDEAL'!$B$2:$C$1108,2,FALSE)+VLOOKUP($E549,'REGLE PRIORITE'!$Q$3:$R$28,2,FALSE)),VLOOKUP(D549,'STOCK IDEAL'!$B$2:$C$1108,2,FALSE),VLOOKUP(D549,'STOCK IDEAL'!$B$2:$C$1108,2,FALSE)+VLOOKUP($E549,'REGLE PRIORITE'!$Q$3:$R$28,2,FALSE)),VLOOKUP(D549,'STOCK IDEAL'!$B$2:$C$1108,2,FALSE))))</f>
        <v>0</v>
      </c>
      <c r="H549">
        <v>0</v>
      </c>
      <c r="I549">
        <f>IF($C549="porcelaine",IF(ISERROR(VLOOKUP($D549,'STOCK IDEAL'!$B$2:$E$1080,3,FALSE)+VLOOKUP($E549,'REGLE PRIORITE'!$K$3:$L$14,2,FALSE)),VLOOKUP($D549,'STOCK IDEAL'!$B$2:$E$1080,3,FALSE),VLOOKUP($D549,'STOCK IDEAL'!$B$2:$E$1080,3,FALSE)+VLOOKUP($E549,'REGLE PRIORITE'!$K$3:$L$14,2,FALSE)),IF(C549="Bijoux l’atelier",IF(ISERROR(VLOOKUP(D549,'STOCK IDEAL'!$B$2:$E$1108,3,FALSE)+VLOOKUP(E549,'REGLE PRIORITE'!$N$3:$O$18,2,FALSE)),VLOOKUP(D549,'STOCK IDEAL'!$B$2:$E$1108,3,FALSE),VLOOKUP(D549,'STOCK IDEAL'!$B$2:$E$1108,3,FALSE)+VLOOKUP(E549,'REGLE PRIORITE'!$N$3:$O$18,2,FALSE)),IF($C549="Bijoux argent/plaqué or",IF(ISERROR(VLOOKUP(D549,'STOCK IDEAL'!$B$2:$E$1108,3,FALSE)+VLOOKUP($E549,'REGLE PRIORITE'!$Q$3:$R$28,2,FALSE)),VLOOKUP(D549,'STOCK IDEAL'!$B$2:$E$1108,3,FALSE),VLOOKUP(D549,'STOCK IDEAL'!$B$2:$E$1108,3,FALSE)+VLOOKUP($E549,'REGLE PRIORITE'!$Q$3:$R$28,2,FALSE)),VLOOKUP(D549,'STOCK IDEAL'!$B$2:$E$1108,3,FALSE))))</f>
        <v>1</v>
      </c>
      <c r="J549">
        <v>0</v>
      </c>
      <c r="K549">
        <f>IF($C549="porcelaine",IF(ISERROR(VLOOKUP($D549,'STOCK IDEAL'!$B$2:$E$1080,4,FALSE)+VLOOKUP($E549,'REGLE PRIORITE'!$K$3:$L$14,2,FALSE)),VLOOKUP($D549,'STOCK IDEAL'!$B$2:$E$1080,4,FALSE),VLOOKUP($D549,'STOCK IDEAL'!$B$2:$E$1080,4,FALSE)+VLOOKUP($E549,'REGLE PRIORITE'!$K$3:$L$14,2,FALSE)),IF(C549="Bijoux l’atelier",IF(ISERROR(VLOOKUP(D549,'STOCK IDEAL'!$B$2:$E$1108,4,FALSE)+VLOOKUP(E549,'REGLE PRIORITE'!$N$3:$O$18,2,FALSE)),VLOOKUP(D549,'STOCK IDEAL'!$B$2:$E$1108,4,FALSE),VLOOKUP(D549,'STOCK IDEAL'!$B$2:$E$1108,4,FALSE)+VLOOKUP(E549,'REGLE PRIORITE'!$N$3:$O$18,2,FALSE)),IF($C549="Bijoux argent/plaqué or",IF(ISERROR(VLOOKUP(D549,'STOCK IDEAL'!$B$2:$E$1108,4,FALSE)+VLOOKUP($E549,'REGLE PRIORITE'!$Q$3:$R$28,2,FALSE)),VLOOKUP(D549,'STOCK IDEAL'!$B$2:$E$1108,4,FALSE),VLOOKUP(D549,'STOCK IDEAL'!$B$2:$E$1108,4,FALSE)+VLOOKUP($E549,'REGLE PRIORITE'!$Q$3:$R$28,2,FALSE)),VLOOKUP(D549,'STOCK IDEAL'!$B$2:$E$1108,4,FALSE))))</f>
        <v>3</v>
      </c>
      <c r="L549" t="b">
        <f t="shared" si="41"/>
        <v>0</v>
      </c>
      <c r="M549">
        <f>HLOOKUP('STOCK BRUT'!$C549,'REGLE PRIORITE'!$B$4:$G$7,2,FALSE)</f>
        <v>1</v>
      </c>
      <c r="N549">
        <f>HLOOKUP('STOCK BRUT'!$C549,'REGLE PRIORITE'!$B$4:$G$7,3,FALSE)</f>
        <v>2</v>
      </c>
      <c r="O549">
        <f>HLOOKUP('STOCK BRUT'!$C549,'REGLE PRIORITE'!$B$4:$G$7,4,FALSE)</f>
        <v>3</v>
      </c>
      <c r="P549">
        <f t="shared" si="42"/>
        <v>0</v>
      </c>
      <c r="Q549">
        <f t="shared" si="43"/>
        <v>-1</v>
      </c>
      <c r="R549">
        <f t="shared" si="40"/>
        <v>-3</v>
      </c>
      <c r="S549">
        <f t="shared" si="44"/>
        <v>-4</v>
      </c>
    </row>
    <row r="550" spans="1:19">
      <c r="A550">
        <v>548</v>
      </c>
      <c r="B550" s="1" t="s">
        <v>437</v>
      </c>
      <c r="C550" s="1" t="s">
        <v>4085</v>
      </c>
      <c r="D550" s="1" t="s">
        <v>5364</v>
      </c>
      <c r="E550" s="1" t="s">
        <v>4131</v>
      </c>
      <c r="F550">
        <v>0</v>
      </c>
      <c r="G550">
        <f>IF($C550="porcelaine",IF(ISERROR(VLOOKUP($D550,'STOCK IDEAL'!$B$2:$C$1080,2,FALSE)+VLOOKUP($E550,'REGLE PRIORITE'!$K$3:$L$14,2,FALSE)),VLOOKUP($D550,'STOCK IDEAL'!$B$2:$C$1080,2,FALSE),VLOOKUP($D550,'STOCK IDEAL'!$B$2:$C$1080,2,FALSE)+VLOOKUP($E550,'REGLE PRIORITE'!$K$3:$L$14,2,FALSE)),IF(C550="Bijoux l’atelier",IF(ISERROR(VLOOKUP(D550,'STOCK IDEAL'!$B$2:$C$1108,2,FALSE)+VLOOKUP(E550,'REGLE PRIORITE'!$N$3:$O$18,2,FALSE)),VLOOKUP(D550,'STOCK IDEAL'!$B$2:$C$1108,2,FALSE),VLOOKUP(D550,'STOCK IDEAL'!$B$2:$C$1108,2,FALSE)+VLOOKUP(E550,'REGLE PRIORITE'!$N$3:$O$18,2,FALSE)),IF($C550="Bijoux argent/plaqué or",IF(ISERROR(VLOOKUP(D550,'STOCK IDEAL'!$B$2:$C$1108,2,FALSE)+VLOOKUP($E550,'REGLE PRIORITE'!$Q$3:$R$28,2,FALSE)),VLOOKUP(D550,'STOCK IDEAL'!$B$2:$C$1108,2,FALSE),VLOOKUP(D550,'STOCK IDEAL'!$B$2:$C$1108,2,FALSE)+VLOOKUP($E550,'REGLE PRIORITE'!$Q$3:$R$28,2,FALSE)),VLOOKUP(D550,'STOCK IDEAL'!$B$2:$C$1108,2,FALSE))))</f>
        <v>0</v>
      </c>
      <c r="H550">
        <v>0</v>
      </c>
      <c r="I550">
        <f>IF($C550="porcelaine",IF(ISERROR(VLOOKUP($D550,'STOCK IDEAL'!$B$2:$E$1080,3,FALSE)+VLOOKUP($E550,'REGLE PRIORITE'!$K$3:$L$14,2,FALSE)),VLOOKUP($D550,'STOCK IDEAL'!$B$2:$E$1080,3,FALSE),VLOOKUP($D550,'STOCK IDEAL'!$B$2:$E$1080,3,FALSE)+VLOOKUP($E550,'REGLE PRIORITE'!$K$3:$L$14,2,FALSE)),IF(C550="Bijoux l’atelier",IF(ISERROR(VLOOKUP(D550,'STOCK IDEAL'!$B$2:$E$1108,3,FALSE)+VLOOKUP(E550,'REGLE PRIORITE'!$N$3:$O$18,2,FALSE)),VLOOKUP(D550,'STOCK IDEAL'!$B$2:$E$1108,3,FALSE),VLOOKUP(D550,'STOCK IDEAL'!$B$2:$E$1108,3,FALSE)+VLOOKUP(E550,'REGLE PRIORITE'!$N$3:$O$18,2,FALSE)),IF($C550="Bijoux argent/plaqué or",IF(ISERROR(VLOOKUP(D550,'STOCK IDEAL'!$B$2:$E$1108,3,FALSE)+VLOOKUP($E550,'REGLE PRIORITE'!$Q$3:$R$28,2,FALSE)),VLOOKUP(D550,'STOCK IDEAL'!$B$2:$E$1108,3,FALSE),VLOOKUP(D550,'STOCK IDEAL'!$B$2:$E$1108,3,FALSE)+VLOOKUP($E550,'REGLE PRIORITE'!$Q$3:$R$28,2,FALSE)),VLOOKUP(D550,'STOCK IDEAL'!$B$2:$E$1108,3,FALSE))))</f>
        <v>1</v>
      </c>
      <c r="J550">
        <v>0</v>
      </c>
      <c r="K550">
        <f>IF($C550="porcelaine",IF(ISERROR(VLOOKUP($D550,'STOCK IDEAL'!$B$2:$E$1080,4,FALSE)+VLOOKUP($E550,'REGLE PRIORITE'!$K$3:$L$14,2,FALSE)),VLOOKUP($D550,'STOCK IDEAL'!$B$2:$E$1080,4,FALSE),VLOOKUP($D550,'STOCK IDEAL'!$B$2:$E$1080,4,FALSE)+VLOOKUP($E550,'REGLE PRIORITE'!$K$3:$L$14,2,FALSE)),IF(C550="Bijoux l’atelier",IF(ISERROR(VLOOKUP(D550,'STOCK IDEAL'!$B$2:$E$1108,4,FALSE)+VLOOKUP(E550,'REGLE PRIORITE'!$N$3:$O$18,2,FALSE)),VLOOKUP(D550,'STOCK IDEAL'!$B$2:$E$1108,4,FALSE),VLOOKUP(D550,'STOCK IDEAL'!$B$2:$E$1108,4,FALSE)+VLOOKUP(E550,'REGLE PRIORITE'!$N$3:$O$18,2,FALSE)),IF($C550="Bijoux argent/plaqué or",IF(ISERROR(VLOOKUP(D550,'STOCK IDEAL'!$B$2:$E$1108,4,FALSE)+VLOOKUP($E550,'REGLE PRIORITE'!$Q$3:$R$28,2,FALSE)),VLOOKUP(D550,'STOCK IDEAL'!$B$2:$E$1108,4,FALSE),VLOOKUP(D550,'STOCK IDEAL'!$B$2:$E$1108,4,FALSE)+VLOOKUP($E550,'REGLE PRIORITE'!$Q$3:$R$28,2,FALSE)),VLOOKUP(D550,'STOCK IDEAL'!$B$2:$E$1108,4,FALSE))))</f>
        <v>3</v>
      </c>
      <c r="L550" t="b">
        <f t="shared" si="41"/>
        <v>0</v>
      </c>
      <c r="M550">
        <f>HLOOKUP('STOCK BRUT'!$C550,'REGLE PRIORITE'!$B$4:$G$7,2,FALSE)</f>
        <v>1</v>
      </c>
      <c r="N550">
        <f>HLOOKUP('STOCK BRUT'!$C550,'REGLE PRIORITE'!$B$4:$G$7,3,FALSE)</f>
        <v>2</v>
      </c>
      <c r="O550">
        <f>HLOOKUP('STOCK BRUT'!$C550,'REGLE PRIORITE'!$B$4:$G$7,4,FALSE)</f>
        <v>3</v>
      </c>
      <c r="P550">
        <f t="shared" si="42"/>
        <v>0</v>
      </c>
      <c r="Q550">
        <f t="shared" si="43"/>
        <v>-1</v>
      </c>
      <c r="R550">
        <f t="shared" si="40"/>
        <v>-3</v>
      </c>
      <c r="S550">
        <f t="shared" si="44"/>
        <v>-4</v>
      </c>
    </row>
    <row r="551" spans="1:19">
      <c r="A551">
        <v>549</v>
      </c>
      <c r="B551" s="1" t="s">
        <v>438</v>
      </c>
      <c r="C551" s="1" t="s">
        <v>4085</v>
      </c>
      <c r="D551" s="1" t="s">
        <v>5364</v>
      </c>
      <c r="E551" s="1" t="s">
        <v>4132</v>
      </c>
      <c r="F551">
        <v>0</v>
      </c>
      <c r="G551">
        <f>IF($C551="porcelaine",IF(ISERROR(VLOOKUP($D551,'STOCK IDEAL'!$B$2:$C$1080,2,FALSE)+VLOOKUP($E551,'REGLE PRIORITE'!$K$3:$L$14,2,FALSE)),VLOOKUP($D551,'STOCK IDEAL'!$B$2:$C$1080,2,FALSE),VLOOKUP($D551,'STOCK IDEAL'!$B$2:$C$1080,2,FALSE)+VLOOKUP($E551,'REGLE PRIORITE'!$K$3:$L$14,2,FALSE)),IF(C551="Bijoux l’atelier",IF(ISERROR(VLOOKUP(D551,'STOCK IDEAL'!$B$2:$C$1108,2,FALSE)+VLOOKUP(E551,'REGLE PRIORITE'!$N$3:$O$18,2,FALSE)),VLOOKUP(D551,'STOCK IDEAL'!$B$2:$C$1108,2,FALSE),VLOOKUP(D551,'STOCK IDEAL'!$B$2:$C$1108,2,FALSE)+VLOOKUP(E551,'REGLE PRIORITE'!$N$3:$O$18,2,FALSE)),IF($C551="Bijoux argent/plaqué or",IF(ISERROR(VLOOKUP(D551,'STOCK IDEAL'!$B$2:$C$1108,2,FALSE)+VLOOKUP($E551,'REGLE PRIORITE'!$Q$3:$R$28,2,FALSE)),VLOOKUP(D551,'STOCK IDEAL'!$B$2:$C$1108,2,FALSE),VLOOKUP(D551,'STOCK IDEAL'!$B$2:$C$1108,2,FALSE)+VLOOKUP($E551,'REGLE PRIORITE'!$Q$3:$R$28,2,FALSE)),VLOOKUP(D551,'STOCK IDEAL'!$B$2:$C$1108,2,FALSE))))</f>
        <v>0</v>
      </c>
      <c r="H551">
        <v>0</v>
      </c>
      <c r="I551">
        <f>IF($C551="porcelaine",IF(ISERROR(VLOOKUP($D551,'STOCK IDEAL'!$B$2:$E$1080,3,FALSE)+VLOOKUP($E551,'REGLE PRIORITE'!$K$3:$L$14,2,FALSE)),VLOOKUP($D551,'STOCK IDEAL'!$B$2:$E$1080,3,FALSE),VLOOKUP($D551,'STOCK IDEAL'!$B$2:$E$1080,3,FALSE)+VLOOKUP($E551,'REGLE PRIORITE'!$K$3:$L$14,2,FALSE)),IF(C551="Bijoux l’atelier",IF(ISERROR(VLOOKUP(D551,'STOCK IDEAL'!$B$2:$E$1108,3,FALSE)+VLOOKUP(E551,'REGLE PRIORITE'!$N$3:$O$18,2,FALSE)),VLOOKUP(D551,'STOCK IDEAL'!$B$2:$E$1108,3,FALSE),VLOOKUP(D551,'STOCK IDEAL'!$B$2:$E$1108,3,FALSE)+VLOOKUP(E551,'REGLE PRIORITE'!$N$3:$O$18,2,FALSE)),IF($C551="Bijoux argent/plaqué or",IF(ISERROR(VLOOKUP(D551,'STOCK IDEAL'!$B$2:$E$1108,3,FALSE)+VLOOKUP($E551,'REGLE PRIORITE'!$Q$3:$R$28,2,FALSE)),VLOOKUP(D551,'STOCK IDEAL'!$B$2:$E$1108,3,FALSE),VLOOKUP(D551,'STOCK IDEAL'!$B$2:$E$1108,3,FALSE)+VLOOKUP($E551,'REGLE PRIORITE'!$Q$3:$R$28,2,FALSE)),VLOOKUP(D551,'STOCK IDEAL'!$B$2:$E$1108,3,FALSE))))</f>
        <v>1</v>
      </c>
      <c r="J551">
        <v>0</v>
      </c>
      <c r="K551">
        <f>IF($C551="porcelaine",IF(ISERROR(VLOOKUP($D551,'STOCK IDEAL'!$B$2:$E$1080,4,FALSE)+VLOOKUP($E551,'REGLE PRIORITE'!$K$3:$L$14,2,FALSE)),VLOOKUP($D551,'STOCK IDEAL'!$B$2:$E$1080,4,FALSE),VLOOKUP($D551,'STOCK IDEAL'!$B$2:$E$1080,4,FALSE)+VLOOKUP($E551,'REGLE PRIORITE'!$K$3:$L$14,2,FALSE)),IF(C551="Bijoux l’atelier",IF(ISERROR(VLOOKUP(D551,'STOCK IDEAL'!$B$2:$E$1108,4,FALSE)+VLOOKUP(E551,'REGLE PRIORITE'!$N$3:$O$18,2,FALSE)),VLOOKUP(D551,'STOCK IDEAL'!$B$2:$E$1108,4,FALSE),VLOOKUP(D551,'STOCK IDEAL'!$B$2:$E$1108,4,FALSE)+VLOOKUP(E551,'REGLE PRIORITE'!$N$3:$O$18,2,FALSE)),IF($C551="Bijoux argent/plaqué or",IF(ISERROR(VLOOKUP(D551,'STOCK IDEAL'!$B$2:$E$1108,4,FALSE)+VLOOKUP($E551,'REGLE PRIORITE'!$Q$3:$R$28,2,FALSE)),VLOOKUP(D551,'STOCK IDEAL'!$B$2:$E$1108,4,FALSE),VLOOKUP(D551,'STOCK IDEAL'!$B$2:$E$1108,4,FALSE)+VLOOKUP($E551,'REGLE PRIORITE'!$Q$3:$R$28,2,FALSE)),VLOOKUP(D551,'STOCK IDEAL'!$B$2:$E$1108,4,FALSE))))</f>
        <v>3</v>
      </c>
      <c r="L551" t="b">
        <f t="shared" si="41"/>
        <v>0</v>
      </c>
      <c r="M551">
        <f>HLOOKUP('STOCK BRUT'!$C551,'REGLE PRIORITE'!$B$4:$G$7,2,FALSE)</f>
        <v>1</v>
      </c>
      <c r="N551">
        <f>HLOOKUP('STOCK BRUT'!$C551,'REGLE PRIORITE'!$B$4:$G$7,3,FALSE)</f>
        <v>2</v>
      </c>
      <c r="O551">
        <f>HLOOKUP('STOCK BRUT'!$C551,'REGLE PRIORITE'!$B$4:$G$7,4,FALSE)</f>
        <v>3</v>
      </c>
      <c r="P551">
        <f t="shared" si="42"/>
        <v>0</v>
      </c>
      <c r="Q551">
        <f t="shared" si="43"/>
        <v>-1</v>
      </c>
      <c r="R551">
        <f t="shared" si="40"/>
        <v>-3</v>
      </c>
      <c r="S551">
        <f t="shared" si="44"/>
        <v>-4</v>
      </c>
    </row>
    <row r="552" spans="1:19">
      <c r="A552">
        <v>550</v>
      </c>
      <c r="B552" s="1" t="s">
        <v>439</v>
      </c>
      <c r="C552" s="1" t="s">
        <v>4085</v>
      </c>
      <c r="D552" s="1" t="s">
        <v>5364</v>
      </c>
      <c r="E552" s="1" t="s">
        <v>4133</v>
      </c>
      <c r="F552">
        <v>0</v>
      </c>
      <c r="G552">
        <f>IF($C552="porcelaine",IF(ISERROR(VLOOKUP($D552,'STOCK IDEAL'!$B$2:$C$1080,2,FALSE)+VLOOKUP($E552,'REGLE PRIORITE'!$K$3:$L$14,2,FALSE)),VLOOKUP($D552,'STOCK IDEAL'!$B$2:$C$1080,2,FALSE),VLOOKUP($D552,'STOCK IDEAL'!$B$2:$C$1080,2,FALSE)+VLOOKUP($E552,'REGLE PRIORITE'!$K$3:$L$14,2,FALSE)),IF(C552="Bijoux l’atelier",IF(ISERROR(VLOOKUP(D552,'STOCK IDEAL'!$B$2:$C$1108,2,FALSE)+VLOOKUP(E552,'REGLE PRIORITE'!$N$3:$O$18,2,FALSE)),VLOOKUP(D552,'STOCK IDEAL'!$B$2:$C$1108,2,FALSE),VLOOKUP(D552,'STOCK IDEAL'!$B$2:$C$1108,2,FALSE)+VLOOKUP(E552,'REGLE PRIORITE'!$N$3:$O$18,2,FALSE)),IF($C552="Bijoux argent/plaqué or",IF(ISERROR(VLOOKUP(D552,'STOCK IDEAL'!$B$2:$C$1108,2,FALSE)+VLOOKUP($E552,'REGLE PRIORITE'!$Q$3:$R$28,2,FALSE)),VLOOKUP(D552,'STOCK IDEAL'!$B$2:$C$1108,2,FALSE),VLOOKUP(D552,'STOCK IDEAL'!$B$2:$C$1108,2,FALSE)+VLOOKUP($E552,'REGLE PRIORITE'!$Q$3:$R$28,2,FALSE)),VLOOKUP(D552,'STOCK IDEAL'!$B$2:$C$1108,2,FALSE))))</f>
        <v>0</v>
      </c>
      <c r="H552">
        <v>0</v>
      </c>
      <c r="I552">
        <f>IF($C552="porcelaine",IF(ISERROR(VLOOKUP($D552,'STOCK IDEAL'!$B$2:$E$1080,3,FALSE)+VLOOKUP($E552,'REGLE PRIORITE'!$K$3:$L$14,2,FALSE)),VLOOKUP($D552,'STOCK IDEAL'!$B$2:$E$1080,3,FALSE),VLOOKUP($D552,'STOCK IDEAL'!$B$2:$E$1080,3,FALSE)+VLOOKUP($E552,'REGLE PRIORITE'!$K$3:$L$14,2,FALSE)),IF(C552="Bijoux l’atelier",IF(ISERROR(VLOOKUP(D552,'STOCK IDEAL'!$B$2:$E$1108,3,FALSE)+VLOOKUP(E552,'REGLE PRIORITE'!$N$3:$O$18,2,FALSE)),VLOOKUP(D552,'STOCK IDEAL'!$B$2:$E$1108,3,FALSE),VLOOKUP(D552,'STOCK IDEAL'!$B$2:$E$1108,3,FALSE)+VLOOKUP(E552,'REGLE PRIORITE'!$N$3:$O$18,2,FALSE)),IF($C552="Bijoux argent/plaqué or",IF(ISERROR(VLOOKUP(D552,'STOCK IDEAL'!$B$2:$E$1108,3,FALSE)+VLOOKUP($E552,'REGLE PRIORITE'!$Q$3:$R$28,2,FALSE)),VLOOKUP(D552,'STOCK IDEAL'!$B$2:$E$1108,3,FALSE),VLOOKUP(D552,'STOCK IDEAL'!$B$2:$E$1108,3,FALSE)+VLOOKUP($E552,'REGLE PRIORITE'!$Q$3:$R$28,2,FALSE)),VLOOKUP(D552,'STOCK IDEAL'!$B$2:$E$1108,3,FALSE))))</f>
        <v>1</v>
      </c>
      <c r="J552">
        <v>0</v>
      </c>
      <c r="K552">
        <f>IF($C552="porcelaine",IF(ISERROR(VLOOKUP($D552,'STOCK IDEAL'!$B$2:$E$1080,4,FALSE)+VLOOKUP($E552,'REGLE PRIORITE'!$K$3:$L$14,2,FALSE)),VLOOKUP($D552,'STOCK IDEAL'!$B$2:$E$1080,4,FALSE),VLOOKUP($D552,'STOCK IDEAL'!$B$2:$E$1080,4,FALSE)+VLOOKUP($E552,'REGLE PRIORITE'!$K$3:$L$14,2,FALSE)),IF(C552="Bijoux l’atelier",IF(ISERROR(VLOOKUP(D552,'STOCK IDEAL'!$B$2:$E$1108,4,FALSE)+VLOOKUP(E552,'REGLE PRIORITE'!$N$3:$O$18,2,FALSE)),VLOOKUP(D552,'STOCK IDEAL'!$B$2:$E$1108,4,FALSE),VLOOKUP(D552,'STOCK IDEAL'!$B$2:$E$1108,4,FALSE)+VLOOKUP(E552,'REGLE PRIORITE'!$N$3:$O$18,2,FALSE)),IF($C552="Bijoux argent/plaqué or",IF(ISERROR(VLOOKUP(D552,'STOCK IDEAL'!$B$2:$E$1108,4,FALSE)+VLOOKUP($E552,'REGLE PRIORITE'!$Q$3:$R$28,2,FALSE)),VLOOKUP(D552,'STOCK IDEAL'!$B$2:$E$1108,4,FALSE),VLOOKUP(D552,'STOCK IDEAL'!$B$2:$E$1108,4,FALSE)+VLOOKUP($E552,'REGLE PRIORITE'!$Q$3:$R$28,2,FALSE)),VLOOKUP(D552,'STOCK IDEAL'!$B$2:$E$1108,4,FALSE))))</f>
        <v>3</v>
      </c>
      <c r="L552" t="b">
        <f t="shared" si="41"/>
        <v>0</v>
      </c>
      <c r="M552">
        <f>HLOOKUP('STOCK BRUT'!$C552,'REGLE PRIORITE'!$B$4:$G$7,2,FALSE)</f>
        <v>1</v>
      </c>
      <c r="N552">
        <f>HLOOKUP('STOCK BRUT'!$C552,'REGLE PRIORITE'!$B$4:$G$7,3,FALSE)</f>
        <v>2</v>
      </c>
      <c r="O552">
        <f>HLOOKUP('STOCK BRUT'!$C552,'REGLE PRIORITE'!$B$4:$G$7,4,FALSE)</f>
        <v>3</v>
      </c>
      <c r="P552">
        <f t="shared" si="42"/>
        <v>0</v>
      </c>
      <c r="Q552">
        <f t="shared" si="43"/>
        <v>-1</v>
      </c>
      <c r="R552">
        <f t="shared" si="40"/>
        <v>-3</v>
      </c>
      <c r="S552">
        <f t="shared" si="44"/>
        <v>-4</v>
      </c>
    </row>
    <row r="553" spans="1:19">
      <c r="A553">
        <v>551</v>
      </c>
      <c r="B553" s="1" t="s">
        <v>440</v>
      </c>
      <c r="C553" s="1" t="s">
        <v>4085</v>
      </c>
      <c r="D553" s="1" t="s">
        <v>5364</v>
      </c>
      <c r="E553" s="1" t="s">
        <v>4148</v>
      </c>
      <c r="F553">
        <v>0</v>
      </c>
      <c r="G553">
        <f>IF($C553="porcelaine",IF(ISERROR(VLOOKUP($D553,'STOCK IDEAL'!$B$2:$C$1080,2,FALSE)+VLOOKUP($E553,'REGLE PRIORITE'!$K$3:$L$14,2,FALSE)),VLOOKUP($D553,'STOCK IDEAL'!$B$2:$C$1080,2,FALSE),VLOOKUP($D553,'STOCK IDEAL'!$B$2:$C$1080,2,FALSE)+VLOOKUP($E553,'REGLE PRIORITE'!$K$3:$L$14,2,FALSE)),IF(C553="Bijoux l’atelier",IF(ISERROR(VLOOKUP(D553,'STOCK IDEAL'!$B$2:$C$1108,2,FALSE)+VLOOKUP(E553,'REGLE PRIORITE'!$N$3:$O$18,2,FALSE)),VLOOKUP(D553,'STOCK IDEAL'!$B$2:$C$1108,2,FALSE),VLOOKUP(D553,'STOCK IDEAL'!$B$2:$C$1108,2,FALSE)+VLOOKUP(E553,'REGLE PRIORITE'!$N$3:$O$18,2,FALSE)),IF($C553="Bijoux argent/plaqué or",IF(ISERROR(VLOOKUP(D553,'STOCK IDEAL'!$B$2:$C$1108,2,FALSE)+VLOOKUP($E553,'REGLE PRIORITE'!$Q$3:$R$28,2,FALSE)),VLOOKUP(D553,'STOCK IDEAL'!$B$2:$C$1108,2,FALSE),VLOOKUP(D553,'STOCK IDEAL'!$B$2:$C$1108,2,FALSE)+VLOOKUP($E553,'REGLE PRIORITE'!$Q$3:$R$28,2,FALSE)),VLOOKUP(D553,'STOCK IDEAL'!$B$2:$C$1108,2,FALSE))))</f>
        <v>0</v>
      </c>
      <c r="H553">
        <v>0</v>
      </c>
      <c r="I553">
        <f>IF($C553="porcelaine",IF(ISERROR(VLOOKUP($D553,'STOCK IDEAL'!$B$2:$E$1080,3,FALSE)+VLOOKUP($E553,'REGLE PRIORITE'!$K$3:$L$14,2,FALSE)),VLOOKUP($D553,'STOCK IDEAL'!$B$2:$E$1080,3,FALSE),VLOOKUP($D553,'STOCK IDEAL'!$B$2:$E$1080,3,FALSE)+VLOOKUP($E553,'REGLE PRIORITE'!$K$3:$L$14,2,FALSE)),IF(C553="Bijoux l’atelier",IF(ISERROR(VLOOKUP(D553,'STOCK IDEAL'!$B$2:$E$1108,3,FALSE)+VLOOKUP(E553,'REGLE PRIORITE'!$N$3:$O$18,2,FALSE)),VLOOKUP(D553,'STOCK IDEAL'!$B$2:$E$1108,3,FALSE),VLOOKUP(D553,'STOCK IDEAL'!$B$2:$E$1108,3,FALSE)+VLOOKUP(E553,'REGLE PRIORITE'!$N$3:$O$18,2,FALSE)),IF($C553="Bijoux argent/plaqué or",IF(ISERROR(VLOOKUP(D553,'STOCK IDEAL'!$B$2:$E$1108,3,FALSE)+VLOOKUP($E553,'REGLE PRIORITE'!$Q$3:$R$28,2,FALSE)),VLOOKUP(D553,'STOCK IDEAL'!$B$2:$E$1108,3,FALSE),VLOOKUP(D553,'STOCK IDEAL'!$B$2:$E$1108,3,FALSE)+VLOOKUP($E553,'REGLE PRIORITE'!$Q$3:$R$28,2,FALSE)),VLOOKUP(D553,'STOCK IDEAL'!$B$2:$E$1108,3,FALSE))))</f>
        <v>1</v>
      </c>
      <c r="J553">
        <v>0</v>
      </c>
      <c r="K553">
        <f>IF($C553="porcelaine",IF(ISERROR(VLOOKUP($D553,'STOCK IDEAL'!$B$2:$E$1080,4,FALSE)+VLOOKUP($E553,'REGLE PRIORITE'!$K$3:$L$14,2,FALSE)),VLOOKUP($D553,'STOCK IDEAL'!$B$2:$E$1080,4,FALSE),VLOOKUP($D553,'STOCK IDEAL'!$B$2:$E$1080,4,FALSE)+VLOOKUP($E553,'REGLE PRIORITE'!$K$3:$L$14,2,FALSE)),IF(C553="Bijoux l’atelier",IF(ISERROR(VLOOKUP(D553,'STOCK IDEAL'!$B$2:$E$1108,4,FALSE)+VLOOKUP(E553,'REGLE PRIORITE'!$N$3:$O$18,2,FALSE)),VLOOKUP(D553,'STOCK IDEAL'!$B$2:$E$1108,4,FALSE),VLOOKUP(D553,'STOCK IDEAL'!$B$2:$E$1108,4,FALSE)+VLOOKUP(E553,'REGLE PRIORITE'!$N$3:$O$18,2,FALSE)),IF($C553="Bijoux argent/plaqué or",IF(ISERROR(VLOOKUP(D553,'STOCK IDEAL'!$B$2:$E$1108,4,FALSE)+VLOOKUP($E553,'REGLE PRIORITE'!$Q$3:$R$28,2,FALSE)),VLOOKUP(D553,'STOCK IDEAL'!$B$2:$E$1108,4,FALSE),VLOOKUP(D553,'STOCK IDEAL'!$B$2:$E$1108,4,FALSE)+VLOOKUP($E553,'REGLE PRIORITE'!$Q$3:$R$28,2,FALSE)),VLOOKUP(D553,'STOCK IDEAL'!$B$2:$E$1108,4,FALSE))))</f>
        <v>3</v>
      </c>
      <c r="L553" t="b">
        <f t="shared" si="41"/>
        <v>0</v>
      </c>
      <c r="M553">
        <f>HLOOKUP('STOCK BRUT'!$C553,'REGLE PRIORITE'!$B$4:$G$7,2,FALSE)</f>
        <v>1</v>
      </c>
      <c r="N553">
        <f>HLOOKUP('STOCK BRUT'!$C553,'REGLE PRIORITE'!$B$4:$G$7,3,FALSE)</f>
        <v>2</v>
      </c>
      <c r="O553">
        <f>HLOOKUP('STOCK BRUT'!$C553,'REGLE PRIORITE'!$B$4:$G$7,4,FALSE)</f>
        <v>3</v>
      </c>
      <c r="P553">
        <f t="shared" si="42"/>
        <v>0</v>
      </c>
      <c r="Q553">
        <f t="shared" si="43"/>
        <v>-1</v>
      </c>
      <c r="R553">
        <f t="shared" ref="R553:R616" si="45">J553-K553</f>
        <v>-3</v>
      </c>
      <c r="S553">
        <f t="shared" si="44"/>
        <v>-4</v>
      </c>
    </row>
    <row r="554" spans="1:19">
      <c r="A554">
        <v>552</v>
      </c>
      <c r="B554" s="1" t="s">
        <v>441</v>
      </c>
      <c r="C554" s="1" t="s">
        <v>4085</v>
      </c>
      <c r="D554" s="1" t="s">
        <v>5364</v>
      </c>
      <c r="E554" s="1" t="s">
        <v>4149</v>
      </c>
      <c r="F554">
        <v>0</v>
      </c>
      <c r="G554">
        <f>IF($C554="porcelaine",IF(ISERROR(VLOOKUP($D554,'STOCK IDEAL'!$B$2:$C$1080,2,FALSE)+VLOOKUP($E554,'REGLE PRIORITE'!$K$3:$L$14,2,FALSE)),VLOOKUP($D554,'STOCK IDEAL'!$B$2:$C$1080,2,FALSE),VLOOKUP($D554,'STOCK IDEAL'!$B$2:$C$1080,2,FALSE)+VLOOKUP($E554,'REGLE PRIORITE'!$K$3:$L$14,2,FALSE)),IF(C554="Bijoux l’atelier",IF(ISERROR(VLOOKUP(D554,'STOCK IDEAL'!$B$2:$C$1108,2,FALSE)+VLOOKUP(E554,'REGLE PRIORITE'!$N$3:$O$18,2,FALSE)),VLOOKUP(D554,'STOCK IDEAL'!$B$2:$C$1108,2,FALSE),VLOOKUP(D554,'STOCK IDEAL'!$B$2:$C$1108,2,FALSE)+VLOOKUP(E554,'REGLE PRIORITE'!$N$3:$O$18,2,FALSE)),IF($C554="Bijoux argent/plaqué or",IF(ISERROR(VLOOKUP(D554,'STOCK IDEAL'!$B$2:$C$1108,2,FALSE)+VLOOKUP($E554,'REGLE PRIORITE'!$Q$3:$R$28,2,FALSE)),VLOOKUP(D554,'STOCK IDEAL'!$B$2:$C$1108,2,FALSE),VLOOKUP(D554,'STOCK IDEAL'!$B$2:$C$1108,2,FALSE)+VLOOKUP($E554,'REGLE PRIORITE'!$Q$3:$R$28,2,FALSE)),VLOOKUP(D554,'STOCK IDEAL'!$B$2:$C$1108,2,FALSE))))</f>
        <v>0</v>
      </c>
      <c r="H554">
        <v>0</v>
      </c>
      <c r="I554">
        <f>IF($C554="porcelaine",IF(ISERROR(VLOOKUP($D554,'STOCK IDEAL'!$B$2:$E$1080,3,FALSE)+VLOOKUP($E554,'REGLE PRIORITE'!$K$3:$L$14,2,FALSE)),VLOOKUP($D554,'STOCK IDEAL'!$B$2:$E$1080,3,FALSE),VLOOKUP($D554,'STOCK IDEAL'!$B$2:$E$1080,3,FALSE)+VLOOKUP($E554,'REGLE PRIORITE'!$K$3:$L$14,2,FALSE)),IF(C554="Bijoux l’atelier",IF(ISERROR(VLOOKUP(D554,'STOCK IDEAL'!$B$2:$E$1108,3,FALSE)+VLOOKUP(E554,'REGLE PRIORITE'!$N$3:$O$18,2,FALSE)),VLOOKUP(D554,'STOCK IDEAL'!$B$2:$E$1108,3,FALSE),VLOOKUP(D554,'STOCK IDEAL'!$B$2:$E$1108,3,FALSE)+VLOOKUP(E554,'REGLE PRIORITE'!$N$3:$O$18,2,FALSE)),IF($C554="Bijoux argent/plaqué or",IF(ISERROR(VLOOKUP(D554,'STOCK IDEAL'!$B$2:$E$1108,3,FALSE)+VLOOKUP($E554,'REGLE PRIORITE'!$Q$3:$R$28,2,FALSE)),VLOOKUP(D554,'STOCK IDEAL'!$B$2:$E$1108,3,FALSE),VLOOKUP(D554,'STOCK IDEAL'!$B$2:$E$1108,3,FALSE)+VLOOKUP($E554,'REGLE PRIORITE'!$Q$3:$R$28,2,FALSE)),VLOOKUP(D554,'STOCK IDEAL'!$B$2:$E$1108,3,FALSE))))</f>
        <v>1</v>
      </c>
      <c r="J554">
        <v>0</v>
      </c>
      <c r="K554">
        <f>IF($C554="porcelaine",IF(ISERROR(VLOOKUP($D554,'STOCK IDEAL'!$B$2:$E$1080,4,FALSE)+VLOOKUP($E554,'REGLE PRIORITE'!$K$3:$L$14,2,FALSE)),VLOOKUP($D554,'STOCK IDEAL'!$B$2:$E$1080,4,FALSE),VLOOKUP($D554,'STOCK IDEAL'!$B$2:$E$1080,4,FALSE)+VLOOKUP($E554,'REGLE PRIORITE'!$K$3:$L$14,2,FALSE)),IF(C554="Bijoux l’atelier",IF(ISERROR(VLOOKUP(D554,'STOCK IDEAL'!$B$2:$E$1108,4,FALSE)+VLOOKUP(E554,'REGLE PRIORITE'!$N$3:$O$18,2,FALSE)),VLOOKUP(D554,'STOCK IDEAL'!$B$2:$E$1108,4,FALSE),VLOOKUP(D554,'STOCK IDEAL'!$B$2:$E$1108,4,FALSE)+VLOOKUP(E554,'REGLE PRIORITE'!$N$3:$O$18,2,FALSE)),IF($C554="Bijoux argent/plaqué or",IF(ISERROR(VLOOKUP(D554,'STOCK IDEAL'!$B$2:$E$1108,4,FALSE)+VLOOKUP($E554,'REGLE PRIORITE'!$Q$3:$R$28,2,FALSE)),VLOOKUP(D554,'STOCK IDEAL'!$B$2:$E$1108,4,FALSE),VLOOKUP(D554,'STOCK IDEAL'!$B$2:$E$1108,4,FALSE)+VLOOKUP($E554,'REGLE PRIORITE'!$Q$3:$R$28,2,FALSE)),VLOOKUP(D554,'STOCK IDEAL'!$B$2:$E$1108,4,FALSE))))</f>
        <v>3</v>
      </c>
      <c r="L554" t="b">
        <f t="shared" si="41"/>
        <v>0</v>
      </c>
      <c r="M554">
        <f>HLOOKUP('STOCK BRUT'!$C554,'REGLE PRIORITE'!$B$4:$G$7,2,FALSE)</f>
        <v>1</v>
      </c>
      <c r="N554">
        <f>HLOOKUP('STOCK BRUT'!$C554,'REGLE PRIORITE'!$B$4:$G$7,3,FALSE)</f>
        <v>2</v>
      </c>
      <c r="O554">
        <f>HLOOKUP('STOCK BRUT'!$C554,'REGLE PRIORITE'!$B$4:$G$7,4,FALSE)</f>
        <v>3</v>
      </c>
      <c r="P554">
        <f t="shared" si="42"/>
        <v>0</v>
      </c>
      <c r="Q554">
        <f t="shared" si="43"/>
        <v>-1</v>
      </c>
      <c r="R554">
        <f t="shared" si="45"/>
        <v>-3</v>
      </c>
      <c r="S554">
        <f t="shared" si="44"/>
        <v>-4</v>
      </c>
    </row>
    <row r="555" spans="1:19">
      <c r="A555">
        <v>553</v>
      </c>
      <c r="B555" s="1" t="s">
        <v>423</v>
      </c>
      <c r="C555" s="1" t="s">
        <v>4085</v>
      </c>
      <c r="D555" s="1" t="s">
        <v>5364</v>
      </c>
      <c r="E555" s="1" t="s">
        <v>4143</v>
      </c>
      <c r="F555">
        <v>1</v>
      </c>
      <c r="G555">
        <f>IF($C555="porcelaine",IF(ISERROR(VLOOKUP($D555,'STOCK IDEAL'!$B$2:$C$1080,2,FALSE)+VLOOKUP($E555,'REGLE PRIORITE'!$K$3:$L$14,2,FALSE)),VLOOKUP($D555,'STOCK IDEAL'!$B$2:$C$1080,2,FALSE),VLOOKUP($D555,'STOCK IDEAL'!$B$2:$C$1080,2,FALSE)+VLOOKUP($E555,'REGLE PRIORITE'!$K$3:$L$14,2,FALSE)),IF(C555="Bijoux l’atelier",IF(ISERROR(VLOOKUP(D555,'STOCK IDEAL'!$B$2:$C$1108,2,FALSE)+VLOOKUP(E555,'REGLE PRIORITE'!$N$3:$O$18,2,FALSE)),VLOOKUP(D555,'STOCK IDEAL'!$B$2:$C$1108,2,FALSE),VLOOKUP(D555,'STOCK IDEAL'!$B$2:$C$1108,2,FALSE)+VLOOKUP(E555,'REGLE PRIORITE'!$N$3:$O$18,2,FALSE)),IF($C555="Bijoux argent/plaqué or",IF(ISERROR(VLOOKUP(D555,'STOCK IDEAL'!$B$2:$C$1108,2,FALSE)+VLOOKUP($E555,'REGLE PRIORITE'!$Q$3:$R$28,2,FALSE)),VLOOKUP(D555,'STOCK IDEAL'!$B$2:$C$1108,2,FALSE),VLOOKUP(D555,'STOCK IDEAL'!$B$2:$C$1108,2,FALSE)+VLOOKUP($E555,'REGLE PRIORITE'!$Q$3:$R$28,2,FALSE)),VLOOKUP(D555,'STOCK IDEAL'!$B$2:$C$1108,2,FALSE))))</f>
        <v>0</v>
      </c>
      <c r="H555">
        <v>0</v>
      </c>
      <c r="I555">
        <f>IF($C555="porcelaine",IF(ISERROR(VLOOKUP($D555,'STOCK IDEAL'!$B$2:$E$1080,3,FALSE)+VLOOKUP($E555,'REGLE PRIORITE'!$K$3:$L$14,2,FALSE)),VLOOKUP($D555,'STOCK IDEAL'!$B$2:$E$1080,3,FALSE),VLOOKUP($D555,'STOCK IDEAL'!$B$2:$E$1080,3,FALSE)+VLOOKUP($E555,'REGLE PRIORITE'!$K$3:$L$14,2,FALSE)),IF(C555="Bijoux l’atelier",IF(ISERROR(VLOOKUP(D555,'STOCK IDEAL'!$B$2:$E$1108,3,FALSE)+VLOOKUP(E555,'REGLE PRIORITE'!$N$3:$O$18,2,FALSE)),VLOOKUP(D555,'STOCK IDEAL'!$B$2:$E$1108,3,FALSE),VLOOKUP(D555,'STOCK IDEAL'!$B$2:$E$1108,3,FALSE)+VLOOKUP(E555,'REGLE PRIORITE'!$N$3:$O$18,2,FALSE)),IF($C555="Bijoux argent/plaqué or",IF(ISERROR(VLOOKUP(D555,'STOCK IDEAL'!$B$2:$E$1108,3,FALSE)+VLOOKUP($E555,'REGLE PRIORITE'!$Q$3:$R$28,2,FALSE)),VLOOKUP(D555,'STOCK IDEAL'!$B$2:$E$1108,3,FALSE),VLOOKUP(D555,'STOCK IDEAL'!$B$2:$E$1108,3,FALSE)+VLOOKUP($E555,'REGLE PRIORITE'!$Q$3:$R$28,2,FALSE)),VLOOKUP(D555,'STOCK IDEAL'!$B$2:$E$1108,3,FALSE))))</f>
        <v>1</v>
      </c>
      <c r="J555">
        <v>0</v>
      </c>
      <c r="K555">
        <f>IF($C555="porcelaine",IF(ISERROR(VLOOKUP($D555,'STOCK IDEAL'!$B$2:$E$1080,4,FALSE)+VLOOKUP($E555,'REGLE PRIORITE'!$K$3:$L$14,2,FALSE)),VLOOKUP($D555,'STOCK IDEAL'!$B$2:$E$1080,4,FALSE),VLOOKUP($D555,'STOCK IDEAL'!$B$2:$E$1080,4,FALSE)+VLOOKUP($E555,'REGLE PRIORITE'!$K$3:$L$14,2,FALSE)),IF(C555="Bijoux l’atelier",IF(ISERROR(VLOOKUP(D555,'STOCK IDEAL'!$B$2:$E$1108,4,FALSE)+VLOOKUP(E555,'REGLE PRIORITE'!$N$3:$O$18,2,FALSE)),VLOOKUP(D555,'STOCK IDEAL'!$B$2:$E$1108,4,FALSE),VLOOKUP(D555,'STOCK IDEAL'!$B$2:$E$1108,4,FALSE)+VLOOKUP(E555,'REGLE PRIORITE'!$N$3:$O$18,2,FALSE)),IF($C555="Bijoux argent/plaqué or",IF(ISERROR(VLOOKUP(D555,'STOCK IDEAL'!$B$2:$E$1108,4,FALSE)+VLOOKUP($E555,'REGLE PRIORITE'!$Q$3:$R$28,2,FALSE)),VLOOKUP(D555,'STOCK IDEAL'!$B$2:$E$1108,4,FALSE),VLOOKUP(D555,'STOCK IDEAL'!$B$2:$E$1108,4,FALSE)+VLOOKUP($E555,'REGLE PRIORITE'!$Q$3:$R$28,2,FALSE)),VLOOKUP(D555,'STOCK IDEAL'!$B$2:$E$1108,4,FALSE))))</f>
        <v>3</v>
      </c>
      <c r="L555" t="str">
        <f t="shared" si="41"/>
        <v>OK</v>
      </c>
      <c r="M555">
        <f>HLOOKUP('STOCK BRUT'!$C555,'REGLE PRIORITE'!$B$4:$G$7,2,FALSE)</f>
        <v>1</v>
      </c>
      <c r="N555">
        <f>HLOOKUP('STOCK BRUT'!$C555,'REGLE PRIORITE'!$B$4:$G$7,3,FALSE)</f>
        <v>2</v>
      </c>
      <c r="O555">
        <f>HLOOKUP('STOCK BRUT'!$C555,'REGLE PRIORITE'!$B$4:$G$7,4,FALSE)</f>
        <v>3</v>
      </c>
      <c r="P555">
        <f t="shared" si="42"/>
        <v>1</v>
      </c>
      <c r="Q555">
        <f t="shared" si="43"/>
        <v>-1</v>
      </c>
      <c r="R555">
        <f t="shared" si="45"/>
        <v>-3</v>
      </c>
      <c r="S555">
        <f t="shared" si="44"/>
        <v>-3</v>
      </c>
    </row>
    <row r="556" spans="1:19">
      <c r="A556">
        <v>554</v>
      </c>
      <c r="B556" s="1" t="s">
        <v>424</v>
      </c>
      <c r="C556" s="1" t="s">
        <v>4085</v>
      </c>
      <c r="D556" s="1" t="s">
        <v>5364</v>
      </c>
      <c r="E556" s="1" t="s">
        <v>4144</v>
      </c>
      <c r="F556">
        <v>0</v>
      </c>
      <c r="G556">
        <f>IF($C556="porcelaine",IF(ISERROR(VLOOKUP($D556,'STOCK IDEAL'!$B$2:$C$1080,2,FALSE)+VLOOKUP($E556,'REGLE PRIORITE'!$K$3:$L$14,2,FALSE)),VLOOKUP($D556,'STOCK IDEAL'!$B$2:$C$1080,2,FALSE),VLOOKUP($D556,'STOCK IDEAL'!$B$2:$C$1080,2,FALSE)+VLOOKUP($E556,'REGLE PRIORITE'!$K$3:$L$14,2,FALSE)),IF(C556="Bijoux l’atelier",IF(ISERROR(VLOOKUP(D556,'STOCK IDEAL'!$B$2:$C$1108,2,FALSE)+VLOOKUP(E556,'REGLE PRIORITE'!$N$3:$O$18,2,FALSE)),VLOOKUP(D556,'STOCK IDEAL'!$B$2:$C$1108,2,FALSE),VLOOKUP(D556,'STOCK IDEAL'!$B$2:$C$1108,2,FALSE)+VLOOKUP(E556,'REGLE PRIORITE'!$N$3:$O$18,2,FALSE)),IF($C556="Bijoux argent/plaqué or",IF(ISERROR(VLOOKUP(D556,'STOCK IDEAL'!$B$2:$C$1108,2,FALSE)+VLOOKUP($E556,'REGLE PRIORITE'!$Q$3:$R$28,2,FALSE)),VLOOKUP(D556,'STOCK IDEAL'!$B$2:$C$1108,2,FALSE),VLOOKUP(D556,'STOCK IDEAL'!$B$2:$C$1108,2,FALSE)+VLOOKUP($E556,'REGLE PRIORITE'!$Q$3:$R$28,2,FALSE)),VLOOKUP(D556,'STOCK IDEAL'!$B$2:$C$1108,2,FALSE))))</f>
        <v>0</v>
      </c>
      <c r="H556">
        <v>0</v>
      </c>
      <c r="I556">
        <f>IF($C556="porcelaine",IF(ISERROR(VLOOKUP($D556,'STOCK IDEAL'!$B$2:$E$1080,3,FALSE)+VLOOKUP($E556,'REGLE PRIORITE'!$K$3:$L$14,2,FALSE)),VLOOKUP($D556,'STOCK IDEAL'!$B$2:$E$1080,3,FALSE),VLOOKUP($D556,'STOCK IDEAL'!$B$2:$E$1080,3,FALSE)+VLOOKUP($E556,'REGLE PRIORITE'!$K$3:$L$14,2,FALSE)),IF(C556="Bijoux l’atelier",IF(ISERROR(VLOOKUP(D556,'STOCK IDEAL'!$B$2:$E$1108,3,FALSE)+VLOOKUP(E556,'REGLE PRIORITE'!$N$3:$O$18,2,FALSE)),VLOOKUP(D556,'STOCK IDEAL'!$B$2:$E$1108,3,FALSE),VLOOKUP(D556,'STOCK IDEAL'!$B$2:$E$1108,3,FALSE)+VLOOKUP(E556,'REGLE PRIORITE'!$N$3:$O$18,2,FALSE)),IF($C556="Bijoux argent/plaqué or",IF(ISERROR(VLOOKUP(D556,'STOCK IDEAL'!$B$2:$E$1108,3,FALSE)+VLOOKUP($E556,'REGLE PRIORITE'!$Q$3:$R$28,2,FALSE)),VLOOKUP(D556,'STOCK IDEAL'!$B$2:$E$1108,3,FALSE),VLOOKUP(D556,'STOCK IDEAL'!$B$2:$E$1108,3,FALSE)+VLOOKUP($E556,'REGLE PRIORITE'!$Q$3:$R$28,2,FALSE)),VLOOKUP(D556,'STOCK IDEAL'!$B$2:$E$1108,3,FALSE))))</f>
        <v>1</v>
      </c>
      <c r="J556">
        <v>0</v>
      </c>
      <c r="K556">
        <f>IF($C556="porcelaine",IF(ISERROR(VLOOKUP($D556,'STOCK IDEAL'!$B$2:$E$1080,4,FALSE)+VLOOKUP($E556,'REGLE PRIORITE'!$K$3:$L$14,2,FALSE)),VLOOKUP($D556,'STOCK IDEAL'!$B$2:$E$1080,4,FALSE),VLOOKUP($D556,'STOCK IDEAL'!$B$2:$E$1080,4,FALSE)+VLOOKUP($E556,'REGLE PRIORITE'!$K$3:$L$14,2,FALSE)),IF(C556="Bijoux l’atelier",IF(ISERROR(VLOOKUP(D556,'STOCK IDEAL'!$B$2:$E$1108,4,FALSE)+VLOOKUP(E556,'REGLE PRIORITE'!$N$3:$O$18,2,FALSE)),VLOOKUP(D556,'STOCK IDEAL'!$B$2:$E$1108,4,FALSE),VLOOKUP(D556,'STOCK IDEAL'!$B$2:$E$1108,4,FALSE)+VLOOKUP(E556,'REGLE PRIORITE'!$N$3:$O$18,2,FALSE)),IF($C556="Bijoux argent/plaqué or",IF(ISERROR(VLOOKUP(D556,'STOCK IDEAL'!$B$2:$E$1108,4,FALSE)+VLOOKUP($E556,'REGLE PRIORITE'!$Q$3:$R$28,2,FALSE)),VLOOKUP(D556,'STOCK IDEAL'!$B$2:$E$1108,4,FALSE),VLOOKUP(D556,'STOCK IDEAL'!$B$2:$E$1108,4,FALSE)+VLOOKUP($E556,'REGLE PRIORITE'!$Q$3:$R$28,2,FALSE)),VLOOKUP(D556,'STOCK IDEAL'!$B$2:$E$1108,4,FALSE))))</f>
        <v>3</v>
      </c>
      <c r="L556" t="b">
        <f t="shared" si="41"/>
        <v>0</v>
      </c>
      <c r="M556">
        <f>HLOOKUP('STOCK BRUT'!$C556,'REGLE PRIORITE'!$B$4:$G$7,2,FALSE)</f>
        <v>1</v>
      </c>
      <c r="N556">
        <f>HLOOKUP('STOCK BRUT'!$C556,'REGLE PRIORITE'!$B$4:$G$7,3,FALSE)</f>
        <v>2</v>
      </c>
      <c r="O556">
        <f>HLOOKUP('STOCK BRUT'!$C556,'REGLE PRIORITE'!$B$4:$G$7,4,FALSE)</f>
        <v>3</v>
      </c>
      <c r="P556">
        <f t="shared" si="42"/>
        <v>0</v>
      </c>
      <c r="Q556">
        <f t="shared" si="43"/>
        <v>-1</v>
      </c>
      <c r="R556">
        <f t="shared" si="45"/>
        <v>-3</v>
      </c>
      <c r="S556">
        <f t="shared" si="44"/>
        <v>-4</v>
      </c>
    </row>
    <row r="557" spans="1:19">
      <c r="A557">
        <v>555</v>
      </c>
      <c r="B557" s="1" t="s">
        <v>425</v>
      </c>
      <c r="C557" s="1" t="s">
        <v>4085</v>
      </c>
      <c r="D557" s="1" t="s">
        <v>5364</v>
      </c>
      <c r="E557" s="1" t="s">
        <v>4145</v>
      </c>
      <c r="F557">
        <v>0</v>
      </c>
      <c r="G557">
        <f>IF($C557="porcelaine",IF(ISERROR(VLOOKUP($D557,'STOCK IDEAL'!$B$2:$C$1080,2,FALSE)+VLOOKUP($E557,'REGLE PRIORITE'!$K$3:$L$14,2,FALSE)),VLOOKUP($D557,'STOCK IDEAL'!$B$2:$C$1080,2,FALSE),VLOOKUP($D557,'STOCK IDEAL'!$B$2:$C$1080,2,FALSE)+VLOOKUP($E557,'REGLE PRIORITE'!$K$3:$L$14,2,FALSE)),IF(C557="Bijoux l’atelier",IF(ISERROR(VLOOKUP(D557,'STOCK IDEAL'!$B$2:$C$1108,2,FALSE)+VLOOKUP(E557,'REGLE PRIORITE'!$N$3:$O$18,2,FALSE)),VLOOKUP(D557,'STOCK IDEAL'!$B$2:$C$1108,2,FALSE),VLOOKUP(D557,'STOCK IDEAL'!$B$2:$C$1108,2,FALSE)+VLOOKUP(E557,'REGLE PRIORITE'!$N$3:$O$18,2,FALSE)),IF($C557="Bijoux argent/plaqué or",IF(ISERROR(VLOOKUP(D557,'STOCK IDEAL'!$B$2:$C$1108,2,FALSE)+VLOOKUP($E557,'REGLE PRIORITE'!$Q$3:$R$28,2,FALSE)),VLOOKUP(D557,'STOCK IDEAL'!$B$2:$C$1108,2,FALSE),VLOOKUP(D557,'STOCK IDEAL'!$B$2:$C$1108,2,FALSE)+VLOOKUP($E557,'REGLE PRIORITE'!$Q$3:$R$28,2,FALSE)),VLOOKUP(D557,'STOCK IDEAL'!$B$2:$C$1108,2,FALSE))))</f>
        <v>0</v>
      </c>
      <c r="H557">
        <v>0</v>
      </c>
      <c r="I557">
        <f>IF($C557="porcelaine",IF(ISERROR(VLOOKUP($D557,'STOCK IDEAL'!$B$2:$E$1080,3,FALSE)+VLOOKUP($E557,'REGLE PRIORITE'!$K$3:$L$14,2,FALSE)),VLOOKUP($D557,'STOCK IDEAL'!$B$2:$E$1080,3,FALSE),VLOOKUP($D557,'STOCK IDEAL'!$B$2:$E$1080,3,FALSE)+VLOOKUP($E557,'REGLE PRIORITE'!$K$3:$L$14,2,FALSE)),IF(C557="Bijoux l’atelier",IF(ISERROR(VLOOKUP(D557,'STOCK IDEAL'!$B$2:$E$1108,3,FALSE)+VLOOKUP(E557,'REGLE PRIORITE'!$N$3:$O$18,2,FALSE)),VLOOKUP(D557,'STOCK IDEAL'!$B$2:$E$1108,3,FALSE),VLOOKUP(D557,'STOCK IDEAL'!$B$2:$E$1108,3,FALSE)+VLOOKUP(E557,'REGLE PRIORITE'!$N$3:$O$18,2,FALSE)),IF($C557="Bijoux argent/plaqué or",IF(ISERROR(VLOOKUP(D557,'STOCK IDEAL'!$B$2:$E$1108,3,FALSE)+VLOOKUP($E557,'REGLE PRIORITE'!$Q$3:$R$28,2,FALSE)),VLOOKUP(D557,'STOCK IDEAL'!$B$2:$E$1108,3,FALSE),VLOOKUP(D557,'STOCK IDEAL'!$B$2:$E$1108,3,FALSE)+VLOOKUP($E557,'REGLE PRIORITE'!$Q$3:$R$28,2,FALSE)),VLOOKUP(D557,'STOCK IDEAL'!$B$2:$E$1108,3,FALSE))))</f>
        <v>1</v>
      </c>
      <c r="J557">
        <v>0</v>
      </c>
      <c r="K557">
        <f>IF($C557="porcelaine",IF(ISERROR(VLOOKUP($D557,'STOCK IDEAL'!$B$2:$E$1080,4,FALSE)+VLOOKUP($E557,'REGLE PRIORITE'!$K$3:$L$14,2,FALSE)),VLOOKUP($D557,'STOCK IDEAL'!$B$2:$E$1080,4,FALSE),VLOOKUP($D557,'STOCK IDEAL'!$B$2:$E$1080,4,FALSE)+VLOOKUP($E557,'REGLE PRIORITE'!$K$3:$L$14,2,FALSE)),IF(C557="Bijoux l’atelier",IF(ISERROR(VLOOKUP(D557,'STOCK IDEAL'!$B$2:$E$1108,4,FALSE)+VLOOKUP(E557,'REGLE PRIORITE'!$N$3:$O$18,2,FALSE)),VLOOKUP(D557,'STOCK IDEAL'!$B$2:$E$1108,4,FALSE),VLOOKUP(D557,'STOCK IDEAL'!$B$2:$E$1108,4,FALSE)+VLOOKUP(E557,'REGLE PRIORITE'!$N$3:$O$18,2,FALSE)),IF($C557="Bijoux argent/plaqué or",IF(ISERROR(VLOOKUP(D557,'STOCK IDEAL'!$B$2:$E$1108,4,FALSE)+VLOOKUP($E557,'REGLE PRIORITE'!$Q$3:$R$28,2,FALSE)),VLOOKUP(D557,'STOCK IDEAL'!$B$2:$E$1108,4,FALSE),VLOOKUP(D557,'STOCK IDEAL'!$B$2:$E$1108,4,FALSE)+VLOOKUP($E557,'REGLE PRIORITE'!$Q$3:$R$28,2,FALSE)),VLOOKUP(D557,'STOCK IDEAL'!$B$2:$E$1108,4,FALSE))))</f>
        <v>3</v>
      </c>
      <c r="L557" t="b">
        <f t="shared" si="41"/>
        <v>0</v>
      </c>
      <c r="M557">
        <f>HLOOKUP('STOCK BRUT'!$C557,'REGLE PRIORITE'!$B$4:$G$7,2,FALSE)</f>
        <v>1</v>
      </c>
      <c r="N557">
        <f>HLOOKUP('STOCK BRUT'!$C557,'REGLE PRIORITE'!$B$4:$G$7,3,FALSE)</f>
        <v>2</v>
      </c>
      <c r="O557">
        <f>HLOOKUP('STOCK BRUT'!$C557,'REGLE PRIORITE'!$B$4:$G$7,4,FALSE)</f>
        <v>3</v>
      </c>
      <c r="P557">
        <f t="shared" si="42"/>
        <v>0</v>
      </c>
      <c r="Q557">
        <f t="shared" si="43"/>
        <v>-1</v>
      </c>
      <c r="R557">
        <f t="shared" si="45"/>
        <v>-3</v>
      </c>
      <c r="S557">
        <f t="shared" si="44"/>
        <v>-4</v>
      </c>
    </row>
    <row r="558" spans="1:19">
      <c r="A558">
        <v>556</v>
      </c>
      <c r="B558" s="1" t="s">
        <v>426</v>
      </c>
      <c r="C558" s="1" t="s">
        <v>4085</v>
      </c>
      <c r="D558" s="1" t="s">
        <v>5364</v>
      </c>
      <c r="E558" s="1" t="s">
        <v>4146</v>
      </c>
      <c r="F558">
        <v>1</v>
      </c>
      <c r="G558">
        <f>IF($C558="porcelaine",IF(ISERROR(VLOOKUP($D558,'STOCK IDEAL'!$B$2:$C$1080,2,FALSE)+VLOOKUP($E558,'REGLE PRIORITE'!$K$3:$L$14,2,FALSE)),VLOOKUP($D558,'STOCK IDEAL'!$B$2:$C$1080,2,FALSE),VLOOKUP($D558,'STOCK IDEAL'!$B$2:$C$1080,2,FALSE)+VLOOKUP($E558,'REGLE PRIORITE'!$K$3:$L$14,2,FALSE)),IF(C558="Bijoux l’atelier",IF(ISERROR(VLOOKUP(D558,'STOCK IDEAL'!$B$2:$C$1108,2,FALSE)+VLOOKUP(E558,'REGLE PRIORITE'!$N$3:$O$18,2,FALSE)),VLOOKUP(D558,'STOCK IDEAL'!$B$2:$C$1108,2,FALSE),VLOOKUP(D558,'STOCK IDEAL'!$B$2:$C$1108,2,FALSE)+VLOOKUP(E558,'REGLE PRIORITE'!$N$3:$O$18,2,FALSE)),IF($C558="Bijoux argent/plaqué or",IF(ISERROR(VLOOKUP(D558,'STOCK IDEAL'!$B$2:$C$1108,2,FALSE)+VLOOKUP($E558,'REGLE PRIORITE'!$Q$3:$R$28,2,FALSE)),VLOOKUP(D558,'STOCK IDEAL'!$B$2:$C$1108,2,FALSE),VLOOKUP(D558,'STOCK IDEAL'!$B$2:$C$1108,2,FALSE)+VLOOKUP($E558,'REGLE PRIORITE'!$Q$3:$R$28,2,FALSE)),VLOOKUP(D558,'STOCK IDEAL'!$B$2:$C$1108,2,FALSE))))</f>
        <v>0</v>
      </c>
      <c r="H558">
        <v>0</v>
      </c>
      <c r="I558">
        <f>IF($C558="porcelaine",IF(ISERROR(VLOOKUP($D558,'STOCK IDEAL'!$B$2:$E$1080,3,FALSE)+VLOOKUP($E558,'REGLE PRIORITE'!$K$3:$L$14,2,FALSE)),VLOOKUP($D558,'STOCK IDEAL'!$B$2:$E$1080,3,FALSE),VLOOKUP($D558,'STOCK IDEAL'!$B$2:$E$1080,3,FALSE)+VLOOKUP($E558,'REGLE PRIORITE'!$K$3:$L$14,2,FALSE)),IF(C558="Bijoux l’atelier",IF(ISERROR(VLOOKUP(D558,'STOCK IDEAL'!$B$2:$E$1108,3,FALSE)+VLOOKUP(E558,'REGLE PRIORITE'!$N$3:$O$18,2,FALSE)),VLOOKUP(D558,'STOCK IDEAL'!$B$2:$E$1108,3,FALSE),VLOOKUP(D558,'STOCK IDEAL'!$B$2:$E$1108,3,FALSE)+VLOOKUP(E558,'REGLE PRIORITE'!$N$3:$O$18,2,FALSE)),IF($C558="Bijoux argent/plaqué or",IF(ISERROR(VLOOKUP(D558,'STOCK IDEAL'!$B$2:$E$1108,3,FALSE)+VLOOKUP($E558,'REGLE PRIORITE'!$Q$3:$R$28,2,FALSE)),VLOOKUP(D558,'STOCK IDEAL'!$B$2:$E$1108,3,FALSE),VLOOKUP(D558,'STOCK IDEAL'!$B$2:$E$1108,3,FALSE)+VLOOKUP($E558,'REGLE PRIORITE'!$Q$3:$R$28,2,FALSE)),VLOOKUP(D558,'STOCK IDEAL'!$B$2:$E$1108,3,FALSE))))</f>
        <v>1</v>
      </c>
      <c r="J558">
        <v>0</v>
      </c>
      <c r="K558">
        <f>IF($C558="porcelaine",IF(ISERROR(VLOOKUP($D558,'STOCK IDEAL'!$B$2:$E$1080,4,FALSE)+VLOOKUP($E558,'REGLE PRIORITE'!$K$3:$L$14,2,FALSE)),VLOOKUP($D558,'STOCK IDEAL'!$B$2:$E$1080,4,FALSE),VLOOKUP($D558,'STOCK IDEAL'!$B$2:$E$1080,4,FALSE)+VLOOKUP($E558,'REGLE PRIORITE'!$K$3:$L$14,2,FALSE)),IF(C558="Bijoux l’atelier",IF(ISERROR(VLOOKUP(D558,'STOCK IDEAL'!$B$2:$E$1108,4,FALSE)+VLOOKUP(E558,'REGLE PRIORITE'!$N$3:$O$18,2,FALSE)),VLOOKUP(D558,'STOCK IDEAL'!$B$2:$E$1108,4,FALSE),VLOOKUP(D558,'STOCK IDEAL'!$B$2:$E$1108,4,FALSE)+VLOOKUP(E558,'REGLE PRIORITE'!$N$3:$O$18,2,FALSE)),IF($C558="Bijoux argent/plaqué or",IF(ISERROR(VLOOKUP(D558,'STOCK IDEAL'!$B$2:$E$1108,4,FALSE)+VLOOKUP($E558,'REGLE PRIORITE'!$Q$3:$R$28,2,FALSE)),VLOOKUP(D558,'STOCK IDEAL'!$B$2:$E$1108,4,FALSE),VLOOKUP(D558,'STOCK IDEAL'!$B$2:$E$1108,4,FALSE)+VLOOKUP($E558,'REGLE PRIORITE'!$Q$3:$R$28,2,FALSE)),VLOOKUP(D558,'STOCK IDEAL'!$B$2:$E$1108,4,FALSE))))</f>
        <v>3</v>
      </c>
      <c r="L558" t="str">
        <f t="shared" si="41"/>
        <v>OK</v>
      </c>
      <c r="M558">
        <f>HLOOKUP('STOCK BRUT'!$C558,'REGLE PRIORITE'!$B$4:$G$7,2,FALSE)</f>
        <v>1</v>
      </c>
      <c r="N558">
        <f>HLOOKUP('STOCK BRUT'!$C558,'REGLE PRIORITE'!$B$4:$G$7,3,FALSE)</f>
        <v>2</v>
      </c>
      <c r="O558">
        <f>HLOOKUP('STOCK BRUT'!$C558,'REGLE PRIORITE'!$B$4:$G$7,4,FALSE)</f>
        <v>3</v>
      </c>
      <c r="P558">
        <f t="shared" si="42"/>
        <v>1</v>
      </c>
      <c r="Q558">
        <f t="shared" si="43"/>
        <v>-1</v>
      </c>
      <c r="R558">
        <f t="shared" si="45"/>
        <v>-3</v>
      </c>
      <c r="S558">
        <f t="shared" si="44"/>
        <v>-3</v>
      </c>
    </row>
    <row r="559" spans="1:19">
      <c r="A559">
        <v>557</v>
      </c>
      <c r="B559" s="1" t="s">
        <v>427</v>
      </c>
      <c r="C559" s="1" t="s">
        <v>4085</v>
      </c>
      <c r="D559" s="1" t="s">
        <v>5364</v>
      </c>
      <c r="E559" s="1" t="s">
        <v>4147</v>
      </c>
      <c r="F559">
        <v>0</v>
      </c>
      <c r="G559">
        <f>IF($C559="porcelaine",IF(ISERROR(VLOOKUP($D559,'STOCK IDEAL'!$B$2:$C$1080,2,FALSE)+VLOOKUP($E559,'REGLE PRIORITE'!$K$3:$L$14,2,FALSE)),VLOOKUP($D559,'STOCK IDEAL'!$B$2:$C$1080,2,FALSE),VLOOKUP($D559,'STOCK IDEAL'!$B$2:$C$1080,2,FALSE)+VLOOKUP($E559,'REGLE PRIORITE'!$K$3:$L$14,2,FALSE)),IF(C559="Bijoux l’atelier",IF(ISERROR(VLOOKUP(D559,'STOCK IDEAL'!$B$2:$C$1108,2,FALSE)+VLOOKUP(E559,'REGLE PRIORITE'!$N$3:$O$18,2,FALSE)),VLOOKUP(D559,'STOCK IDEAL'!$B$2:$C$1108,2,FALSE),VLOOKUP(D559,'STOCK IDEAL'!$B$2:$C$1108,2,FALSE)+VLOOKUP(E559,'REGLE PRIORITE'!$N$3:$O$18,2,FALSE)),IF($C559="Bijoux argent/plaqué or",IF(ISERROR(VLOOKUP(D559,'STOCK IDEAL'!$B$2:$C$1108,2,FALSE)+VLOOKUP($E559,'REGLE PRIORITE'!$Q$3:$R$28,2,FALSE)),VLOOKUP(D559,'STOCK IDEAL'!$B$2:$C$1108,2,FALSE),VLOOKUP(D559,'STOCK IDEAL'!$B$2:$C$1108,2,FALSE)+VLOOKUP($E559,'REGLE PRIORITE'!$Q$3:$R$28,2,FALSE)),VLOOKUP(D559,'STOCK IDEAL'!$B$2:$C$1108,2,FALSE))))</f>
        <v>0</v>
      </c>
      <c r="H559">
        <v>0</v>
      </c>
      <c r="I559">
        <f>IF($C559="porcelaine",IF(ISERROR(VLOOKUP($D559,'STOCK IDEAL'!$B$2:$E$1080,3,FALSE)+VLOOKUP($E559,'REGLE PRIORITE'!$K$3:$L$14,2,FALSE)),VLOOKUP($D559,'STOCK IDEAL'!$B$2:$E$1080,3,FALSE),VLOOKUP($D559,'STOCK IDEAL'!$B$2:$E$1080,3,FALSE)+VLOOKUP($E559,'REGLE PRIORITE'!$K$3:$L$14,2,FALSE)),IF(C559="Bijoux l’atelier",IF(ISERROR(VLOOKUP(D559,'STOCK IDEAL'!$B$2:$E$1108,3,FALSE)+VLOOKUP(E559,'REGLE PRIORITE'!$N$3:$O$18,2,FALSE)),VLOOKUP(D559,'STOCK IDEAL'!$B$2:$E$1108,3,FALSE),VLOOKUP(D559,'STOCK IDEAL'!$B$2:$E$1108,3,FALSE)+VLOOKUP(E559,'REGLE PRIORITE'!$N$3:$O$18,2,FALSE)),IF($C559="Bijoux argent/plaqué or",IF(ISERROR(VLOOKUP(D559,'STOCK IDEAL'!$B$2:$E$1108,3,FALSE)+VLOOKUP($E559,'REGLE PRIORITE'!$Q$3:$R$28,2,FALSE)),VLOOKUP(D559,'STOCK IDEAL'!$B$2:$E$1108,3,FALSE),VLOOKUP(D559,'STOCK IDEAL'!$B$2:$E$1108,3,FALSE)+VLOOKUP($E559,'REGLE PRIORITE'!$Q$3:$R$28,2,FALSE)),VLOOKUP(D559,'STOCK IDEAL'!$B$2:$E$1108,3,FALSE))))</f>
        <v>1</v>
      </c>
      <c r="J559">
        <v>0</v>
      </c>
      <c r="K559">
        <f>IF($C559="porcelaine",IF(ISERROR(VLOOKUP($D559,'STOCK IDEAL'!$B$2:$E$1080,4,FALSE)+VLOOKUP($E559,'REGLE PRIORITE'!$K$3:$L$14,2,FALSE)),VLOOKUP($D559,'STOCK IDEAL'!$B$2:$E$1080,4,FALSE),VLOOKUP($D559,'STOCK IDEAL'!$B$2:$E$1080,4,FALSE)+VLOOKUP($E559,'REGLE PRIORITE'!$K$3:$L$14,2,FALSE)),IF(C559="Bijoux l’atelier",IF(ISERROR(VLOOKUP(D559,'STOCK IDEAL'!$B$2:$E$1108,4,FALSE)+VLOOKUP(E559,'REGLE PRIORITE'!$N$3:$O$18,2,FALSE)),VLOOKUP(D559,'STOCK IDEAL'!$B$2:$E$1108,4,FALSE),VLOOKUP(D559,'STOCK IDEAL'!$B$2:$E$1108,4,FALSE)+VLOOKUP(E559,'REGLE PRIORITE'!$N$3:$O$18,2,FALSE)),IF($C559="Bijoux argent/plaqué or",IF(ISERROR(VLOOKUP(D559,'STOCK IDEAL'!$B$2:$E$1108,4,FALSE)+VLOOKUP($E559,'REGLE PRIORITE'!$Q$3:$R$28,2,FALSE)),VLOOKUP(D559,'STOCK IDEAL'!$B$2:$E$1108,4,FALSE),VLOOKUP(D559,'STOCK IDEAL'!$B$2:$E$1108,4,FALSE)+VLOOKUP($E559,'REGLE PRIORITE'!$Q$3:$R$28,2,FALSE)),VLOOKUP(D559,'STOCK IDEAL'!$B$2:$E$1108,4,FALSE))))</f>
        <v>3</v>
      </c>
      <c r="L559" t="b">
        <f t="shared" si="41"/>
        <v>0</v>
      </c>
      <c r="M559">
        <f>HLOOKUP('STOCK BRUT'!$C559,'REGLE PRIORITE'!$B$4:$G$7,2,FALSE)</f>
        <v>1</v>
      </c>
      <c r="N559">
        <f>HLOOKUP('STOCK BRUT'!$C559,'REGLE PRIORITE'!$B$4:$G$7,3,FALSE)</f>
        <v>2</v>
      </c>
      <c r="O559">
        <f>HLOOKUP('STOCK BRUT'!$C559,'REGLE PRIORITE'!$B$4:$G$7,4,FALSE)</f>
        <v>3</v>
      </c>
      <c r="P559">
        <f t="shared" si="42"/>
        <v>0</v>
      </c>
      <c r="Q559">
        <f t="shared" si="43"/>
        <v>-1</v>
      </c>
      <c r="R559">
        <f t="shared" si="45"/>
        <v>-3</v>
      </c>
      <c r="S559">
        <f t="shared" si="44"/>
        <v>-4</v>
      </c>
    </row>
    <row r="560" spans="1:19">
      <c r="A560">
        <v>558</v>
      </c>
      <c r="B560" s="1" t="s">
        <v>442</v>
      </c>
      <c r="C560" s="1" t="s">
        <v>4085</v>
      </c>
      <c r="D560" s="1" t="s">
        <v>4137</v>
      </c>
      <c r="E560" s="1" t="s">
        <v>5546</v>
      </c>
      <c r="F560">
        <v>1</v>
      </c>
      <c r="G560">
        <f>IF($C560="porcelaine",IF(ISERROR(VLOOKUP($D560,'STOCK IDEAL'!$B$2:$C$1080,2,FALSE)+VLOOKUP($E560,'REGLE PRIORITE'!$K$3:$L$14,2,FALSE)),VLOOKUP($D560,'STOCK IDEAL'!$B$2:$C$1080,2,FALSE),VLOOKUP($D560,'STOCK IDEAL'!$B$2:$C$1080,2,FALSE)+VLOOKUP($E560,'REGLE PRIORITE'!$K$3:$L$14,2,FALSE)),IF(C560="Bijoux l’atelier",IF(ISERROR(VLOOKUP(D560,'STOCK IDEAL'!$B$2:$C$1108,2,FALSE)+VLOOKUP(E560,'REGLE PRIORITE'!$N$3:$O$18,2,FALSE)),VLOOKUP(D560,'STOCK IDEAL'!$B$2:$C$1108,2,FALSE),VLOOKUP(D560,'STOCK IDEAL'!$B$2:$C$1108,2,FALSE)+VLOOKUP(E560,'REGLE PRIORITE'!$N$3:$O$18,2,FALSE)),IF($C560="Bijoux argent/plaqué or",IF(ISERROR(VLOOKUP(D560,'STOCK IDEAL'!$B$2:$C$1108,2,FALSE)+VLOOKUP($E560,'REGLE PRIORITE'!$Q$3:$R$28,2,FALSE)),VLOOKUP(D560,'STOCK IDEAL'!$B$2:$C$1108,2,FALSE),VLOOKUP(D560,'STOCK IDEAL'!$B$2:$C$1108,2,FALSE)+VLOOKUP($E560,'REGLE PRIORITE'!$Q$3:$R$28,2,FALSE)),VLOOKUP(D560,'STOCK IDEAL'!$B$2:$C$1108,2,FALSE))))</f>
        <v>0</v>
      </c>
      <c r="H560">
        <v>0</v>
      </c>
      <c r="I560">
        <f>IF($C560="porcelaine",IF(ISERROR(VLOOKUP($D560,'STOCK IDEAL'!$B$2:$E$1080,3,FALSE)+VLOOKUP($E560,'REGLE PRIORITE'!$K$3:$L$14,2,FALSE)),VLOOKUP($D560,'STOCK IDEAL'!$B$2:$E$1080,3,FALSE),VLOOKUP($D560,'STOCK IDEAL'!$B$2:$E$1080,3,FALSE)+VLOOKUP($E560,'REGLE PRIORITE'!$K$3:$L$14,2,FALSE)),IF(C560="Bijoux l’atelier",IF(ISERROR(VLOOKUP(D560,'STOCK IDEAL'!$B$2:$E$1108,3,FALSE)+VLOOKUP(E560,'REGLE PRIORITE'!$N$3:$O$18,2,FALSE)),VLOOKUP(D560,'STOCK IDEAL'!$B$2:$E$1108,3,FALSE),VLOOKUP(D560,'STOCK IDEAL'!$B$2:$E$1108,3,FALSE)+VLOOKUP(E560,'REGLE PRIORITE'!$N$3:$O$18,2,FALSE)),IF($C560="Bijoux argent/plaqué or",IF(ISERROR(VLOOKUP(D560,'STOCK IDEAL'!$B$2:$E$1108,3,FALSE)+VLOOKUP($E560,'REGLE PRIORITE'!$Q$3:$R$28,2,FALSE)),VLOOKUP(D560,'STOCK IDEAL'!$B$2:$E$1108,3,FALSE),VLOOKUP(D560,'STOCK IDEAL'!$B$2:$E$1108,3,FALSE)+VLOOKUP($E560,'REGLE PRIORITE'!$Q$3:$R$28,2,FALSE)),VLOOKUP(D560,'STOCK IDEAL'!$B$2:$E$1108,3,FALSE))))</f>
        <v>1</v>
      </c>
      <c r="J560">
        <v>0</v>
      </c>
      <c r="K560">
        <f>IF($C560="porcelaine",IF(ISERROR(VLOOKUP($D560,'STOCK IDEAL'!$B$2:$E$1080,4,FALSE)+VLOOKUP($E560,'REGLE PRIORITE'!$K$3:$L$14,2,FALSE)),VLOOKUP($D560,'STOCK IDEAL'!$B$2:$E$1080,4,FALSE),VLOOKUP($D560,'STOCK IDEAL'!$B$2:$E$1080,4,FALSE)+VLOOKUP($E560,'REGLE PRIORITE'!$K$3:$L$14,2,FALSE)),IF(C560="Bijoux l’atelier",IF(ISERROR(VLOOKUP(D560,'STOCK IDEAL'!$B$2:$E$1108,4,FALSE)+VLOOKUP(E560,'REGLE PRIORITE'!$N$3:$O$18,2,FALSE)),VLOOKUP(D560,'STOCK IDEAL'!$B$2:$E$1108,4,FALSE),VLOOKUP(D560,'STOCK IDEAL'!$B$2:$E$1108,4,FALSE)+VLOOKUP(E560,'REGLE PRIORITE'!$N$3:$O$18,2,FALSE)),IF($C560="Bijoux argent/plaqué or",IF(ISERROR(VLOOKUP(D560,'STOCK IDEAL'!$B$2:$E$1108,4,FALSE)+VLOOKUP($E560,'REGLE PRIORITE'!$Q$3:$R$28,2,FALSE)),VLOOKUP(D560,'STOCK IDEAL'!$B$2:$E$1108,4,FALSE),VLOOKUP(D560,'STOCK IDEAL'!$B$2:$E$1108,4,FALSE)+VLOOKUP($E560,'REGLE PRIORITE'!$Q$3:$R$28,2,FALSE)),VLOOKUP(D560,'STOCK IDEAL'!$B$2:$E$1108,4,FALSE))))</f>
        <v>3</v>
      </c>
      <c r="L560" t="str">
        <f t="shared" si="41"/>
        <v>OK</v>
      </c>
      <c r="M560">
        <f>HLOOKUP('STOCK BRUT'!$C560,'REGLE PRIORITE'!$B$4:$G$7,2,FALSE)</f>
        <v>1</v>
      </c>
      <c r="N560">
        <f>HLOOKUP('STOCK BRUT'!$C560,'REGLE PRIORITE'!$B$4:$G$7,3,FALSE)</f>
        <v>2</v>
      </c>
      <c r="O560">
        <f>HLOOKUP('STOCK BRUT'!$C560,'REGLE PRIORITE'!$B$4:$G$7,4,FALSE)</f>
        <v>3</v>
      </c>
      <c r="P560">
        <f t="shared" si="42"/>
        <v>1</v>
      </c>
      <c r="Q560">
        <f t="shared" si="43"/>
        <v>-1</v>
      </c>
      <c r="R560">
        <f t="shared" si="45"/>
        <v>-3</v>
      </c>
      <c r="S560">
        <f t="shared" si="44"/>
        <v>-3</v>
      </c>
    </row>
    <row r="561" spans="1:19">
      <c r="A561">
        <v>559</v>
      </c>
      <c r="B561" s="1" t="s">
        <v>443</v>
      </c>
      <c r="C561" s="1" t="s">
        <v>4085</v>
      </c>
      <c r="D561" s="1" t="s">
        <v>4137</v>
      </c>
      <c r="E561" s="1" t="s">
        <v>5547</v>
      </c>
      <c r="F561">
        <v>2</v>
      </c>
      <c r="G561">
        <f>IF($C561="porcelaine",IF(ISERROR(VLOOKUP($D561,'STOCK IDEAL'!$B$2:$C$1080,2,FALSE)+VLOOKUP($E561,'REGLE PRIORITE'!$K$3:$L$14,2,FALSE)),VLOOKUP($D561,'STOCK IDEAL'!$B$2:$C$1080,2,FALSE),VLOOKUP($D561,'STOCK IDEAL'!$B$2:$C$1080,2,FALSE)+VLOOKUP($E561,'REGLE PRIORITE'!$K$3:$L$14,2,FALSE)),IF(C561="Bijoux l’atelier",IF(ISERROR(VLOOKUP(D561,'STOCK IDEAL'!$B$2:$C$1108,2,FALSE)+VLOOKUP(E561,'REGLE PRIORITE'!$N$3:$O$18,2,FALSE)),VLOOKUP(D561,'STOCK IDEAL'!$B$2:$C$1108,2,FALSE),VLOOKUP(D561,'STOCK IDEAL'!$B$2:$C$1108,2,FALSE)+VLOOKUP(E561,'REGLE PRIORITE'!$N$3:$O$18,2,FALSE)),IF($C561="Bijoux argent/plaqué or",IF(ISERROR(VLOOKUP(D561,'STOCK IDEAL'!$B$2:$C$1108,2,FALSE)+VLOOKUP($E561,'REGLE PRIORITE'!$Q$3:$R$28,2,FALSE)),VLOOKUP(D561,'STOCK IDEAL'!$B$2:$C$1108,2,FALSE),VLOOKUP(D561,'STOCK IDEAL'!$B$2:$C$1108,2,FALSE)+VLOOKUP($E561,'REGLE PRIORITE'!$Q$3:$R$28,2,FALSE)),VLOOKUP(D561,'STOCK IDEAL'!$B$2:$C$1108,2,FALSE))))</f>
        <v>0</v>
      </c>
      <c r="H561">
        <v>0</v>
      </c>
      <c r="I561">
        <f>IF($C561="porcelaine",IF(ISERROR(VLOOKUP($D561,'STOCK IDEAL'!$B$2:$E$1080,3,FALSE)+VLOOKUP($E561,'REGLE PRIORITE'!$K$3:$L$14,2,FALSE)),VLOOKUP($D561,'STOCK IDEAL'!$B$2:$E$1080,3,FALSE),VLOOKUP($D561,'STOCK IDEAL'!$B$2:$E$1080,3,FALSE)+VLOOKUP($E561,'REGLE PRIORITE'!$K$3:$L$14,2,FALSE)),IF(C561="Bijoux l’atelier",IF(ISERROR(VLOOKUP(D561,'STOCK IDEAL'!$B$2:$E$1108,3,FALSE)+VLOOKUP(E561,'REGLE PRIORITE'!$N$3:$O$18,2,FALSE)),VLOOKUP(D561,'STOCK IDEAL'!$B$2:$E$1108,3,FALSE),VLOOKUP(D561,'STOCK IDEAL'!$B$2:$E$1108,3,FALSE)+VLOOKUP(E561,'REGLE PRIORITE'!$N$3:$O$18,2,FALSE)),IF($C561="Bijoux argent/plaqué or",IF(ISERROR(VLOOKUP(D561,'STOCK IDEAL'!$B$2:$E$1108,3,FALSE)+VLOOKUP($E561,'REGLE PRIORITE'!$Q$3:$R$28,2,FALSE)),VLOOKUP(D561,'STOCK IDEAL'!$B$2:$E$1108,3,FALSE),VLOOKUP(D561,'STOCK IDEAL'!$B$2:$E$1108,3,FALSE)+VLOOKUP($E561,'REGLE PRIORITE'!$Q$3:$R$28,2,FALSE)),VLOOKUP(D561,'STOCK IDEAL'!$B$2:$E$1108,3,FALSE))))</f>
        <v>1</v>
      </c>
      <c r="J561">
        <v>0</v>
      </c>
      <c r="K561">
        <f>IF($C561="porcelaine",IF(ISERROR(VLOOKUP($D561,'STOCK IDEAL'!$B$2:$E$1080,4,FALSE)+VLOOKUP($E561,'REGLE PRIORITE'!$K$3:$L$14,2,FALSE)),VLOOKUP($D561,'STOCK IDEAL'!$B$2:$E$1080,4,FALSE),VLOOKUP($D561,'STOCK IDEAL'!$B$2:$E$1080,4,FALSE)+VLOOKUP($E561,'REGLE PRIORITE'!$K$3:$L$14,2,FALSE)),IF(C561="Bijoux l’atelier",IF(ISERROR(VLOOKUP(D561,'STOCK IDEAL'!$B$2:$E$1108,4,FALSE)+VLOOKUP(E561,'REGLE PRIORITE'!$N$3:$O$18,2,FALSE)),VLOOKUP(D561,'STOCK IDEAL'!$B$2:$E$1108,4,FALSE),VLOOKUP(D561,'STOCK IDEAL'!$B$2:$E$1108,4,FALSE)+VLOOKUP(E561,'REGLE PRIORITE'!$N$3:$O$18,2,FALSE)),IF($C561="Bijoux argent/plaqué or",IF(ISERROR(VLOOKUP(D561,'STOCK IDEAL'!$B$2:$E$1108,4,FALSE)+VLOOKUP($E561,'REGLE PRIORITE'!$Q$3:$R$28,2,FALSE)),VLOOKUP(D561,'STOCK IDEAL'!$B$2:$E$1108,4,FALSE),VLOOKUP(D561,'STOCK IDEAL'!$B$2:$E$1108,4,FALSE)+VLOOKUP($E561,'REGLE PRIORITE'!$Q$3:$R$28,2,FALSE)),VLOOKUP(D561,'STOCK IDEAL'!$B$2:$E$1108,4,FALSE))))</f>
        <v>3</v>
      </c>
      <c r="L561" t="str">
        <f t="shared" si="41"/>
        <v>OK</v>
      </c>
      <c r="M561">
        <f>HLOOKUP('STOCK BRUT'!$C561,'REGLE PRIORITE'!$B$4:$G$7,2,FALSE)</f>
        <v>1</v>
      </c>
      <c r="N561">
        <f>HLOOKUP('STOCK BRUT'!$C561,'REGLE PRIORITE'!$B$4:$G$7,3,FALSE)</f>
        <v>2</v>
      </c>
      <c r="O561">
        <f>HLOOKUP('STOCK BRUT'!$C561,'REGLE PRIORITE'!$B$4:$G$7,4,FALSE)</f>
        <v>3</v>
      </c>
      <c r="P561">
        <f t="shared" si="42"/>
        <v>2</v>
      </c>
      <c r="Q561">
        <f t="shared" si="43"/>
        <v>-1</v>
      </c>
      <c r="R561">
        <f t="shared" si="45"/>
        <v>-3</v>
      </c>
      <c r="S561">
        <f t="shared" si="44"/>
        <v>-2</v>
      </c>
    </row>
    <row r="562" spans="1:19">
      <c r="A562">
        <v>560</v>
      </c>
      <c r="B562" s="1" t="s">
        <v>444</v>
      </c>
      <c r="C562" s="1" t="s">
        <v>4085</v>
      </c>
      <c r="D562" s="1" t="s">
        <v>4137</v>
      </c>
      <c r="E562" s="1" t="s">
        <v>5548</v>
      </c>
      <c r="F562">
        <v>1</v>
      </c>
      <c r="G562">
        <f>IF($C562="porcelaine",IF(ISERROR(VLOOKUP($D562,'STOCK IDEAL'!$B$2:$C$1080,2,FALSE)+VLOOKUP($E562,'REGLE PRIORITE'!$K$3:$L$14,2,FALSE)),VLOOKUP($D562,'STOCK IDEAL'!$B$2:$C$1080,2,FALSE),VLOOKUP($D562,'STOCK IDEAL'!$B$2:$C$1080,2,FALSE)+VLOOKUP($E562,'REGLE PRIORITE'!$K$3:$L$14,2,FALSE)),IF(C562="Bijoux l’atelier",IF(ISERROR(VLOOKUP(D562,'STOCK IDEAL'!$B$2:$C$1108,2,FALSE)+VLOOKUP(E562,'REGLE PRIORITE'!$N$3:$O$18,2,FALSE)),VLOOKUP(D562,'STOCK IDEAL'!$B$2:$C$1108,2,FALSE),VLOOKUP(D562,'STOCK IDEAL'!$B$2:$C$1108,2,FALSE)+VLOOKUP(E562,'REGLE PRIORITE'!$N$3:$O$18,2,FALSE)),IF($C562="Bijoux argent/plaqué or",IF(ISERROR(VLOOKUP(D562,'STOCK IDEAL'!$B$2:$C$1108,2,FALSE)+VLOOKUP($E562,'REGLE PRIORITE'!$Q$3:$R$28,2,FALSE)),VLOOKUP(D562,'STOCK IDEAL'!$B$2:$C$1108,2,FALSE),VLOOKUP(D562,'STOCK IDEAL'!$B$2:$C$1108,2,FALSE)+VLOOKUP($E562,'REGLE PRIORITE'!$Q$3:$R$28,2,FALSE)),VLOOKUP(D562,'STOCK IDEAL'!$B$2:$C$1108,2,FALSE))))</f>
        <v>0</v>
      </c>
      <c r="H562">
        <v>0</v>
      </c>
      <c r="I562">
        <f>IF($C562="porcelaine",IF(ISERROR(VLOOKUP($D562,'STOCK IDEAL'!$B$2:$E$1080,3,FALSE)+VLOOKUP($E562,'REGLE PRIORITE'!$K$3:$L$14,2,FALSE)),VLOOKUP($D562,'STOCK IDEAL'!$B$2:$E$1080,3,FALSE),VLOOKUP($D562,'STOCK IDEAL'!$B$2:$E$1080,3,FALSE)+VLOOKUP($E562,'REGLE PRIORITE'!$K$3:$L$14,2,FALSE)),IF(C562="Bijoux l’atelier",IF(ISERROR(VLOOKUP(D562,'STOCK IDEAL'!$B$2:$E$1108,3,FALSE)+VLOOKUP(E562,'REGLE PRIORITE'!$N$3:$O$18,2,FALSE)),VLOOKUP(D562,'STOCK IDEAL'!$B$2:$E$1108,3,FALSE),VLOOKUP(D562,'STOCK IDEAL'!$B$2:$E$1108,3,FALSE)+VLOOKUP(E562,'REGLE PRIORITE'!$N$3:$O$18,2,FALSE)),IF($C562="Bijoux argent/plaqué or",IF(ISERROR(VLOOKUP(D562,'STOCK IDEAL'!$B$2:$E$1108,3,FALSE)+VLOOKUP($E562,'REGLE PRIORITE'!$Q$3:$R$28,2,FALSE)),VLOOKUP(D562,'STOCK IDEAL'!$B$2:$E$1108,3,FALSE),VLOOKUP(D562,'STOCK IDEAL'!$B$2:$E$1108,3,FALSE)+VLOOKUP($E562,'REGLE PRIORITE'!$Q$3:$R$28,2,FALSE)),VLOOKUP(D562,'STOCK IDEAL'!$B$2:$E$1108,3,FALSE))))</f>
        <v>1</v>
      </c>
      <c r="J562">
        <v>0</v>
      </c>
      <c r="K562">
        <f>IF($C562="porcelaine",IF(ISERROR(VLOOKUP($D562,'STOCK IDEAL'!$B$2:$E$1080,4,FALSE)+VLOOKUP($E562,'REGLE PRIORITE'!$K$3:$L$14,2,FALSE)),VLOOKUP($D562,'STOCK IDEAL'!$B$2:$E$1080,4,FALSE),VLOOKUP($D562,'STOCK IDEAL'!$B$2:$E$1080,4,FALSE)+VLOOKUP($E562,'REGLE PRIORITE'!$K$3:$L$14,2,FALSE)),IF(C562="Bijoux l’atelier",IF(ISERROR(VLOOKUP(D562,'STOCK IDEAL'!$B$2:$E$1108,4,FALSE)+VLOOKUP(E562,'REGLE PRIORITE'!$N$3:$O$18,2,FALSE)),VLOOKUP(D562,'STOCK IDEAL'!$B$2:$E$1108,4,FALSE),VLOOKUP(D562,'STOCK IDEAL'!$B$2:$E$1108,4,FALSE)+VLOOKUP(E562,'REGLE PRIORITE'!$N$3:$O$18,2,FALSE)),IF($C562="Bijoux argent/plaqué or",IF(ISERROR(VLOOKUP(D562,'STOCK IDEAL'!$B$2:$E$1108,4,FALSE)+VLOOKUP($E562,'REGLE PRIORITE'!$Q$3:$R$28,2,FALSE)),VLOOKUP(D562,'STOCK IDEAL'!$B$2:$E$1108,4,FALSE),VLOOKUP(D562,'STOCK IDEAL'!$B$2:$E$1108,4,FALSE)+VLOOKUP($E562,'REGLE PRIORITE'!$Q$3:$R$28,2,FALSE)),VLOOKUP(D562,'STOCK IDEAL'!$B$2:$E$1108,4,FALSE))))</f>
        <v>3</v>
      </c>
      <c r="L562" t="str">
        <f t="shared" si="41"/>
        <v>OK</v>
      </c>
      <c r="M562">
        <f>HLOOKUP('STOCK BRUT'!$C562,'REGLE PRIORITE'!$B$4:$G$7,2,FALSE)</f>
        <v>1</v>
      </c>
      <c r="N562">
        <f>HLOOKUP('STOCK BRUT'!$C562,'REGLE PRIORITE'!$B$4:$G$7,3,FALSE)</f>
        <v>2</v>
      </c>
      <c r="O562">
        <f>HLOOKUP('STOCK BRUT'!$C562,'REGLE PRIORITE'!$B$4:$G$7,4,FALSE)</f>
        <v>3</v>
      </c>
      <c r="P562">
        <f t="shared" si="42"/>
        <v>1</v>
      </c>
      <c r="Q562">
        <f t="shared" si="43"/>
        <v>-1</v>
      </c>
      <c r="R562">
        <f t="shared" si="45"/>
        <v>-3</v>
      </c>
      <c r="S562">
        <f t="shared" si="44"/>
        <v>-3</v>
      </c>
    </row>
    <row r="563" spans="1:19">
      <c r="A563">
        <v>561</v>
      </c>
      <c r="B563" s="1" t="s">
        <v>445</v>
      </c>
      <c r="C563" s="1" t="s">
        <v>4085</v>
      </c>
      <c r="D563" s="1" t="s">
        <v>4137</v>
      </c>
      <c r="E563" s="1" t="s">
        <v>5549</v>
      </c>
      <c r="F563">
        <v>3</v>
      </c>
      <c r="G563">
        <f>IF($C563="porcelaine",IF(ISERROR(VLOOKUP($D563,'STOCK IDEAL'!$B$2:$C$1080,2,FALSE)+VLOOKUP($E563,'REGLE PRIORITE'!$K$3:$L$14,2,FALSE)),VLOOKUP($D563,'STOCK IDEAL'!$B$2:$C$1080,2,FALSE),VLOOKUP($D563,'STOCK IDEAL'!$B$2:$C$1080,2,FALSE)+VLOOKUP($E563,'REGLE PRIORITE'!$K$3:$L$14,2,FALSE)),IF(C563="Bijoux l’atelier",IF(ISERROR(VLOOKUP(D563,'STOCK IDEAL'!$B$2:$C$1108,2,FALSE)+VLOOKUP(E563,'REGLE PRIORITE'!$N$3:$O$18,2,FALSE)),VLOOKUP(D563,'STOCK IDEAL'!$B$2:$C$1108,2,FALSE),VLOOKUP(D563,'STOCK IDEAL'!$B$2:$C$1108,2,FALSE)+VLOOKUP(E563,'REGLE PRIORITE'!$N$3:$O$18,2,FALSE)),IF($C563="Bijoux argent/plaqué or",IF(ISERROR(VLOOKUP(D563,'STOCK IDEAL'!$B$2:$C$1108,2,FALSE)+VLOOKUP($E563,'REGLE PRIORITE'!$Q$3:$R$28,2,FALSE)),VLOOKUP(D563,'STOCK IDEAL'!$B$2:$C$1108,2,FALSE),VLOOKUP(D563,'STOCK IDEAL'!$B$2:$C$1108,2,FALSE)+VLOOKUP($E563,'REGLE PRIORITE'!$Q$3:$R$28,2,FALSE)),VLOOKUP(D563,'STOCK IDEAL'!$B$2:$C$1108,2,FALSE))))</f>
        <v>0</v>
      </c>
      <c r="H563">
        <v>0</v>
      </c>
      <c r="I563">
        <f>IF($C563="porcelaine",IF(ISERROR(VLOOKUP($D563,'STOCK IDEAL'!$B$2:$E$1080,3,FALSE)+VLOOKUP($E563,'REGLE PRIORITE'!$K$3:$L$14,2,FALSE)),VLOOKUP($D563,'STOCK IDEAL'!$B$2:$E$1080,3,FALSE),VLOOKUP($D563,'STOCK IDEAL'!$B$2:$E$1080,3,FALSE)+VLOOKUP($E563,'REGLE PRIORITE'!$K$3:$L$14,2,FALSE)),IF(C563="Bijoux l’atelier",IF(ISERROR(VLOOKUP(D563,'STOCK IDEAL'!$B$2:$E$1108,3,FALSE)+VLOOKUP(E563,'REGLE PRIORITE'!$N$3:$O$18,2,FALSE)),VLOOKUP(D563,'STOCK IDEAL'!$B$2:$E$1108,3,FALSE),VLOOKUP(D563,'STOCK IDEAL'!$B$2:$E$1108,3,FALSE)+VLOOKUP(E563,'REGLE PRIORITE'!$N$3:$O$18,2,FALSE)),IF($C563="Bijoux argent/plaqué or",IF(ISERROR(VLOOKUP(D563,'STOCK IDEAL'!$B$2:$E$1108,3,FALSE)+VLOOKUP($E563,'REGLE PRIORITE'!$Q$3:$R$28,2,FALSE)),VLOOKUP(D563,'STOCK IDEAL'!$B$2:$E$1108,3,FALSE),VLOOKUP(D563,'STOCK IDEAL'!$B$2:$E$1108,3,FALSE)+VLOOKUP($E563,'REGLE PRIORITE'!$Q$3:$R$28,2,FALSE)),VLOOKUP(D563,'STOCK IDEAL'!$B$2:$E$1108,3,FALSE))))</f>
        <v>1</v>
      </c>
      <c r="J563">
        <v>0</v>
      </c>
      <c r="K563">
        <f>IF($C563="porcelaine",IF(ISERROR(VLOOKUP($D563,'STOCK IDEAL'!$B$2:$E$1080,4,FALSE)+VLOOKUP($E563,'REGLE PRIORITE'!$K$3:$L$14,2,FALSE)),VLOOKUP($D563,'STOCK IDEAL'!$B$2:$E$1080,4,FALSE),VLOOKUP($D563,'STOCK IDEAL'!$B$2:$E$1080,4,FALSE)+VLOOKUP($E563,'REGLE PRIORITE'!$K$3:$L$14,2,FALSE)),IF(C563="Bijoux l’atelier",IF(ISERROR(VLOOKUP(D563,'STOCK IDEAL'!$B$2:$E$1108,4,FALSE)+VLOOKUP(E563,'REGLE PRIORITE'!$N$3:$O$18,2,FALSE)),VLOOKUP(D563,'STOCK IDEAL'!$B$2:$E$1108,4,FALSE),VLOOKUP(D563,'STOCK IDEAL'!$B$2:$E$1108,4,FALSE)+VLOOKUP(E563,'REGLE PRIORITE'!$N$3:$O$18,2,FALSE)),IF($C563="Bijoux argent/plaqué or",IF(ISERROR(VLOOKUP(D563,'STOCK IDEAL'!$B$2:$E$1108,4,FALSE)+VLOOKUP($E563,'REGLE PRIORITE'!$Q$3:$R$28,2,FALSE)),VLOOKUP(D563,'STOCK IDEAL'!$B$2:$E$1108,4,FALSE),VLOOKUP(D563,'STOCK IDEAL'!$B$2:$E$1108,4,FALSE)+VLOOKUP($E563,'REGLE PRIORITE'!$Q$3:$R$28,2,FALSE)),VLOOKUP(D563,'STOCK IDEAL'!$B$2:$E$1108,4,FALSE))))</f>
        <v>3</v>
      </c>
      <c r="L563" t="str">
        <f t="shared" si="41"/>
        <v>OK</v>
      </c>
      <c r="M563">
        <f>HLOOKUP('STOCK BRUT'!$C563,'REGLE PRIORITE'!$B$4:$G$7,2,FALSE)</f>
        <v>1</v>
      </c>
      <c r="N563">
        <f>HLOOKUP('STOCK BRUT'!$C563,'REGLE PRIORITE'!$B$4:$G$7,3,FALSE)</f>
        <v>2</v>
      </c>
      <c r="O563">
        <f>HLOOKUP('STOCK BRUT'!$C563,'REGLE PRIORITE'!$B$4:$G$7,4,FALSE)</f>
        <v>3</v>
      </c>
      <c r="P563">
        <f t="shared" si="42"/>
        <v>3</v>
      </c>
      <c r="Q563">
        <f t="shared" si="43"/>
        <v>-1</v>
      </c>
      <c r="R563">
        <f t="shared" si="45"/>
        <v>-3</v>
      </c>
      <c r="S563">
        <f t="shared" si="44"/>
        <v>-1</v>
      </c>
    </row>
    <row r="564" spans="1:19">
      <c r="A564">
        <v>562</v>
      </c>
      <c r="B564" s="1" t="s">
        <v>446</v>
      </c>
      <c r="C564" s="1" t="s">
        <v>4085</v>
      </c>
      <c r="D564" s="1" t="s">
        <v>4137</v>
      </c>
      <c r="E564" s="1" t="s">
        <v>5550</v>
      </c>
      <c r="F564">
        <v>0</v>
      </c>
      <c r="G564">
        <f>IF($C564="porcelaine",IF(ISERROR(VLOOKUP($D564,'STOCK IDEAL'!$B$2:$C$1080,2,FALSE)+VLOOKUP($E564,'REGLE PRIORITE'!$K$3:$L$14,2,FALSE)),VLOOKUP($D564,'STOCK IDEAL'!$B$2:$C$1080,2,FALSE),VLOOKUP($D564,'STOCK IDEAL'!$B$2:$C$1080,2,FALSE)+VLOOKUP($E564,'REGLE PRIORITE'!$K$3:$L$14,2,FALSE)),IF(C564="Bijoux l’atelier",IF(ISERROR(VLOOKUP(D564,'STOCK IDEAL'!$B$2:$C$1108,2,FALSE)+VLOOKUP(E564,'REGLE PRIORITE'!$N$3:$O$18,2,FALSE)),VLOOKUP(D564,'STOCK IDEAL'!$B$2:$C$1108,2,FALSE),VLOOKUP(D564,'STOCK IDEAL'!$B$2:$C$1108,2,FALSE)+VLOOKUP(E564,'REGLE PRIORITE'!$N$3:$O$18,2,FALSE)),IF($C564="Bijoux argent/plaqué or",IF(ISERROR(VLOOKUP(D564,'STOCK IDEAL'!$B$2:$C$1108,2,FALSE)+VLOOKUP($E564,'REGLE PRIORITE'!$Q$3:$R$28,2,FALSE)),VLOOKUP(D564,'STOCK IDEAL'!$B$2:$C$1108,2,FALSE),VLOOKUP(D564,'STOCK IDEAL'!$B$2:$C$1108,2,FALSE)+VLOOKUP($E564,'REGLE PRIORITE'!$Q$3:$R$28,2,FALSE)),VLOOKUP(D564,'STOCK IDEAL'!$B$2:$C$1108,2,FALSE))))</f>
        <v>0</v>
      </c>
      <c r="H564">
        <v>0</v>
      </c>
      <c r="I564">
        <f>IF($C564="porcelaine",IF(ISERROR(VLOOKUP($D564,'STOCK IDEAL'!$B$2:$E$1080,3,FALSE)+VLOOKUP($E564,'REGLE PRIORITE'!$K$3:$L$14,2,FALSE)),VLOOKUP($D564,'STOCK IDEAL'!$B$2:$E$1080,3,FALSE),VLOOKUP($D564,'STOCK IDEAL'!$B$2:$E$1080,3,FALSE)+VLOOKUP($E564,'REGLE PRIORITE'!$K$3:$L$14,2,FALSE)),IF(C564="Bijoux l’atelier",IF(ISERROR(VLOOKUP(D564,'STOCK IDEAL'!$B$2:$E$1108,3,FALSE)+VLOOKUP(E564,'REGLE PRIORITE'!$N$3:$O$18,2,FALSE)),VLOOKUP(D564,'STOCK IDEAL'!$B$2:$E$1108,3,FALSE),VLOOKUP(D564,'STOCK IDEAL'!$B$2:$E$1108,3,FALSE)+VLOOKUP(E564,'REGLE PRIORITE'!$N$3:$O$18,2,FALSE)),IF($C564="Bijoux argent/plaqué or",IF(ISERROR(VLOOKUP(D564,'STOCK IDEAL'!$B$2:$E$1108,3,FALSE)+VLOOKUP($E564,'REGLE PRIORITE'!$Q$3:$R$28,2,FALSE)),VLOOKUP(D564,'STOCK IDEAL'!$B$2:$E$1108,3,FALSE),VLOOKUP(D564,'STOCK IDEAL'!$B$2:$E$1108,3,FALSE)+VLOOKUP($E564,'REGLE PRIORITE'!$Q$3:$R$28,2,FALSE)),VLOOKUP(D564,'STOCK IDEAL'!$B$2:$E$1108,3,FALSE))))</f>
        <v>1</v>
      </c>
      <c r="J564">
        <v>0</v>
      </c>
      <c r="K564">
        <f>IF($C564="porcelaine",IF(ISERROR(VLOOKUP($D564,'STOCK IDEAL'!$B$2:$E$1080,4,FALSE)+VLOOKUP($E564,'REGLE PRIORITE'!$K$3:$L$14,2,FALSE)),VLOOKUP($D564,'STOCK IDEAL'!$B$2:$E$1080,4,FALSE),VLOOKUP($D564,'STOCK IDEAL'!$B$2:$E$1080,4,FALSE)+VLOOKUP($E564,'REGLE PRIORITE'!$K$3:$L$14,2,FALSE)),IF(C564="Bijoux l’atelier",IF(ISERROR(VLOOKUP(D564,'STOCK IDEAL'!$B$2:$E$1108,4,FALSE)+VLOOKUP(E564,'REGLE PRIORITE'!$N$3:$O$18,2,FALSE)),VLOOKUP(D564,'STOCK IDEAL'!$B$2:$E$1108,4,FALSE),VLOOKUP(D564,'STOCK IDEAL'!$B$2:$E$1108,4,FALSE)+VLOOKUP(E564,'REGLE PRIORITE'!$N$3:$O$18,2,FALSE)),IF($C564="Bijoux argent/plaqué or",IF(ISERROR(VLOOKUP(D564,'STOCK IDEAL'!$B$2:$E$1108,4,FALSE)+VLOOKUP($E564,'REGLE PRIORITE'!$Q$3:$R$28,2,FALSE)),VLOOKUP(D564,'STOCK IDEAL'!$B$2:$E$1108,4,FALSE),VLOOKUP(D564,'STOCK IDEAL'!$B$2:$E$1108,4,FALSE)+VLOOKUP($E564,'REGLE PRIORITE'!$Q$3:$R$28,2,FALSE)),VLOOKUP(D564,'STOCK IDEAL'!$B$2:$E$1108,4,FALSE))))</f>
        <v>3</v>
      </c>
      <c r="L564" t="b">
        <f t="shared" si="41"/>
        <v>0</v>
      </c>
      <c r="M564">
        <f>HLOOKUP('STOCK BRUT'!$C564,'REGLE PRIORITE'!$B$4:$G$7,2,FALSE)</f>
        <v>1</v>
      </c>
      <c r="N564">
        <f>HLOOKUP('STOCK BRUT'!$C564,'REGLE PRIORITE'!$B$4:$G$7,3,FALSE)</f>
        <v>2</v>
      </c>
      <c r="O564">
        <f>HLOOKUP('STOCK BRUT'!$C564,'REGLE PRIORITE'!$B$4:$G$7,4,FALSE)</f>
        <v>3</v>
      </c>
      <c r="P564">
        <f t="shared" si="42"/>
        <v>0</v>
      </c>
      <c r="Q564">
        <f t="shared" si="43"/>
        <v>-1</v>
      </c>
      <c r="R564">
        <f t="shared" si="45"/>
        <v>-3</v>
      </c>
      <c r="S564">
        <f t="shared" si="44"/>
        <v>-4</v>
      </c>
    </row>
    <row r="565" spans="1:19">
      <c r="A565">
        <v>563</v>
      </c>
      <c r="B565" s="1" t="s">
        <v>447</v>
      </c>
      <c r="C565" s="1" t="s">
        <v>4085</v>
      </c>
      <c r="D565" s="1" t="s">
        <v>4137</v>
      </c>
      <c r="E565" s="1" t="s">
        <v>4122</v>
      </c>
      <c r="F565">
        <v>0</v>
      </c>
      <c r="G565">
        <f>IF($C565="porcelaine",IF(ISERROR(VLOOKUP($D565,'STOCK IDEAL'!$B$2:$C$1080,2,FALSE)+VLOOKUP($E565,'REGLE PRIORITE'!$K$3:$L$14,2,FALSE)),VLOOKUP($D565,'STOCK IDEAL'!$B$2:$C$1080,2,FALSE),VLOOKUP($D565,'STOCK IDEAL'!$B$2:$C$1080,2,FALSE)+VLOOKUP($E565,'REGLE PRIORITE'!$K$3:$L$14,2,FALSE)),IF(C565="Bijoux l’atelier",IF(ISERROR(VLOOKUP(D565,'STOCK IDEAL'!$B$2:$C$1108,2,FALSE)+VLOOKUP(E565,'REGLE PRIORITE'!$N$3:$O$18,2,FALSE)),VLOOKUP(D565,'STOCK IDEAL'!$B$2:$C$1108,2,FALSE),VLOOKUP(D565,'STOCK IDEAL'!$B$2:$C$1108,2,FALSE)+VLOOKUP(E565,'REGLE PRIORITE'!$N$3:$O$18,2,FALSE)),IF($C565="Bijoux argent/plaqué or",IF(ISERROR(VLOOKUP(D565,'STOCK IDEAL'!$B$2:$C$1108,2,FALSE)+VLOOKUP($E565,'REGLE PRIORITE'!$Q$3:$R$28,2,FALSE)),VLOOKUP(D565,'STOCK IDEAL'!$B$2:$C$1108,2,FALSE),VLOOKUP(D565,'STOCK IDEAL'!$B$2:$C$1108,2,FALSE)+VLOOKUP($E565,'REGLE PRIORITE'!$Q$3:$R$28,2,FALSE)),VLOOKUP(D565,'STOCK IDEAL'!$B$2:$C$1108,2,FALSE))))</f>
        <v>0</v>
      </c>
      <c r="H565">
        <v>0</v>
      </c>
      <c r="I565">
        <f>IF($C565="porcelaine",IF(ISERROR(VLOOKUP($D565,'STOCK IDEAL'!$B$2:$E$1080,3,FALSE)+VLOOKUP($E565,'REGLE PRIORITE'!$K$3:$L$14,2,FALSE)),VLOOKUP($D565,'STOCK IDEAL'!$B$2:$E$1080,3,FALSE),VLOOKUP($D565,'STOCK IDEAL'!$B$2:$E$1080,3,FALSE)+VLOOKUP($E565,'REGLE PRIORITE'!$K$3:$L$14,2,FALSE)),IF(C565="Bijoux l’atelier",IF(ISERROR(VLOOKUP(D565,'STOCK IDEAL'!$B$2:$E$1108,3,FALSE)+VLOOKUP(E565,'REGLE PRIORITE'!$N$3:$O$18,2,FALSE)),VLOOKUP(D565,'STOCK IDEAL'!$B$2:$E$1108,3,FALSE),VLOOKUP(D565,'STOCK IDEAL'!$B$2:$E$1108,3,FALSE)+VLOOKUP(E565,'REGLE PRIORITE'!$N$3:$O$18,2,FALSE)),IF($C565="Bijoux argent/plaqué or",IF(ISERROR(VLOOKUP(D565,'STOCK IDEAL'!$B$2:$E$1108,3,FALSE)+VLOOKUP($E565,'REGLE PRIORITE'!$Q$3:$R$28,2,FALSE)),VLOOKUP(D565,'STOCK IDEAL'!$B$2:$E$1108,3,FALSE),VLOOKUP(D565,'STOCK IDEAL'!$B$2:$E$1108,3,FALSE)+VLOOKUP($E565,'REGLE PRIORITE'!$Q$3:$R$28,2,FALSE)),VLOOKUP(D565,'STOCK IDEAL'!$B$2:$E$1108,3,FALSE))))</f>
        <v>1</v>
      </c>
      <c r="J565">
        <v>0</v>
      </c>
      <c r="K565">
        <f>IF($C565="porcelaine",IF(ISERROR(VLOOKUP($D565,'STOCK IDEAL'!$B$2:$E$1080,4,FALSE)+VLOOKUP($E565,'REGLE PRIORITE'!$K$3:$L$14,2,FALSE)),VLOOKUP($D565,'STOCK IDEAL'!$B$2:$E$1080,4,FALSE),VLOOKUP($D565,'STOCK IDEAL'!$B$2:$E$1080,4,FALSE)+VLOOKUP($E565,'REGLE PRIORITE'!$K$3:$L$14,2,FALSE)),IF(C565="Bijoux l’atelier",IF(ISERROR(VLOOKUP(D565,'STOCK IDEAL'!$B$2:$E$1108,4,FALSE)+VLOOKUP(E565,'REGLE PRIORITE'!$N$3:$O$18,2,FALSE)),VLOOKUP(D565,'STOCK IDEAL'!$B$2:$E$1108,4,FALSE),VLOOKUP(D565,'STOCK IDEAL'!$B$2:$E$1108,4,FALSE)+VLOOKUP(E565,'REGLE PRIORITE'!$N$3:$O$18,2,FALSE)),IF($C565="Bijoux argent/plaqué or",IF(ISERROR(VLOOKUP(D565,'STOCK IDEAL'!$B$2:$E$1108,4,FALSE)+VLOOKUP($E565,'REGLE PRIORITE'!$Q$3:$R$28,2,FALSE)),VLOOKUP(D565,'STOCK IDEAL'!$B$2:$E$1108,4,FALSE),VLOOKUP(D565,'STOCK IDEAL'!$B$2:$E$1108,4,FALSE)+VLOOKUP($E565,'REGLE PRIORITE'!$Q$3:$R$28,2,FALSE)),VLOOKUP(D565,'STOCK IDEAL'!$B$2:$E$1108,4,FALSE))))</f>
        <v>3</v>
      </c>
      <c r="L565" t="b">
        <f t="shared" si="41"/>
        <v>0</v>
      </c>
      <c r="M565">
        <f>HLOOKUP('STOCK BRUT'!$C565,'REGLE PRIORITE'!$B$4:$G$7,2,FALSE)</f>
        <v>1</v>
      </c>
      <c r="N565">
        <f>HLOOKUP('STOCK BRUT'!$C565,'REGLE PRIORITE'!$B$4:$G$7,3,FALSE)</f>
        <v>2</v>
      </c>
      <c r="O565">
        <f>HLOOKUP('STOCK BRUT'!$C565,'REGLE PRIORITE'!$B$4:$G$7,4,FALSE)</f>
        <v>3</v>
      </c>
      <c r="P565">
        <f t="shared" si="42"/>
        <v>0</v>
      </c>
      <c r="Q565">
        <f t="shared" si="43"/>
        <v>-1</v>
      </c>
      <c r="R565">
        <f t="shared" si="45"/>
        <v>-3</v>
      </c>
      <c r="S565">
        <f t="shared" si="44"/>
        <v>-4</v>
      </c>
    </row>
    <row r="566" spans="1:19">
      <c r="A566">
        <v>564</v>
      </c>
      <c r="B566" s="1" t="s">
        <v>448</v>
      </c>
      <c r="C566" s="1" t="s">
        <v>4085</v>
      </c>
      <c r="D566" s="1" t="s">
        <v>4137</v>
      </c>
      <c r="E566" s="1" t="s">
        <v>4123</v>
      </c>
      <c r="F566">
        <v>3</v>
      </c>
      <c r="G566">
        <f>IF($C566="porcelaine",IF(ISERROR(VLOOKUP($D566,'STOCK IDEAL'!$B$2:$C$1080,2,FALSE)+VLOOKUP($E566,'REGLE PRIORITE'!$K$3:$L$14,2,FALSE)),VLOOKUP($D566,'STOCK IDEAL'!$B$2:$C$1080,2,FALSE),VLOOKUP($D566,'STOCK IDEAL'!$B$2:$C$1080,2,FALSE)+VLOOKUP($E566,'REGLE PRIORITE'!$K$3:$L$14,2,FALSE)),IF(C566="Bijoux l’atelier",IF(ISERROR(VLOOKUP(D566,'STOCK IDEAL'!$B$2:$C$1108,2,FALSE)+VLOOKUP(E566,'REGLE PRIORITE'!$N$3:$O$18,2,FALSE)),VLOOKUP(D566,'STOCK IDEAL'!$B$2:$C$1108,2,FALSE),VLOOKUP(D566,'STOCK IDEAL'!$B$2:$C$1108,2,FALSE)+VLOOKUP(E566,'REGLE PRIORITE'!$N$3:$O$18,2,FALSE)),IF($C566="Bijoux argent/plaqué or",IF(ISERROR(VLOOKUP(D566,'STOCK IDEAL'!$B$2:$C$1108,2,FALSE)+VLOOKUP($E566,'REGLE PRIORITE'!$Q$3:$R$28,2,FALSE)),VLOOKUP(D566,'STOCK IDEAL'!$B$2:$C$1108,2,FALSE),VLOOKUP(D566,'STOCK IDEAL'!$B$2:$C$1108,2,FALSE)+VLOOKUP($E566,'REGLE PRIORITE'!$Q$3:$R$28,2,FALSE)),VLOOKUP(D566,'STOCK IDEAL'!$B$2:$C$1108,2,FALSE))))</f>
        <v>0</v>
      </c>
      <c r="H566">
        <v>0</v>
      </c>
      <c r="I566">
        <f>IF($C566="porcelaine",IF(ISERROR(VLOOKUP($D566,'STOCK IDEAL'!$B$2:$E$1080,3,FALSE)+VLOOKUP($E566,'REGLE PRIORITE'!$K$3:$L$14,2,FALSE)),VLOOKUP($D566,'STOCK IDEAL'!$B$2:$E$1080,3,FALSE),VLOOKUP($D566,'STOCK IDEAL'!$B$2:$E$1080,3,FALSE)+VLOOKUP($E566,'REGLE PRIORITE'!$K$3:$L$14,2,FALSE)),IF(C566="Bijoux l’atelier",IF(ISERROR(VLOOKUP(D566,'STOCK IDEAL'!$B$2:$E$1108,3,FALSE)+VLOOKUP(E566,'REGLE PRIORITE'!$N$3:$O$18,2,FALSE)),VLOOKUP(D566,'STOCK IDEAL'!$B$2:$E$1108,3,FALSE),VLOOKUP(D566,'STOCK IDEAL'!$B$2:$E$1108,3,FALSE)+VLOOKUP(E566,'REGLE PRIORITE'!$N$3:$O$18,2,FALSE)),IF($C566="Bijoux argent/plaqué or",IF(ISERROR(VLOOKUP(D566,'STOCK IDEAL'!$B$2:$E$1108,3,FALSE)+VLOOKUP($E566,'REGLE PRIORITE'!$Q$3:$R$28,2,FALSE)),VLOOKUP(D566,'STOCK IDEAL'!$B$2:$E$1108,3,FALSE),VLOOKUP(D566,'STOCK IDEAL'!$B$2:$E$1108,3,FALSE)+VLOOKUP($E566,'REGLE PRIORITE'!$Q$3:$R$28,2,FALSE)),VLOOKUP(D566,'STOCK IDEAL'!$B$2:$E$1108,3,FALSE))))</f>
        <v>1</v>
      </c>
      <c r="J566">
        <v>0</v>
      </c>
      <c r="K566">
        <f>IF($C566="porcelaine",IF(ISERROR(VLOOKUP($D566,'STOCK IDEAL'!$B$2:$E$1080,4,FALSE)+VLOOKUP($E566,'REGLE PRIORITE'!$K$3:$L$14,2,FALSE)),VLOOKUP($D566,'STOCK IDEAL'!$B$2:$E$1080,4,FALSE),VLOOKUP($D566,'STOCK IDEAL'!$B$2:$E$1080,4,FALSE)+VLOOKUP($E566,'REGLE PRIORITE'!$K$3:$L$14,2,FALSE)),IF(C566="Bijoux l’atelier",IF(ISERROR(VLOOKUP(D566,'STOCK IDEAL'!$B$2:$E$1108,4,FALSE)+VLOOKUP(E566,'REGLE PRIORITE'!$N$3:$O$18,2,FALSE)),VLOOKUP(D566,'STOCK IDEAL'!$B$2:$E$1108,4,FALSE),VLOOKUP(D566,'STOCK IDEAL'!$B$2:$E$1108,4,FALSE)+VLOOKUP(E566,'REGLE PRIORITE'!$N$3:$O$18,2,FALSE)),IF($C566="Bijoux argent/plaqué or",IF(ISERROR(VLOOKUP(D566,'STOCK IDEAL'!$B$2:$E$1108,4,FALSE)+VLOOKUP($E566,'REGLE PRIORITE'!$Q$3:$R$28,2,FALSE)),VLOOKUP(D566,'STOCK IDEAL'!$B$2:$E$1108,4,FALSE),VLOOKUP(D566,'STOCK IDEAL'!$B$2:$E$1108,4,FALSE)+VLOOKUP($E566,'REGLE PRIORITE'!$Q$3:$R$28,2,FALSE)),VLOOKUP(D566,'STOCK IDEAL'!$B$2:$E$1108,4,FALSE))))</f>
        <v>3</v>
      </c>
      <c r="L566" t="str">
        <f t="shared" si="41"/>
        <v>OK</v>
      </c>
      <c r="M566">
        <f>HLOOKUP('STOCK BRUT'!$C566,'REGLE PRIORITE'!$B$4:$G$7,2,FALSE)</f>
        <v>1</v>
      </c>
      <c r="N566">
        <f>HLOOKUP('STOCK BRUT'!$C566,'REGLE PRIORITE'!$B$4:$G$7,3,FALSE)</f>
        <v>2</v>
      </c>
      <c r="O566">
        <f>HLOOKUP('STOCK BRUT'!$C566,'REGLE PRIORITE'!$B$4:$G$7,4,FALSE)</f>
        <v>3</v>
      </c>
      <c r="P566">
        <f t="shared" si="42"/>
        <v>3</v>
      </c>
      <c r="Q566">
        <f t="shared" si="43"/>
        <v>-1</v>
      </c>
      <c r="R566">
        <f t="shared" si="45"/>
        <v>-3</v>
      </c>
      <c r="S566">
        <f t="shared" si="44"/>
        <v>-1</v>
      </c>
    </row>
    <row r="567" spans="1:19">
      <c r="A567">
        <v>565</v>
      </c>
      <c r="B567" s="1" t="s">
        <v>449</v>
      </c>
      <c r="C567" s="1" t="s">
        <v>4085</v>
      </c>
      <c r="D567" s="1" t="s">
        <v>4137</v>
      </c>
      <c r="E567" s="1" t="s">
        <v>4124</v>
      </c>
      <c r="F567">
        <v>0</v>
      </c>
      <c r="G567">
        <f>IF($C567="porcelaine",IF(ISERROR(VLOOKUP($D567,'STOCK IDEAL'!$B$2:$C$1080,2,FALSE)+VLOOKUP($E567,'REGLE PRIORITE'!$K$3:$L$14,2,FALSE)),VLOOKUP($D567,'STOCK IDEAL'!$B$2:$C$1080,2,FALSE),VLOOKUP($D567,'STOCK IDEAL'!$B$2:$C$1080,2,FALSE)+VLOOKUP($E567,'REGLE PRIORITE'!$K$3:$L$14,2,FALSE)),IF(C567="Bijoux l’atelier",IF(ISERROR(VLOOKUP(D567,'STOCK IDEAL'!$B$2:$C$1108,2,FALSE)+VLOOKUP(E567,'REGLE PRIORITE'!$N$3:$O$18,2,FALSE)),VLOOKUP(D567,'STOCK IDEAL'!$B$2:$C$1108,2,FALSE),VLOOKUP(D567,'STOCK IDEAL'!$B$2:$C$1108,2,FALSE)+VLOOKUP(E567,'REGLE PRIORITE'!$N$3:$O$18,2,FALSE)),IF($C567="Bijoux argent/plaqué or",IF(ISERROR(VLOOKUP(D567,'STOCK IDEAL'!$B$2:$C$1108,2,FALSE)+VLOOKUP($E567,'REGLE PRIORITE'!$Q$3:$R$28,2,FALSE)),VLOOKUP(D567,'STOCK IDEAL'!$B$2:$C$1108,2,FALSE),VLOOKUP(D567,'STOCK IDEAL'!$B$2:$C$1108,2,FALSE)+VLOOKUP($E567,'REGLE PRIORITE'!$Q$3:$R$28,2,FALSE)),VLOOKUP(D567,'STOCK IDEAL'!$B$2:$C$1108,2,FALSE))))</f>
        <v>0</v>
      </c>
      <c r="H567">
        <v>0</v>
      </c>
      <c r="I567">
        <f>IF($C567="porcelaine",IF(ISERROR(VLOOKUP($D567,'STOCK IDEAL'!$B$2:$E$1080,3,FALSE)+VLOOKUP($E567,'REGLE PRIORITE'!$K$3:$L$14,2,FALSE)),VLOOKUP($D567,'STOCK IDEAL'!$B$2:$E$1080,3,FALSE),VLOOKUP($D567,'STOCK IDEAL'!$B$2:$E$1080,3,FALSE)+VLOOKUP($E567,'REGLE PRIORITE'!$K$3:$L$14,2,FALSE)),IF(C567="Bijoux l’atelier",IF(ISERROR(VLOOKUP(D567,'STOCK IDEAL'!$B$2:$E$1108,3,FALSE)+VLOOKUP(E567,'REGLE PRIORITE'!$N$3:$O$18,2,FALSE)),VLOOKUP(D567,'STOCK IDEAL'!$B$2:$E$1108,3,FALSE),VLOOKUP(D567,'STOCK IDEAL'!$B$2:$E$1108,3,FALSE)+VLOOKUP(E567,'REGLE PRIORITE'!$N$3:$O$18,2,FALSE)),IF($C567="Bijoux argent/plaqué or",IF(ISERROR(VLOOKUP(D567,'STOCK IDEAL'!$B$2:$E$1108,3,FALSE)+VLOOKUP($E567,'REGLE PRIORITE'!$Q$3:$R$28,2,FALSE)),VLOOKUP(D567,'STOCK IDEAL'!$B$2:$E$1108,3,FALSE),VLOOKUP(D567,'STOCK IDEAL'!$B$2:$E$1108,3,FALSE)+VLOOKUP($E567,'REGLE PRIORITE'!$Q$3:$R$28,2,FALSE)),VLOOKUP(D567,'STOCK IDEAL'!$B$2:$E$1108,3,FALSE))))</f>
        <v>1</v>
      </c>
      <c r="J567">
        <v>0</v>
      </c>
      <c r="K567">
        <f>IF($C567="porcelaine",IF(ISERROR(VLOOKUP($D567,'STOCK IDEAL'!$B$2:$E$1080,4,FALSE)+VLOOKUP($E567,'REGLE PRIORITE'!$K$3:$L$14,2,FALSE)),VLOOKUP($D567,'STOCK IDEAL'!$B$2:$E$1080,4,FALSE),VLOOKUP($D567,'STOCK IDEAL'!$B$2:$E$1080,4,FALSE)+VLOOKUP($E567,'REGLE PRIORITE'!$K$3:$L$14,2,FALSE)),IF(C567="Bijoux l’atelier",IF(ISERROR(VLOOKUP(D567,'STOCK IDEAL'!$B$2:$E$1108,4,FALSE)+VLOOKUP(E567,'REGLE PRIORITE'!$N$3:$O$18,2,FALSE)),VLOOKUP(D567,'STOCK IDEAL'!$B$2:$E$1108,4,FALSE),VLOOKUP(D567,'STOCK IDEAL'!$B$2:$E$1108,4,FALSE)+VLOOKUP(E567,'REGLE PRIORITE'!$N$3:$O$18,2,FALSE)),IF($C567="Bijoux argent/plaqué or",IF(ISERROR(VLOOKUP(D567,'STOCK IDEAL'!$B$2:$E$1108,4,FALSE)+VLOOKUP($E567,'REGLE PRIORITE'!$Q$3:$R$28,2,FALSE)),VLOOKUP(D567,'STOCK IDEAL'!$B$2:$E$1108,4,FALSE),VLOOKUP(D567,'STOCK IDEAL'!$B$2:$E$1108,4,FALSE)+VLOOKUP($E567,'REGLE PRIORITE'!$Q$3:$R$28,2,FALSE)),VLOOKUP(D567,'STOCK IDEAL'!$B$2:$E$1108,4,FALSE))))</f>
        <v>3</v>
      </c>
      <c r="L567" t="b">
        <f t="shared" si="41"/>
        <v>0</v>
      </c>
      <c r="M567">
        <f>HLOOKUP('STOCK BRUT'!$C567,'REGLE PRIORITE'!$B$4:$G$7,2,FALSE)</f>
        <v>1</v>
      </c>
      <c r="N567">
        <f>HLOOKUP('STOCK BRUT'!$C567,'REGLE PRIORITE'!$B$4:$G$7,3,FALSE)</f>
        <v>2</v>
      </c>
      <c r="O567">
        <f>HLOOKUP('STOCK BRUT'!$C567,'REGLE PRIORITE'!$B$4:$G$7,4,FALSE)</f>
        <v>3</v>
      </c>
      <c r="P567">
        <f t="shared" si="42"/>
        <v>0</v>
      </c>
      <c r="Q567">
        <f t="shared" si="43"/>
        <v>-1</v>
      </c>
      <c r="R567">
        <f t="shared" si="45"/>
        <v>-3</v>
      </c>
      <c r="S567">
        <f t="shared" si="44"/>
        <v>-4</v>
      </c>
    </row>
    <row r="568" spans="1:19">
      <c r="A568">
        <v>566</v>
      </c>
      <c r="B568" s="1" t="s">
        <v>450</v>
      </c>
      <c r="C568" s="1" t="s">
        <v>4085</v>
      </c>
      <c r="D568" s="1" t="s">
        <v>4137</v>
      </c>
      <c r="E568" s="1" t="s">
        <v>4125</v>
      </c>
      <c r="F568">
        <v>0</v>
      </c>
      <c r="G568">
        <f>IF($C568="porcelaine",IF(ISERROR(VLOOKUP($D568,'STOCK IDEAL'!$B$2:$C$1080,2,FALSE)+VLOOKUP($E568,'REGLE PRIORITE'!$K$3:$L$14,2,FALSE)),VLOOKUP($D568,'STOCK IDEAL'!$B$2:$C$1080,2,FALSE),VLOOKUP($D568,'STOCK IDEAL'!$B$2:$C$1080,2,FALSE)+VLOOKUP($E568,'REGLE PRIORITE'!$K$3:$L$14,2,FALSE)),IF(C568="Bijoux l’atelier",IF(ISERROR(VLOOKUP(D568,'STOCK IDEAL'!$B$2:$C$1108,2,FALSE)+VLOOKUP(E568,'REGLE PRIORITE'!$N$3:$O$18,2,FALSE)),VLOOKUP(D568,'STOCK IDEAL'!$B$2:$C$1108,2,FALSE),VLOOKUP(D568,'STOCK IDEAL'!$B$2:$C$1108,2,FALSE)+VLOOKUP(E568,'REGLE PRIORITE'!$N$3:$O$18,2,FALSE)),IF($C568="Bijoux argent/plaqué or",IF(ISERROR(VLOOKUP(D568,'STOCK IDEAL'!$B$2:$C$1108,2,FALSE)+VLOOKUP($E568,'REGLE PRIORITE'!$Q$3:$R$28,2,FALSE)),VLOOKUP(D568,'STOCK IDEAL'!$B$2:$C$1108,2,FALSE),VLOOKUP(D568,'STOCK IDEAL'!$B$2:$C$1108,2,FALSE)+VLOOKUP($E568,'REGLE PRIORITE'!$Q$3:$R$28,2,FALSE)),VLOOKUP(D568,'STOCK IDEAL'!$B$2:$C$1108,2,FALSE))))</f>
        <v>0</v>
      </c>
      <c r="H568">
        <v>0</v>
      </c>
      <c r="I568">
        <f>IF($C568="porcelaine",IF(ISERROR(VLOOKUP($D568,'STOCK IDEAL'!$B$2:$E$1080,3,FALSE)+VLOOKUP($E568,'REGLE PRIORITE'!$K$3:$L$14,2,FALSE)),VLOOKUP($D568,'STOCK IDEAL'!$B$2:$E$1080,3,FALSE),VLOOKUP($D568,'STOCK IDEAL'!$B$2:$E$1080,3,FALSE)+VLOOKUP($E568,'REGLE PRIORITE'!$K$3:$L$14,2,FALSE)),IF(C568="Bijoux l’atelier",IF(ISERROR(VLOOKUP(D568,'STOCK IDEAL'!$B$2:$E$1108,3,FALSE)+VLOOKUP(E568,'REGLE PRIORITE'!$N$3:$O$18,2,FALSE)),VLOOKUP(D568,'STOCK IDEAL'!$B$2:$E$1108,3,FALSE),VLOOKUP(D568,'STOCK IDEAL'!$B$2:$E$1108,3,FALSE)+VLOOKUP(E568,'REGLE PRIORITE'!$N$3:$O$18,2,FALSE)),IF($C568="Bijoux argent/plaqué or",IF(ISERROR(VLOOKUP(D568,'STOCK IDEAL'!$B$2:$E$1108,3,FALSE)+VLOOKUP($E568,'REGLE PRIORITE'!$Q$3:$R$28,2,FALSE)),VLOOKUP(D568,'STOCK IDEAL'!$B$2:$E$1108,3,FALSE),VLOOKUP(D568,'STOCK IDEAL'!$B$2:$E$1108,3,FALSE)+VLOOKUP($E568,'REGLE PRIORITE'!$Q$3:$R$28,2,FALSE)),VLOOKUP(D568,'STOCK IDEAL'!$B$2:$E$1108,3,FALSE))))</f>
        <v>1</v>
      </c>
      <c r="J568">
        <v>0</v>
      </c>
      <c r="K568">
        <f>IF($C568="porcelaine",IF(ISERROR(VLOOKUP($D568,'STOCK IDEAL'!$B$2:$E$1080,4,FALSE)+VLOOKUP($E568,'REGLE PRIORITE'!$K$3:$L$14,2,FALSE)),VLOOKUP($D568,'STOCK IDEAL'!$B$2:$E$1080,4,FALSE),VLOOKUP($D568,'STOCK IDEAL'!$B$2:$E$1080,4,FALSE)+VLOOKUP($E568,'REGLE PRIORITE'!$K$3:$L$14,2,FALSE)),IF(C568="Bijoux l’atelier",IF(ISERROR(VLOOKUP(D568,'STOCK IDEAL'!$B$2:$E$1108,4,FALSE)+VLOOKUP(E568,'REGLE PRIORITE'!$N$3:$O$18,2,FALSE)),VLOOKUP(D568,'STOCK IDEAL'!$B$2:$E$1108,4,FALSE),VLOOKUP(D568,'STOCK IDEAL'!$B$2:$E$1108,4,FALSE)+VLOOKUP(E568,'REGLE PRIORITE'!$N$3:$O$18,2,FALSE)),IF($C568="Bijoux argent/plaqué or",IF(ISERROR(VLOOKUP(D568,'STOCK IDEAL'!$B$2:$E$1108,4,FALSE)+VLOOKUP($E568,'REGLE PRIORITE'!$Q$3:$R$28,2,FALSE)),VLOOKUP(D568,'STOCK IDEAL'!$B$2:$E$1108,4,FALSE),VLOOKUP(D568,'STOCK IDEAL'!$B$2:$E$1108,4,FALSE)+VLOOKUP($E568,'REGLE PRIORITE'!$Q$3:$R$28,2,FALSE)),VLOOKUP(D568,'STOCK IDEAL'!$B$2:$E$1108,4,FALSE))))</f>
        <v>3</v>
      </c>
      <c r="L568" t="b">
        <f t="shared" si="41"/>
        <v>0</v>
      </c>
      <c r="M568">
        <f>HLOOKUP('STOCK BRUT'!$C568,'REGLE PRIORITE'!$B$4:$G$7,2,FALSE)</f>
        <v>1</v>
      </c>
      <c r="N568">
        <f>HLOOKUP('STOCK BRUT'!$C568,'REGLE PRIORITE'!$B$4:$G$7,3,FALSE)</f>
        <v>2</v>
      </c>
      <c r="O568">
        <f>HLOOKUP('STOCK BRUT'!$C568,'REGLE PRIORITE'!$B$4:$G$7,4,FALSE)</f>
        <v>3</v>
      </c>
      <c r="P568">
        <f t="shared" si="42"/>
        <v>0</v>
      </c>
      <c r="Q568">
        <f t="shared" si="43"/>
        <v>-1</v>
      </c>
      <c r="R568">
        <f t="shared" si="45"/>
        <v>-3</v>
      </c>
      <c r="S568">
        <f t="shared" si="44"/>
        <v>-4</v>
      </c>
    </row>
    <row r="569" spans="1:19">
      <c r="A569">
        <v>567</v>
      </c>
      <c r="B569" s="1" t="s">
        <v>451</v>
      </c>
      <c r="C569" s="1" t="s">
        <v>4085</v>
      </c>
      <c r="D569" s="1" t="s">
        <v>4137</v>
      </c>
      <c r="E569" s="1" t="s">
        <v>4126</v>
      </c>
      <c r="F569">
        <v>0</v>
      </c>
      <c r="G569">
        <f>IF($C569="porcelaine",IF(ISERROR(VLOOKUP($D569,'STOCK IDEAL'!$B$2:$C$1080,2,FALSE)+VLOOKUP($E569,'REGLE PRIORITE'!$K$3:$L$14,2,FALSE)),VLOOKUP($D569,'STOCK IDEAL'!$B$2:$C$1080,2,FALSE),VLOOKUP($D569,'STOCK IDEAL'!$B$2:$C$1080,2,FALSE)+VLOOKUP($E569,'REGLE PRIORITE'!$K$3:$L$14,2,FALSE)),IF(C569="Bijoux l’atelier",IF(ISERROR(VLOOKUP(D569,'STOCK IDEAL'!$B$2:$C$1108,2,FALSE)+VLOOKUP(E569,'REGLE PRIORITE'!$N$3:$O$18,2,FALSE)),VLOOKUP(D569,'STOCK IDEAL'!$B$2:$C$1108,2,FALSE),VLOOKUP(D569,'STOCK IDEAL'!$B$2:$C$1108,2,FALSE)+VLOOKUP(E569,'REGLE PRIORITE'!$N$3:$O$18,2,FALSE)),IF($C569="Bijoux argent/plaqué or",IF(ISERROR(VLOOKUP(D569,'STOCK IDEAL'!$B$2:$C$1108,2,FALSE)+VLOOKUP($E569,'REGLE PRIORITE'!$Q$3:$R$28,2,FALSE)),VLOOKUP(D569,'STOCK IDEAL'!$B$2:$C$1108,2,FALSE),VLOOKUP(D569,'STOCK IDEAL'!$B$2:$C$1108,2,FALSE)+VLOOKUP($E569,'REGLE PRIORITE'!$Q$3:$R$28,2,FALSE)),VLOOKUP(D569,'STOCK IDEAL'!$B$2:$C$1108,2,FALSE))))</f>
        <v>0</v>
      </c>
      <c r="H569">
        <v>0</v>
      </c>
      <c r="I569">
        <f>IF($C569="porcelaine",IF(ISERROR(VLOOKUP($D569,'STOCK IDEAL'!$B$2:$E$1080,3,FALSE)+VLOOKUP($E569,'REGLE PRIORITE'!$K$3:$L$14,2,FALSE)),VLOOKUP($D569,'STOCK IDEAL'!$B$2:$E$1080,3,FALSE),VLOOKUP($D569,'STOCK IDEAL'!$B$2:$E$1080,3,FALSE)+VLOOKUP($E569,'REGLE PRIORITE'!$K$3:$L$14,2,FALSE)),IF(C569="Bijoux l’atelier",IF(ISERROR(VLOOKUP(D569,'STOCK IDEAL'!$B$2:$E$1108,3,FALSE)+VLOOKUP(E569,'REGLE PRIORITE'!$N$3:$O$18,2,FALSE)),VLOOKUP(D569,'STOCK IDEAL'!$B$2:$E$1108,3,FALSE),VLOOKUP(D569,'STOCK IDEAL'!$B$2:$E$1108,3,FALSE)+VLOOKUP(E569,'REGLE PRIORITE'!$N$3:$O$18,2,FALSE)),IF($C569="Bijoux argent/plaqué or",IF(ISERROR(VLOOKUP(D569,'STOCK IDEAL'!$B$2:$E$1108,3,FALSE)+VLOOKUP($E569,'REGLE PRIORITE'!$Q$3:$R$28,2,FALSE)),VLOOKUP(D569,'STOCK IDEAL'!$B$2:$E$1108,3,FALSE),VLOOKUP(D569,'STOCK IDEAL'!$B$2:$E$1108,3,FALSE)+VLOOKUP($E569,'REGLE PRIORITE'!$Q$3:$R$28,2,FALSE)),VLOOKUP(D569,'STOCK IDEAL'!$B$2:$E$1108,3,FALSE))))</f>
        <v>1</v>
      </c>
      <c r="J569">
        <v>0</v>
      </c>
      <c r="K569">
        <f>IF($C569="porcelaine",IF(ISERROR(VLOOKUP($D569,'STOCK IDEAL'!$B$2:$E$1080,4,FALSE)+VLOOKUP($E569,'REGLE PRIORITE'!$K$3:$L$14,2,FALSE)),VLOOKUP($D569,'STOCK IDEAL'!$B$2:$E$1080,4,FALSE),VLOOKUP($D569,'STOCK IDEAL'!$B$2:$E$1080,4,FALSE)+VLOOKUP($E569,'REGLE PRIORITE'!$K$3:$L$14,2,FALSE)),IF(C569="Bijoux l’atelier",IF(ISERROR(VLOOKUP(D569,'STOCK IDEAL'!$B$2:$E$1108,4,FALSE)+VLOOKUP(E569,'REGLE PRIORITE'!$N$3:$O$18,2,FALSE)),VLOOKUP(D569,'STOCK IDEAL'!$B$2:$E$1108,4,FALSE),VLOOKUP(D569,'STOCK IDEAL'!$B$2:$E$1108,4,FALSE)+VLOOKUP(E569,'REGLE PRIORITE'!$N$3:$O$18,2,FALSE)),IF($C569="Bijoux argent/plaqué or",IF(ISERROR(VLOOKUP(D569,'STOCK IDEAL'!$B$2:$E$1108,4,FALSE)+VLOOKUP($E569,'REGLE PRIORITE'!$Q$3:$R$28,2,FALSE)),VLOOKUP(D569,'STOCK IDEAL'!$B$2:$E$1108,4,FALSE),VLOOKUP(D569,'STOCK IDEAL'!$B$2:$E$1108,4,FALSE)+VLOOKUP($E569,'REGLE PRIORITE'!$Q$3:$R$28,2,FALSE)),VLOOKUP(D569,'STOCK IDEAL'!$B$2:$E$1108,4,FALSE))))</f>
        <v>3</v>
      </c>
      <c r="L569" t="b">
        <f t="shared" si="41"/>
        <v>0</v>
      </c>
      <c r="M569">
        <f>HLOOKUP('STOCK BRUT'!$C569,'REGLE PRIORITE'!$B$4:$G$7,2,FALSE)</f>
        <v>1</v>
      </c>
      <c r="N569">
        <f>HLOOKUP('STOCK BRUT'!$C569,'REGLE PRIORITE'!$B$4:$G$7,3,FALSE)</f>
        <v>2</v>
      </c>
      <c r="O569">
        <f>HLOOKUP('STOCK BRUT'!$C569,'REGLE PRIORITE'!$B$4:$G$7,4,FALSE)</f>
        <v>3</v>
      </c>
      <c r="P569">
        <f t="shared" si="42"/>
        <v>0</v>
      </c>
      <c r="Q569">
        <f t="shared" si="43"/>
        <v>-1</v>
      </c>
      <c r="R569">
        <f t="shared" si="45"/>
        <v>-3</v>
      </c>
      <c r="S569">
        <f t="shared" si="44"/>
        <v>-4</v>
      </c>
    </row>
    <row r="570" spans="1:19">
      <c r="A570">
        <v>568</v>
      </c>
      <c r="B570" s="1" t="s">
        <v>452</v>
      </c>
      <c r="C570" s="1" t="s">
        <v>4085</v>
      </c>
      <c r="D570" s="1" t="s">
        <v>4137</v>
      </c>
      <c r="E570" s="1" t="s">
        <v>4089</v>
      </c>
      <c r="F570">
        <v>0</v>
      </c>
      <c r="G570">
        <f>IF($C570="porcelaine",IF(ISERROR(VLOOKUP($D570,'STOCK IDEAL'!$B$2:$C$1080,2,FALSE)+VLOOKUP($E570,'REGLE PRIORITE'!$K$3:$L$14,2,FALSE)),VLOOKUP($D570,'STOCK IDEAL'!$B$2:$C$1080,2,FALSE),VLOOKUP($D570,'STOCK IDEAL'!$B$2:$C$1080,2,FALSE)+VLOOKUP($E570,'REGLE PRIORITE'!$K$3:$L$14,2,FALSE)),IF(C570="Bijoux l’atelier",IF(ISERROR(VLOOKUP(D570,'STOCK IDEAL'!$B$2:$C$1108,2,FALSE)+VLOOKUP(E570,'REGLE PRIORITE'!$N$3:$O$18,2,FALSE)),VLOOKUP(D570,'STOCK IDEAL'!$B$2:$C$1108,2,FALSE),VLOOKUP(D570,'STOCK IDEAL'!$B$2:$C$1108,2,FALSE)+VLOOKUP(E570,'REGLE PRIORITE'!$N$3:$O$18,2,FALSE)),IF($C570="Bijoux argent/plaqué or",IF(ISERROR(VLOOKUP(D570,'STOCK IDEAL'!$B$2:$C$1108,2,FALSE)+VLOOKUP($E570,'REGLE PRIORITE'!$Q$3:$R$28,2,FALSE)),VLOOKUP(D570,'STOCK IDEAL'!$B$2:$C$1108,2,FALSE),VLOOKUP(D570,'STOCK IDEAL'!$B$2:$C$1108,2,FALSE)+VLOOKUP($E570,'REGLE PRIORITE'!$Q$3:$R$28,2,FALSE)),VLOOKUP(D570,'STOCK IDEAL'!$B$2:$C$1108,2,FALSE))))</f>
        <v>0</v>
      </c>
      <c r="H570">
        <v>0</v>
      </c>
      <c r="I570">
        <f>IF($C570="porcelaine",IF(ISERROR(VLOOKUP($D570,'STOCK IDEAL'!$B$2:$E$1080,3,FALSE)+VLOOKUP($E570,'REGLE PRIORITE'!$K$3:$L$14,2,FALSE)),VLOOKUP($D570,'STOCK IDEAL'!$B$2:$E$1080,3,FALSE),VLOOKUP($D570,'STOCK IDEAL'!$B$2:$E$1080,3,FALSE)+VLOOKUP($E570,'REGLE PRIORITE'!$K$3:$L$14,2,FALSE)),IF(C570="Bijoux l’atelier",IF(ISERROR(VLOOKUP(D570,'STOCK IDEAL'!$B$2:$E$1108,3,FALSE)+VLOOKUP(E570,'REGLE PRIORITE'!$N$3:$O$18,2,FALSE)),VLOOKUP(D570,'STOCK IDEAL'!$B$2:$E$1108,3,FALSE),VLOOKUP(D570,'STOCK IDEAL'!$B$2:$E$1108,3,FALSE)+VLOOKUP(E570,'REGLE PRIORITE'!$N$3:$O$18,2,FALSE)),IF($C570="Bijoux argent/plaqué or",IF(ISERROR(VLOOKUP(D570,'STOCK IDEAL'!$B$2:$E$1108,3,FALSE)+VLOOKUP($E570,'REGLE PRIORITE'!$Q$3:$R$28,2,FALSE)),VLOOKUP(D570,'STOCK IDEAL'!$B$2:$E$1108,3,FALSE),VLOOKUP(D570,'STOCK IDEAL'!$B$2:$E$1108,3,FALSE)+VLOOKUP($E570,'REGLE PRIORITE'!$Q$3:$R$28,2,FALSE)),VLOOKUP(D570,'STOCK IDEAL'!$B$2:$E$1108,3,FALSE))))</f>
        <v>1</v>
      </c>
      <c r="J570">
        <v>0</v>
      </c>
      <c r="K570">
        <f>IF($C570="porcelaine",IF(ISERROR(VLOOKUP($D570,'STOCK IDEAL'!$B$2:$E$1080,4,FALSE)+VLOOKUP($E570,'REGLE PRIORITE'!$K$3:$L$14,2,FALSE)),VLOOKUP($D570,'STOCK IDEAL'!$B$2:$E$1080,4,FALSE),VLOOKUP($D570,'STOCK IDEAL'!$B$2:$E$1080,4,FALSE)+VLOOKUP($E570,'REGLE PRIORITE'!$K$3:$L$14,2,FALSE)),IF(C570="Bijoux l’atelier",IF(ISERROR(VLOOKUP(D570,'STOCK IDEAL'!$B$2:$E$1108,4,FALSE)+VLOOKUP(E570,'REGLE PRIORITE'!$N$3:$O$18,2,FALSE)),VLOOKUP(D570,'STOCK IDEAL'!$B$2:$E$1108,4,FALSE),VLOOKUP(D570,'STOCK IDEAL'!$B$2:$E$1108,4,FALSE)+VLOOKUP(E570,'REGLE PRIORITE'!$N$3:$O$18,2,FALSE)),IF($C570="Bijoux argent/plaqué or",IF(ISERROR(VLOOKUP(D570,'STOCK IDEAL'!$B$2:$E$1108,4,FALSE)+VLOOKUP($E570,'REGLE PRIORITE'!$Q$3:$R$28,2,FALSE)),VLOOKUP(D570,'STOCK IDEAL'!$B$2:$E$1108,4,FALSE),VLOOKUP(D570,'STOCK IDEAL'!$B$2:$E$1108,4,FALSE)+VLOOKUP($E570,'REGLE PRIORITE'!$Q$3:$R$28,2,FALSE)),VLOOKUP(D570,'STOCK IDEAL'!$B$2:$E$1108,4,FALSE))))</f>
        <v>3</v>
      </c>
      <c r="L570" t="b">
        <f t="shared" si="41"/>
        <v>0</v>
      </c>
      <c r="M570">
        <f>HLOOKUP('STOCK BRUT'!$C570,'REGLE PRIORITE'!$B$4:$G$7,2,FALSE)</f>
        <v>1</v>
      </c>
      <c r="N570">
        <f>HLOOKUP('STOCK BRUT'!$C570,'REGLE PRIORITE'!$B$4:$G$7,3,FALSE)</f>
        <v>2</v>
      </c>
      <c r="O570">
        <f>HLOOKUP('STOCK BRUT'!$C570,'REGLE PRIORITE'!$B$4:$G$7,4,FALSE)</f>
        <v>3</v>
      </c>
      <c r="P570">
        <f t="shared" si="42"/>
        <v>0</v>
      </c>
      <c r="Q570">
        <f t="shared" si="43"/>
        <v>-1</v>
      </c>
      <c r="R570">
        <f t="shared" si="45"/>
        <v>-3</v>
      </c>
      <c r="S570">
        <f t="shared" si="44"/>
        <v>-4</v>
      </c>
    </row>
    <row r="571" spans="1:19">
      <c r="A571">
        <v>569</v>
      </c>
      <c r="B571" s="1" t="s">
        <v>453</v>
      </c>
      <c r="C571" s="1" t="s">
        <v>4085</v>
      </c>
      <c r="D571" s="1" t="s">
        <v>4137</v>
      </c>
      <c r="E571" s="1" t="s">
        <v>4090</v>
      </c>
      <c r="F571">
        <v>0</v>
      </c>
      <c r="G571">
        <f>IF($C571="porcelaine",IF(ISERROR(VLOOKUP($D571,'STOCK IDEAL'!$B$2:$C$1080,2,FALSE)+VLOOKUP($E571,'REGLE PRIORITE'!$K$3:$L$14,2,FALSE)),VLOOKUP($D571,'STOCK IDEAL'!$B$2:$C$1080,2,FALSE),VLOOKUP($D571,'STOCK IDEAL'!$B$2:$C$1080,2,FALSE)+VLOOKUP($E571,'REGLE PRIORITE'!$K$3:$L$14,2,FALSE)),IF(C571="Bijoux l’atelier",IF(ISERROR(VLOOKUP(D571,'STOCK IDEAL'!$B$2:$C$1108,2,FALSE)+VLOOKUP(E571,'REGLE PRIORITE'!$N$3:$O$18,2,FALSE)),VLOOKUP(D571,'STOCK IDEAL'!$B$2:$C$1108,2,FALSE),VLOOKUP(D571,'STOCK IDEAL'!$B$2:$C$1108,2,FALSE)+VLOOKUP(E571,'REGLE PRIORITE'!$N$3:$O$18,2,FALSE)),IF($C571="Bijoux argent/plaqué or",IF(ISERROR(VLOOKUP(D571,'STOCK IDEAL'!$B$2:$C$1108,2,FALSE)+VLOOKUP($E571,'REGLE PRIORITE'!$Q$3:$R$28,2,FALSE)),VLOOKUP(D571,'STOCK IDEAL'!$B$2:$C$1108,2,FALSE),VLOOKUP(D571,'STOCK IDEAL'!$B$2:$C$1108,2,FALSE)+VLOOKUP($E571,'REGLE PRIORITE'!$Q$3:$R$28,2,FALSE)),VLOOKUP(D571,'STOCK IDEAL'!$B$2:$C$1108,2,FALSE))))</f>
        <v>0</v>
      </c>
      <c r="H571">
        <v>0</v>
      </c>
      <c r="I571">
        <f>IF($C571="porcelaine",IF(ISERROR(VLOOKUP($D571,'STOCK IDEAL'!$B$2:$E$1080,3,FALSE)+VLOOKUP($E571,'REGLE PRIORITE'!$K$3:$L$14,2,FALSE)),VLOOKUP($D571,'STOCK IDEAL'!$B$2:$E$1080,3,FALSE),VLOOKUP($D571,'STOCK IDEAL'!$B$2:$E$1080,3,FALSE)+VLOOKUP($E571,'REGLE PRIORITE'!$K$3:$L$14,2,FALSE)),IF(C571="Bijoux l’atelier",IF(ISERROR(VLOOKUP(D571,'STOCK IDEAL'!$B$2:$E$1108,3,FALSE)+VLOOKUP(E571,'REGLE PRIORITE'!$N$3:$O$18,2,FALSE)),VLOOKUP(D571,'STOCK IDEAL'!$B$2:$E$1108,3,FALSE),VLOOKUP(D571,'STOCK IDEAL'!$B$2:$E$1108,3,FALSE)+VLOOKUP(E571,'REGLE PRIORITE'!$N$3:$O$18,2,FALSE)),IF($C571="Bijoux argent/plaqué or",IF(ISERROR(VLOOKUP(D571,'STOCK IDEAL'!$B$2:$E$1108,3,FALSE)+VLOOKUP($E571,'REGLE PRIORITE'!$Q$3:$R$28,2,FALSE)),VLOOKUP(D571,'STOCK IDEAL'!$B$2:$E$1108,3,FALSE),VLOOKUP(D571,'STOCK IDEAL'!$B$2:$E$1108,3,FALSE)+VLOOKUP($E571,'REGLE PRIORITE'!$Q$3:$R$28,2,FALSE)),VLOOKUP(D571,'STOCK IDEAL'!$B$2:$E$1108,3,FALSE))))</f>
        <v>1</v>
      </c>
      <c r="J571">
        <v>0</v>
      </c>
      <c r="K571">
        <f>IF($C571="porcelaine",IF(ISERROR(VLOOKUP($D571,'STOCK IDEAL'!$B$2:$E$1080,4,FALSE)+VLOOKUP($E571,'REGLE PRIORITE'!$K$3:$L$14,2,FALSE)),VLOOKUP($D571,'STOCK IDEAL'!$B$2:$E$1080,4,FALSE),VLOOKUP($D571,'STOCK IDEAL'!$B$2:$E$1080,4,FALSE)+VLOOKUP($E571,'REGLE PRIORITE'!$K$3:$L$14,2,FALSE)),IF(C571="Bijoux l’atelier",IF(ISERROR(VLOOKUP(D571,'STOCK IDEAL'!$B$2:$E$1108,4,FALSE)+VLOOKUP(E571,'REGLE PRIORITE'!$N$3:$O$18,2,FALSE)),VLOOKUP(D571,'STOCK IDEAL'!$B$2:$E$1108,4,FALSE),VLOOKUP(D571,'STOCK IDEAL'!$B$2:$E$1108,4,FALSE)+VLOOKUP(E571,'REGLE PRIORITE'!$N$3:$O$18,2,FALSE)),IF($C571="Bijoux argent/plaqué or",IF(ISERROR(VLOOKUP(D571,'STOCK IDEAL'!$B$2:$E$1108,4,FALSE)+VLOOKUP($E571,'REGLE PRIORITE'!$Q$3:$R$28,2,FALSE)),VLOOKUP(D571,'STOCK IDEAL'!$B$2:$E$1108,4,FALSE),VLOOKUP(D571,'STOCK IDEAL'!$B$2:$E$1108,4,FALSE)+VLOOKUP($E571,'REGLE PRIORITE'!$Q$3:$R$28,2,FALSE)),VLOOKUP(D571,'STOCK IDEAL'!$B$2:$E$1108,4,FALSE))))</f>
        <v>3</v>
      </c>
      <c r="L571" t="b">
        <f t="shared" si="41"/>
        <v>0</v>
      </c>
      <c r="M571">
        <f>HLOOKUP('STOCK BRUT'!$C571,'REGLE PRIORITE'!$B$4:$G$7,2,FALSE)</f>
        <v>1</v>
      </c>
      <c r="N571">
        <f>HLOOKUP('STOCK BRUT'!$C571,'REGLE PRIORITE'!$B$4:$G$7,3,FALSE)</f>
        <v>2</v>
      </c>
      <c r="O571">
        <f>HLOOKUP('STOCK BRUT'!$C571,'REGLE PRIORITE'!$B$4:$G$7,4,FALSE)</f>
        <v>3</v>
      </c>
      <c r="P571">
        <f t="shared" si="42"/>
        <v>0</v>
      </c>
      <c r="Q571">
        <f t="shared" si="43"/>
        <v>-1</v>
      </c>
      <c r="R571">
        <f t="shared" si="45"/>
        <v>-3</v>
      </c>
      <c r="S571">
        <f t="shared" si="44"/>
        <v>-4</v>
      </c>
    </row>
    <row r="572" spans="1:19">
      <c r="A572">
        <v>570</v>
      </c>
      <c r="B572" s="1" t="s">
        <v>454</v>
      </c>
      <c r="C572" s="1" t="s">
        <v>4085</v>
      </c>
      <c r="D572" s="1" t="s">
        <v>4137</v>
      </c>
      <c r="E572" s="1" t="s">
        <v>4091</v>
      </c>
      <c r="F572">
        <v>0</v>
      </c>
      <c r="G572">
        <f>IF($C572="porcelaine",IF(ISERROR(VLOOKUP($D572,'STOCK IDEAL'!$B$2:$C$1080,2,FALSE)+VLOOKUP($E572,'REGLE PRIORITE'!$K$3:$L$14,2,FALSE)),VLOOKUP($D572,'STOCK IDEAL'!$B$2:$C$1080,2,FALSE),VLOOKUP($D572,'STOCK IDEAL'!$B$2:$C$1080,2,FALSE)+VLOOKUP($E572,'REGLE PRIORITE'!$K$3:$L$14,2,FALSE)),IF(C572="Bijoux l’atelier",IF(ISERROR(VLOOKUP(D572,'STOCK IDEAL'!$B$2:$C$1108,2,FALSE)+VLOOKUP(E572,'REGLE PRIORITE'!$N$3:$O$18,2,FALSE)),VLOOKUP(D572,'STOCK IDEAL'!$B$2:$C$1108,2,FALSE),VLOOKUP(D572,'STOCK IDEAL'!$B$2:$C$1108,2,FALSE)+VLOOKUP(E572,'REGLE PRIORITE'!$N$3:$O$18,2,FALSE)),IF($C572="Bijoux argent/plaqué or",IF(ISERROR(VLOOKUP(D572,'STOCK IDEAL'!$B$2:$C$1108,2,FALSE)+VLOOKUP($E572,'REGLE PRIORITE'!$Q$3:$R$28,2,FALSE)),VLOOKUP(D572,'STOCK IDEAL'!$B$2:$C$1108,2,FALSE),VLOOKUP(D572,'STOCK IDEAL'!$B$2:$C$1108,2,FALSE)+VLOOKUP($E572,'REGLE PRIORITE'!$Q$3:$R$28,2,FALSE)),VLOOKUP(D572,'STOCK IDEAL'!$B$2:$C$1108,2,FALSE))))</f>
        <v>0</v>
      </c>
      <c r="H572">
        <v>0</v>
      </c>
      <c r="I572">
        <f>IF($C572="porcelaine",IF(ISERROR(VLOOKUP($D572,'STOCK IDEAL'!$B$2:$E$1080,3,FALSE)+VLOOKUP($E572,'REGLE PRIORITE'!$K$3:$L$14,2,FALSE)),VLOOKUP($D572,'STOCK IDEAL'!$B$2:$E$1080,3,FALSE),VLOOKUP($D572,'STOCK IDEAL'!$B$2:$E$1080,3,FALSE)+VLOOKUP($E572,'REGLE PRIORITE'!$K$3:$L$14,2,FALSE)),IF(C572="Bijoux l’atelier",IF(ISERROR(VLOOKUP(D572,'STOCK IDEAL'!$B$2:$E$1108,3,FALSE)+VLOOKUP(E572,'REGLE PRIORITE'!$N$3:$O$18,2,FALSE)),VLOOKUP(D572,'STOCK IDEAL'!$B$2:$E$1108,3,FALSE),VLOOKUP(D572,'STOCK IDEAL'!$B$2:$E$1108,3,FALSE)+VLOOKUP(E572,'REGLE PRIORITE'!$N$3:$O$18,2,FALSE)),IF($C572="Bijoux argent/plaqué or",IF(ISERROR(VLOOKUP(D572,'STOCK IDEAL'!$B$2:$E$1108,3,FALSE)+VLOOKUP($E572,'REGLE PRIORITE'!$Q$3:$R$28,2,FALSE)),VLOOKUP(D572,'STOCK IDEAL'!$B$2:$E$1108,3,FALSE),VLOOKUP(D572,'STOCK IDEAL'!$B$2:$E$1108,3,FALSE)+VLOOKUP($E572,'REGLE PRIORITE'!$Q$3:$R$28,2,FALSE)),VLOOKUP(D572,'STOCK IDEAL'!$B$2:$E$1108,3,FALSE))))</f>
        <v>1</v>
      </c>
      <c r="J572">
        <v>0</v>
      </c>
      <c r="K572">
        <f>IF($C572="porcelaine",IF(ISERROR(VLOOKUP($D572,'STOCK IDEAL'!$B$2:$E$1080,4,FALSE)+VLOOKUP($E572,'REGLE PRIORITE'!$K$3:$L$14,2,FALSE)),VLOOKUP($D572,'STOCK IDEAL'!$B$2:$E$1080,4,FALSE),VLOOKUP($D572,'STOCK IDEAL'!$B$2:$E$1080,4,FALSE)+VLOOKUP($E572,'REGLE PRIORITE'!$K$3:$L$14,2,FALSE)),IF(C572="Bijoux l’atelier",IF(ISERROR(VLOOKUP(D572,'STOCK IDEAL'!$B$2:$E$1108,4,FALSE)+VLOOKUP(E572,'REGLE PRIORITE'!$N$3:$O$18,2,FALSE)),VLOOKUP(D572,'STOCK IDEAL'!$B$2:$E$1108,4,FALSE),VLOOKUP(D572,'STOCK IDEAL'!$B$2:$E$1108,4,FALSE)+VLOOKUP(E572,'REGLE PRIORITE'!$N$3:$O$18,2,FALSE)),IF($C572="Bijoux argent/plaqué or",IF(ISERROR(VLOOKUP(D572,'STOCK IDEAL'!$B$2:$E$1108,4,FALSE)+VLOOKUP($E572,'REGLE PRIORITE'!$Q$3:$R$28,2,FALSE)),VLOOKUP(D572,'STOCK IDEAL'!$B$2:$E$1108,4,FALSE),VLOOKUP(D572,'STOCK IDEAL'!$B$2:$E$1108,4,FALSE)+VLOOKUP($E572,'REGLE PRIORITE'!$Q$3:$R$28,2,FALSE)),VLOOKUP(D572,'STOCK IDEAL'!$B$2:$E$1108,4,FALSE))))</f>
        <v>3</v>
      </c>
      <c r="L572" t="b">
        <f t="shared" si="41"/>
        <v>0</v>
      </c>
      <c r="M572">
        <f>HLOOKUP('STOCK BRUT'!$C572,'REGLE PRIORITE'!$B$4:$G$7,2,FALSE)</f>
        <v>1</v>
      </c>
      <c r="N572">
        <f>HLOOKUP('STOCK BRUT'!$C572,'REGLE PRIORITE'!$B$4:$G$7,3,FALSE)</f>
        <v>2</v>
      </c>
      <c r="O572">
        <f>HLOOKUP('STOCK BRUT'!$C572,'REGLE PRIORITE'!$B$4:$G$7,4,FALSE)</f>
        <v>3</v>
      </c>
      <c r="P572">
        <f t="shared" si="42"/>
        <v>0</v>
      </c>
      <c r="Q572">
        <f t="shared" si="43"/>
        <v>-1</v>
      </c>
      <c r="R572">
        <f t="shared" si="45"/>
        <v>-3</v>
      </c>
      <c r="S572">
        <f t="shared" si="44"/>
        <v>-4</v>
      </c>
    </row>
    <row r="573" spans="1:19">
      <c r="A573">
        <v>571</v>
      </c>
      <c r="B573" s="1" t="s">
        <v>455</v>
      </c>
      <c r="C573" s="1" t="s">
        <v>4085</v>
      </c>
      <c r="D573" s="1" t="s">
        <v>4137</v>
      </c>
      <c r="E573" s="1" t="s">
        <v>4114</v>
      </c>
      <c r="F573">
        <v>0</v>
      </c>
      <c r="G573">
        <f>IF($C573="porcelaine",IF(ISERROR(VLOOKUP($D573,'STOCK IDEAL'!$B$2:$C$1080,2,FALSE)+VLOOKUP($E573,'REGLE PRIORITE'!$K$3:$L$14,2,FALSE)),VLOOKUP($D573,'STOCK IDEAL'!$B$2:$C$1080,2,FALSE),VLOOKUP($D573,'STOCK IDEAL'!$B$2:$C$1080,2,FALSE)+VLOOKUP($E573,'REGLE PRIORITE'!$K$3:$L$14,2,FALSE)),IF(C573="Bijoux l’atelier",IF(ISERROR(VLOOKUP(D573,'STOCK IDEAL'!$B$2:$C$1108,2,FALSE)+VLOOKUP(E573,'REGLE PRIORITE'!$N$3:$O$18,2,FALSE)),VLOOKUP(D573,'STOCK IDEAL'!$B$2:$C$1108,2,FALSE),VLOOKUP(D573,'STOCK IDEAL'!$B$2:$C$1108,2,FALSE)+VLOOKUP(E573,'REGLE PRIORITE'!$N$3:$O$18,2,FALSE)),IF($C573="Bijoux argent/plaqué or",IF(ISERROR(VLOOKUP(D573,'STOCK IDEAL'!$B$2:$C$1108,2,FALSE)+VLOOKUP($E573,'REGLE PRIORITE'!$Q$3:$R$28,2,FALSE)),VLOOKUP(D573,'STOCK IDEAL'!$B$2:$C$1108,2,FALSE),VLOOKUP(D573,'STOCK IDEAL'!$B$2:$C$1108,2,FALSE)+VLOOKUP($E573,'REGLE PRIORITE'!$Q$3:$R$28,2,FALSE)),VLOOKUP(D573,'STOCK IDEAL'!$B$2:$C$1108,2,FALSE))))</f>
        <v>0</v>
      </c>
      <c r="H573">
        <v>0</v>
      </c>
      <c r="I573">
        <f>IF($C573="porcelaine",IF(ISERROR(VLOOKUP($D573,'STOCK IDEAL'!$B$2:$E$1080,3,FALSE)+VLOOKUP($E573,'REGLE PRIORITE'!$K$3:$L$14,2,FALSE)),VLOOKUP($D573,'STOCK IDEAL'!$B$2:$E$1080,3,FALSE),VLOOKUP($D573,'STOCK IDEAL'!$B$2:$E$1080,3,FALSE)+VLOOKUP($E573,'REGLE PRIORITE'!$K$3:$L$14,2,FALSE)),IF(C573="Bijoux l’atelier",IF(ISERROR(VLOOKUP(D573,'STOCK IDEAL'!$B$2:$E$1108,3,FALSE)+VLOOKUP(E573,'REGLE PRIORITE'!$N$3:$O$18,2,FALSE)),VLOOKUP(D573,'STOCK IDEAL'!$B$2:$E$1108,3,FALSE),VLOOKUP(D573,'STOCK IDEAL'!$B$2:$E$1108,3,FALSE)+VLOOKUP(E573,'REGLE PRIORITE'!$N$3:$O$18,2,FALSE)),IF($C573="Bijoux argent/plaqué or",IF(ISERROR(VLOOKUP(D573,'STOCK IDEAL'!$B$2:$E$1108,3,FALSE)+VLOOKUP($E573,'REGLE PRIORITE'!$Q$3:$R$28,2,FALSE)),VLOOKUP(D573,'STOCK IDEAL'!$B$2:$E$1108,3,FALSE),VLOOKUP(D573,'STOCK IDEAL'!$B$2:$E$1108,3,FALSE)+VLOOKUP($E573,'REGLE PRIORITE'!$Q$3:$R$28,2,FALSE)),VLOOKUP(D573,'STOCK IDEAL'!$B$2:$E$1108,3,FALSE))))</f>
        <v>1</v>
      </c>
      <c r="J573">
        <v>0</v>
      </c>
      <c r="K573">
        <f>IF($C573="porcelaine",IF(ISERROR(VLOOKUP($D573,'STOCK IDEAL'!$B$2:$E$1080,4,FALSE)+VLOOKUP($E573,'REGLE PRIORITE'!$K$3:$L$14,2,FALSE)),VLOOKUP($D573,'STOCK IDEAL'!$B$2:$E$1080,4,FALSE),VLOOKUP($D573,'STOCK IDEAL'!$B$2:$E$1080,4,FALSE)+VLOOKUP($E573,'REGLE PRIORITE'!$K$3:$L$14,2,FALSE)),IF(C573="Bijoux l’atelier",IF(ISERROR(VLOOKUP(D573,'STOCK IDEAL'!$B$2:$E$1108,4,FALSE)+VLOOKUP(E573,'REGLE PRIORITE'!$N$3:$O$18,2,FALSE)),VLOOKUP(D573,'STOCK IDEAL'!$B$2:$E$1108,4,FALSE),VLOOKUP(D573,'STOCK IDEAL'!$B$2:$E$1108,4,FALSE)+VLOOKUP(E573,'REGLE PRIORITE'!$N$3:$O$18,2,FALSE)),IF($C573="Bijoux argent/plaqué or",IF(ISERROR(VLOOKUP(D573,'STOCK IDEAL'!$B$2:$E$1108,4,FALSE)+VLOOKUP($E573,'REGLE PRIORITE'!$Q$3:$R$28,2,FALSE)),VLOOKUP(D573,'STOCK IDEAL'!$B$2:$E$1108,4,FALSE),VLOOKUP(D573,'STOCK IDEAL'!$B$2:$E$1108,4,FALSE)+VLOOKUP($E573,'REGLE PRIORITE'!$Q$3:$R$28,2,FALSE)),VLOOKUP(D573,'STOCK IDEAL'!$B$2:$E$1108,4,FALSE))))</f>
        <v>3</v>
      </c>
      <c r="L573" t="b">
        <f t="shared" si="41"/>
        <v>0</v>
      </c>
      <c r="M573">
        <f>HLOOKUP('STOCK BRUT'!$C573,'REGLE PRIORITE'!$B$4:$G$7,2,FALSE)</f>
        <v>1</v>
      </c>
      <c r="N573">
        <f>HLOOKUP('STOCK BRUT'!$C573,'REGLE PRIORITE'!$B$4:$G$7,3,FALSE)</f>
        <v>2</v>
      </c>
      <c r="O573">
        <f>HLOOKUP('STOCK BRUT'!$C573,'REGLE PRIORITE'!$B$4:$G$7,4,FALSE)</f>
        <v>3</v>
      </c>
      <c r="P573">
        <f t="shared" si="42"/>
        <v>0</v>
      </c>
      <c r="Q573">
        <f t="shared" si="43"/>
        <v>-1</v>
      </c>
      <c r="R573">
        <f t="shared" si="45"/>
        <v>-3</v>
      </c>
      <c r="S573">
        <f t="shared" si="44"/>
        <v>-4</v>
      </c>
    </row>
    <row r="574" spans="1:19">
      <c r="A574">
        <v>572</v>
      </c>
      <c r="B574" s="1" t="s">
        <v>456</v>
      </c>
      <c r="C574" s="1" t="s">
        <v>4085</v>
      </c>
      <c r="D574" s="1" t="s">
        <v>4137</v>
      </c>
      <c r="E574" s="1" t="s">
        <v>4115</v>
      </c>
      <c r="F574">
        <v>0</v>
      </c>
      <c r="G574">
        <f>IF($C574="porcelaine",IF(ISERROR(VLOOKUP($D574,'STOCK IDEAL'!$B$2:$C$1080,2,FALSE)+VLOOKUP($E574,'REGLE PRIORITE'!$K$3:$L$14,2,FALSE)),VLOOKUP($D574,'STOCK IDEAL'!$B$2:$C$1080,2,FALSE),VLOOKUP($D574,'STOCK IDEAL'!$B$2:$C$1080,2,FALSE)+VLOOKUP($E574,'REGLE PRIORITE'!$K$3:$L$14,2,FALSE)),IF(C574="Bijoux l’atelier",IF(ISERROR(VLOOKUP(D574,'STOCK IDEAL'!$B$2:$C$1108,2,FALSE)+VLOOKUP(E574,'REGLE PRIORITE'!$N$3:$O$18,2,FALSE)),VLOOKUP(D574,'STOCK IDEAL'!$B$2:$C$1108,2,FALSE),VLOOKUP(D574,'STOCK IDEAL'!$B$2:$C$1108,2,FALSE)+VLOOKUP(E574,'REGLE PRIORITE'!$N$3:$O$18,2,FALSE)),IF($C574="Bijoux argent/plaqué or",IF(ISERROR(VLOOKUP(D574,'STOCK IDEAL'!$B$2:$C$1108,2,FALSE)+VLOOKUP($E574,'REGLE PRIORITE'!$Q$3:$R$28,2,FALSE)),VLOOKUP(D574,'STOCK IDEAL'!$B$2:$C$1108,2,FALSE),VLOOKUP(D574,'STOCK IDEAL'!$B$2:$C$1108,2,FALSE)+VLOOKUP($E574,'REGLE PRIORITE'!$Q$3:$R$28,2,FALSE)),VLOOKUP(D574,'STOCK IDEAL'!$B$2:$C$1108,2,FALSE))))</f>
        <v>0</v>
      </c>
      <c r="H574">
        <v>0</v>
      </c>
      <c r="I574">
        <f>IF($C574="porcelaine",IF(ISERROR(VLOOKUP($D574,'STOCK IDEAL'!$B$2:$E$1080,3,FALSE)+VLOOKUP($E574,'REGLE PRIORITE'!$K$3:$L$14,2,FALSE)),VLOOKUP($D574,'STOCK IDEAL'!$B$2:$E$1080,3,FALSE),VLOOKUP($D574,'STOCK IDEAL'!$B$2:$E$1080,3,FALSE)+VLOOKUP($E574,'REGLE PRIORITE'!$K$3:$L$14,2,FALSE)),IF(C574="Bijoux l’atelier",IF(ISERROR(VLOOKUP(D574,'STOCK IDEAL'!$B$2:$E$1108,3,FALSE)+VLOOKUP(E574,'REGLE PRIORITE'!$N$3:$O$18,2,FALSE)),VLOOKUP(D574,'STOCK IDEAL'!$B$2:$E$1108,3,FALSE),VLOOKUP(D574,'STOCK IDEAL'!$B$2:$E$1108,3,FALSE)+VLOOKUP(E574,'REGLE PRIORITE'!$N$3:$O$18,2,FALSE)),IF($C574="Bijoux argent/plaqué or",IF(ISERROR(VLOOKUP(D574,'STOCK IDEAL'!$B$2:$E$1108,3,FALSE)+VLOOKUP($E574,'REGLE PRIORITE'!$Q$3:$R$28,2,FALSE)),VLOOKUP(D574,'STOCK IDEAL'!$B$2:$E$1108,3,FALSE),VLOOKUP(D574,'STOCK IDEAL'!$B$2:$E$1108,3,FALSE)+VLOOKUP($E574,'REGLE PRIORITE'!$Q$3:$R$28,2,FALSE)),VLOOKUP(D574,'STOCK IDEAL'!$B$2:$E$1108,3,FALSE))))</f>
        <v>1</v>
      </c>
      <c r="J574">
        <v>0</v>
      </c>
      <c r="K574">
        <f>IF($C574="porcelaine",IF(ISERROR(VLOOKUP($D574,'STOCK IDEAL'!$B$2:$E$1080,4,FALSE)+VLOOKUP($E574,'REGLE PRIORITE'!$K$3:$L$14,2,FALSE)),VLOOKUP($D574,'STOCK IDEAL'!$B$2:$E$1080,4,FALSE),VLOOKUP($D574,'STOCK IDEAL'!$B$2:$E$1080,4,FALSE)+VLOOKUP($E574,'REGLE PRIORITE'!$K$3:$L$14,2,FALSE)),IF(C574="Bijoux l’atelier",IF(ISERROR(VLOOKUP(D574,'STOCK IDEAL'!$B$2:$E$1108,4,FALSE)+VLOOKUP(E574,'REGLE PRIORITE'!$N$3:$O$18,2,FALSE)),VLOOKUP(D574,'STOCK IDEAL'!$B$2:$E$1108,4,FALSE),VLOOKUP(D574,'STOCK IDEAL'!$B$2:$E$1108,4,FALSE)+VLOOKUP(E574,'REGLE PRIORITE'!$N$3:$O$18,2,FALSE)),IF($C574="Bijoux argent/plaqué or",IF(ISERROR(VLOOKUP(D574,'STOCK IDEAL'!$B$2:$E$1108,4,FALSE)+VLOOKUP($E574,'REGLE PRIORITE'!$Q$3:$R$28,2,FALSE)),VLOOKUP(D574,'STOCK IDEAL'!$B$2:$E$1108,4,FALSE),VLOOKUP(D574,'STOCK IDEAL'!$B$2:$E$1108,4,FALSE)+VLOOKUP($E574,'REGLE PRIORITE'!$Q$3:$R$28,2,FALSE)),VLOOKUP(D574,'STOCK IDEAL'!$B$2:$E$1108,4,FALSE))))</f>
        <v>3</v>
      </c>
      <c r="L574" t="b">
        <f t="shared" si="41"/>
        <v>0</v>
      </c>
      <c r="M574">
        <f>HLOOKUP('STOCK BRUT'!$C574,'REGLE PRIORITE'!$B$4:$G$7,2,FALSE)</f>
        <v>1</v>
      </c>
      <c r="N574">
        <f>HLOOKUP('STOCK BRUT'!$C574,'REGLE PRIORITE'!$B$4:$G$7,3,FALSE)</f>
        <v>2</v>
      </c>
      <c r="O574">
        <f>HLOOKUP('STOCK BRUT'!$C574,'REGLE PRIORITE'!$B$4:$G$7,4,FALSE)</f>
        <v>3</v>
      </c>
      <c r="P574">
        <f t="shared" si="42"/>
        <v>0</v>
      </c>
      <c r="Q574">
        <f t="shared" si="43"/>
        <v>-1</v>
      </c>
      <c r="R574">
        <f t="shared" si="45"/>
        <v>-3</v>
      </c>
      <c r="S574">
        <f t="shared" si="44"/>
        <v>-4</v>
      </c>
    </row>
    <row r="575" spans="1:19">
      <c r="A575">
        <v>573</v>
      </c>
      <c r="B575" s="1" t="s">
        <v>457</v>
      </c>
      <c r="C575" s="1" t="s">
        <v>4085</v>
      </c>
      <c r="D575" s="1" t="s">
        <v>4150</v>
      </c>
      <c r="E575" s="1" t="s">
        <v>5546</v>
      </c>
      <c r="F575">
        <v>1</v>
      </c>
      <c r="G575">
        <f>IF($C575="porcelaine",IF(ISERROR(VLOOKUP($D575,'STOCK IDEAL'!$B$2:$C$1080,2,FALSE)+VLOOKUP($E575,'REGLE PRIORITE'!$K$3:$L$14,2,FALSE)),VLOOKUP($D575,'STOCK IDEAL'!$B$2:$C$1080,2,FALSE),VLOOKUP($D575,'STOCK IDEAL'!$B$2:$C$1080,2,FALSE)+VLOOKUP($E575,'REGLE PRIORITE'!$K$3:$L$14,2,FALSE)),IF(C575="Bijoux l’atelier",IF(ISERROR(VLOOKUP(D575,'STOCK IDEAL'!$B$2:$C$1108,2,FALSE)+VLOOKUP(E575,'REGLE PRIORITE'!$N$3:$O$18,2,FALSE)),VLOOKUP(D575,'STOCK IDEAL'!$B$2:$C$1108,2,FALSE),VLOOKUP(D575,'STOCK IDEAL'!$B$2:$C$1108,2,FALSE)+VLOOKUP(E575,'REGLE PRIORITE'!$N$3:$O$18,2,FALSE)),IF($C575="Bijoux argent/plaqué or",IF(ISERROR(VLOOKUP(D575,'STOCK IDEAL'!$B$2:$C$1108,2,FALSE)+VLOOKUP($E575,'REGLE PRIORITE'!$Q$3:$R$28,2,FALSE)),VLOOKUP(D575,'STOCK IDEAL'!$B$2:$C$1108,2,FALSE),VLOOKUP(D575,'STOCK IDEAL'!$B$2:$C$1108,2,FALSE)+VLOOKUP($E575,'REGLE PRIORITE'!$Q$3:$R$28,2,FALSE)),VLOOKUP(D575,'STOCK IDEAL'!$B$2:$C$1108,2,FALSE))))</f>
        <v>0</v>
      </c>
      <c r="H575">
        <v>0</v>
      </c>
      <c r="I575">
        <f>IF($C575="porcelaine",IF(ISERROR(VLOOKUP($D575,'STOCK IDEAL'!$B$2:$E$1080,3,FALSE)+VLOOKUP($E575,'REGLE PRIORITE'!$K$3:$L$14,2,FALSE)),VLOOKUP($D575,'STOCK IDEAL'!$B$2:$E$1080,3,FALSE),VLOOKUP($D575,'STOCK IDEAL'!$B$2:$E$1080,3,FALSE)+VLOOKUP($E575,'REGLE PRIORITE'!$K$3:$L$14,2,FALSE)),IF(C575="Bijoux l’atelier",IF(ISERROR(VLOOKUP(D575,'STOCK IDEAL'!$B$2:$E$1108,3,FALSE)+VLOOKUP(E575,'REGLE PRIORITE'!$N$3:$O$18,2,FALSE)),VLOOKUP(D575,'STOCK IDEAL'!$B$2:$E$1108,3,FALSE),VLOOKUP(D575,'STOCK IDEAL'!$B$2:$E$1108,3,FALSE)+VLOOKUP(E575,'REGLE PRIORITE'!$N$3:$O$18,2,FALSE)),IF($C575="Bijoux argent/plaqué or",IF(ISERROR(VLOOKUP(D575,'STOCK IDEAL'!$B$2:$E$1108,3,FALSE)+VLOOKUP($E575,'REGLE PRIORITE'!$Q$3:$R$28,2,FALSE)),VLOOKUP(D575,'STOCK IDEAL'!$B$2:$E$1108,3,FALSE),VLOOKUP(D575,'STOCK IDEAL'!$B$2:$E$1108,3,FALSE)+VLOOKUP($E575,'REGLE PRIORITE'!$Q$3:$R$28,2,FALSE)),VLOOKUP(D575,'STOCK IDEAL'!$B$2:$E$1108,3,FALSE))))</f>
        <v>1</v>
      </c>
      <c r="J575">
        <v>0</v>
      </c>
      <c r="K575">
        <f>IF($C575="porcelaine",IF(ISERROR(VLOOKUP($D575,'STOCK IDEAL'!$B$2:$E$1080,4,FALSE)+VLOOKUP($E575,'REGLE PRIORITE'!$K$3:$L$14,2,FALSE)),VLOOKUP($D575,'STOCK IDEAL'!$B$2:$E$1080,4,FALSE),VLOOKUP($D575,'STOCK IDEAL'!$B$2:$E$1080,4,FALSE)+VLOOKUP($E575,'REGLE PRIORITE'!$K$3:$L$14,2,FALSE)),IF(C575="Bijoux l’atelier",IF(ISERROR(VLOOKUP(D575,'STOCK IDEAL'!$B$2:$E$1108,4,FALSE)+VLOOKUP(E575,'REGLE PRIORITE'!$N$3:$O$18,2,FALSE)),VLOOKUP(D575,'STOCK IDEAL'!$B$2:$E$1108,4,FALSE),VLOOKUP(D575,'STOCK IDEAL'!$B$2:$E$1108,4,FALSE)+VLOOKUP(E575,'REGLE PRIORITE'!$N$3:$O$18,2,FALSE)),IF($C575="Bijoux argent/plaqué or",IF(ISERROR(VLOOKUP(D575,'STOCK IDEAL'!$B$2:$E$1108,4,FALSE)+VLOOKUP($E575,'REGLE PRIORITE'!$Q$3:$R$28,2,FALSE)),VLOOKUP(D575,'STOCK IDEAL'!$B$2:$E$1108,4,FALSE),VLOOKUP(D575,'STOCK IDEAL'!$B$2:$E$1108,4,FALSE)+VLOOKUP($E575,'REGLE PRIORITE'!$Q$3:$R$28,2,FALSE)),VLOOKUP(D575,'STOCK IDEAL'!$B$2:$E$1108,4,FALSE))))</f>
        <v>3</v>
      </c>
      <c r="L575" t="str">
        <f t="shared" si="41"/>
        <v>OK</v>
      </c>
      <c r="M575">
        <f>HLOOKUP('STOCK BRUT'!$C575,'REGLE PRIORITE'!$B$4:$G$7,2,FALSE)</f>
        <v>1</v>
      </c>
      <c r="N575">
        <f>HLOOKUP('STOCK BRUT'!$C575,'REGLE PRIORITE'!$B$4:$G$7,3,FALSE)</f>
        <v>2</v>
      </c>
      <c r="O575">
        <f>HLOOKUP('STOCK BRUT'!$C575,'REGLE PRIORITE'!$B$4:$G$7,4,FALSE)</f>
        <v>3</v>
      </c>
      <c r="P575">
        <f t="shared" si="42"/>
        <v>1</v>
      </c>
      <c r="Q575">
        <f t="shared" si="43"/>
        <v>-1</v>
      </c>
      <c r="R575">
        <f t="shared" si="45"/>
        <v>-3</v>
      </c>
      <c r="S575">
        <f t="shared" si="44"/>
        <v>-3</v>
      </c>
    </row>
    <row r="576" spans="1:19">
      <c r="A576">
        <v>574</v>
      </c>
      <c r="B576" s="1" t="s">
        <v>458</v>
      </c>
      <c r="C576" s="1" t="s">
        <v>4085</v>
      </c>
      <c r="D576" s="1" t="s">
        <v>4150</v>
      </c>
      <c r="E576" s="1" t="s">
        <v>5547</v>
      </c>
      <c r="F576">
        <v>0</v>
      </c>
      <c r="G576">
        <f>IF($C576="porcelaine",IF(ISERROR(VLOOKUP($D576,'STOCK IDEAL'!$B$2:$C$1080,2,FALSE)+VLOOKUP($E576,'REGLE PRIORITE'!$K$3:$L$14,2,FALSE)),VLOOKUP($D576,'STOCK IDEAL'!$B$2:$C$1080,2,FALSE),VLOOKUP($D576,'STOCK IDEAL'!$B$2:$C$1080,2,FALSE)+VLOOKUP($E576,'REGLE PRIORITE'!$K$3:$L$14,2,FALSE)),IF(C576="Bijoux l’atelier",IF(ISERROR(VLOOKUP(D576,'STOCK IDEAL'!$B$2:$C$1108,2,FALSE)+VLOOKUP(E576,'REGLE PRIORITE'!$N$3:$O$18,2,FALSE)),VLOOKUP(D576,'STOCK IDEAL'!$B$2:$C$1108,2,FALSE),VLOOKUP(D576,'STOCK IDEAL'!$B$2:$C$1108,2,FALSE)+VLOOKUP(E576,'REGLE PRIORITE'!$N$3:$O$18,2,FALSE)),IF($C576="Bijoux argent/plaqué or",IF(ISERROR(VLOOKUP(D576,'STOCK IDEAL'!$B$2:$C$1108,2,FALSE)+VLOOKUP($E576,'REGLE PRIORITE'!$Q$3:$R$28,2,FALSE)),VLOOKUP(D576,'STOCK IDEAL'!$B$2:$C$1108,2,FALSE),VLOOKUP(D576,'STOCK IDEAL'!$B$2:$C$1108,2,FALSE)+VLOOKUP($E576,'REGLE PRIORITE'!$Q$3:$R$28,2,FALSE)),VLOOKUP(D576,'STOCK IDEAL'!$B$2:$C$1108,2,FALSE))))</f>
        <v>0</v>
      </c>
      <c r="H576">
        <v>0</v>
      </c>
      <c r="I576">
        <f>IF($C576="porcelaine",IF(ISERROR(VLOOKUP($D576,'STOCK IDEAL'!$B$2:$E$1080,3,FALSE)+VLOOKUP($E576,'REGLE PRIORITE'!$K$3:$L$14,2,FALSE)),VLOOKUP($D576,'STOCK IDEAL'!$B$2:$E$1080,3,FALSE),VLOOKUP($D576,'STOCK IDEAL'!$B$2:$E$1080,3,FALSE)+VLOOKUP($E576,'REGLE PRIORITE'!$K$3:$L$14,2,FALSE)),IF(C576="Bijoux l’atelier",IF(ISERROR(VLOOKUP(D576,'STOCK IDEAL'!$B$2:$E$1108,3,FALSE)+VLOOKUP(E576,'REGLE PRIORITE'!$N$3:$O$18,2,FALSE)),VLOOKUP(D576,'STOCK IDEAL'!$B$2:$E$1108,3,FALSE),VLOOKUP(D576,'STOCK IDEAL'!$B$2:$E$1108,3,FALSE)+VLOOKUP(E576,'REGLE PRIORITE'!$N$3:$O$18,2,FALSE)),IF($C576="Bijoux argent/plaqué or",IF(ISERROR(VLOOKUP(D576,'STOCK IDEAL'!$B$2:$E$1108,3,FALSE)+VLOOKUP($E576,'REGLE PRIORITE'!$Q$3:$R$28,2,FALSE)),VLOOKUP(D576,'STOCK IDEAL'!$B$2:$E$1108,3,FALSE),VLOOKUP(D576,'STOCK IDEAL'!$B$2:$E$1108,3,FALSE)+VLOOKUP($E576,'REGLE PRIORITE'!$Q$3:$R$28,2,FALSE)),VLOOKUP(D576,'STOCK IDEAL'!$B$2:$E$1108,3,FALSE))))</f>
        <v>1</v>
      </c>
      <c r="J576">
        <v>0</v>
      </c>
      <c r="K576">
        <f>IF($C576="porcelaine",IF(ISERROR(VLOOKUP($D576,'STOCK IDEAL'!$B$2:$E$1080,4,FALSE)+VLOOKUP($E576,'REGLE PRIORITE'!$K$3:$L$14,2,FALSE)),VLOOKUP($D576,'STOCK IDEAL'!$B$2:$E$1080,4,FALSE),VLOOKUP($D576,'STOCK IDEAL'!$B$2:$E$1080,4,FALSE)+VLOOKUP($E576,'REGLE PRIORITE'!$K$3:$L$14,2,FALSE)),IF(C576="Bijoux l’atelier",IF(ISERROR(VLOOKUP(D576,'STOCK IDEAL'!$B$2:$E$1108,4,FALSE)+VLOOKUP(E576,'REGLE PRIORITE'!$N$3:$O$18,2,FALSE)),VLOOKUP(D576,'STOCK IDEAL'!$B$2:$E$1108,4,FALSE),VLOOKUP(D576,'STOCK IDEAL'!$B$2:$E$1108,4,FALSE)+VLOOKUP(E576,'REGLE PRIORITE'!$N$3:$O$18,2,FALSE)),IF($C576="Bijoux argent/plaqué or",IF(ISERROR(VLOOKUP(D576,'STOCK IDEAL'!$B$2:$E$1108,4,FALSE)+VLOOKUP($E576,'REGLE PRIORITE'!$Q$3:$R$28,2,FALSE)),VLOOKUP(D576,'STOCK IDEAL'!$B$2:$E$1108,4,FALSE),VLOOKUP(D576,'STOCK IDEAL'!$B$2:$E$1108,4,FALSE)+VLOOKUP($E576,'REGLE PRIORITE'!$Q$3:$R$28,2,FALSE)),VLOOKUP(D576,'STOCK IDEAL'!$B$2:$E$1108,4,FALSE))))</f>
        <v>3</v>
      </c>
      <c r="L576" t="b">
        <f t="shared" si="41"/>
        <v>0</v>
      </c>
      <c r="M576">
        <f>HLOOKUP('STOCK BRUT'!$C576,'REGLE PRIORITE'!$B$4:$G$7,2,FALSE)</f>
        <v>1</v>
      </c>
      <c r="N576">
        <f>HLOOKUP('STOCK BRUT'!$C576,'REGLE PRIORITE'!$B$4:$G$7,3,FALSE)</f>
        <v>2</v>
      </c>
      <c r="O576">
        <f>HLOOKUP('STOCK BRUT'!$C576,'REGLE PRIORITE'!$B$4:$G$7,4,FALSE)</f>
        <v>3</v>
      </c>
      <c r="P576">
        <f t="shared" si="42"/>
        <v>0</v>
      </c>
      <c r="Q576">
        <f t="shared" si="43"/>
        <v>-1</v>
      </c>
      <c r="R576">
        <f t="shared" si="45"/>
        <v>-3</v>
      </c>
      <c r="S576">
        <f t="shared" si="44"/>
        <v>-4</v>
      </c>
    </row>
    <row r="577" spans="1:19">
      <c r="A577">
        <v>575</v>
      </c>
      <c r="B577" s="1" t="s">
        <v>459</v>
      </c>
      <c r="C577" s="1" t="s">
        <v>4085</v>
      </c>
      <c r="D577" s="1" t="s">
        <v>4150</v>
      </c>
      <c r="E577" s="1" t="s">
        <v>5548</v>
      </c>
      <c r="F577">
        <v>0</v>
      </c>
      <c r="G577">
        <f>IF($C577="porcelaine",IF(ISERROR(VLOOKUP($D577,'STOCK IDEAL'!$B$2:$C$1080,2,FALSE)+VLOOKUP($E577,'REGLE PRIORITE'!$K$3:$L$14,2,FALSE)),VLOOKUP($D577,'STOCK IDEAL'!$B$2:$C$1080,2,FALSE),VLOOKUP($D577,'STOCK IDEAL'!$B$2:$C$1080,2,FALSE)+VLOOKUP($E577,'REGLE PRIORITE'!$K$3:$L$14,2,FALSE)),IF(C577="Bijoux l’atelier",IF(ISERROR(VLOOKUP(D577,'STOCK IDEAL'!$B$2:$C$1108,2,FALSE)+VLOOKUP(E577,'REGLE PRIORITE'!$N$3:$O$18,2,FALSE)),VLOOKUP(D577,'STOCK IDEAL'!$B$2:$C$1108,2,FALSE),VLOOKUP(D577,'STOCK IDEAL'!$B$2:$C$1108,2,FALSE)+VLOOKUP(E577,'REGLE PRIORITE'!$N$3:$O$18,2,FALSE)),IF($C577="Bijoux argent/plaqué or",IF(ISERROR(VLOOKUP(D577,'STOCK IDEAL'!$B$2:$C$1108,2,FALSE)+VLOOKUP($E577,'REGLE PRIORITE'!$Q$3:$R$28,2,FALSE)),VLOOKUP(D577,'STOCK IDEAL'!$B$2:$C$1108,2,FALSE),VLOOKUP(D577,'STOCK IDEAL'!$B$2:$C$1108,2,FALSE)+VLOOKUP($E577,'REGLE PRIORITE'!$Q$3:$R$28,2,FALSE)),VLOOKUP(D577,'STOCK IDEAL'!$B$2:$C$1108,2,FALSE))))</f>
        <v>0</v>
      </c>
      <c r="H577">
        <v>0</v>
      </c>
      <c r="I577">
        <f>IF($C577="porcelaine",IF(ISERROR(VLOOKUP($D577,'STOCK IDEAL'!$B$2:$E$1080,3,FALSE)+VLOOKUP($E577,'REGLE PRIORITE'!$K$3:$L$14,2,FALSE)),VLOOKUP($D577,'STOCK IDEAL'!$B$2:$E$1080,3,FALSE),VLOOKUP($D577,'STOCK IDEAL'!$B$2:$E$1080,3,FALSE)+VLOOKUP($E577,'REGLE PRIORITE'!$K$3:$L$14,2,FALSE)),IF(C577="Bijoux l’atelier",IF(ISERROR(VLOOKUP(D577,'STOCK IDEAL'!$B$2:$E$1108,3,FALSE)+VLOOKUP(E577,'REGLE PRIORITE'!$N$3:$O$18,2,FALSE)),VLOOKUP(D577,'STOCK IDEAL'!$B$2:$E$1108,3,FALSE),VLOOKUP(D577,'STOCK IDEAL'!$B$2:$E$1108,3,FALSE)+VLOOKUP(E577,'REGLE PRIORITE'!$N$3:$O$18,2,FALSE)),IF($C577="Bijoux argent/plaqué or",IF(ISERROR(VLOOKUP(D577,'STOCK IDEAL'!$B$2:$E$1108,3,FALSE)+VLOOKUP($E577,'REGLE PRIORITE'!$Q$3:$R$28,2,FALSE)),VLOOKUP(D577,'STOCK IDEAL'!$B$2:$E$1108,3,FALSE),VLOOKUP(D577,'STOCK IDEAL'!$B$2:$E$1108,3,FALSE)+VLOOKUP($E577,'REGLE PRIORITE'!$Q$3:$R$28,2,FALSE)),VLOOKUP(D577,'STOCK IDEAL'!$B$2:$E$1108,3,FALSE))))</f>
        <v>1</v>
      </c>
      <c r="J577">
        <v>0</v>
      </c>
      <c r="K577">
        <f>IF($C577="porcelaine",IF(ISERROR(VLOOKUP($D577,'STOCK IDEAL'!$B$2:$E$1080,4,FALSE)+VLOOKUP($E577,'REGLE PRIORITE'!$K$3:$L$14,2,FALSE)),VLOOKUP($D577,'STOCK IDEAL'!$B$2:$E$1080,4,FALSE),VLOOKUP($D577,'STOCK IDEAL'!$B$2:$E$1080,4,FALSE)+VLOOKUP($E577,'REGLE PRIORITE'!$K$3:$L$14,2,FALSE)),IF(C577="Bijoux l’atelier",IF(ISERROR(VLOOKUP(D577,'STOCK IDEAL'!$B$2:$E$1108,4,FALSE)+VLOOKUP(E577,'REGLE PRIORITE'!$N$3:$O$18,2,FALSE)),VLOOKUP(D577,'STOCK IDEAL'!$B$2:$E$1108,4,FALSE),VLOOKUP(D577,'STOCK IDEAL'!$B$2:$E$1108,4,FALSE)+VLOOKUP(E577,'REGLE PRIORITE'!$N$3:$O$18,2,FALSE)),IF($C577="Bijoux argent/plaqué or",IF(ISERROR(VLOOKUP(D577,'STOCK IDEAL'!$B$2:$E$1108,4,FALSE)+VLOOKUP($E577,'REGLE PRIORITE'!$Q$3:$R$28,2,FALSE)),VLOOKUP(D577,'STOCK IDEAL'!$B$2:$E$1108,4,FALSE),VLOOKUP(D577,'STOCK IDEAL'!$B$2:$E$1108,4,FALSE)+VLOOKUP($E577,'REGLE PRIORITE'!$Q$3:$R$28,2,FALSE)),VLOOKUP(D577,'STOCK IDEAL'!$B$2:$E$1108,4,FALSE))))</f>
        <v>3</v>
      </c>
      <c r="L577" t="b">
        <f t="shared" si="41"/>
        <v>0</v>
      </c>
      <c r="M577">
        <f>HLOOKUP('STOCK BRUT'!$C577,'REGLE PRIORITE'!$B$4:$G$7,2,FALSE)</f>
        <v>1</v>
      </c>
      <c r="N577">
        <f>HLOOKUP('STOCK BRUT'!$C577,'REGLE PRIORITE'!$B$4:$G$7,3,FALSE)</f>
        <v>2</v>
      </c>
      <c r="O577">
        <f>HLOOKUP('STOCK BRUT'!$C577,'REGLE PRIORITE'!$B$4:$G$7,4,FALSE)</f>
        <v>3</v>
      </c>
      <c r="P577">
        <f t="shared" si="42"/>
        <v>0</v>
      </c>
      <c r="Q577">
        <f t="shared" si="43"/>
        <v>-1</v>
      </c>
      <c r="R577">
        <f t="shared" si="45"/>
        <v>-3</v>
      </c>
      <c r="S577">
        <f t="shared" si="44"/>
        <v>-4</v>
      </c>
    </row>
    <row r="578" spans="1:19">
      <c r="A578">
        <v>576</v>
      </c>
      <c r="B578" s="1" t="s">
        <v>460</v>
      </c>
      <c r="C578" s="1" t="s">
        <v>4085</v>
      </c>
      <c r="D578" s="1" t="s">
        <v>4150</v>
      </c>
      <c r="E578" s="1" t="s">
        <v>5549</v>
      </c>
      <c r="F578">
        <v>1</v>
      </c>
      <c r="G578">
        <f>IF($C578="porcelaine",IF(ISERROR(VLOOKUP($D578,'STOCK IDEAL'!$B$2:$C$1080,2,FALSE)+VLOOKUP($E578,'REGLE PRIORITE'!$K$3:$L$14,2,FALSE)),VLOOKUP($D578,'STOCK IDEAL'!$B$2:$C$1080,2,FALSE),VLOOKUP($D578,'STOCK IDEAL'!$B$2:$C$1080,2,FALSE)+VLOOKUP($E578,'REGLE PRIORITE'!$K$3:$L$14,2,FALSE)),IF(C578="Bijoux l’atelier",IF(ISERROR(VLOOKUP(D578,'STOCK IDEAL'!$B$2:$C$1108,2,FALSE)+VLOOKUP(E578,'REGLE PRIORITE'!$N$3:$O$18,2,FALSE)),VLOOKUP(D578,'STOCK IDEAL'!$B$2:$C$1108,2,FALSE),VLOOKUP(D578,'STOCK IDEAL'!$B$2:$C$1108,2,FALSE)+VLOOKUP(E578,'REGLE PRIORITE'!$N$3:$O$18,2,FALSE)),IF($C578="Bijoux argent/plaqué or",IF(ISERROR(VLOOKUP(D578,'STOCK IDEAL'!$B$2:$C$1108,2,FALSE)+VLOOKUP($E578,'REGLE PRIORITE'!$Q$3:$R$28,2,FALSE)),VLOOKUP(D578,'STOCK IDEAL'!$B$2:$C$1108,2,FALSE),VLOOKUP(D578,'STOCK IDEAL'!$B$2:$C$1108,2,FALSE)+VLOOKUP($E578,'REGLE PRIORITE'!$Q$3:$R$28,2,FALSE)),VLOOKUP(D578,'STOCK IDEAL'!$B$2:$C$1108,2,FALSE))))</f>
        <v>0</v>
      </c>
      <c r="H578">
        <v>0</v>
      </c>
      <c r="I578">
        <f>IF($C578="porcelaine",IF(ISERROR(VLOOKUP($D578,'STOCK IDEAL'!$B$2:$E$1080,3,FALSE)+VLOOKUP($E578,'REGLE PRIORITE'!$K$3:$L$14,2,FALSE)),VLOOKUP($D578,'STOCK IDEAL'!$B$2:$E$1080,3,FALSE),VLOOKUP($D578,'STOCK IDEAL'!$B$2:$E$1080,3,FALSE)+VLOOKUP($E578,'REGLE PRIORITE'!$K$3:$L$14,2,FALSE)),IF(C578="Bijoux l’atelier",IF(ISERROR(VLOOKUP(D578,'STOCK IDEAL'!$B$2:$E$1108,3,FALSE)+VLOOKUP(E578,'REGLE PRIORITE'!$N$3:$O$18,2,FALSE)),VLOOKUP(D578,'STOCK IDEAL'!$B$2:$E$1108,3,FALSE),VLOOKUP(D578,'STOCK IDEAL'!$B$2:$E$1108,3,FALSE)+VLOOKUP(E578,'REGLE PRIORITE'!$N$3:$O$18,2,FALSE)),IF($C578="Bijoux argent/plaqué or",IF(ISERROR(VLOOKUP(D578,'STOCK IDEAL'!$B$2:$E$1108,3,FALSE)+VLOOKUP($E578,'REGLE PRIORITE'!$Q$3:$R$28,2,FALSE)),VLOOKUP(D578,'STOCK IDEAL'!$B$2:$E$1108,3,FALSE),VLOOKUP(D578,'STOCK IDEAL'!$B$2:$E$1108,3,FALSE)+VLOOKUP($E578,'REGLE PRIORITE'!$Q$3:$R$28,2,FALSE)),VLOOKUP(D578,'STOCK IDEAL'!$B$2:$E$1108,3,FALSE))))</f>
        <v>1</v>
      </c>
      <c r="J578">
        <v>0</v>
      </c>
      <c r="K578">
        <f>IF($C578="porcelaine",IF(ISERROR(VLOOKUP($D578,'STOCK IDEAL'!$B$2:$E$1080,4,FALSE)+VLOOKUP($E578,'REGLE PRIORITE'!$K$3:$L$14,2,FALSE)),VLOOKUP($D578,'STOCK IDEAL'!$B$2:$E$1080,4,FALSE),VLOOKUP($D578,'STOCK IDEAL'!$B$2:$E$1080,4,FALSE)+VLOOKUP($E578,'REGLE PRIORITE'!$K$3:$L$14,2,FALSE)),IF(C578="Bijoux l’atelier",IF(ISERROR(VLOOKUP(D578,'STOCK IDEAL'!$B$2:$E$1108,4,FALSE)+VLOOKUP(E578,'REGLE PRIORITE'!$N$3:$O$18,2,FALSE)),VLOOKUP(D578,'STOCK IDEAL'!$B$2:$E$1108,4,FALSE),VLOOKUP(D578,'STOCK IDEAL'!$B$2:$E$1108,4,FALSE)+VLOOKUP(E578,'REGLE PRIORITE'!$N$3:$O$18,2,FALSE)),IF($C578="Bijoux argent/plaqué or",IF(ISERROR(VLOOKUP(D578,'STOCK IDEAL'!$B$2:$E$1108,4,FALSE)+VLOOKUP($E578,'REGLE PRIORITE'!$Q$3:$R$28,2,FALSE)),VLOOKUP(D578,'STOCK IDEAL'!$B$2:$E$1108,4,FALSE),VLOOKUP(D578,'STOCK IDEAL'!$B$2:$E$1108,4,FALSE)+VLOOKUP($E578,'REGLE PRIORITE'!$Q$3:$R$28,2,FALSE)),VLOOKUP(D578,'STOCK IDEAL'!$B$2:$E$1108,4,FALSE))))</f>
        <v>3</v>
      </c>
      <c r="L578" t="str">
        <f t="shared" si="41"/>
        <v>OK</v>
      </c>
      <c r="M578">
        <f>HLOOKUP('STOCK BRUT'!$C578,'REGLE PRIORITE'!$B$4:$G$7,2,FALSE)</f>
        <v>1</v>
      </c>
      <c r="N578">
        <f>HLOOKUP('STOCK BRUT'!$C578,'REGLE PRIORITE'!$B$4:$G$7,3,FALSE)</f>
        <v>2</v>
      </c>
      <c r="O578">
        <f>HLOOKUP('STOCK BRUT'!$C578,'REGLE PRIORITE'!$B$4:$G$7,4,FALSE)</f>
        <v>3</v>
      </c>
      <c r="P578">
        <f t="shared" si="42"/>
        <v>1</v>
      </c>
      <c r="Q578">
        <f t="shared" si="43"/>
        <v>-1</v>
      </c>
      <c r="R578">
        <f t="shared" si="45"/>
        <v>-3</v>
      </c>
      <c r="S578">
        <f t="shared" si="44"/>
        <v>-3</v>
      </c>
    </row>
    <row r="579" spans="1:19">
      <c r="A579">
        <v>577</v>
      </c>
      <c r="B579" s="1" t="s">
        <v>461</v>
      </c>
      <c r="C579" s="1" t="s">
        <v>4085</v>
      </c>
      <c r="D579" s="1" t="s">
        <v>4150</v>
      </c>
      <c r="E579" s="1" t="s">
        <v>5550</v>
      </c>
      <c r="F579">
        <v>0</v>
      </c>
      <c r="G579">
        <f>IF($C579="porcelaine",IF(ISERROR(VLOOKUP($D579,'STOCK IDEAL'!$B$2:$C$1080,2,FALSE)+VLOOKUP($E579,'REGLE PRIORITE'!$K$3:$L$14,2,FALSE)),VLOOKUP($D579,'STOCK IDEAL'!$B$2:$C$1080,2,FALSE),VLOOKUP($D579,'STOCK IDEAL'!$B$2:$C$1080,2,FALSE)+VLOOKUP($E579,'REGLE PRIORITE'!$K$3:$L$14,2,FALSE)),IF(C579="Bijoux l’atelier",IF(ISERROR(VLOOKUP(D579,'STOCK IDEAL'!$B$2:$C$1108,2,FALSE)+VLOOKUP(E579,'REGLE PRIORITE'!$N$3:$O$18,2,FALSE)),VLOOKUP(D579,'STOCK IDEAL'!$B$2:$C$1108,2,FALSE),VLOOKUP(D579,'STOCK IDEAL'!$B$2:$C$1108,2,FALSE)+VLOOKUP(E579,'REGLE PRIORITE'!$N$3:$O$18,2,FALSE)),IF($C579="Bijoux argent/plaqué or",IF(ISERROR(VLOOKUP(D579,'STOCK IDEAL'!$B$2:$C$1108,2,FALSE)+VLOOKUP($E579,'REGLE PRIORITE'!$Q$3:$R$28,2,FALSE)),VLOOKUP(D579,'STOCK IDEAL'!$B$2:$C$1108,2,FALSE),VLOOKUP(D579,'STOCK IDEAL'!$B$2:$C$1108,2,FALSE)+VLOOKUP($E579,'REGLE PRIORITE'!$Q$3:$R$28,2,FALSE)),VLOOKUP(D579,'STOCK IDEAL'!$B$2:$C$1108,2,FALSE))))</f>
        <v>0</v>
      </c>
      <c r="H579">
        <v>0</v>
      </c>
      <c r="I579">
        <f>IF($C579="porcelaine",IF(ISERROR(VLOOKUP($D579,'STOCK IDEAL'!$B$2:$E$1080,3,FALSE)+VLOOKUP($E579,'REGLE PRIORITE'!$K$3:$L$14,2,FALSE)),VLOOKUP($D579,'STOCK IDEAL'!$B$2:$E$1080,3,FALSE),VLOOKUP($D579,'STOCK IDEAL'!$B$2:$E$1080,3,FALSE)+VLOOKUP($E579,'REGLE PRIORITE'!$K$3:$L$14,2,FALSE)),IF(C579="Bijoux l’atelier",IF(ISERROR(VLOOKUP(D579,'STOCK IDEAL'!$B$2:$E$1108,3,FALSE)+VLOOKUP(E579,'REGLE PRIORITE'!$N$3:$O$18,2,FALSE)),VLOOKUP(D579,'STOCK IDEAL'!$B$2:$E$1108,3,FALSE),VLOOKUP(D579,'STOCK IDEAL'!$B$2:$E$1108,3,FALSE)+VLOOKUP(E579,'REGLE PRIORITE'!$N$3:$O$18,2,FALSE)),IF($C579="Bijoux argent/plaqué or",IF(ISERROR(VLOOKUP(D579,'STOCK IDEAL'!$B$2:$E$1108,3,FALSE)+VLOOKUP($E579,'REGLE PRIORITE'!$Q$3:$R$28,2,FALSE)),VLOOKUP(D579,'STOCK IDEAL'!$B$2:$E$1108,3,FALSE),VLOOKUP(D579,'STOCK IDEAL'!$B$2:$E$1108,3,FALSE)+VLOOKUP($E579,'REGLE PRIORITE'!$Q$3:$R$28,2,FALSE)),VLOOKUP(D579,'STOCK IDEAL'!$B$2:$E$1108,3,FALSE))))</f>
        <v>1</v>
      </c>
      <c r="J579">
        <v>0</v>
      </c>
      <c r="K579">
        <f>IF($C579="porcelaine",IF(ISERROR(VLOOKUP($D579,'STOCK IDEAL'!$B$2:$E$1080,4,FALSE)+VLOOKUP($E579,'REGLE PRIORITE'!$K$3:$L$14,2,FALSE)),VLOOKUP($D579,'STOCK IDEAL'!$B$2:$E$1080,4,FALSE),VLOOKUP($D579,'STOCK IDEAL'!$B$2:$E$1080,4,FALSE)+VLOOKUP($E579,'REGLE PRIORITE'!$K$3:$L$14,2,FALSE)),IF(C579="Bijoux l’atelier",IF(ISERROR(VLOOKUP(D579,'STOCK IDEAL'!$B$2:$E$1108,4,FALSE)+VLOOKUP(E579,'REGLE PRIORITE'!$N$3:$O$18,2,FALSE)),VLOOKUP(D579,'STOCK IDEAL'!$B$2:$E$1108,4,FALSE),VLOOKUP(D579,'STOCK IDEAL'!$B$2:$E$1108,4,FALSE)+VLOOKUP(E579,'REGLE PRIORITE'!$N$3:$O$18,2,FALSE)),IF($C579="Bijoux argent/plaqué or",IF(ISERROR(VLOOKUP(D579,'STOCK IDEAL'!$B$2:$E$1108,4,FALSE)+VLOOKUP($E579,'REGLE PRIORITE'!$Q$3:$R$28,2,FALSE)),VLOOKUP(D579,'STOCK IDEAL'!$B$2:$E$1108,4,FALSE),VLOOKUP(D579,'STOCK IDEAL'!$B$2:$E$1108,4,FALSE)+VLOOKUP($E579,'REGLE PRIORITE'!$Q$3:$R$28,2,FALSE)),VLOOKUP(D579,'STOCK IDEAL'!$B$2:$E$1108,4,FALSE))))</f>
        <v>3</v>
      </c>
      <c r="L579" t="b">
        <f t="shared" si="41"/>
        <v>0</v>
      </c>
      <c r="M579">
        <f>HLOOKUP('STOCK BRUT'!$C579,'REGLE PRIORITE'!$B$4:$G$7,2,FALSE)</f>
        <v>1</v>
      </c>
      <c r="N579">
        <f>HLOOKUP('STOCK BRUT'!$C579,'REGLE PRIORITE'!$B$4:$G$7,3,FALSE)</f>
        <v>2</v>
      </c>
      <c r="O579">
        <f>HLOOKUP('STOCK BRUT'!$C579,'REGLE PRIORITE'!$B$4:$G$7,4,FALSE)</f>
        <v>3</v>
      </c>
      <c r="P579">
        <f t="shared" si="42"/>
        <v>0</v>
      </c>
      <c r="Q579">
        <f t="shared" si="43"/>
        <v>-1</v>
      </c>
      <c r="R579">
        <f t="shared" si="45"/>
        <v>-3</v>
      </c>
      <c r="S579">
        <f t="shared" si="44"/>
        <v>-4</v>
      </c>
    </row>
    <row r="580" spans="1:19">
      <c r="A580">
        <v>578</v>
      </c>
      <c r="B580" s="1" t="s">
        <v>462</v>
      </c>
      <c r="C580" s="1" t="s">
        <v>4085</v>
      </c>
      <c r="D580" s="1" t="s">
        <v>4150</v>
      </c>
      <c r="E580" s="1" t="s">
        <v>4122</v>
      </c>
      <c r="F580">
        <v>0</v>
      </c>
      <c r="G580">
        <f>IF($C580="porcelaine",IF(ISERROR(VLOOKUP($D580,'STOCK IDEAL'!$B$2:$C$1080,2,FALSE)+VLOOKUP($E580,'REGLE PRIORITE'!$K$3:$L$14,2,FALSE)),VLOOKUP($D580,'STOCK IDEAL'!$B$2:$C$1080,2,FALSE),VLOOKUP($D580,'STOCK IDEAL'!$B$2:$C$1080,2,FALSE)+VLOOKUP($E580,'REGLE PRIORITE'!$K$3:$L$14,2,FALSE)),IF(C580="Bijoux l’atelier",IF(ISERROR(VLOOKUP(D580,'STOCK IDEAL'!$B$2:$C$1108,2,FALSE)+VLOOKUP(E580,'REGLE PRIORITE'!$N$3:$O$18,2,FALSE)),VLOOKUP(D580,'STOCK IDEAL'!$B$2:$C$1108,2,FALSE),VLOOKUP(D580,'STOCK IDEAL'!$B$2:$C$1108,2,FALSE)+VLOOKUP(E580,'REGLE PRIORITE'!$N$3:$O$18,2,FALSE)),IF($C580="Bijoux argent/plaqué or",IF(ISERROR(VLOOKUP(D580,'STOCK IDEAL'!$B$2:$C$1108,2,FALSE)+VLOOKUP($E580,'REGLE PRIORITE'!$Q$3:$R$28,2,FALSE)),VLOOKUP(D580,'STOCK IDEAL'!$B$2:$C$1108,2,FALSE),VLOOKUP(D580,'STOCK IDEAL'!$B$2:$C$1108,2,FALSE)+VLOOKUP($E580,'REGLE PRIORITE'!$Q$3:$R$28,2,FALSE)),VLOOKUP(D580,'STOCK IDEAL'!$B$2:$C$1108,2,FALSE))))</f>
        <v>0</v>
      </c>
      <c r="H580">
        <v>0</v>
      </c>
      <c r="I580">
        <f>IF($C580="porcelaine",IF(ISERROR(VLOOKUP($D580,'STOCK IDEAL'!$B$2:$E$1080,3,FALSE)+VLOOKUP($E580,'REGLE PRIORITE'!$K$3:$L$14,2,FALSE)),VLOOKUP($D580,'STOCK IDEAL'!$B$2:$E$1080,3,FALSE),VLOOKUP($D580,'STOCK IDEAL'!$B$2:$E$1080,3,FALSE)+VLOOKUP($E580,'REGLE PRIORITE'!$K$3:$L$14,2,FALSE)),IF(C580="Bijoux l’atelier",IF(ISERROR(VLOOKUP(D580,'STOCK IDEAL'!$B$2:$E$1108,3,FALSE)+VLOOKUP(E580,'REGLE PRIORITE'!$N$3:$O$18,2,FALSE)),VLOOKUP(D580,'STOCK IDEAL'!$B$2:$E$1108,3,FALSE),VLOOKUP(D580,'STOCK IDEAL'!$B$2:$E$1108,3,FALSE)+VLOOKUP(E580,'REGLE PRIORITE'!$N$3:$O$18,2,FALSE)),IF($C580="Bijoux argent/plaqué or",IF(ISERROR(VLOOKUP(D580,'STOCK IDEAL'!$B$2:$E$1108,3,FALSE)+VLOOKUP($E580,'REGLE PRIORITE'!$Q$3:$R$28,2,FALSE)),VLOOKUP(D580,'STOCK IDEAL'!$B$2:$E$1108,3,FALSE),VLOOKUP(D580,'STOCK IDEAL'!$B$2:$E$1108,3,FALSE)+VLOOKUP($E580,'REGLE PRIORITE'!$Q$3:$R$28,2,FALSE)),VLOOKUP(D580,'STOCK IDEAL'!$B$2:$E$1108,3,FALSE))))</f>
        <v>1</v>
      </c>
      <c r="J580">
        <v>0</v>
      </c>
      <c r="K580">
        <f>IF($C580="porcelaine",IF(ISERROR(VLOOKUP($D580,'STOCK IDEAL'!$B$2:$E$1080,4,FALSE)+VLOOKUP($E580,'REGLE PRIORITE'!$K$3:$L$14,2,FALSE)),VLOOKUP($D580,'STOCK IDEAL'!$B$2:$E$1080,4,FALSE),VLOOKUP($D580,'STOCK IDEAL'!$B$2:$E$1080,4,FALSE)+VLOOKUP($E580,'REGLE PRIORITE'!$K$3:$L$14,2,FALSE)),IF(C580="Bijoux l’atelier",IF(ISERROR(VLOOKUP(D580,'STOCK IDEAL'!$B$2:$E$1108,4,FALSE)+VLOOKUP(E580,'REGLE PRIORITE'!$N$3:$O$18,2,FALSE)),VLOOKUP(D580,'STOCK IDEAL'!$B$2:$E$1108,4,FALSE),VLOOKUP(D580,'STOCK IDEAL'!$B$2:$E$1108,4,FALSE)+VLOOKUP(E580,'REGLE PRIORITE'!$N$3:$O$18,2,FALSE)),IF($C580="Bijoux argent/plaqué or",IF(ISERROR(VLOOKUP(D580,'STOCK IDEAL'!$B$2:$E$1108,4,FALSE)+VLOOKUP($E580,'REGLE PRIORITE'!$Q$3:$R$28,2,FALSE)),VLOOKUP(D580,'STOCK IDEAL'!$B$2:$E$1108,4,FALSE),VLOOKUP(D580,'STOCK IDEAL'!$B$2:$E$1108,4,FALSE)+VLOOKUP($E580,'REGLE PRIORITE'!$Q$3:$R$28,2,FALSE)),VLOOKUP(D580,'STOCK IDEAL'!$B$2:$E$1108,4,FALSE))))</f>
        <v>3</v>
      </c>
      <c r="L580" t="b">
        <f t="shared" ref="L580:L643" si="46">IF(F580&gt;G580,"OK")</f>
        <v>0</v>
      </c>
      <c r="M580">
        <f>HLOOKUP('STOCK BRUT'!$C580,'REGLE PRIORITE'!$B$4:$G$7,2,FALSE)</f>
        <v>1</v>
      </c>
      <c r="N580">
        <f>HLOOKUP('STOCK BRUT'!$C580,'REGLE PRIORITE'!$B$4:$G$7,3,FALSE)</f>
        <v>2</v>
      </c>
      <c r="O580">
        <f>HLOOKUP('STOCK BRUT'!$C580,'REGLE PRIORITE'!$B$4:$G$7,4,FALSE)</f>
        <v>3</v>
      </c>
      <c r="P580">
        <f t="shared" ref="P580:P643" si="47">F580-G580</f>
        <v>0</v>
      </c>
      <c r="Q580">
        <f t="shared" ref="Q580:Q643" si="48">H580-I580</f>
        <v>-1</v>
      </c>
      <c r="R580">
        <f t="shared" si="45"/>
        <v>-3</v>
      </c>
      <c r="S580">
        <f t="shared" ref="S580:S643" si="49">P580+Q580+R580</f>
        <v>-4</v>
      </c>
    </row>
    <row r="581" spans="1:19">
      <c r="A581">
        <v>579</v>
      </c>
      <c r="B581" s="1" t="s">
        <v>463</v>
      </c>
      <c r="C581" s="1" t="s">
        <v>4085</v>
      </c>
      <c r="D581" s="1" t="s">
        <v>4150</v>
      </c>
      <c r="E581" s="1" t="s">
        <v>4123</v>
      </c>
      <c r="F581">
        <v>1</v>
      </c>
      <c r="G581">
        <f>IF($C581="porcelaine",IF(ISERROR(VLOOKUP($D581,'STOCK IDEAL'!$B$2:$C$1080,2,FALSE)+VLOOKUP($E581,'REGLE PRIORITE'!$K$3:$L$14,2,FALSE)),VLOOKUP($D581,'STOCK IDEAL'!$B$2:$C$1080,2,FALSE),VLOOKUP($D581,'STOCK IDEAL'!$B$2:$C$1080,2,FALSE)+VLOOKUP($E581,'REGLE PRIORITE'!$K$3:$L$14,2,FALSE)),IF(C581="Bijoux l’atelier",IF(ISERROR(VLOOKUP(D581,'STOCK IDEAL'!$B$2:$C$1108,2,FALSE)+VLOOKUP(E581,'REGLE PRIORITE'!$N$3:$O$18,2,FALSE)),VLOOKUP(D581,'STOCK IDEAL'!$B$2:$C$1108,2,FALSE),VLOOKUP(D581,'STOCK IDEAL'!$B$2:$C$1108,2,FALSE)+VLOOKUP(E581,'REGLE PRIORITE'!$N$3:$O$18,2,FALSE)),IF($C581="Bijoux argent/plaqué or",IF(ISERROR(VLOOKUP(D581,'STOCK IDEAL'!$B$2:$C$1108,2,FALSE)+VLOOKUP($E581,'REGLE PRIORITE'!$Q$3:$R$28,2,FALSE)),VLOOKUP(D581,'STOCK IDEAL'!$B$2:$C$1108,2,FALSE),VLOOKUP(D581,'STOCK IDEAL'!$B$2:$C$1108,2,FALSE)+VLOOKUP($E581,'REGLE PRIORITE'!$Q$3:$R$28,2,FALSE)),VLOOKUP(D581,'STOCK IDEAL'!$B$2:$C$1108,2,FALSE))))</f>
        <v>0</v>
      </c>
      <c r="H581">
        <v>0</v>
      </c>
      <c r="I581">
        <f>IF($C581="porcelaine",IF(ISERROR(VLOOKUP($D581,'STOCK IDEAL'!$B$2:$E$1080,3,FALSE)+VLOOKUP($E581,'REGLE PRIORITE'!$K$3:$L$14,2,FALSE)),VLOOKUP($D581,'STOCK IDEAL'!$B$2:$E$1080,3,FALSE),VLOOKUP($D581,'STOCK IDEAL'!$B$2:$E$1080,3,FALSE)+VLOOKUP($E581,'REGLE PRIORITE'!$K$3:$L$14,2,FALSE)),IF(C581="Bijoux l’atelier",IF(ISERROR(VLOOKUP(D581,'STOCK IDEAL'!$B$2:$E$1108,3,FALSE)+VLOOKUP(E581,'REGLE PRIORITE'!$N$3:$O$18,2,FALSE)),VLOOKUP(D581,'STOCK IDEAL'!$B$2:$E$1108,3,FALSE),VLOOKUP(D581,'STOCK IDEAL'!$B$2:$E$1108,3,FALSE)+VLOOKUP(E581,'REGLE PRIORITE'!$N$3:$O$18,2,FALSE)),IF($C581="Bijoux argent/plaqué or",IF(ISERROR(VLOOKUP(D581,'STOCK IDEAL'!$B$2:$E$1108,3,FALSE)+VLOOKUP($E581,'REGLE PRIORITE'!$Q$3:$R$28,2,FALSE)),VLOOKUP(D581,'STOCK IDEAL'!$B$2:$E$1108,3,FALSE),VLOOKUP(D581,'STOCK IDEAL'!$B$2:$E$1108,3,FALSE)+VLOOKUP($E581,'REGLE PRIORITE'!$Q$3:$R$28,2,FALSE)),VLOOKUP(D581,'STOCK IDEAL'!$B$2:$E$1108,3,FALSE))))</f>
        <v>1</v>
      </c>
      <c r="J581">
        <v>0</v>
      </c>
      <c r="K581">
        <f>IF($C581="porcelaine",IF(ISERROR(VLOOKUP($D581,'STOCK IDEAL'!$B$2:$E$1080,4,FALSE)+VLOOKUP($E581,'REGLE PRIORITE'!$K$3:$L$14,2,FALSE)),VLOOKUP($D581,'STOCK IDEAL'!$B$2:$E$1080,4,FALSE),VLOOKUP($D581,'STOCK IDEAL'!$B$2:$E$1080,4,FALSE)+VLOOKUP($E581,'REGLE PRIORITE'!$K$3:$L$14,2,FALSE)),IF(C581="Bijoux l’atelier",IF(ISERROR(VLOOKUP(D581,'STOCK IDEAL'!$B$2:$E$1108,4,FALSE)+VLOOKUP(E581,'REGLE PRIORITE'!$N$3:$O$18,2,FALSE)),VLOOKUP(D581,'STOCK IDEAL'!$B$2:$E$1108,4,FALSE),VLOOKUP(D581,'STOCK IDEAL'!$B$2:$E$1108,4,FALSE)+VLOOKUP(E581,'REGLE PRIORITE'!$N$3:$O$18,2,FALSE)),IF($C581="Bijoux argent/plaqué or",IF(ISERROR(VLOOKUP(D581,'STOCK IDEAL'!$B$2:$E$1108,4,FALSE)+VLOOKUP($E581,'REGLE PRIORITE'!$Q$3:$R$28,2,FALSE)),VLOOKUP(D581,'STOCK IDEAL'!$B$2:$E$1108,4,FALSE),VLOOKUP(D581,'STOCK IDEAL'!$B$2:$E$1108,4,FALSE)+VLOOKUP($E581,'REGLE PRIORITE'!$Q$3:$R$28,2,FALSE)),VLOOKUP(D581,'STOCK IDEAL'!$B$2:$E$1108,4,FALSE))))</f>
        <v>3</v>
      </c>
      <c r="L581" t="str">
        <f t="shared" si="46"/>
        <v>OK</v>
      </c>
      <c r="M581">
        <f>HLOOKUP('STOCK BRUT'!$C581,'REGLE PRIORITE'!$B$4:$G$7,2,FALSE)</f>
        <v>1</v>
      </c>
      <c r="N581">
        <f>HLOOKUP('STOCK BRUT'!$C581,'REGLE PRIORITE'!$B$4:$G$7,3,FALSE)</f>
        <v>2</v>
      </c>
      <c r="O581">
        <f>HLOOKUP('STOCK BRUT'!$C581,'REGLE PRIORITE'!$B$4:$G$7,4,FALSE)</f>
        <v>3</v>
      </c>
      <c r="P581">
        <f t="shared" si="47"/>
        <v>1</v>
      </c>
      <c r="Q581">
        <f t="shared" si="48"/>
        <v>-1</v>
      </c>
      <c r="R581">
        <f t="shared" si="45"/>
        <v>-3</v>
      </c>
      <c r="S581">
        <f t="shared" si="49"/>
        <v>-3</v>
      </c>
    </row>
    <row r="582" spans="1:19">
      <c r="A582">
        <v>580</v>
      </c>
      <c r="B582" s="1" t="s">
        <v>464</v>
      </c>
      <c r="C582" s="1" t="s">
        <v>4085</v>
      </c>
      <c r="D582" s="1" t="s">
        <v>4150</v>
      </c>
      <c r="E582" s="1" t="s">
        <v>4124</v>
      </c>
      <c r="F582">
        <v>0</v>
      </c>
      <c r="G582">
        <f>IF($C582="porcelaine",IF(ISERROR(VLOOKUP($D582,'STOCK IDEAL'!$B$2:$C$1080,2,FALSE)+VLOOKUP($E582,'REGLE PRIORITE'!$K$3:$L$14,2,FALSE)),VLOOKUP($D582,'STOCK IDEAL'!$B$2:$C$1080,2,FALSE),VLOOKUP($D582,'STOCK IDEAL'!$B$2:$C$1080,2,FALSE)+VLOOKUP($E582,'REGLE PRIORITE'!$K$3:$L$14,2,FALSE)),IF(C582="Bijoux l’atelier",IF(ISERROR(VLOOKUP(D582,'STOCK IDEAL'!$B$2:$C$1108,2,FALSE)+VLOOKUP(E582,'REGLE PRIORITE'!$N$3:$O$18,2,FALSE)),VLOOKUP(D582,'STOCK IDEAL'!$B$2:$C$1108,2,FALSE),VLOOKUP(D582,'STOCK IDEAL'!$B$2:$C$1108,2,FALSE)+VLOOKUP(E582,'REGLE PRIORITE'!$N$3:$O$18,2,FALSE)),IF($C582="Bijoux argent/plaqué or",IF(ISERROR(VLOOKUP(D582,'STOCK IDEAL'!$B$2:$C$1108,2,FALSE)+VLOOKUP($E582,'REGLE PRIORITE'!$Q$3:$R$28,2,FALSE)),VLOOKUP(D582,'STOCK IDEAL'!$B$2:$C$1108,2,FALSE),VLOOKUP(D582,'STOCK IDEAL'!$B$2:$C$1108,2,FALSE)+VLOOKUP($E582,'REGLE PRIORITE'!$Q$3:$R$28,2,FALSE)),VLOOKUP(D582,'STOCK IDEAL'!$B$2:$C$1108,2,FALSE))))</f>
        <v>0</v>
      </c>
      <c r="H582">
        <v>0</v>
      </c>
      <c r="I582">
        <f>IF($C582="porcelaine",IF(ISERROR(VLOOKUP($D582,'STOCK IDEAL'!$B$2:$E$1080,3,FALSE)+VLOOKUP($E582,'REGLE PRIORITE'!$K$3:$L$14,2,FALSE)),VLOOKUP($D582,'STOCK IDEAL'!$B$2:$E$1080,3,FALSE),VLOOKUP($D582,'STOCK IDEAL'!$B$2:$E$1080,3,FALSE)+VLOOKUP($E582,'REGLE PRIORITE'!$K$3:$L$14,2,FALSE)),IF(C582="Bijoux l’atelier",IF(ISERROR(VLOOKUP(D582,'STOCK IDEAL'!$B$2:$E$1108,3,FALSE)+VLOOKUP(E582,'REGLE PRIORITE'!$N$3:$O$18,2,FALSE)),VLOOKUP(D582,'STOCK IDEAL'!$B$2:$E$1108,3,FALSE),VLOOKUP(D582,'STOCK IDEAL'!$B$2:$E$1108,3,FALSE)+VLOOKUP(E582,'REGLE PRIORITE'!$N$3:$O$18,2,FALSE)),IF($C582="Bijoux argent/plaqué or",IF(ISERROR(VLOOKUP(D582,'STOCK IDEAL'!$B$2:$E$1108,3,FALSE)+VLOOKUP($E582,'REGLE PRIORITE'!$Q$3:$R$28,2,FALSE)),VLOOKUP(D582,'STOCK IDEAL'!$B$2:$E$1108,3,FALSE),VLOOKUP(D582,'STOCK IDEAL'!$B$2:$E$1108,3,FALSE)+VLOOKUP($E582,'REGLE PRIORITE'!$Q$3:$R$28,2,FALSE)),VLOOKUP(D582,'STOCK IDEAL'!$B$2:$E$1108,3,FALSE))))</f>
        <v>1</v>
      </c>
      <c r="J582">
        <v>0</v>
      </c>
      <c r="K582">
        <f>IF($C582="porcelaine",IF(ISERROR(VLOOKUP($D582,'STOCK IDEAL'!$B$2:$E$1080,4,FALSE)+VLOOKUP($E582,'REGLE PRIORITE'!$K$3:$L$14,2,FALSE)),VLOOKUP($D582,'STOCK IDEAL'!$B$2:$E$1080,4,FALSE),VLOOKUP($D582,'STOCK IDEAL'!$B$2:$E$1080,4,FALSE)+VLOOKUP($E582,'REGLE PRIORITE'!$K$3:$L$14,2,FALSE)),IF(C582="Bijoux l’atelier",IF(ISERROR(VLOOKUP(D582,'STOCK IDEAL'!$B$2:$E$1108,4,FALSE)+VLOOKUP(E582,'REGLE PRIORITE'!$N$3:$O$18,2,FALSE)),VLOOKUP(D582,'STOCK IDEAL'!$B$2:$E$1108,4,FALSE),VLOOKUP(D582,'STOCK IDEAL'!$B$2:$E$1108,4,FALSE)+VLOOKUP(E582,'REGLE PRIORITE'!$N$3:$O$18,2,FALSE)),IF($C582="Bijoux argent/plaqué or",IF(ISERROR(VLOOKUP(D582,'STOCK IDEAL'!$B$2:$E$1108,4,FALSE)+VLOOKUP($E582,'REGLE PRIORITE'!$Q$3:$R$28,2,FALSE)),VLOOKUP(D582,'STOCK IDEAL'!$B$2:$E$1108,4,FALSE),VLOOKUP(D582,'STOCK IDEAL'!$B$2:$E$1108,4,FALSE)+VLOOKUP($E582,'REGLE PRIORITE'!$Q$3:$R$28,2,FALSE)),VLOOKUP(D582,'STOCK IDEAL'!$B$2:$E$1108,4,FALSE))))</f>
        <v>3</v>
      </c>
      <c r="L582" t="b">
        <f t="shared" si="46"/>
        <v>0</v>
      </c>
      <c r="M582">
        <f>HLOOKUP('STOCK BRUT'!$C582,'REGLE PRIORITE'!$B$4:$G$7,2,FALSE)</f>
        <v>1</v>
      </c>
      <c r="N582">
        <f>HLOOKUP('STOCK BRUT'!$C582,'REGLE PRIORITE'!$B$4:$G$7,3,FALSE)</f>
        <v>2</v>
      </c>
      <c r="O582">
        <f>HLOOKUP('STOCK BRUT'!$C582,'REGLE PRIORITE'!$B$4:$G$7,4,FALSE)</f>
        <v>3</v>
      </c>
      <c r="P582">
        <f t="shared" si="47"/>
        <v>0</v>
      </c>
      <c r="Q582">
        <f t="shared" si="48"/>
        <v>-1</v>
      </c>
      <c r="R582">
        <f t="shared" si="45"/>
        <v>-3</v>
      </c>
      <c r="S582">
        <f t="shared" si="49"/>
        <v>-4</v>
      </c>
    </row>
    <row r="583" spans="1:19">
      <c r="A583">
        <v>581</v>
      </c>
      <c r="B583" s="1" t="s">
        <v>465</v>
      </c>
      <c r="C583" s="1" t="s">
        <v>4085</v>
      </c>
      <c r="D583" s="1" t="s">
        <v>4150</v>
      </c>
      <c r="E583" s="1" t="s">
        <v>4125</v>
      </c>
      <c r="F583">
        <v>0</v>
      </c>
      <c r="G583">
        <f>IF($C583="porcelaine",IF(ISERROR(VLOOKUP($D583,'STOCK IDEAL'!$B$2:$C$1080,2,FALSE)+VLOOKUP($E583,'REGLE PRIORITE'!$K$3:$L$14,2,FALSE)),VLOOKUP($D583,'STOCK IDEAL'!$B$2:$C$1080,2,FALSE),VLOOKUP($D583,'STOCK IDEAL'!$B$2:$C$1080,2,FALSE)+VLOOKUP($E583,'REGLE PRIORITE'!$K$3:$L$14,2,FALSE)),IF(C583="Bijoux l’atelier",IF(ISERROR(VLOOKUP(D583,'STOCK IDEAL'!$B$2:$C$1108,2,FALSE)+VLOOKUP(E583,'REGLE PRIORITE'!$N$3:$O$18,2,FALSE)),VLOOKUP(D583,'STOCK IDEAL'!$B$2:$C$1108,2,FALSE),VLOOKUP(D583,'STOCK IDEAL'!$B$2:$C$1108,2,FALSE)+VLOOKUP(E583,'REGLE PRIORITE'!$N$3:$O$18,2,FALSE)),IF($C583="Bijoux argent/plaqué or",IF(ISERROR(VLOOKUP(D583,'STOCK IDEAL'!$B$2:$C$1108,2,FALSE)+VLOOKUP($E583,'REGLE PRIORITE'!$Q$3:$R$28,2,FALSE)),VLOOKUP(D583,'STOCK IDEAL'!$B$2:$C$1108,2,FALSE),VLOOKUP(D583,'STOCK IDEAL'!$B$2:$C$1108,2,FALSE)+VLOOKUP($E583,'REGLE PRIORITE'!$Q$3:$R$28,2,FALSE)),VLOOKUP(D583,'STOCK IDEAL'!$B$2:$C$1108,2,FALSE))))</f>
        <v>0</v>
      </c>
      <c r="H583">
        <v>0</v>
      </c>
      <c r="I583">
        <f>IF($C583="porcelaine",IF(ISERROR(VLOOKUP($D583,'STOCK IDEAL'!$B$2:$E$1080,3,FALSE)+VLOOKUP($E583,'REGLE PRIORITE'!$K$3:$L$14,2,FALSE)),VLOOKUP($D583,'STOCK IDEAL'!$B$2:$E$1080,3,FALSE),VLOOKUP($D583,'STOCK IDEAL'!$B$2:$E$1080,3,FALSE)+VLOOKUP($E583,'REGLE PRIORITE'!$K$3:$L$14,2,FALSE)),IF(C583="Bijoux l’atelier",IF(ISERROR(VLOOKUP(D583,'STOCK IDEAL'!$B$2:$E$1108,3,FALSE)+VLOOKUP(E583,'REGLE PRIORITE'!$N$3:$O$18,2,FALSE)),VLOOKUP(D583,'STOCK IDEAL'!$B$2:$E$1108,3,FALSE),VLOOKUP(D583,'STOCK IDEAL'!$B$2:$E$1108,3,FALSE)+VLOOKUP(E583,'REGLE PRIORITE'!$N$3:$O$18,2,FALSE)),IF($C583="Bijoux argent/plaqué or",IF(ISERROR(VLOOKUP(D583,'STOCK IDEAL'!$B$2:$E$1108,3,FALSE)+VLOOKUP($E583,'REGLE PRIORITE'!$Q$3:$R$28,2,FALSE)),VLOOKUP(D583,'STOCK IDEAL'!$B$2:$E$1108,3,FALSE),VLOOKUP(D583,'STOCK IDEAL'!$B$2:$E$1108,3,FALSE)+VLOOKUP($E583,'REGLE PRIORITE'!$Q$3:$R$28,2,FALSE)),VLOOKUP(D583,'STOCK IDEAL'!$B$2:$E$1108,3,FALSE))))</f>
        <v>1</v>
      </c>
      <c r="J583">
        <v>0</v>
      </c>
      <c r="K583">
        <f>IF($C583="porcelaine",IF(ISERROR(VLOOKUP($D583,'STOCK IDEAL'!$B$2:$E$1080,4,FALSE)+VLOOKUP($E583,'REGLE PRIORITE'!$K$3:$L$14,2,FALSE)),VLOOKUP($D583,'STOCK IDEAL'!$B$2:$E$1080,4,FALSE),VLOOKUP($D583,'STOCK IDEAL'!$B$2:$E$1080,4,FALSE)+VLOOKUP($E583,'REGLE PRIORITE'!$K$3:$L$14,2,FALSE)),IF(C583="Bijoux l’atelier",IF(ISERROR(VLOOKUP(D583,'STOCK IDEAL'!$B$2:$E$1108,4,FALSE)+VLOOKUP(E583,'REGLE PRIORITE'!$N$3:$O$18,2,FALSE)),VLOOKUP(D583,'STOCK IDEAL'!$B$2:$E$1108,4,FALSE),VLOOKUP(D583,'STOCK IDEAL'!$B$2:$E$1108,4,FALSE)+VLOOKUP(E583,'REGLE PRIORITE'!$N$3:$O$18,2,FALSE)),IF($C583="Bijoux argent/plaqué or",IF(ISERROR(VLOOKUP(D583,'STOCK IDEAL'!$B$2:$E$1108,4,FALSE)+VLOOKUP($E583,'REGLE PRIORITE'!$Q$3:$R$28,2,FALSE)),VLOOKUP(D583,'STOCK IDEAL'!$B$2:$E$1108,4,FALSE),VLOOKUP(D583,'STOCK IDEAL'!$B$2:$E$1108,4,FALSE)+VLOOKUP($E583,'REGLE PRIORITE'!$Q$3:$R$28,2,FALSE)),VLOOKUP(D583,'STOCK IDEAL'!$B$2:$E$1108,4,FALSE))))</f>
        <v>3</v>
      </c>
      <c r="L583" t="b">
        <f t="shared" si="46"/>
        <v>0</v>
      </c>
      <c r="M583">
        <f>HLOOKUP('STOCK BRUT'!$C583,'REGLE PRIORITE'!$B$4:$G$7,2,FALSE)</f>
        <v>1</v>
      </c>
      <c r="N583">
        <f>HLOOKUP('STOCK BRUT'!$C583,'REGLE PRIORITE'!$B$4:$G$7,3,FALSE)</f>
        <v>2</v>
      </c>
      <c r="O583">
        <f>HLOOKUP('STOCK BRUT'!$C583,'REGLE PRIORITE'!$B$4:$G$7,4,FALSE)</f>
        <v>3</v>
      </c>
      <c r="P583">
        <f t="shared" si="47"/>
        <v>0</v>
      </c>
      <c r="Q583">
        <f t="shared" si="48"/>
        <v>-1</v>
      </c>
      <c r="R583">
        <f t="shared" si="45"/>
        <v>-3</v>
      </c>
      <c r="S583">
        <f t="shared" si="49"/>
        <v>-4</v>
      </c>
    </row>
    <row r="584" spans="1:19">
      <c r="A584">
        <v>582</v>
      </c>
      <c r="B584" s="1" t="s">
        <v>466</v>
      </c>
      <c r="C584" s="1" t="s">
        <v>4085</v>
      </c>
      <c r="D584" s="1" t="s">
        <v>4150</v>
      </c>
      <c r="E584" s="1" t="s">
        <v>4126</v>
      </c>
      <c r="F584">
        <v>0</v>
      </c>
      <c r="G584">
        <f>IF($C584="porcelaine",IF(ISERROR(VLOOKUP($D584,'STOCK IDEAL'!$B$2:$C$1080,2,FALSE)+VLOOKUP($E584,'REGLE PRIORITE'!$K$3:$L$14,2,FALSE)),VLOOKUP($D584,'STOCK IDEAL'!$B$2:$C$1080,2,FALSE),VLOOKUP($D584,'STOCK IDEAL'!$B$2:$C$1080,2,FALSE)+VLOOKUP($E584,'REGLE PRIORITE'!$K$3:$L$14,2,FALSE)),IF(C584="Bijoux l’atelier",IF(ISERROR(VLOOKUP(D584,'STOCK IDEAL'!$B$2:$C$1108,2,FALSE)+VLOOKUP(E584,'REGLE PRIORITE'!$N$3:$O$18,2,FALSE)),VLOOKUP(D584,'STOCK IDEAL'!$B$2:$C$1108,2,FALSE),VLOOKUP(D584,'STOCK IDEAL'!$B$2:$C$1108,2,FALSE)+VLOOKUP(E584,'REGLE PRIORITE'!$N$3:$O$18,2,FALSE)),IF($C584="Bijoux argent/plaqué or",IF(ISERROR(VLOOKUP(D584,'STOCK IDEAL'!$B$2:$C$1108,2,FALSE)+VLOOKUP($E584,'REGLE PRIORITE'!$Q$3:$R$28,2,FALSE)),VLOOKUP(D584,'STOCK IDEAL'!$B$2:$C$1108,2,FALSE),VLOOKUP(D584,'STOCK IDEAL'!$B$2:$C$1108,2,FALSE)+VLOOKUP($E584,'REGLE PRIORITE'!$Q$3:$R$28,2,FALSE)),VLOOKUP(D584,'STOCK IDEAL'!$B$2:$C$1108,2,FALSE))))</f>
        <v>0</v>
      </c>
      <c r="H584">
        <v>0</v>
      </c>
      <c r="I584">
        <f>IF($C584="porcelaine",IF(ISERROR(VLOOKUP($D584,'STOCK IDEAL'!$B$2:$E$1080,3,FALSE)+VLOOKUP($E584,'REGLE PRIORITE'!$K$3:$L$14,2,FALSE)),VLOOKUP($D584,'STOCK IDEAL'!$B$2:$E$1080,3,FALSE),VLOOKUP($D584,'STOCK IDEAL'!$B$2:$E$1080,3,FALSE)+VLOOKUP($E584,'REGLE PRIORITE'!$K$3:$L$14,2,FALSE)),IF(C584="Bijoux l’atelier",IF(ISERROR(VLOOKUP(D584,'STOCK IDEAL'!$B$2:$E$1108,3,FALSE)+VLOOKUP(E584,'REGLE PRIORITE'!$N$3:$O$18,2,FALSE)),VLOOKUP(D584,'STOCK IDEAL'!$B$2:$E$1108,3,FALSE),VLOOKUP(D584,'STOCK IDEAL'!$B$2:$E$1108,3,FALSE)+VLOOKUP(E584,'REGLE PRIORITE'!$N$3:$O$18,2,FALSE)),IF($C584="Bijoux argent/plaqué or",IF(ISERROR(VLOOKUP(D584,'STOCK IDEAL'!$B$2:$E$1108,3,FALSE)+VLOOKUP($E584,'REGLE PRIORITE'!$Q$3:$R$28,2,FALSE)),VLOOKUP(D584,'STOCK IDEAL'!$B$2:$E$1108,3,FALSE),VLOOKUP(D584,'STOCK IDEAL'!$B$2:$E$1108,3,FALSE)+VLOOKUP($E584,'REGLE PRIORITE'!$Q$3:$R$28,2,FALSE)),VLOOKUP(D584,'STOCK IDEAL'!$B$2:$E$1108,3,FALSE))))</f>
        <v>1</v>
      </c>
      <c r="J584">
        <v>0</v>
      </c>
      <c r="K584">
        <f>IF($C584="porcelaine",IF(ISERROR(VLOOKUP($D584,'STOCK IDEAL'!$B$2:$E$1080,4,FALSE)+VLOOKUP($E584,'REGLE PRIORITE'!$K$3:$L$14,2,FALSE)),VLOOKUP($D584,'STOCK IDEAL'!$B$2:$E$1080,4,FALSE),VLOOKUP($D584,'STOCK IDEAL'!$B$2:$E$1080,4,FALSE)+VLOOKUP($E584,'REGLE PRIORITE'!$K$3:$L$14,2,FALSE)),IF(C584="Bijoux l’atelier",IF(ISERROR(VLOOKUP(D584,'STOCK IDEAL'!$B$2:$E$1108,4,FALSE)+VLOOKUP(E584,'REGLE PRIORITE'!$N$3:$O$18,2,FALSE)),VLOOKUP(D584,'STOCK IDEAL'!$B$2:$E$1108,4,FALSE),VLOOKUP(D584,'STOCK IDEAL'!$B$2:$E$1108,4,FALSE)+VLOOKUP(E584,'REGLE PRIORITE'!$N$3:$O$18,2,FALSE)),IF($C584="Bijoux argent/plaqué or",IF(ISERROR(VLOOKUP(D584,'STOCK IDEAL'!$B$2:$E$1108,4,FALSE)+VLOOKUP($E584,'REGLE PRIORITE'!$Q$3:$R$28,2,FALSE)),VLOOKUP(D584,'STOCK IDEAL'!$B$2:$E$1108,4,FALSE),VLOOKUP(D584,'STOCK IDEAL'!$B$2:$E$1108,4,FALSE)+VLOOKUP($E584,'REGLE PRIORITE'!$Q$3:$R$28,2,FALSE)),VLOOKUP(D584,'STOCK IDEAL'!$B$2:$E$1108,4,FALSE))))</f>
        <v>3</v>
      </c>
      <c r="L584" t="b">
        <f t="shared" si="46"/>
        <v>0</v>
      </c>
      <c r="M584">
        <f>HLOOKUP('STOCK BRUT'!$C584,'REGLE PRIORITE'!$B$4:$G$7,2,FALSE)</f>
        <v>1</v>
      </c>
      <c r="N584">
        <f>HLOOKUP('STOCK BRUT'!$C584,'REGLE PRIORITE'!$B$4:$G$7,3,FALSE)</f>
        <v>2</v>
      </c>
      <c r="O584">
        <f>HLOOKUP('STOCK BRUT'!$C584,'REGLE PRIORITE'!$B$4:$G$7,4,FALSE)</f>
        <v>3</v>
      </c>
      <c r="P584">
        <f t="shared" si="47"/>
        <v>0</v>
      </c>
      <c r="Q584">
        <f t="shared" si="48"/>
        <v>-1</v>
      </c>
      <c r="R584">
        <f t="shared" si="45"/>
        <v>-3</v>
      </c>
      <c r="S584">
        <f t="shared" si="49"/>
        <v>-4</v>
      </c>
    </row>
    <row r="585" spans="1:19">
      <c r="A585">
        <v>583</v>
      </c>
      <c r="B585" s="1" t="s">
        <v>467</v>
      </c>
      <c r="C585" s="1" t="s">
        <v>4085</v>
      </c>
      <c r="D585" s="1" t="s">
        <v>4150</v>
      </c>
      <c r="E585" s="1" t="s">
        <v>4089</v>
      </c>
      <c r="F585">
        <v>1</v>
      </c>
      <c r="G585">
        <f>IF($C585="porcelaine",IF(ISERROR(VLOOKUP($D585,'STOCK IDEAL'!$B$2:$C$1080,2,FALSE)+VLOOKUP($E585,'REGLE PRIORITE'!$K$3:$L$14,2,FALSE)),VLOOKUP($D585,'STOCK IDEAL'!$B$2:$C$1080,2,FALSE),VLOOKUP($D585,'STOCK IDEAL'!$B$2:$C$1080,2,FALSE)+VLOOKUP($E585,'REGLE PRIORITE'!$K$3:$L$14,2,FALSE)),IF(C585="Bijoux l’atelier",IF(ISERROR(VLOOKUP(D585,'STOCK IDEAL'!$B$2:$C$1108,2,FALSE)+VLOOKUP(E585,'REGLE PRIORITE'!$N$3:$O$18,2,FALSE)),VLOOKUP(D585,'STOCK IDEAL'!$B$2:$C$1108,2,FALSE),VLOOKUP(D585,'STOCK IDEAL'!$B$2:$C$1108,2,FALSE)+VLOOKUP(E585,'REGLE PRIORITE'!$N$3:$O$18,2,FALSE)),IF($C585="Bijoux argent/plaqué or",IF(ISERROR(VLOOKUP(D585,'STOCK IDEAL'!$B$2:$C$1108,2,FALSE)+VLOOKUP($E585,'REGLE PRIORITE'!$Q$3:$R$28,2,FALSE)),VLOOKUP(D585,'STOCK IDEAL'!$B$2:$C$1108,2,FALSE),VLOOKUP(D585,'STOCK IDEAL'!$B$2:$C$1108,2,FALSE)+VLOOKUP($E585,'REGLE PRIORITE'!$Q$3:$R$28,2,FALSE)),VLOOKUP(D585,'STOCK IDEAL'!$B$2:$C$1108,2,FALSE))))</f>
        <v>0</v>
      </c>
      <c r="H585">
        <v>0</v>
      </c>
      <c r="I585">
        <f>IF($C585="porcelaine",IF(ISERROR(VLOOKUP($D585,'STOCK IDEAL'!$B$2:$E$1080,3,FALSE)+VLOOKUP($E585,'REGLE PRIORITE'!$K$3:$L$14,2,FALSE)),VLOOKUP($D585,'STOCK IDEAL'!$B$2:$E$1080,3,FALSE),VLOOKUP($D585,'STOCK IDEAL'!$B$2:$E$1080,3,FALSE)+VLOOKUP($E585,'REGLE PRIORITE'!$K$3:$L$14,2,FALSE)),IF(C585="Bijoux l’atelier",IF(ISERROR(VLOOKUP(D585,'STOCK IDEAL'!$B$2:$E$1108,3,FALSE)+VLOOKUP(E585,'REGLE PRIORITE'!$N$3:$O$18,2,FALSE)),VLOOKUP(D585,'STOCK IDEAL'!$B$2:$E$1108,3,FALSE),VLOOKUP(D585,'STOCK IDEAL'!$B$2:$E$1108,3,FALSE)+VLOOKUP(E585,'REGLE PRIORITE'!$N$3:$O$18,2,FALSE)),IF($C585="Bijoux argent/plaqué or",IF(ISERROR(VLOOKUP(D585,'STOCK IDEAL'!$B$2:$E$1108,3,FALSE)+VLOOKUP($E585,'REGLE PRIORITE'!$Q$3:$R$28,2,FALSE)),VLOOKUP(D585,'STOCK IDEAL'!$B$2:$E$1108,3,FALSE),VLOOKUP(D585,'STOCK IDEAL'!$B$2:$E$1108,3,FALSE)+VLOOKUP($E585,'REGLE PRIORITE'!$Q$3:$R$28,2,FALSE)),VLOOKUP(D585,'STOCK IDEAL'!$B$2:$E$1108,3,FALSE))))</f>
        <v>1</v>
      </c>
      <c r="J585">
        <v>0</v>
      </c>
      <c r="K585">
        <f>IF($C585="porcelaine",IF(ISERROR(VLOOKUP($D585,'STOCK IDEAL'!$B$2:$E$1080,4,FALSE)+VLOOKUP($E585,'REGLE PRIORITE'!$K$3:$L$14,2,FALSE)),VLOOKUP($D585,'STOCK IDEAL'!$B$2:$E$1080,4,FALSE),VLOOKUP($D585,'STOCK IDEAL'!$B$2:$E$1080,4,FALSE)+VLOOKUP($E585,'REGLE PRIORITE'!$K$3:$L$14,2,FALSE)),IF(C585="Bijoux l’atelier",IF(ISERROR(VLOOKUP(D585,'STOCK IDEAL'!$B$2:$E$1108,4,FALSE)+VLOOKUP(E585,'REGLE PRIORITE'!$N$3:$O$18,2,FALSE)),VLOOKUP(D585,'STOCK IDEAL'!$B$2:$E$1108,4,FALSE),VLOOKUP(D585,'STOCK IDEAL'!$B$2:$E$1108,4,FALSE)+VLOOKUP(E585,'REGLE PRIORITE'!$N$3:$O$18,2,FALSE)),IF($C585="Bijoux argent/plaqué or",IF(ISERROR(VLOOKUP(D585,'STOCK IDEAL'!$B$2:$E$1108,4,FALSE)+VLOOKUP($E585,'REGLE PRIORITE'!$Q$3:$R$28,2,FALSE)),VLOOKUP(D585,'STOCK IDEAL'!$B$2:$E$1108,4,FALSE),VLOOKUP(D585,'STOCK IDEAL'!$B$2:$E$1108,4,FALSE)+VLOOKUP($E585,'REGLE PRIORITE'!$Q$3:$R$28,2,FALSE)),VLOOKUP(D585,'STOCK IDEAL'!$B$2:$E$1108,4,FALSE))))</f>
        <v>3</v>
      </c>
      <c r="L585" t="str">
        <f t="shared" si="46"/>
        <v>OK</v>
      </c>
      <c r="M585">
        <f>HLOOKUP('STOCK BRUT'!$C585,'REGLE PRIORITE'!$B$4:$G$7,2,FALSE)</f>
        <v>1</v>
      </c>
      <c r="N585">
        <f>HLOOKUP('STOCK BRUT'!$C585,'REGLE PRIORITE'!$B$4:$G$7,3,FALSE)</f>
        <v>2</v>
      </c>
      <c r="O585">
        <f>HLOOKUP('STOCK BRUT'!$C585,'REGLE PRIORITE'!$B$4:$G$7,4,FALSE)</f>
        <v>3</v>
      </c>
      <c r="P585">
        <f t="shared" si="47"/>
        <v>1</v>
      </c>
      <c r="Q585">
        <f t="shared" si="48"/>
        <v>-1</v>
      </c>
      <c r="R585">
        <f t="shared" si="45"/>
        <v>-3</v>
      </c>
      <c r="S585">
        <f t="shared" si="49"/>
        <v>-3</v>
      </c>
    </row>
    <row r="586" spans="1:19">
      <c r="A586">
        <v>584</v>
      </c>
      <c r="B586" s="1" t="s">
        <v>468</v>
      </c>
      <c r="C586" s="1" t="s">
        <v>4085</v>
      </c>
      <c r="D586" s="1" t="s">
        <v>4150</v>
      </c>
      <c r="E586" s="1" t="s">
        <v>4090</v>
      </c>
      <c r="F586">
        <v>1</v>
      </c>
      <c r="G586">
        <f>IF($C586="porcelaine",IF(ISERROR(VLOOKUP($D586,'STOCK IDEAL'!$B$2:$C$1080,2,FALSE)+VLOOKUP($E586,'REGLE PRIORITE'!$K$3:$L$14,2,FALSE)),VLOOKUP($D586,'STOCK IDEAL'!$B$2:$C$1080,2,FALSE),VLOOKUP($D586,'STOCK IDEAL'!$B$2:$C$1080,2,FALSE)+VLOOKUP($E586,'REGLE PRIORITE'!$K$3:$L$14,2,FALSE)),IF(C586="Bijoux l’atelier",IF(ISERROR(VLOOKUP(D586,'STOCK IDEAL'!$B$2:$C$1108,2,FALSE)+VLOOKUP(E586,'REGLE PRIORITE'!$N$3:$O$18,2,FALSE)),VLOOKUP(D586,'STOCK IDEAL'!$B$2:$C$1108,2,FALSE),VLOOKUP(D586,'STOCK IDEAL'!$B$2:$C$1108,2,FALSE)+VLOOKUP(E586,'REGLE PRIORITE'!$N$3:$O$18,2,FALSE)),IF($C586="Bijoux argent/plaqué or",IF(ISERROR(VLOOKUP(D586,'STOCK IDEAL'!$B$2:$C$1108,2,FALSE)+VLOOKUP($E586,'REGLE PRIORITE'!$Q$3:$R$28,2,FALSE)),VLOOKUP(D586,'STOCK IDEAL'!$B$2:$C$1108,2,FALSE),VLOOKUP(D586,'STOCK IDEAL'!$B$2:$C$1108,2,FALSE)+VLOOKUP($E586,'REGLE PRIORITE'!$Q$3:$R$28,2,FALSE)),VLOOKUP(D586,'STOCK IDEAL'!$B$2:$C$1108,2,FALSE))))</f>
        <v>0</v>
      </c>
      <c r="H586">
        <v>0</v>
      </c>
      <c r="I586">
        <f>IF($C586="porcelaine",IF(ISERROR(VLOOKUP($D586,'STOCK IDEAL'!$B$2:$E$1080,3,FALSE)+VLOOKUP($E586,'REGLE PRIORITE'!$K$3:$L$14,2,FALSE)),VLOOKUP($D586,'STOCK IDEAL'!$B$2:$E$1080,3,FALSE),VLOOKUP($D586,'STOCK IDEAL'!$B$2:$E$1080,3,FALSE)+VLOOKUP($E586,'REGLE PRIORITE'!$K$3:$L$14,2,FALSE)),IF(C586="Bijoux l’atelier",IF(ISERROR(VLOOKUP(D586,'STOCK IDEAL'!$B$2:$E$1108,3,FALSE)+VLOOKUP(E586,'REGLE PRIORITE'!$N$3:$O$18,2,FALSE)),VLOOKUP(D586,'STOCK IDEAL'!$B$2:$E$1108,3,FALSE),VLOOKUP(D586,'STOCK IDEAL'!$B$2:$E$1108,3,FALSE)+VLOOKUP(E586,'REGLE PRIORITE'!$N$3:$O$18,2,FALSE)),IF($C586="Bijoux argent/plaqué or",IF(ISERROR(VLOOKUP(D586,'STOCK IDEAL'!$B$2:$E$1108,3,FALSE)+VLOOKUP($E586,'REGLE PRIORITE'!$Q$3:$R$28,2,FALSE)),VLOOKUP(D586,'STOCK IDEAL'!$B$2:$E$1108,3,FALSE),VLOOKUP(D586,'STOCK IDEAL'!$B$2:$E$1108,3,FALSE)+VLOOKUP($E586,'REGLE PRIORITE'!$Q$3:$R$28,2,FALSE)),VLOOKUP(D586,'STOCK IDEAL'!$B$2:$E$1108,3,FALSE))))</f>
        <v>1</v>
      </c>
      <c r="J586">
        <v>0</v>
      </c>
      <c r="K586">
        <f>IF($C586="porcelaine",IF(ISERROR(VLOOKUP($D586,'STOCK IDEAL'!$B$2:$E$1080,4,FALSE)+VLOOKUP($E586,'REGLE PRIORITE'!$K$3:$L$14,2,FALSE)),VLOOKUP($D586,'STOCK IDEAL'!$B$2:$E$1080,4,FALSE),VLOOKUP($D586,'STOCK IDEAL'!$B$2:$E$1080,4,FALSE)+VLOOKUP($E586,'REGLE PRIORITE'!$K$3:$L$14,2,FALSE)),IF(C586="Bijoux l’atelier",IF(ISERROR(VLOOKUP(D586,'STOCK IDEAL'!$B$2:$E$1108,4,FALSE)+VLOOKUP(E586,'REGLE PRIORITE'!$N$3:$O$18,2,FALSE)),VLOOKUP(D586,'STOCK IDEAL'!$B$2:$E$1108,4,FALSE),VLOOKUP(D586,'STOCK IDEAL'!$B$2:$E$1108,4,FALSE)+VLOOKUP(E586,'REGLE PRIORITE'!$N$3:$O$18,2,FALSE)),IF($C586="Bijoux argent/plaqué or",IF(ISERROR(VLOOKUP(D586,'STOCK IDEAL'!$B$2:$E$1108,4,FALSE)+VLOOKUP($E586,'REGLE PRIORITE'!$Q$3:$R$28,2,FALSE)),VLOOKUP(D586,'STOCK IDEAL'!$B$2:$E$1108,4,FALSE),VLOOKUP(D586,'STOCK IDEAL'!$B$2:$E$1108,4,FALSE)+VLOOKUP($E586,'REGLE PRIORITE'!$Q$3:$R$28,2,FALSE)),VLOOKUP(D586,'STOCK IDEAL'!$B$2:$E$1108,4,FALSE))))</f>
        <v>3</v>
      </c>
      <c r="L586" t="str">
        <f t="shared" si="46"/>
        <v>OK</v>
      </c>
      <c r="M586">
        <f>HLOOKUP('STOCK BRUT'!$C586,'REGLE PRIORITE'!$B$4:$G$7,2,FALSE)</f>
        <v>1</v>
      </c>
      <c r="N586">
        <f>HLOOKUP('STOCK BRUT'!$C586,'REGLE PRIORITE'!$B$4:$G$7,3,FALSE)</f>
        <v>2</v>
      </c>
      <c r="O586">
        <f>HLOOKUP('STOCK BRUT'!$C586,'REGLE PRIORITE'!$B$4:$G$7,4,FALSE)</f>
        <v>3</v>
      </c>
      <c r="P586">
        <f t="shared" si="47"/>
        <v>1</v>
      </c>
      <c r="Q586">
        <f t="shared" si="48"/>
        <v>-1</v>
      </c>
      <c r="R586">
        <f t="shared" si="45"/>
        <v>-3</v>
      </c>
      <c r="S586">
        <f t="shared" si="49"/>
        <v>-3</v>
      </c>
    </row>
    <row r="587" spans="1:19">
      <c r="A587">
        <v>585</v>
      </c>
      <c r="B587" s="1" t="s">
        <v>469</v>
      </c>
      <c r="C587" s="1" t="s">
        <v>4085</v>
      </c>
      <c r="D587" s="1" t="s">
        <v>4150</v>
      </c>
      <c r="E587" s="1" t="s">
        <v>4091</v>
      </c>
      <c r="F587">
        <v>0</v>
      </c>
      <c r="G587">
        <f>IF($C587="porcelaine",IF(ISERROR(VLOOKUP($D587,'STOCK IDEAL'!$B$2:$C$1080,2,FALSE)+VLOOKUP($E587,'REGLE PRIORITE'!$K$3:$L$14,2,FALSE)),VLOOKUP($D587,'STOCK IDEAL'!$B$2:$C$1080,2,FALSE),VLOOKUP($D587,'STOCK IDEAL'!$B$2:$C$1080,2,FALSE)+VLOOKUP($E587,'REGLE PRIORITE'!$K$3:$L$14,2,FALSE)),IF(C587="Bijoux l’atelier",IF(ISERROR(VLOOKUP(D587,'STOCK IDEAL'!$B$2:$C$1108,2,FALSE)+VLOOKUP(E587,'REGLE PRIORITE'!$N$3:$O$18,2,FALSE)),VLOOKUP(D587,'STOCK IDEAL'!$B$2:$C$1108,2,FALSE),VLOOKUP(D587,'STOCK IDEAL'!$B$2:$C$1108,2,FALSE)+VLOOKUP(E587,'REGLE PRIORITE'!$N$3:$O$18,2,FALSE)),IF($C587="Bijoux argent/plaqué or",IF(ISERROR(VLOOKUP(D587,'STOCK IDEAL'!$B$2:$C$1108,2,FALSE)+VLOOKUP($E587,'REGLE PRIORITE'!$Q$3:$R$28,2,FALSE)),VLOOKUP(D587,'STOCK IDEAL'!$B$2:$C$1108,2,FALSE),VLOOKUP(D587,'STOCK IDEAL'!$B$2:$C$1108,2,FALSE)+VLOOKUP($E587,'REGLE PRIORITE'!$Q$3:$R$28,2,FALSE)),VLOOKUP(D587,'STOCK IDEAL'!$B$2:$C$1108,2,FALSE))))</f>
        <v>0</v>
      </c>
      <c r="H587">
        <v>0</v>
      </c>
      <c r="I587">
        <f>IF($C587="porcelaine",IF(ISERROR(VLOOKUP($D587,'STOCK IDEAL'!$B$2:$E$1080,3,FALSE)+VLOOKUP($E587,'REGLE PRIORITE'!$K$3:$L$14,2,FALSE)),VLOOKUP($D587,'STOCK IDEAL'!$B$2:$E$1080,3,FALSE),VLOOKUP($D587,'STOCK IDEAL'!$B$2:$E$1080,3,FALSE)+VLOOKUP($E587,'REGLE PRIORITE'!$K$3:$L$14,2,FALSE)),IF(C587="Bijoux l’atelier",IF(ISERROR(VLOOKUP(D587,'STOCK IDEAL'!$B$2:$E$1108,3,FALSE)+VLOOKUP(E587,'REGLE PRIORITE'!$N$3:$O$18,2,FALSE)),VLOOKUP(D587,'STOCK IDEAL'!$B$2:$E$1108,3,FALSE),VLOOKUP(D587,'STOCK IDEAL'!$B$2:$E$1108,3,FALSE)+VLOOKUP(E587,'REGLE PRIORITE'!$N$3:$O$18,2,FALSE)),IF($C587="Bijoux argent/plaqué or",IF(ISERROR(VLOOKUP(D587,'STOCK IDEAL'!$B$2:$E$1108,3,FALSE)+VLOOKUP($E587,'REGLE PRIORITE'!$Q$3:$R$28,2,FALSE)),VLOOKUP(D587,'STOCK IDEAL'!$B$2:$E$1108,3,FALSE),VLOOKUP(D587,'STOCK IDEAL'!$B$2:$E$1108,3,FALSE)+VLOOKUP($E587,'REGLE PRIORITE'!$Q$3:$R$28,2,FALSE)),VLOOKUP(D587,'STOCK IDEAL'!$B$2:$E$1108,3,FALSE))))</f>
        <v>1</v>
      </c>
      <c r="J587">
        <v>0</v>
      </c>
      <c r="K587">
        <f>IF($C587="porcelaine",IF(ISERROR(VLOOKUP($D587,'STOCK IDEAL'!$B$2:$E$1080,4,FALSE)+VLOOKUP($E587,'REGLE PRIORITE'!$K$3:$L$14,2,FALSE)),VLOOKUP($D587,'STOCK IDEAL'!$B$2:$E$1080,4,FALSE),VLOOKUP($D587,'STOCK IDEAL'!$B$2:$E$1080,4,FALSE)+VLOOKUP($E587,'REGLE PRIORITE'!$K$3:$L$14,2,FALSE)),IF(C587="Bijoux l’atelier",IF(ISERROR(VLOOKUP(D587,'STOCK IDEAL'!$B$2:$E$1108,4,FALSE)+VLOOKUP(E587,'REGLE PRIORITE'!$N$3:$O$18,2,FALSE)),VLOOKUP(D587,'STOCK IDEAL'!$B$2:$E$1108,4,FALSE),VLOOKUP(D587,'STOCK IDEAL'!$B$2:$E$1108,4,FALSE)+VLOOKUP(E587,'REGLE PRIORITE'!$N$3:$O$18,2,FALSE)),IF($C587="Bijoux argent/plaqué or",IF(ISERROR(VLOOKUP(D587,'STOCK IDEAL'!$B$2:$E$1108,4,FALSE)+VLOOKUP($E587,'REGLE PRIORITE'!$Q$3:$R$28,2,FALSE)),VLOOKUP(D587,'STOCK IDEAL'!$B$2:$E$1108,4,FALSE),VLOOKUP(D587,'STOCK IDEAL'!$B$2:$E$1108,4,FALSE)+VLOOKUP($E587,'REGLE PRIORITE'!$Q$3:$R$28,2,FALSE)),VLOOKUP(D587,'STOCK IDEAL'!$B$2:$E$1108,4,FALSE))))</f>
        <v>3</v>
      </c>
      <c r="L587" t="b">
        <f t="shared" si="46"/>
        <v>0</v>
      </c>
      <c r="M587">
        <f>HLOOKUP('STOCK BRUT'!$C587,'REGLE PRIORITE'!$B$4:$G$7,2,FALSE)</f>
        <v>1</v>
      </c>
      <c r="N587">
        <f>HLOOKUP('STOCK BRUT'!$C587,'REGLE PRIORITE'!$B$4:$G$7,3,FALSE)</f>
        <v>2</v>
      </c>
      <c r="O587">
        <f>HLOOKUP('STOCK BRUT'!$C587,'REGLE PRIORITE'!$B$4:$G$7,4,FALSE)</f>
        <v>3</v>
      </c>
      <c r="P587">
        <f t="shared" si="47"/>
        <v>0</v>
      </c>
      <c r="Q587">
        <f t="shared" si="48"/>
        <v>-1</v>
      </c>
      <c r="R587">
        <f t="shared" si="45"/>
        <v>-3</v>
      </c>
      <c r="S587">
        <f t="shared" si="49"/>
        <v>-4</v>
      </c>
    </row>
    <row r="588" spans="1:19">
      <c r="A588">
        <v>586</v>
      </c>
      <c r="B588" s="1" t="s">
        <v>470</v>
      </c>
      <c r="C588" s="1" t="s">
        <v>4085</v>
      </c>
      <c r="D588" s="1" t="s">
        <v>4150</v>
      </c>
      <c r="E588" s="1" t="s">
        <v>4114</v>
      </c>
      <c r="F588">
        <v>0</v>
      </c>
      <c r="G588">
        <f>IF($C588="porcelaine",IF(ISERROR(VLOOKUP($D588,'STOCK IDEAL'!$B$2:$C$1080,2,FALSE)+VLOOKUP($E588,'REGLE PRIORITE'!$K$3:$L$14,2,FALSE)),VLOOKUP($D588,'STOCK IDEAL'!$B$2:$C$1080,2,FALSE),VLOOKUP($D588,'STOCK IDEAL'!$B$2:$C$1080,2,FALSE)+VLOOKUP($E588,'REGLE PRIORITE'!$K$3:$L$14,2,FALSE)),IF(C588="Bijoux l’atelier",IF(ISERROR(VLOOKUP(D588,'STOCK IDEAL'!$B$2:$C$1108,2,FALSE)+VLOOKUP(E588,'REGLE PRIORITE'!$N$3:$O$18,2,FALSE)),VLOOKUP(D588,'STOCK IDEAL'!$B$2:$C$1108,2,FALSE),VLOOKUP(D588,'STOCK IDEAL'!$B$2:$C$1108,2,FALSE)+VLOOKUP(E588,'REGLE PRIORITE'!$N$3:$O$18,2,FALSE)),IF($C588="Bijoux argent/plaqué or",IF(ISERROR(VLOOKUP(D588,'STOCK IDEAL'!$B$2:$C$1108,2,FALSE)+VLOOKUP($E588,'REGLE PRIORITE'!$Q$3:$R$28,2,FALSE)),VLOOKUP(D588,'STOCK IDEAL'!$B$2:$C$1108,2,FALSE),VLOOKUP(D588,'STOCK IDEAL'!$B$2:$C$1108,2,FALSE)+VLOOKUP($E588,'REGLE PRIORITE'!$Q$3:$R$28,2,FALSE)),VLOOKUP(D588,'STOCK IDEAL'!$B$2:$C$1108,2,FALSE))))</f>
        <v>0</v>
      </c>
      <c r="H588">
        <v>0</v>
      </c>
      <c r="I588">
        <f>IF($C588="porcelaine",IF(ISERROR(VLOOKUP($D588,'STOCK IDEAL'!$B$2:$E$1080,3,FALSE)+VLOOKUP($E588,'REGLE PRIORITE'!$K$3:$L$14,2,FALSE)),VLOOKUP($D588,'STOCK IDEAL'!$B$2:$E$1080,3,FALSE),VLOOKUP($D588,'STOCK IDEAL'!$B$2:$E$1080,3,FALSE)+VLOOKUP($E588,'REGLE PRIORITE'!$K$3:$L$14,2,FALSE)),IF(C588="Bijoux l’atelier",IF(ISERROR(VLOOKUP(D588,'STOCK IDEAL'!$B$2:$E$1108,3,FALSE)+VLOOKUP(E588,'REGLE PRIORITE'!$N$3:$O$18,2,FALSE)),VLOOKUP(D588,'STOCK IDEAL'!$B$2:$E$1108,3,FALSE),VLOOKUP(D588,'STOCK IDEAL'!$B$2:$E$1108,3,FALSE)+VLOOKUP(E588,'REGLE PRIORITE'!$N$3:$O$18,2,FALSE)),IF($C588="Bijoux argent/plaqué or",IF(ISERROR(VLOOKUP(D588,'STOCK IDEAL'!$B$2:$E$1108,3,FALSE)+VLOOKUP($E588,'REGLE PRIORITE'!$Q$3:$R$28,2,FALSE)),VLOOKUP(D588,'STOCK IDEAL'!$B$2:$E$1108,3,FALSE),VLOOKUP(D588,'STOCK IDEAL'!$B$2:$E$1108,3,FALSE)+VLOOKUP($E588,'REGLE PRIORITE'!$Q$3:$R$28,2,FALSE)),VLOOKUP(D588,'STOCK IDEAL'!$B$2:$E$1108,3,FALSE))))</f>
        <v>1</v>
      </c>
      <c r="J588">
        <v>0</v>
      </c>
      <c r="K588">
        <f>IF($C588="porcelaine",IF(ISERROR(VLOOKUP($D588,'STOCK IDEAL'!$B$2:$E$1080,4,FALSE)+VLOOKUP($E588,'REGLE PRIORITE'!$K$3:$L$14,2,FALSE)),VLOOKUP($D588,'STOCK IDEAL'!$B$2:$E$1080,4,FALSE),VLOOKUP($D588,'STOCK IDEAL'!$B$2:$E$1080,4,FALSE)+VLOOKUP($E588,'REGLE PRIORITE'!$K$3:$L$14,2,FALSE)),IF(C588="Bijoux l’atelier",IF(ISERROR(VLOOKUP(D588,'STOCK IDEAL'!$B$2:$E$1108,4,FALSE)+VLOOKUP(E588,'REGLE PRIORITE'!$N$3:$O$18,2,FALSE)),VLOOKUP(D588,'STOCK IDEAL'!$B$2:$E$1108,4,FALSE),VLOOKUP(D588,'STOCK IDEAL'!$B$2:$E$1108,4,FALSE)+VLOOKUP(E588,'REGLE PRIORITE'!$N$3:$O$18,2,FALSE)),IF($C588="Bijoux argent/plaqué or",IF(ISERROR(VLOOKUP(D588,'STOCK IDEAL'!$B$2:$E$1108,4,FALSE)+VLOOKUP($E588,'REGLE PRIORITE'!$Q$3:$R$28,2,FALSE)),VLOOKUP(D588,'STOCK IDEAL'!$B$2:$E$1108,4,FALSE),VLOOKUP(D588,'STOCK IDEAL'!$B$2:$E$1108,4,FALSE)+VLOOKUP($E588,'REGLE PRIORITE'!$Q$3:$R$28,2,FALSE)),VLOOKUP(D588,'STOCK IDEAL'!$B$2:$E$1108,4,FALSE))))</f>
        <v>3</v>
      </c>
      <c r="L588" t="b">
        <f t="shared" si="46"/>
        <v>0</v>
      </c>
      <c r="M588">
        <f>HLOOKUP('STOCK BRUT'!$C588,'REGLE PRIORITE'!$B$4:$G$7,2,FALSE)</f>
        <v>1</v>
      </c>
      <c r="N588">
        <f>HLOOKUP('STOCK BRUT'!$C588,'REGLE PRIORITE'!$B$4:$G$7,3,FALSE)</f>
        <v>2</v>
      </c>
      <c r="O588">
        <f>HLOOKUP('STOCK BRUT'!$C588,'REGLE PRIORITE'!$B$4:$G$7,4,FALSE)</f>
        <v>3</v>
      </c>
      <c r="P588">
        <f t="shared" si="47"/>
        <v>0</v>
      </c>
      <c r="Q588">
        <f t="shared" si="48"/>
        <v>-1</v>
      </c>
      <c r="R588">
        <f t="shared" si="45"/>
        <v>-3</v>
      </c>
      <c r="S588">
        <f t="shared" si="49"/>
        <v>-4</v>
      </c>
    </row>
    <row r="589" spans="1:19">
      <c r="A589">
        <v>587</v>
      </c>
      <c r="B589" s="1" t="s">
        <v>471</v>
      </c>
      <c r="C589" s="1" t="s">
        <v>4085</v>
      </c>
      <c r="D589" s="1" t="s">
        <v>4150</v>
      </c>
      <c r="E589" s="1" t="s">
        <v>4115</v>
      </c>
      <c r="F589">
        <v>1</v>
      </c>
      <c r="G589">
        <f>IF($C589="porcelaine",IF(ISERROR(VLOOKUP($D589,'STOCK IDEAL'!$B$2:$C$1080,2,FALSE)+VLOOKUP($E589,'REGLE PRIORITE'!$K$3:$L$14,2,FALSE)),VLOOKUP($D589,'STOCK IDEAL'!$B$2:$C$1080,2,FALSE),VLOOKUP($D589,'STOCK IDEAL'!$B$2:$C$1080,2,FALSE)+VLOOKUP($E589,'REGLE PRIORITE'!$K$3:$L$14,2,FALSE)),IF(C589="Bijoux l’atelier",IF(ISERROR(VLOOKUP(D589,'STOCK IDEAL'!$B$2:$C$1108,2,FALSE)+VLOOKUP(E589,'REGLE PRIORITE'!$N$3:$O$18,2,FALSE)),VLOOKUP(D589,'STOCK IDEAL'!$B$2:$C$1108,2,FALSE),VLOOKUP(D589,'STOCK IDEAL'!$B$2:$C$1108,2,FALSE)+VLOOKUP(E589,'REGLE PRIORITE'!$N$3:$O$18,2,FALSE)),IF($C589="Bijoux argent/plaqué or",IF(ISERROR(VLOOKUP(D589,'STOCK IDEAL'!$B$2:$C$1108,2,FALSE)+VLOOKUP($E589,'REGLE PRIORITE'!$Q$3:$R$28,2,FALSE)),VLOOKUP(D589,'STOCK IDEAL'!$B$2:$C$1108,2,FALSE),VLOOKUP(D589,'STOCK IDEAL'!$B$2:$C$1108,2,FALSE)+VLOOKUP($E589,'REGLE PRIORITE'!$Q$3:$R$28,2,FALSE)),VLOOKUP(D589,'STOCK IDEAL'!$B$2:$C$1108,2,FALSE))))</f>
        <v>0</v>
      </c>
      <c r="H589">
        <v>0</v>
      </c>
      <c r="I589">
        <f>IF($C589="porcelaine",IF(ISERROR(VLOOKUP($D589,'STOCK IDEAL'!$B$2:$E$1080,3,FALSE)+VLOOKUP($E589,'REGLE PRIORITE'!$K$3:$L$14,2,FALSE)),VLOOKUP($D589,'STOCK IDEAL'!$B$2:$E$1080,3,FALSE),VLOOKUP($D589,'STOCK IDEAL'!$B$2:$E$1080,3,FALSE)+VLOOKUP($E589,'REGLE PRIORITE'!$K$3:$L$14,2,FALSE)),IF(C589="Bijoux l’atelier",IF(ISERROR(VLOOKUP(D589,'STOCK IDEAL'!$B$2:$E$1108,3,FALSE)+VLOOKUP(E589,'REGLE PRIORITE'!$N$3:$O$18,2,FALSE)),VLOOKUP(D589,'STOCK IDEAL'!$B$2:$E$1108,3,FALSE),VLOOKUP(D589,'STOCK IDEAL'!$B$2:$E$1108,3,FALSE)+VLOOKUP(E589,'REGLE PRIORITE'!$N$3:$O$18,2,FALSE)),IF($C589="Bijoux argent/plaqué or",IF(ISERROR(VLOOKUP(D589,'STOCK IDEAL'!$B$2:$E$1108,3,FALSE)+VLOOKUP($E589,'REGLE PRIORITE'!$Q$3:$R$28,2,FALSE)),VLOOKUP(D589,'STOCK IDEAL'!$B$2:$E$1108,3,FALSE),VLOOKUP(D589,'STOCK IDEAL'!$B$2:$E$1108,3,FALSE)+VLOOKUP($E589,'REGLE PRIORITE'!$Q$3:$R$28,2,FALSE)),VLOOKUP(D589,'STOCK IDEAL'!$B$2:$E$1108,3,FALSE))))</f>
        <v>1</v>
      </c>
      <c r="J589">
        <v>0</v>
      </c>
      <c r="K589">
        <f>IF($C589="porcelaine",IF(ISERROR(VLOOKUP($D589,'STOCK IDEAL'!$B$2:$E$1080,4,FALSE)+VLOOKUP($E589,'REGLE PRIORITE'!$K$3:$L$14,2,FALSE)),VLOOKUP($D589,'STOCK IDEAL'!$B$2:$E$1080,4,FALSE),VLOOKUP($D589,'STOCK IDEAL'!$B$2:$E$1080,4,FALSE)+VLOOKUP($E589,'REGLE PRIORITE'!$K$3:$L$14,2,FALSE)),IF(C589="Bijoux l’atelier",IF(ISERROR(VLOOKUP(D589,'STOCK IDEAL'!$B$2:$E$1108,4,FALSE)+VLOOKUP(E589,'REGLE PRIORITE'!$N$3:$O$18,2,FALSE)),VLOOKUP(D589,'STOCK IDEAL'!$B$2:$E$1108,4,FALSE),VLOOKUP(D589,'STOCK IDEAL'!$B$2:$E$1108,4,FALSE)+VLOOKUP(E589,'REGLE PRIORITE'!$N$3:$O$18,2,FALSE)),IF($C589="Bijoux argent/plaqué or",IF(ISERROR(VLOOKUP(D589,'STOCK IDEAL'!$B$2:$E$1108,4,FALSE)+VLOOKUP($E589,'REGLE PRIORITE'!$Q$3:$R$28,2,FALSE)),VLOOKUP(D589,'STOCK IDEAL'!$B$2:$E$1108,4,FALSE),VLOOKUP(D589,'STOCK IDEAL'!$B$2:$E$1108,4,FALSE)+VLOOKUP($E589,'REGLE PRIORITE'!$Q$3:$R$28,2,FALSE)),VLOOKUP(D589,'STOCK IDEAL'!$B$2:$E$1108,4,FALSE))))</f>
        <v>3</v>
      </c>
      <c r="L589" t="str">
        <f t="shared" si="46"/>
        <v>OK</v>
      </c>
      <c r="M589">
        <f>HLOOKUP('STOCK BRUT'!$C589,'REGLE PRIORITE'!$B$4:$G$7,2,FALSE)</f>
        <v>1</v>
      </c>
      <c r="N589">
        <f>HLOOKUP('STOCK BRUT'!$C589,'REGLE PRIORITE'!$B$4:$G$7,3,FALSE)</f>
        <v>2</v>
      </c>
      <c r="O589">
        <f>HLOOKUP('STOCK BRUT'!$C589,'REGLE PRIORITE'!$B$4:$G$7,4,FALSE)</f>
        <v>3</v>
      </c>
      <c r="P589">
        <f t="shared" si="47"/>
        <v>1</v>
      </c>
      <c r="Q589">
        <f t="shared" si="48"/>
        <v>-1</v>
      </c>
      <c r="R589">
        <f t="shared" si="45"/>
        <v>-3</v>
      </c>
      <c r="S589">
        <f t="shared" si="49"/>
        <v>-3</v>
      </c>
    </row>
    <row r="590" spans="1:19">
      <c r="A590">
        <v>588</v>
      </c>
      <c r="B590" s="1" t="s">
        <v>472</v>
      </c>
      <c r="C590" s="1" t="s">
        <v>4085</v>
      </c>
      <c r="D590" s="1" t="s">
        <v>4151</v>
      </c>
      <c r="E590" s="1" t="s">
        <v>4143</v>
      </c>
      <c r="F590">
        <v>2</v>
      </c>
      <c r="G590">
        <f>IF($C590="porcelaine",IF(ISERROR(VLOOKUP($D590,'STOCK IDEAL'!$B$2:$C$1080,2,FALSE)+VLOOKUP($E590,'REGLE PRIORITE'!$K$3:$L$14,2,FALSE)),VLOOKUP($D590,'STOCK IDEAL'!$B$2:$C$1080,2,FALSE),VLOOKUP($D590,'STOCK IDEAL'!$B$2:$C$1080,2,FALSE)+VLOOKUP($E590,'REGLE PRIORITE'!$K$3:$L$14,2,FALSE)),IF(C590="Bijoux l’atelier",IF(ISERROR(VLOOKUP(D590,'STOCK IDEAL'!$B$2:$C$1108,2,FALSE)+VLOOKUP(E590,'REGLE PRIORITE'!$N$3:$O$18,2,FALSE)),VLOOKUP(D590,'STOCK IDEAL'!$B$2:$C$1108,2,FALSE),VLOOKUP(D590,'STOCK IDEAL'!$B$2:$C$1108,2,FALSE)+VLOOKUP(E590,'REGLE PRIORITE'!$N$3:$O$18,2,FALSE)),IF($C590="Bijoux argent/plaqué or",IF(ISERROR(VLOOKUP(D590,'STOCK IDEAL'!$B$2:$C$1108,2,FALSE)+VLOOKUP($E590,'REGLE PRIORITE'!$Q$3:$R$28,2,FALSE)),VLOOKUP(D590,'STOCK IDEAL'!$B$2:$C$1108,2,FALSE),VLOOKUP(D590,'STOCK IDEAL'!$B$2:$C$1108,2,FALSE)+VLOOKUP($E590,'REGLE PRIORITE'!$Q$3:$R$28,2,FALSE)),VLOOKUP(D590,'STOCK IDEAL'!$B$2:$C$1108,2,FALSE))))</f>
        <v>0</v>
      </c>
      <c r="H590">
        <v>0</v>
      </c>
      <c r="I590">
        <f>IF($C590="porcelaine",IF(ISERROR(VLOOKUP($D590,'STOCK IDEAL'!$B$2:$E$1080,3,FALSE)+VLOOKUP($E590,'REGLE PRIORITE'!$K$3:$L$14,2,FALSE)),VLOOKUP($D590,'STOCK IDEAL'!$B$2:$E$1080,3,FALSE),VLOOKUP($D590,'STOCK IDEAL'!$B$2:$E$1080,3,FALSE)+VLOOKUP($E590,'REGLE PRIORITE'!$K$3:$L$14,2,FALSE)),IF(C590="Bijoux l’atelier",IF(ISERROR(VLOOKUP(D590,'STOCK IDEAL'!$B$2:$E$1108,3,FALSE)+VLOOKUP(E590,'REGLE PRIORITE'!$N$3:$O$18,2,FALSE)),VLOOKUP(D590,'STOCK IDEAL'!$B$2:$E$1108,3,FALSE),VLOOKUP(D590,'STOCK IDEAL'!$B$2:$E$1108,3,FALSE)+VLOOKUP(E590,'REGLE PRIORITE'!$N$3:$O$18,2,FALSE)),IF($C590="Bijoux argent/plaqué or",IF(ISERROR(VLOOKUP(D590,'STOCK IDEAL'!$B$2:$E$1108,3,FALSE)+VLOOKUP($E590,'REGLE PRIORITE'!$Q$3:$R$28,2,FALSE)),VLOOKUP(D590,'STOCK IDEAL'!$B$2:$E$1108,3,FALSE),VLOOKUP(D590,'STOCK IDEAL'!$B$2:$E$1108,3,FALSE)+VLOOKUP($E590,'REGLE PRIORITE'!$Q$3:$R$28,2,FALSE)),VLOOKUP(D590,'STOCK IDEAL'!$B$2:$E$1108,3,FALSE))))</f>
        <v>1</v>
      </c>
      <c r="J590">
        <v>0</v>
      </c>
      <c r="K590">
        <f>IF($C590="porcelaine",IF(ISERROR(VLOOKUP($D590,'STOCK IDEAL'!$B$2:$E$1080,4,FALSE)+VLOOKUP($E590,'REGLE PRIORITE'!$K$3:$L$14,2,FALSE)),VLOOKUP($D590,'STOCK IDEAL'!$B$2:$E$1080,4,FALSE),VLOOKUP($D590,'STOCK IDEAL'!$B$2:$E$1080,4,FALSE)+VLOOKUP($E590,'REGLE PRIORITE'!$K$3:$L$14,2,FALSE)),IF(C590="Bijoux l’atelier",IF(ISERROR(VLOOKUP(D590,'STOCK IDEAL'!$B$2:$E$1108,4,FALSE)+VLOOKUP(E590,'REGLE PRIORITE'!$N$3:$O$18,2,FALSE)),VLOOKUP(D590,'STOCK IDEAL'!$B$2:$E$1108,4,FALSE),VLOOKUP(D590,'STOCK IDEAL'!$B$2:$E$1108,4,FALSE)+VLOOKUP(E590,'REGLE PRIORITE'!$N$3:$O$18,2,FALSE)),IF($C590="Bijoux argent/plaqué or",IF(ISERROR(VLOOKUP(D590,'STOCK IDEAL'!$B$2:$E$1108,4,FALSE)+VLOOKUP($E590,'REGLE PRIORITE'!$Q$3:$R$28,2,FALSE)),VLOOKUP(D590,'STOCK IDEAL'!$B$2:$E$1108,4,FALSE),VLOOKUP(D590,'STOCK IDEAL'!$B$2:$E$1108,4,FALSE)+VLOOKUP($E590,'REGLE PRIORITE'!$Q$3:$R$28,2,FALSE)),VLOOKUP(D590,'STOCK IDEAL'!$B$2:$E$1108,4,FALSE))))</f>
        <v>3</v>
      </c>
      <c r="L590" t="str">
        <f t="shared" si="46"/>
        <v>OK</v>
      </c>
      <c r="M590">
        <f>HLOOKUP('STOCK BRUT'!$C590,'REGLE PRIORITE'!$B$4:$G$7,2,FALSE)</f>
        <v>1</v>
      </c>
      <c r="N590">
        <f>HLOOKUP('STOCK BRUT'!$C590,'REGLE PRIORITE'!$B$4:$G$7,3,FALSE)</f>
        <v>2</v>
      </c>
      <c r="O590">
        <f>HLOOKUP('STOCK BRUT'!$C590,'REGLE PRIORITE'!$B$4:$G$7,4,FALSE)</f>
        <v>3</v>
      </c>
      <c r="P590">
        <f t="shared" si="47"/>
        <v>2</v>
      </c>
      <c r="Q590">
        <f t="shared" si="48"/>
        <v>-1</v>
      </c>
      <c r="R590">
        <f t="shared" si="45"/>
        <v>-3</v>
      </c>
      <c r="S590">
        <f t="shared" si="49"/>
        <v>-2</v>
      </c>
    </row>
    <row r="591" spans="1:19">
      <c r="A591">
        <v>589</v>
      </c>
      <c r="B591" s="1" t="s">
        <v>473</v>
      </c>
      <c r="C591" s="1" t="s">
        <v>4085</v>
      </c>
      <c r="D591" s="1" t="s">
        <v>4151</v>
      </c>
      <c r="E591" s="1" t="s">
        <v>4144</v>
      </c>
      <c r="F591">
        <v>2</v>
      </c>
      <c r="G591">
        <f>IF($C591="porcelaine",IF(ISERROR(VLOOKUP($D591,'STOCK IDEAL'!$B$2:$C$1080,2,FALSE)+VLOOKUP($E591,'REGLE PRIORITE'!$K$3:$L$14,2,FALSE)),VLOOKUP($D591,'STOCK IDEAL'!$B$2:$C$1080,2,FALSE),VLOOKUP($D591,'STOCK IDEAL'!$B$2:$C$1080,2,FALSE)+VLOOKUP($E591,'REGLE PRIORITE'!$K$3:$L$14,2,FALSE)),IF(C591="Bijoux l’atelier",IF(ISERROR(VLOOKUP(D591,'STOCK IDEAL'!$B$2:$C$1108,2,FALSE)+VLOOKUP(E591,'REGLE PRIORITE'!$N$3:$O$18,2,FALSE)),VLOOKUP(D591,'STOCK IDEAL'!$B$2:$C$1108,2,FALSE),VLOOKUP(D591,'STOCK IDEAL'!$B$2:$C$1108,2,FALSE)+VLOOKUP(E591,'REGLE PRIORITE'!$N$3:$O$18,2,FALSE)),IF($C591="Bijoux argent/plaqué or",IF(ISERROR(VLOOKUP(D591,'STOCK IDEAL'!$B$2:$C$1108,2,FALSE)+VLOOKUP($E591,'REGLE PRIORITE'!$Q$3:$R$28,2,FALSE)),VLOOKUP(D591,'STOCK IDEAL'!$B$2:$C$1108,2,FALSE),VLOOKUP(D591,'STOCK IDEAL'!$B$2:$C$1108,2,FALSE)+VLOOKUP($E591,'REGLE PRIORITE'!$Q$3:$R$28,2,FALSE)),VLOOKUP(D591,'STOCK IDEAL'!$B$2:$C$1108,2,FALSE))))</f>
        <v>0</v>
      </c>
      <c r="H591">
        <v>0</v>
      </c>
      <c r="I591">
        <f>IF($C591="porcelaine",IF(ISERROR(VLOOKUP($D591,'STOCK IDEAL'!$B$2:$E$1080,3,FALSE)+VLOOKUP($E591,'REGLE PRIORITE'!$K$3:$L$14,2,FALSE)),VLOOKUP($D591,'STOCK IDEAL'!$B$2:$E$1080,3,FALSE),VLOOKUP($D591,'STOCK IDEAL'!$B$2:$E$1080,3,FALSE)+VLOOKUP($E591,'REGLE PRIORITE'!$K$3:$L$14,2,FALSE)),IF(C591="Bijoux l’atelier",IF(ISERROR(VLOOKUP(D591,'STOCK IDEAL'!$B$2:$E$1108,3,FALSE)+VLOOKUP(E591,'REGLE PRIORITE'!$N$3:$O$18,2,FALSE)),VLOOKUP(D591,'STOCK IDEAL'!$B$2:$E$1108,3,FALSE),VLOOKUP(D591,'STOCK IDEAL'!$B$2:$E$1108,3,FALSE)+VLOOKUP(E591,'REGLE PRIORITE'!$N$3:$O$18,2,FALSE)),IF($C591="Bijoux argent/plaqué or",IF(ISERROR(VLOOKUP(D591,'STOCK IDEAL'!$B$2:$E$1108,3,FALSE)+VLOOKUP($E591,'REGLE PRIORITE'!$Q$3:$R$28,2,FALSE)),VLOOKUP(D591,'STOCK IDEAL'!$B$2:$E$1108,3,FALSE),VLOOKUP(D591,'STOCK IDEAL'!$B$2:$E$1108,3,FALSE)+VLOOKUP($E591,'REGLE PRIORITE'!$Q$3:$R$28,2,FALSE)),VLOOKUP(D591,'STOCK IDEAL'!$B$2:$E$1108,3,FALSE))))</f>
        <v>1</v>
      </c>
      <c r="J591">
        <v>0</v>
      </c>
      <c r="K591">
        <f>IF($C591="porcelaine",IF(ISERROR(VLOOKUP($D591,'STOCK IDEAL'!$B$2:$E$1080,4,FALSE)+VLOOKUP($E591,'REGLE PRIORITE'!$K$3:$L$14,2,FALSE)),VLOOKUP($D591,'STOCK IDEAL'!$B$2:$E$1080,4,FALSE),VLOOKUP($D591,'STOCK IDEAL'!$B$2:$E$1080,4,FALSE)+VLOOKUP($E591,'REGLE PRIORITE'!$K$3:$L$14,2,FALSE)),IF(C591="Bijoux l’atelier",IF(ISERROR(VLOOKUP(D591,'STOCK IDEAL'!$B$2:$E$1108,4,FALSE)+VLOOKUP(E591,'REGLE PRIORITE'!$N$3:$O$18,2,FALSE)),VLOOKUP(D591,'STOCK IDEAL'!$B$2:$E$1108,4,FALSE),VLOOKUP(D591,'STOCK IDEAL'!$B$2:$E$1108,4,FALSE)+VLOOKUP(E591,'REGLE PRIORITE'!$N$3:$O$18,2,FALSE)),IF($C591="Bijoux argent/plaqué or",IF(ISERROR(VLOOKUP(D591,'STOCK IDEAL'!$B$2:$E$1108,4,FALSE)+VLOOKUP($E591,'REGLE PRIORITE'!$Q$3:$R$28,2,FALSE)),VLOOKUP(D591,'STOCK IDEAL'!$B$2:$E$1108,4,FALSE),VLOOKUP(D591,'STOCK IDEAL'!$B$2:$E$1108,4,FALSE)+VLOOKUP($E591,'REGLE PRIORITE'!$Q$3:$R$28,2,FALSE)),VLOOKUP(D591,'STOCK IDEAL'!$B$2:$E$1108,4,FALSE))))</f>
        <v>3</v>
      </c>
      <c r="L591" t="str">
        <f t="shared" si="46"/>
        <v>OK</v>
      </c>
      <c r="M591">
        <f>HLOOKUP('STOCK BRUT'!$C591,'REGLE PRIORITE'!$B$4:$G$7,2,FALSE)</f>
        <v>1</v>
      </c>
      <c r="N591">
        <f>HLOOKUP('STOCK BRUT'!$C591,'REGLE PRIORITE'!$B$4:$G$7,3,FALSE)</f>
        <v>2</v>
      </c>
      <c r="O591">
        <f>HLOOKUP('STOCK BRUT'!$C591,'REGLE PRIORITE'!$B$4:$G$7,4,FALSE)</f>
        <v>3</v>
      </c>
      <c r="P591">
        <f t="shared" si="47"/>
        <v>2</v>
      </c>
      <c r="Q591">
        <f t="shared" si="48"/>
        <v>-1</v>
      </c>
      <c r="R591">
        <f t="shared" si="45"/>
        <v>-3</v>
      </c>
      <c r="S591">
        <f t="shared" si="49"/>
        <v>-2</v>
      </c>
    </row>
    <row r="592" spans="1:19">
      <c r="A592">
        <v>590</v>
      </c>
      <c r="B592" s="1" t="s">
        <v>474</v>
      </c>
      <c r="C592" s="1" t="s">
        <v>4085</v>
      </c>
      <c r="D592" s="1" t="s">
        <v>4151</v>
      </c>
      <c r="E592" s="1" t="s">
        <v>4145</v>
      </c>
      <c r="F592">
        <v>1</v>
      </c>
      <c r="G592">
        <f>IF($C592="porcelaine",IF(ISERROR(VLOOKUP($D592,'STOCK IDEAL'!$B$2:$C$1080,2,FALSE)+VLOOKUP($E592,'REGLE PRIORITE'!$K$3:$L$14,2,FALSE)),VLOOKUP($D592,'STOCK IDEAL'!$B$2:$C$1080,2,FALSE),VLOOKUP($D592,'STOCK IDEAL'!$B$2:$C$1080,2,FALSE)+VLOOKUP($E592,'REGLE PRIORITE'!$K$3:$L$14,2,FALSE)),IF(C592="Bijoux l’atelier",IF(ISERROR(VLOOKUP(D592,'STOCK IDEAL'!$B$2:$C$1108,2,FALSE)+VLOOKUP(E592,'REGLE PRIORITE'!$N$3:$O$18,2,FALSE)),VLOOKUP(D592,'STOCK IDEAL'!$B$2:$C$1108,2,FALSE),VLOOKUP(D592,'STOCK IDEAL'!$B$2:$C$1108,2,FALSE)+VLOOKUP(E592,'REGLE PRIORITE'!$N$3:$O$18,2,FALSE)),IF($C592="Bijoux argent/plaqué or",IF(ISERROR(VLOOKUP(D592,'STOCK IDEAL'!$B$2:$C$1108,2,FALSE)+VLOOKUP($E592,'REGLE PRIORITE'!$Q$3:$R$28,2,FALSE)),VLOOKUP(D592,'STOCK IDEAL'!$B$2:$C$1108,2,FALSE),VLOOKUP(D592,'STOCK IDEAL'!$B$2:$C$1108,2,FALSE)+VLOOKUP($E592,'REGLE PRIORITE'!$Q$3:$R$28,2,FALSE)),VLOOKUP(D592,'STOCK IDEAL'!$B$2:$C$1108,2,FALSE))))</f>
        <v>0</v>
      </c>
      <c r="H592">
        <v>0</v>
      </c>
      <c r="I592">
        <f>IF($C592="porcelaine",IF(ISERROR(VLOOKUP($D592,'STOCK IDEAL'!$B$2:$E$1080,3,FALSE)+VLOOKUP($E592,'REGLE PRIORITE'!$K$3:$L$14,2,FALSE)),VLOOKUP($D592,'STOCK IDEAL'!$B$2:$E$1080,3,FALSE),VLOOKUP($D592,'STOCK IDEAL'!$B$2:$E$1080,3,FALSE)+VLOOKUP($E592,'REGLE PRIORITE'!$K$3:$L$14,2,FALSE)),IF(C592="Bijoux l’atelier",IF(ISERROR(VLOOKUP(D592,'STOCK IDEAL'!$B$2:$E$1108,3,FALSE)+VLOOKUP(E592,'REGLE PRIORITE'!$N$3:$O$18,2,FALSE)),VLOOKUP(D592,'STOCK IDEAL'!$B$2:$E$1108,3,FALSE),VLOOKUP(D592,'STOCK IDEAL'!$B$2:$E$1108,3,FALSE)+VLOOKUP(E592,'REGLE PRIORITE'!$N$3:$O$18,2,FALSE)),IF($C592="Bijoux argent/plaqué or",IF(ISERROR(VLOOKUP(D592,'STOCK IDEAL'!$B$2:$E$1108,3,FALSE)+VLOOKUP($E592,'REGLE PRIORITE'!$Q$3:$R$28,2,FALSE)),VLOOKUP(D592,'STOCK IDEAL'!$B$2:$E$1108,3,FALSE),VLOOKUP(D592,'STOCK IDEAL'!$B$2:$E$1108,3,FALSE)+VLOOKUP($E592,'REGLE PRIORITE'!$Q$3:$R$28,2,FALSE)),VLOOKUP(D592,'STOCK IDEAL'!$B$2:$E$1108,3,FALSE))))</f>
        <v>1</v>
      </c>
      <c r="J592">
        <v>0</v>
      </c>
      <c r="K592">
        <f>IF($C592="porcelaine",IF(ISERROR(VLOOKUP($D592,'STOCK IDEAL'!$B$2:$E$1080,4,FALSE)+VLOOKUP($E592,'REGLE PRIORITE'!$K$3:$L$14,2,FALSE)),VLOOKUP($D592,'STOCK IDEAL'!$B$2:$E$1080,4,FALSE),VLOOKUP($D592,'STOCK IDEAL'!$B$2:$E$1080,4,FALSE)+VLOOKUP($E592,'REGLE PRIORITE'!$K$3:$L$14,2,FALSE)),IF(C592="Bijoux l’atelier",IF(ISERROR(VLOOKUP(D592,'STOCK IDEAL'!$B$2:$E$1108,4,FALSE)+VLOOKUP(E592,'REGLE PRIORITE'!$N$3:$O$18,2,FALSE)),VLOOKUP(D592,'STOCK IDEAL'!$B$2:$E$1108,4,FALSE),VLOOKUP(D592,'STOCK IDEAL'!$B$2:$E$1108,4,FALSE)+VLOOKUP(E592,'REGLE PRIORITE'!$N$3:$O$18,2,FALSE)),IF($C592="Bijoux argent/plaqué or",IF(ISERROR(VLOOKUP(D592,'STOCK IDEAL'!$B$2:$E$1108,4,FALSE)+VLOOKUP($E592,'REGLE PRIORITE'!$Q$3:$R$28,2,FALSE)),VLOOKUP(D592,'STOCK IDEAL'!$B$2:$E$1108,4,FALSE),VLOOKUP(D592,'STOCK IDEAL'!$B$2:$E$1108,4,FALSE)+VLOOKUP($E592,'REGLE PRIORITE'!$Q$3:$R$28,2,FALSE)),VLOOKUP(D592,'STOCK IDEAL'!$B$2:$E$1108,4,FALSE))))</f>
        <v>3</v>
      </c>
      <c r="L592" t="str">
        <f t="shared" si="46"/>
        <v>OK</v>
      </c>
      <c r="M592">
        <f>HLOOKUP('STOCK BRUT'!$C592,'REGLE PRIORITE'!$B$4:$G$7,2,FALSE)</f>
        <v>1</v>
      </c>
      <c r="N592">
        <f>HLOOKUP('STOCK BRUT'!$C592,'REGLE PRIORITE'!$B$4:$G$7,3,FALSE)</f>
        <v>2</v>
      </c>
      <c r="O592">
        <f>HLOOKUP('STOCK BRUT'!$C592,'REGLE PRIORITE'!$B$4:$G$7,4,FALSE)</f>
        <v>3</v>
      </c>
      <c r="P592">
        <f t="shared" si="47"/>
        <v>1</v>
      </c>
      <c r="Q592">
        <f t="shared" si="48"/>
        <v>-1</v>
      </c>
      <c r="R592">
        <f t="shared" si="45"/>
        <v>-3</v>
      </c>
      <c r="S592">
        <f t="shared" si="49"/>
        <v>-3</v>
      </c>
    </row>
    <row r="593" spans="1:19">
      <c r="A593">
        <v>591</v>
      </c>
      <c r="B593" s="1" t="s">
        <v>475</v>
      </c>
      <c r="C593" s="1" t="s">
        <v>4085</v>
      </c>
      <c r="D593" s="1" t="s">
        <v>4152</v>
      </c>
      <c r="E593" s="1" t="s">
        <v>4131</v>
      </c>
      <c r="F593">
        <v>0</v>
      </c>
      <c r="G593">
        <f>IF($C593="porcelaine",IF(ISERROR(VLOOKUP($D593,'STOCK IDEAL'!$B$2:$C$1080,2,FALSE)+VLOOKUP($E593,'REGLE PRIORITE'!$K$3:$L$14,2,FALSE)),VLOOKUP($D593,'STOCK IDEAL'!$B$2:$C$1080,2,FALSE),VLOOKUP($D593,'STOCK IDEAL'!$B$2:$C$1080,2,FALSE)+VLOOKUP($E593,'REGLE PRIORITE'!$K$3:$L$14,2,FALSE)),IF(C593="Bijoux l’atelier",IF(ISERROR(VLOOKUP(D593,'STOCK IDEAL'!$B$2:$C$1108,2,FALSE)+VLOOKUP(E593,'REGLE PRIORITE'!$N$3:$O$18,2,FALSE)),VLOOKUP(D593,'STOCK IDEAL'!$B$2:$C$1108,2,FALSE),VLOOKUP(D593,'STOCK IDEAL'!$B$2:$C$1108,2,FALSE)+VLOOKUP(E593,'REGLE PRIORITE'!$N$3:$O$18,2,FALSE)),IF($C593="Bijoux argent/plaqué or",IF(ISERROR(VLOOKUP(D593,'STOCK IDEAL'!$B$2:$C$1108,2,FALSE)+VLOOKUP($E593,'REGLE PRIORITE'!$Q$3:$R$28,2,FALSE)),VLOOKUP(D593,'STOCK IDEAL'!$B$2:$C$1108,2,FALSE),VLOOKUP(D593,'STOCK IDEAL'!$B$2:$C$1108,2,FALSE)+VLOOKUP($E593,'REGLE PRIORITE'!$Q$3:$R$28,2,FALSE)),VLOOKUP(D593,'STOCK IDEAL'!$B$2:$C$1108,2,FALSE))))</f>
        <v>0</v>
      </c>
      <c r="H593">
        <v>0</v>
      </c>
      <c r="I593">
        <f>IF($C593="porcelaine",IF(ISERROR(VLOOKUP($D593,'STOCK IDEAL'!$B$2:$E$1080,3,FALSE)+VLOOKUP($E593,'REGLE PRIORITE'!$K$3:$L$14,2,FALSE)),VLOOKUP($D593,'STOCK IDEAL'!$B$2:$E$1080,3,FALSE),VLOOKUP($D593,'STOCK IDEAL'!$B$2:$E$1080,3,FALSE)+VLOOKUP($E593,'REGLE PRIORITE'!$K$3:$L$14,2,FALSE)),IF(C593="Bijoux l’atelier",IF(ISERROR(VLOOKUP(D593,'STOCK IDEAL'!$B$2:$E$1108,3,FALSE)+VLOOKUP(E593,'REGLE PRIORITE'!$N$3:$O$18,2,FALSE)),VLOOKUP(D593,'STOCK IDEAL'!$B$2:$E$1108,3,FALSE),VLOOKUP(D593,'STOCK IDEAL'!$B$2:$E$1108,3,FALSE)+VLOOKUP(E593,'REGLE PRIORITE'!$N$3:$O$18,2,FALSE)),IF($C593="Bijoux argent/plaqué or",IF(ISERROR(VLOOKUP(D593,'STOCK IDEAL'!$B$2:$E$1108,3,FALSE)+VLOOKUP($E593,'REGLE PRIORITE'!$Q$3:$R$28,2,FALSE)),VLOOKUP(D593,'STOCK IDEAL'!$B$2:$E$1108,3,FALSE),VLOOKUP(D593,'STOCK IDEAL'!$B$2:$E$1108,3,FALSE)+VLOOKUP($E593,'REGLE PRIORITE'!$Q$3:$R$28,2,FALSE)),VLOOKUP(D593,'STOCK IDEAL'!$B$2:$E$1108,3,FALSE))))</f>
        <v>1</v>
      </c>
      <c r="J593">
        <v>0</v>
      </c>
      <c r="K593">
        <f>IF($C593="porcelaine",IF(ISERROR(VLOOKUP($D593,'STOCK IDEAL'!$B$2:$E$1080,4,FALSE)+VLOOKUP($E593,'REGLE PRIORITE'!$K$3:$L$14,2,FALSE)),VLOOKUP($D593,'STOCK IDEAL'!$B$2:$E$1080,4,FALSE),VLOOKUP($D593,'STOCK IDEAL'!$B$2:$E$1080,4,FALSE)+VLOOKUP($E593,'REGLE PRIORITE'!$K$3:$L$14,2,FALSE)),IF(C593="Bijoux l’atelier",IF(ISERROR(VLOOKUP(D593,'STOCK IDEAL'!$B$2:$E$1108,4,FALSE)+VLOOKUP(E593,'REGLE PRIORITE'!$N$3:$O$18,2,FALSE)),VLOOKUP(D593,'STOCK IDEAL'!$B$2:$E$1108,4,FALSE),VLOOKUP(D593,'STOCK IDEAL'!$B$2:$E$1108,4,FALSE)+VLOOKUP(E593,'REGLE PRIORITE'!$N$3:$O$18,2,FALSE)),IF($C593="Bijoux argent/plaqué or",IF(ISERROR(VLOOKUP(D593,'STOCK IDEAL'!$B$2:$E$1108,4,FALSE)+VLOOKUP($E593,'REGLE PRIORITE'!$Q$3:$R$28,2,FALSE)),VLOOKUP(D593,'STOCK IDEAL'!$B$2:$E$1108,4,FALSE),VLOOKUP(D593,'STOCK IDEAL'!$B$2:$E$1108,4,FALSE)+VLOOKUP($E593,'REGLE PRIORITE'!$Q$3:$R$28,2,FALSE)),VLOOKUP(D593,'STOCK IDEAL'!$B$2:$E$1108,4,FALSE))))</f>
        <v>3</v>
      </c>
      <c r="L593" t="b">
        <f t="shared" si="46"/>
        <v>0</v>
      </c>
      <c r="M593">
        <f>HLOOKUP('STOCK BRUT'!$C593,'REGLE PRIORITE'!$B$4:$G$7,2,FALSE)</f>
        <v>1</v>
      </c>
      <c r="N593">
        <f>HLOOKUP('STOCK BRUT'!$C593,'REGLE PRIORITE'!$B$4:$G$7,3,FALSE)</f>
        <v>2</v>
      </c>
      <c r="O593">
        <f>HLOOKUP('STOCK BRUT'!$C593,'REGLE PRIORITE'!$B$4:$G$7,4,FALSE)</f>
        <v>3</v>
      </c>
      <c r="P593">
        <f t="shared" si="47"/>
        <v>0</v>
      </c>
      <c r="Q593">
        <f t="shared" si="48"/>
        <v>-1</v>
      </c>
      <c r="R593">
        <f t="shared" si="45"/>
        <v>-3</v>
      </c>
      <c r="S593">
        <f t="shared" si="49"/>
        <v>-4</v>
      </c>
    </row>
    <row r="594" spans="1:19">
      <c r="A594">
        <v>592</v>
      </c>
      <c r="B594" s="1" t="s">
        <v>476</v>
      </c>
      <c r="C594" s="1" t="s">
        <v>4085</v>
      </c>
      <c r="D594" s="1" t="s">
        <v>4152</v>
      </c>
      <c r="E594" s="1" t="s">
        <v>4132</v>
      </c>
      <c r="F594">
        <v>0</v>
      </c>
      <c r="G594">
        <f>IF($C594="porcelaine",IF(ISERROR(VLOOKUP($D594,'STOCK IDEAL'!$B$2:$C$1080,2,FALSE)+VLOOKUP($E594,'REGLE PRIORITE'!$K$3:$L$14,2,FALSE)),VLOOKUP($D594,'STOCK IDEAL'!$B$2:$C$1080,2,FALSE),VLOOKUP($D594,'STOCK IDEAL'!$B$2:$C$1080,2,FALSE)+VLOOKUP($E594,'REGLE PRIORITE'!$K$3:$L$14,2,FALSE)),IF(C594="Bijoux l’atelier",IF(ISERROR(VLOOKUP(D594,'STOCK IDEAL'!$B$2:$C$1108,2,FALSE)+VLOOKUP(E594,'REGLE PRIORITE'!$N$3:$O$18,2,FALSE)),VLOOKUP(D594,'STOCK IDEAL'!$B$2:$C$1108,2,FALSE),VLOOKUP(D594,'STOCK IDEAL'!$B$2:$C$1108,2,FALSE)+VLOOKUP(E594,'REGLE PRIORITE'!$N$3:$O$18,2,FALSE)),IF($C594="Bijoux argent/plaqué or",IF(ISERROR(VLOOKUP(D594,'STOCK IDEAL'!$B$2:$C$1108,2,FALSE)+VLOOKUP($E594,'REGLE PRIORITE'!$Q$3:$R$28,2,FALSE)),VLOOKUP(D594,'STOCK IDEAL'!$B$2:$C$1108,2,FALSE),VLOOKUP(D594,'STOCK IDEAL'!$B$2:$C$1108,2,FALSE)+VLOOKUP($E594,'REGLE PRIORITE'!$Q$3:$R$28,2,FALSE)),VLOOKUP(D594,'STOCK IDEAL'!$B$2:$C$1108,2,FALSE))))</f>
        <v>0</v>
      </c>
      <c r="H594">
        <v>0</v>
      </c>
      <c r="I594">
        <f>IF($C594="porcelaine",IF(ISERROR(VLOOKUP($D594,'STOCK IDEAL'!$B$2:$E$1080,3,FALSE)+VLOOKUP($E594,'REGLE PRIORITE'!$K$3:$L$14,2,FALSE)),VLOOKUP($D594,'STOCK IDEAL'!$B$2:$E$1080,3,FALSE),VLOOKUP($D594,'STOCK IDEAL'!$B$2:$E$1080,3,FALSE)+VLOOKUP($E594,'REGLE PRIORITE'!$K$3:$L$14,2,FALSE)),IF(C594="Bijoux l’atelier",IF(ISERROR(VLOOKUP(D594,'STOCK IDEAL'!$B$2:$E$1108,3,FALSE)+VLOOKUP(E594,'REGLE PRIORITE'!$N$3:$O$18,2,FALSE)),VLOOKUP(D594,'STOCK IDEAL'!$B$2:$E$1108,3,FALSE),VLOOKUP(D594,'STOCK IDEAL'!$B$2:$E$1108,3,FALSE)+VLOOKUP(E594,'REGLE PRIORITE'!$N$3:$O$18,2,FALSE)),IF($C594="Bijoux argent/plaqué or",IF(ISERROR(VLOOKUP(D594,'STOCK IDEAL'!$B$2:$E$1108,3,FALSE)+VLOOKUP($E594,'REGLE PRIORITE'!$Q$3:$R$28,2,FALSE)),VLOOKUP(D594,'STOCK IDEAL'!$B$2:$E$1108,3,FALSE),VLOOKUP(D594,'STOCK IDEAL'!$B$2:$E$1108,3,FALSE)+VLOOKUP($E594,'REGLE PRIORITE'!$Q$3:$R$28,2,FALSE)),VLOOKUP(D594,'STOCK IDEAL'!$B$2:$E$1108,3,FALSE))))</f>
        <v>1</v>
      </c>
      <c r="J594">
        <v>0</v>
      </c>
      <c r="K594">
        <f>IF($C594="porcelaine",IF(ISERROR(VLOOKUP($D594,'STOCK IDEAL'!$B$2:$E$1080,4,FALSE)+VLOOKUP($E594,'REGLE PRIORITE'!$K$3:$L$14,2,FALSE)),VLOOKUP($D594,'STOCK IDEAL'!$B$2:$E$1080,4,FALSE),VLOOKUP($D594,'STOCK IDEAL'!$B$2:$E$1080,4,FALSE)+VLOOKUP($E594,'REGLE PRIORITE'!$K$3:$L$14,2,FALSE)),IF(C594="Bijoux l’atelier",IF(ISERROR(VLOOKUP(D594,'STOCK IDEAL'!$B$2:$E$1108,4,FALSE)+VLOOKUP(E594,'REGLE PRIORITE'!$N$3:$O$18,2,FALSE)),VLOOKUP(D594,'STOCK IDEAL'!$B$2:$E$1108,4,FALSE),VLOOKUP(D594,'STOCK IDEAL'!$B$2:$E$1108,4,FALSE)+VLOOKUP(E594,'REGLE PRIORITE'!$N$3:$O$18,2,FALSE)),IF($C594="Bijoux argent/plaqué or",IF(ISERROR(VLOOKUP(D594,'STOCK IDEAL'!$B$2:$E$1108,4,FALSE)+VLOOKUP($E594,'REGLE PRIORITE'!$Q$3:$R$28,2,FALSE)),VLOOKUP(D594,'STOCK IDEAL'!$B$2:$E$1108,4,FALSE),VLOOKUP(D594,'STOCK IDEAL'!$B$2:$E$1108,4,FALSE)+VLOOKUP($E594,'REGLE PRIORITE'!$Q$3:$R$28,2,FALSE)),VLOOKUP(D594,'STOCK IDEAL'!$B$2:$E$1108,4,FALSE))))</f>
        <v>3</v>
      </c>
      <c r="L594" t="b">
        <f t="shared" si="46"/>
        <v>0</v>
      </c>
      <c r="M594">
        <f>HLOOKUP('STOCK BRUT'!$C594,'REGLE PRIORITE'!$B$4:$G$7,2,FALSE)</f>
        <v>1</v>
      </c>
      <c r="N594">
        <f>HLOOKUP('STOCK BRUT'!$C594,'REGLE PRIORITE'!$B$4:$G$7,3,FALSE)</f>
        <v>2</v>
      </c>
      <c r="O594">
        <f>HLOOKUP('STOCK BRUT'!$C594,'REGLE PRIORITE'!$B$4:$G$7,4,FALSE)</f>
        <v>3</v>
      </c>
      <c r="P594">
        <f t="shared" si="47"/>
        <v>0</v>
      </c>
      <c r="Q594">
        <f t="shared" si="48"/>
        <v>-1</v>
      </c>
      <c r="R594">
        <f t="shared" si="45"/>
        <v>-3</v>
      </c>
      <c r="S594">
        <f t="shared" si="49"/>
        <v>-4</v>
      </c>
    </row>
    <row r="595" spans="1:19">
      <c r="A595">
        <v>593</v>
      </c>
      <c r="B595" s="1" t="s">
        <v>477</v>
      </c>
      <c r="C595" s="1" t="s">
        <v>4085</v>
      </c>
      <c r="D595" s="1" t="s">
        <v>4152</v>
      </c>
      <c r="E595" s="1" t="s">
        <v>4133</v>
      </c>
      <c r="F595">
        <v>2</v>
      </c>
      <c r="G595">
        <f>IF($C595="porcelaine",IF(ISERROR(VLOOKUP($D595,'STOCK IDEAL'!$B$2:$C$1080,2,FALSE)+VLOOKUP($E595,'REGLE PRIORITE'!$K$3:$L$14,2,FALSE)),VLOOKUP($D595,'STOCK IDEAL'!$B$2:$C$1080,2,FALSE),VLOOKUP($D595,'STOCK IDEAL'!$B$2:$C$1080,2,FALSE)+VLOOKUP($E595,'REGLE PRIORITE'!$K$3:$L$14,2,FALSE)),IF(C595="Bijoux l’atelier",IF(ISERROR(VLOOKUP(D595,'STOCK IDEAL'!$B$2:$C$1108,2,FALSE)+VLOOKUP(E595,'REGLE PRIORITE'!$N$3:$O$18,2,FALSE)),VLOOKUP(D595,'STOCK IDEAL'!$B$2:$C$1108,2,FALSE),VLOOKUP(D595,'STOCK IDEAL'!$B$2:$C$1108,2,FALSE)+VLOOKUP(E595,'REGLE PRIORITE'!$N$3:$O$18,2,FALSE)),IF($C595="Bijoux argent/plaqué or",IF(ISERROR(VLOOKUP(D595,'STOCK IDEAL'!$B$2:$C$1108,2,FALSE)+VLOOKUP($E595,'REGLE PRIORITE'!$Q$3:$R$28,2,FALSE)),VLOOKUP(D595,'STOCK IDEAL'!$B$2:$C$1108,2,FALSE),VLOOKUP(D595,'STOCK IDEAL'!$B$2:$C$1108,2,FALSE)+VLOOKUP($E595,'REGLE PRIORITE'!$Q$3:$R$28,2,FALSE)),VLOOKUP(D595,'STOCK IDEAL'!$B$2:$C$1108,2,FALSE))))</f>
        <v>0</v>
      </c>
      <c r="H595">
        <v>0</v>
      </c>
      <c r="I595">
        <f>IF($C595="porcelaine",IF(ISERROR(VLOOKUP($D595,'STOCK IDEAL'!$B$2:$E$1080,3,FALSE)+VLOOKUP($E595,'REGLE PRIORITE'!$K$3:$L$14,2,FALSE)),VLOOKUP($D595,'STOCK IDEAL'!$B$2:$E$1080,3,FALSE),VLOOKUP($D595,'STOCK IDEAL'!$B$2:$E$1080,3,FALSE)+VLOOKUP($E595,'REGLE PRIORITE'!$K$3:$L$14,2,FALSE)),IF(C595="Bijoux l’atelier",IF(ISERROR(VLOOKUP(D595,'STOCK IDEAL'!$B$2:$E$1108,3,FALSE)+VLOOKUP(E595,'REGLE PRIORITE'!$N$3:$O$18,2,FALSE)),VLOOKUP(D595,'STOCK IDEAL'!$B$2:$E$1108,3,FALSE),VLOOKUP(D595,'STOCK IDEAL'!$B$2:$E$1108,3,FALSE)+VLOOKUP(E595,'REGLE PRIORITE'!$N$3:$O$18,2,FALSE)),IF($C595="Bijoux argent/plaqué or",IF(ISERROR(VLOOKUP(D595,'STOCK IDEAL'!$B$2:$E$1108,3,FALSE)+VLOOKUP($E595,'REGLE PRIORITE'!$Q$3:$R$28,2,FALSE)),VLOOKUP(D595,'STOCK IDEAL'!$B$2:$E$1108,3,FALSE),VLOOKUP(D595,'STOCK IDEAL'!$B$2:$E$1108,3,FALSE)+VLOOKUP($E595,'REGLE PRIORITE'!$Q$3:$R$28,2,FALSE)),VLOOKUP(D595,'STOCK IDEAL'!$B$2:$E$1108,3,FALSE))))</f>
        <v>1</v>
      </c>
      <c r="J595">
        <v>0</v>
      </c>
      <c r="K595">
        <f>IF($C595="porcelaine",IF(ISERROR(VLOOKUP($D595,'STOCK IDEAL'!$B$2:$E$1080,4,FALSE)+VLOOKUP($E595,'REGLE PRIORITE'!$K$3:$L$14,2,FALSE)),VLOOKUP($D595,'STOCK IDEAL'!$B$2:$E$1080,4,FALSE),VLOOKUP($D595,'STOCK IDEAL'!$B$2:$E$1080,4,FALSE)+VLOOKUP($E595,'REGLE PRIORITE'!$K$3:$L$14,2,FALSE)),IF(C595="Bijoux l’atelier",IF(ISERROR(VLOOKUP(D595,'STOCK IDEAL'!$B$2:$E$1108,4,FALSE)+VLOOKUP(E595,'REGLE PRIORITE'!$N$3:$O$18,2,FALSE)),VLOOKUP(D595,'STOCK IDEAL'!$B$2:$E$1108,4,FALSE),VLOOKUP(D595,'STOCK IDEAL'!$B$2:$E$1108,4,FALSE)+VLOOKUP(E595,'REGLE PRIORITE'!$N$3:$O$18,2,FALSE)),IF($C595="Bijoux argent/plaqué or",IF(ISERROR(VLOOKUP(D595,'STOCK IDEAL'!$B$2:$E$1108,4,FALSE)+VLOOKUP($E595,'REGLE PRIORITE'!$Q$3:$R$28,2,FALSE)),VLOOKUP(D595,'STOCK IDEAL'!$B$2:$E$1108,4,FALSE),VLOOKUP(D595,'STOCK IDEAL'!$B$2:$E$1108,4,FALSE)+VLOOKUP($E595,'REGLE PRIORITE'!$Q$3:$R$28,2,FALSE)),VLOOKUP(D595,'STOCK IDEAL'!$B$2:$E$1108,4,FALSE))))</f>
        <v>3</v>
      </c>
      <c r="L595" t="str">
        <f t="shared" si="46"/>
        <v>OK</v>
      </c>
      <c r="M595">
        <f>HLOOKUP('STOCK BRUT'!$C595,'REGLE PRIORITE'!$B$4:$G$7,2,FALSE)</f>
        <v>1</v>
      </c>
      <c r="N595">
        <f>HLOOKUP('STOCK BRUT'!$C595,'REGLE PRIORITE'!$B$4:$G$7,3,FALSE)</f>
        <v>2</v>
      </c>
      <c r="O595">
        <f>HLOOKUP('STOCK BRUT'!$C595,'REGLE PRIORITE'!$B$4:$G$7,4,FALSE)</f>
        <v>3</v>
      </c>
      <c r="P595">
        <f t="shared" si="47"/>
        <v>2</v>
      </c>
      <c r="Q595">
        <f t="shared" si="48"/>
        <v>-1</v>
      </c>
      <c r="R595">
        <f t="shared" si="45"/>
        <v>-3</v>
      </c>
      <c r="S595">
        <f t="shared" si="49"/>
        <v>-2</v>
      </c>
    </row>
    <row r="596" spans="1:19">
      <c r="A596">
        <v>594</v>
      </c>
      <c r="B596" s="1" t="s">
        <v>478</v>
      </c>
      <c r="C596" s="1" t="s">
        <v>4085</v>
      </c>
      <c r="D596" s="1" t="s">
        <v>4153</v>
      </c>
      <c r="E596" s="1" t="s">
        <v>5551</v>
      </c>
      <c r="F596">
        <v>1</v>
      </c>
      <c r="G596">
        <f>IF($C596="porcelaine",IF(ISERROR(VLOOKUP($D596,'STOCK IDEAL'!$B$2:$C$1080,2,FALSE)+VLOOKUP($E596,'REGLE PRIORITE'!$K$3:$L$14,2,FALSE)),VLOOKUP($D596,'STOCK IDEAL'!$B$2:$C$1080,2,FALSE),VLOOKUP($D596,'STOCK IDEAL'!$B$2:$C$1080,2,FALSE)+VLOOKUP($E596,'REGLE PRIORITE'!$K$3:$L$14,2,FALSE)),IF(C596="Bijoux l’atelier",IF(ISERROR(VLOOKUP(D596,'STOCK IDEAL'!$B$2:$C$1108,2,FALSE)+VLOOKUP(E596,'REGLE PRIORITE'!$N$3:$O$18,2,FALSE)),VLOOKUP(D596,'STOCK IDEAL'!$B$2:$C$1108,2,FALSE),VLOOKUP(D596,'STOCK IDEAL'!$B$2:$C$1108,2,FALSE)+VLOOKUP(E596,'REGLE PRIORITE'!$N$3:$O$18,2,FALSE)),IF($C596="Bijoux argent/plaqué or",IF(ISERROR(VLOOKUP(D596,'STOCK IDEAL'!$B$2:$C$1108,2,FALSE)+VLOOKUP($E596,'REGLE PRIORITE'!$Q$3:$R$28,2,FALSE)),VLOOKUP(D596,'STOCK IDEAL'!$B$2:$C$1108,2,FALSE),VLOOKUP(D596,'STOCK IDEAL'!$B$2:$C$1108,2,FALSE)+VLOOKUP($E596,'REGLE PRIORITE'!$Q$3:$R$28,2,FALSE)),VLOOKUP(D596,'STOCK IDEAL'!$B$2:$C$1108,2,FALSE))))</f>
        <v>0</v>
      </c>
      <c r="H596">
        <v>0</v>
      </c>
      <c r="I596">
        <f>IF($C596="porcelaine",IF(ISERROR(VLOOKUP($D596,'STOCK IDEAL'!$B$2:$E$1080,3,FALSE)+VLOOKUP($E596,'REGLE PRIORITE'!$K$3:$L$14,2,FALSE)),VLOOKUP($D596,'STOCK IDEAL'!$B$2:$E$1080,3,FALSE),VLOOKUP($D596,'STOCK IDEAL'!$B$2:$E$1080,3,FALSE)+VLOOKUP($E596,'REGLE PRIORITE'!$K$3:$L$14,2,FALSE)),IF(C596="Bijoux l’atelier",IF(ISERROR(VLOOKUP(D596,'STOCK IDEAL'!$B$2:$E$1108,3,FALSE)+VLOOKUP(E596,'REGLE PRIORITE'!$N$3:$O$18,2,FALSE)),VLOOKUP(D596,'STOCK IDEAL'!$B$2:$E$1108,3,FALSE),VLOOKUP(D596,'STOCK IDEAL'!$B$2:$E$1108,3,FALSE)+VLOOKUP(E596,'REGLE PRIORITE'!$N$3:$O$18,2,FALSE)),IF($C596="Bijoux argent/plaqué or",IF(ISERROR(VLOOKUP(D596,'STOCK IDEAL'!$B$2:$E$1108,3,FALSE)+VLOOKUP($E596,'REGLE PRIORITE'!$Q$3:$R$28,2,FALSE)),VLOOKUP(D596,'STOCK IDEAL'!$B$2:$E$1108,3,FALSE),VLOOKUP(D596,'STOCK IDEAL'!$B$2:$E$1108,3,FALSE)+VLOOKUP($E596,'REGLE PRIORITE'!$Q$3:$R$28,2,FALSE)),VLOOKUP(D596,'STOCK IDEAL'!$B$2:$E$1108,3,FALSE))))</f>
        <v>1</v>
      </c>
      <c r="J596">
        <v>0</v>
      </c>
      <c r="K596">
        <f>IF($C596="porcelaine",IF(ISERROR(VLOOKUP($D596,'STOCK IDEAL'!$B$2:$E$1080,4,FALSE)+VLOOKUP($E596,'REGLE PRIORITE'!$K$3:$L$14,2,FALSE)),VLOOKUP($D596,'STOCK IDEAL'!$B$2:$E$1080,4,FALSE),VLOOKUP($D596,'STOCK IDEAL'!$B$2:$E$1080,4,FALSE)+VLOOKUP($E596,'REGLE PRIORITE'!$K$3:$L$14,2,FALSE)),IF(C596="Bijoux l’atelier",IF(ISERROR(VLOOKUP(D596,'STOCK IDEAL'!$B$2:$E$1108,4,FALSE)+VLOOKUP(E596,'REGLE PRIORITE'!$N$3:$O$18,2,FALSE)),VLOOKUP(D596,'STOCK IDEAL'!$B$2:$E$1108,4,FALSE),VLOOKUP(D596,'STOCK IDEAL'!$B$2:$E$1108,4,FALSE)+VLOOKUP(E596,'REGLE PRIORITE'!$N$3:$O$18,2,FALSE)),IF($C596="Bijoux argent/plaqué or",IF(ISERROR(VLOOKUP(D596,'STOCK IDEAL'!$B$2:$E$1108,4,FALSE)+VLOOKUP($E596,'REGLE PRIORITE'!$Q$3:$R$28,2,FALSE)),VLOOKUP(D596,'STOCK IDEAL'!$B$2:$E$1108,4,FALSE),VLOOKUP(D596,'STOCK IDEAL'!$B$2:$E$1108,4,FALSE)+VLOOKUP($E596,'REGLE PRIORITE'!$Q$3:$R$28,2,FALSE)),VLOOKUP(D596,'STOCK IDEAL'!$B$2:$E$1108,4,FALSE))))</f>
        <v>3</v>
      </c>
      <c r="L596" t="str">
        <f t="shared" si="46"/>
        <v>OK</v>
      </c>
      <c r="M596">
        <f>HLOOKUP('STOCK BRUT'!$C596,'REGLE PRIORITE'!$B$4:$G$7,2,FALSE)</f>
        <v>1</v>
      </c>
      <c r="N596">
        <f>HLOOKUP('STOCK BRUT'!$C596,'REGLE PRIORITE'!$B$4:$G$7,3,FALSE)</f>
        <v>2</v>
      </c>
      <c r="O596">
        <f>HLOOKUP('STOCK BRUT'!$C596,'REGLE PRIORITE'!$B$4:$G$7,4,FALSE)</f>
        <v>3</v>
      </c>
      <c r="P596">
        <f t="shared" si="47"/>
        <v>1</v>
      </c>
      <c r="Q596">
        <f t="shared" si="48"/>
        <v>-1</v>
      </c>
      <c r="R596">
        <f t="shared" si="45"/>
        <v>-3</v>
      </c>
      <c r="S596">
        <f t="shared" si="49"/>
        <v>-3</v>
      </c>
    </row>
    <row r="597" spans="1:19">
      <c r="A597">
        <v>595</v>
      </c>
      <c r="B597" s="1" t="s">
        <v>479</v>
      </c>
      <c r="C597" s="1" t="s">
        <v>4085</v>
      </c>
      <c r="D597" s="1" t="s">
        <v>4153</v>
      </c>
      <c r="E597" s="1" t="s">
        <v>5552</v>
      </c>
      <c r="F597">
        <v>2</v>
      </c>
      <c r="G597">
        <f>IF($C597="porcelaine",IF(ISERROR(VLOOKUP($D597,'STOCK IDEAL'!$B$2:$C$1080,2,FALSE)+VLOOKUP($E597,'REGLE PRIORITE'!$K$3:$L$14,2,FALSE)),VLOOKUP($D597,'STOCK IDEAL'!$B$2:$C$1080,2,FALSE),VLOOKUP($D597,'STOCK IDEAL'!$B$2:$C$1080,2,FALSE)+VLOOKUP($E597,'REGLE PRIORITE'!$K$3:$L$14,2,FALSE)),IF(C597="Bijoux l’atelier",IF(ISERROR(VLOOKUP(D597,'STOCK IDEAL'!$B$2:$C$1108,2,FALSE)+VLOOKUP(E597,'REGLE PRIORITE'!$N$3:$O$18,2,FALSE)),VLOOKUP(D597,'STOCK IDEAL'!$B$2:$C$1108,2,FALSE),VLOOKUP(D597,'STOCK IDEAL'!$B$2:$C$1108,2,FALSE)+VLOOKUP(E597,'REGLE PRIORITE'!$N$3:$O$18,2,FALSE)),IF($C597="Bijoux argent/plaqué or",IF(ISERROR(VLOOKUP(D597,'STOCK IDEAL'!$B$2:$C$1108,2,FALSE)+VLOOKUP($E597,'REGLE PRIORITE'!$Q$3:$R$28,2,FALSE)),VLOOKUP(D597,'STOCK IDEAL'!$B$2:$C$1108,2,FALSE),VLOOKUP(D597,'STOCK IDEAL'!$B$2:$C$1108,2,FALSE)+VLOOKUP($E597,'REGLE PRIORITE'!$Q$3:$R$28,2,FALSE)),VLOOKUP(D597,'STOCK IDEAL'!$B$2:$C$1108,2,FALSE))))</f>
        <v>0</v>
      </c>
      <c r="H597">
        <v>0</v>
      </c>
      <c r="I597">
        <f>IF($C597="porcelaine",IF(ISERROR(VLOOKUP($D597,'STOCK IDEAL'!$B$2:$E$1080,3,FALSE)+VLOOKUP($E597,'REGLE PRIORITE'!$K$3:$L$14,2,FALSE)),VLOOKUP($D597,'STOCK IDEAL'!$B$2:$E$1080,3,FALSE),VLOOKUP($D597,'STOCK IDEAL'!$B$2:$E$1080,3,FALSE)+VLOOKUP($E597,'REGLE PRIORITE'!$K$3:$L$14,2,FALSE)),IF(C597="Bijoux l’atelier",IF(ISERROR(VLOOKUP(D597,'STOCK IDEAL'!$B$2:$E$1108,3,FALSE)+VLOOKUP(E597,'REGLE PRIORITE'!$N$3:$O$18,2,FALSE)),VLOOKUP(D597,'STOCK IDEAL'!$B$2:$E$1108,3,FALSE),VLOOKUP(D597,'STOCK IDEAL'!$B$2:$E$1108,3,FALSE)+VLOOKUP(E597,'REGLE PRIORITE'!$N$3:$O$18,2,FALSE)),IF($C597="Bijoux argent/plaqué or",IF(ISERROR(VLOOKUP(D597,'STOCK IDEAL'!$B$2:$E$1108,3,FALSE)+VLOOKUP($E597,'REGLE PRIORITE'!$Q$3:$R$28,2,FALSE)),VLOOKUP(D597,'STOCK IDEAL'!$B$2:$E$1108,3,FALSE),VLOOKUP(D597,'STOCK IDEAL'!$B$2:$E$1108,3,FALSE)+VLOOKUP($E597,'REGLE PRIORITE'!$Q$3:$R$28,2,FALSE)),VLOOKUP(D597,'STOCK IDEAL'!$B$2:$E$1108,3,FALSE))))</f>
        <v>1</v>
      </c>
      <c r="J597">
        <v>0</v>
      </c>
      <c r="K597">
        <f>IF($C597="porcelaine",IF(ISERROR(VLOOKUP($D597,'STOCK IDEAL'!$B$2:$E$1080,4,FALSE)+VLOOKUP($E597,'REGLE PRIORITE'!$K$3:$L$14,2,FALSE)),VLOOKUP($D597,'STOCK IDEAL'!$B$2:$E$1080,4,FALSE),VLOOKUP($D597,'STOCK IDEAL'!$B$2:$E$1080,4,FALSE)+VLOOKUP($E597,'REGLE PRIORITE'!$K$3:$L$14,2,FALSE)),IF(C597="Bijoux l’atelier",IF(ISERROR(VLOOKUP(D597,'STOCK IDEAL'!$B$2:$E$1108,4,FALSE)+VLOOKUP(E597,'REGLE PRIORITE'!$N$3:$O$18,2,FALSE)),VLOOKUP(D597,'STOCK IDEAL'!$B$2:$E$1108,4,FALSE),VLOOKUP(D597,'STOCK IDEAL'!$B$2:$E$1108,4,FALSE)+VLOOKUP(E597,'REGLE PRIORITE'!$N$3:$O$18,2,FALSE)),IF($C597="Bijoux argent/plaqué or",IF(ISERROR(VLOOKUP(D597,'STOCK IDEAL'!$B$2:$E$1108,4,FALSE)+VLOOKUP($E597,'REGLE PRIORITE'!$Q$3:$R$28,2,FALSE)),VLOOKUP(D597,'STOCK IDEAL'!$B$2:$E$1108,4,FALSE),VLOOKUP(D597,'STOCK IDEAL'!$B$2:$E$1108,4,FALSE)+VLOOKUP($E597,'REGLE PRIORITE'!$Q$3:$R$28,2,FALSE)),VLOOKUP(D597,'STOCK IDEAL'!$B$2:$E$1108,4,FALSE))))</f>
        <v>3</v>
      </c>
      <c r="L597" t="str">
        <f t="shared" si="46"/>
        <v>OK</v>
      </c>
      <c r="M597">
        <f>HLOOKUP('STOCK BRUT'!$C597,'REGLE PRIORITE'!$B$4:$G$7,2,FALSE)</f>
        <v>1</v>
      </c>
      <c r="N597">
        <f>HLOOKUP('STOCK BRUT'!$C597,'REGLE PRIORITE'!$B$4:$G$7,3,FALSE)</f>
        <v>2</v>
      </c>
      <c r="O597">
        <f>HLOOKUP('STOCK BRUT'!$C597,'REGLE PRIORITE'!$B$4:$G$7,4,FALSE)</f>
        <v>3</v>
      </c>
      <c r="P597">
        <f t="shared" si="47"/>
        <v>2</v>
      </c>
      <c r="Q597">
        <f t="shared" si="48"/>
        <v>-1</v>
      </c>
      <c r="R597">
        <f t="shared" si="45"/>
        <v>-3</v>
      </c>
      <c r="S597">
        <f t="shared" si="49"/>
        <v>-2</v>
      </c>
    </row>
    <row r="598" spans="1:19">
      <c r="A598">
        <v>596</v>
      </c>
      <c r="B598" s="1" t="s">
        <v>480</v>
      </c>
      <c r="C598" s="1" t="s">
        <v>4074</v>
      </c>
      <c r="D598" s="1" t="s">
        <v>4156</v>
      </c>
      <c r="E598" s="1" t="s">
        <v>3376</v>
      </c>
      <c r="F598">
        <v>0</v>
      </c>
      <c r="G598">
        <f>IF($C598="porcelaine",IF(ISERROR(VLOOKUP($D598,'STOCK IDEAL'!$B$2:$C$1080,2,FALSE)+VLOOKUP($E598,'REGLE PRIORITE'!$K$3:$L$14,2,FALSE)),VLOOKUP($D598,'STOCK IDEAL'!$B$2:$C$1080,2,FALSE),VLOOKUP($D598,'STOCK IDEAL'!$B$2:$C$1080,2,FALSE)+VLOOKUP($E598,'REGLE PRIORITE'!$K$3:$L$14,2,FALSE)),IF(C598="Bijoux l’atelier",IF(ISERROR(VLOOKUP(D598,'STOCK IDEAL'!$B$2:$C$1108,2,FALSE)+VLOOKUP(E598,'REGLE PRIORITE'!$N$3:$O$18,2,FALSE)),VLOOKUP(D598,'STOCK IDEAL'!$B$2:$C$1108,2,FALSE),VLOOKUP(D598,'STOCK IDEAL'!$B$2:$C$1108,2,FALSE)+VLOOKUP(E598,'REGLE PRIORITE'!$N$3:$O$18,2,FALSE)),IF($C598="Bijoux argent/plaqué or",IF(ISERROR(VLOOKUP(D598,'STOCK IDEAL'!$B$2:$C$1108,2,FALSE)+VLOOKUP($E598,'REGLE PRIORITE'!$Q$3:$R$28,2,FALSE)),VLOOKUP(D598,'STOCK IDEAL'!$B$2:$C$1108,2,FALSE),VLOOKUP(D598,'STOCK IDEAL'!$B$2:$C$1108,2,FALSE)+VLOOKUP($E598,'REGLE PRIORITE'!$Q$3:$R$28,2,FALSE)),VLOOKUP(D598,'STOCK IDEAL'!$B$2:$C$1108,2,FALSE))))</f>
        <v>0</v>
      </c>
      <c r="H598">
        <v>0</v>
      </c>
      <c r="I598">
        <f>IF($C598="porcelaine",IF(ISERROR(VLOOKUP($D598,'STOCK IDEAL'!$B$2:$E$1080,3,FALSE)+VLOOKUP($E598,'REGLE PRIORITE'!$K$3:$L$14,2,FALSE)),VLOOKUP($D598,'STOCK IDEAL'!$B$2:$E$1080,3,FALSE),VLOOKUP($D598,'STOCK IDEAL'!$B$2:$E$1080,3,FALSE)+VLOOKUP($E598,'REGLE PRIORITE'!$K$3:$L$14,2,FALSE)),IF(C598="Bijoux l’atelier",IF(ISERROR(VLOOKUP(D598,'STOCK IDEAL'!$B$2:$E$1108,3,FALSE)+VLOOKUP(E598,'REGLE PRIORITE'!$N$3:$O$18,2,FALSE)),VLOOKUP(D598,'STOCK IDEAL'!$B$2:$E$1108,3,FALSE),VLOOKUP(D598,'STOCK IDEAL'!$B$2:$E$1108,3,FALSE)+VLOOKUP(E598,'REGLE PRIORITE'!$N$3:$O$18,2,FALSE)),IF($C598="Bijoux argent/plaqué or",IF(ISERROR(VLOOKUP(D598,'STOCK IDEAL'!$B$2:$E$1108,3,FALSE)+VLOOKUP($E598,'REGLE PRIORITE'!$Q$3:$R$28,2,FALSE)),VLOOKUP(D598,'STOCK IDEAL'!$B$2:$E$1108,3,FALSE),VLOOKUP(D598,'STOCK IDEAL'!$B$2:$E$1108,3,FALSE)+VLOOKUP($E598,'REGLE PRIORITE'!$Q$3:$R$28,2,FALSE)),VLOOKUP(D598,'STOCK IDEAL'!$B$2:$E$1108,3,FALSE))))</f>
        <v>1</v>
      </c>
      <c r="J598">
        <v>0</v>
      </c>
      <c r="K598">
        <f>IF($C598="porcelaine",IF(ISERROR(VLOOKUP($D598,'STOCK IDEAL'!$B$2:$E$1080,4,FALSE)+VLOOKUP($E598,'REGLE PRIORITE'!$K$3:$L$14,2,FALSE)),VLOOKUP($D598,'STOCK IDEAL'!$B$2:$E$1080,4,FALSE),VLOOKUP($D598,'STOCK IDEAL'!$B$2:$E$1080,4,FALSE)+VLOOKUP($E598,'REGLE PRIORITE'!$K$3:$L$14,2,FALSE)),IF(C598="Bijoux l’atelier",IF(ISERROR(VLOOKUP(D598,'STOCK IDEAL'!$B$2:$E$1108,4,FALSE)+VLOOKUP(E598,'REGLE PRIORITE'!$N$3:$O$18,2,FALSE)),VLOOKUP(D598,'STOCK IDEAL'!$B$2:$E$1108,4,FALSE),VLOOKUP(D598,'STOCK IDEAL'!$B$2:$E$1108,4,FALSE)+VLOOKUP(E598,'REGLE PRIORITE'!$N$3:$O$18,2,FALSE)),IF($C598="Bijoux argent/plaqué or",IF(ISERROR(VLOOKUP(D598,'STOCK IDEAL'!$B$2:$E$1108,4,FALSE)+VLOOKUP($E598,'REGLE PRIORITE'!$Q$3:$R$28,2,FALSE)),VLOOKUP(D598,'STOCK IDEAL'!$B$2:$E$1108,4,FALSE),VLOOKUP(D598,'STOCK IDEAL'!$B$2:$E$1108,4,FALSE)+VLOOKUP($E598,'REGLE PRIORITE'!$Q$3:$R$28,2,FALSE)),VLOOKUP(D598,'STOCK IDEAL'!$B$2:$E$1108,4,FALSE))))</f>
        <v>3</v>
      </c>
      <c r="L598" t="b">
        <f t="shared" si="46"/>
        <v>0</v>
      </c>
      <c r="M598" t="e">
        <f>HLOOKUP('STOCK BRUT'!$C598,'REGLE PRIORITE'!$B$4:$G$7,2,FALSE)</f>
        <v>#N/A</v>
      </c>
      <c r="N598" t="e">
        <f>HLOOKUP('STOCK BRUT'!$C598,'REGLE PRIORITE'!$B$4:$G$7,3,FALSE)</f>
        <v>#N/A</v>
      </c>
      <c r="O598" t="e">
        <f>HLOOKUP('STOCK BRUT'!$C598,'REGLE PRIORITE'!$B$4:$G$7,4,FALSE)</f>
        <v>#N/A</v>
      </c>
      <c r="P598">
        <f t="shared" si="47"/>
        <v>0</v>
      </c>
      <c r="Q598">
        <f t="shared" si="48"/>
        <v>-1</v>
      </c>
      <c r="R598">
        <f t="shared" si="45"/>
        <v>-3</v>
      </c>
      <c r="S598">
        <f t="shared" si="49"/>
        <v>-4</v>
      </c>
    </row>
    <row r="599" spans="1:19">
      <c r="A599">
        <v>597</v>
      </c>
      <c r="B599" s="1" t="s">
        <v>481</v>
      </c>
      <c r="C599" s="1" t="s">
        <v>4085</v>
      </c>
      <c r="D599" s="1" t="s">
        <v>4157</v>
      </c>
      <c r="E599" s="1" t="s">
        <v>5552</v>
      </c>
      <c r="F599">
        <v>0</v>
      </c>
      <c r="G599">
        <f>IF($C599="porcelaine",IF(ISERROR(VLOOKUP($D599,'STOCK IDEAL'!$B$2:$C$1080,2,FALSE)+VLOOKUP($E599,'REGLE PRIORITE'!$K$3:$L$14,2,FALSE)),VLOOKUP($D599,'STOCK IDEAL'!$B$2:$C$1080,2,FALSE),VLOOKUP($D599,'STOCK IDEAL'!$B$2:$C$1080,2,FALSE)+VLOOKUP($E599,'REGLE PRIORITE'!$K$3:$L$14,2,FALSE)),IF(C599="Bijoux l’atelier",IF(ISERROR(VLOOKUP(D599,'STOCK IDEAL'!$B$2:$C$1108,2,FALSE)+VLOOKUP(E599,'REGLE PRIORITE'!$N$3:$O$18,2,FALSE)),VLOOKUP(D599,'STOCK IDEAL'!$B$2:$C$1108,2,FALSE),VLOOKUP(D599,'STOCK IDEAL'!$B$2:$C$1108,2,FALSE)+VLOOKUP(E599,'REGLE PRIORITE'!$N$3:$O$18,2,FALSE)),IF($C599="Bijoux argent/plaqué or",IF(ISERROR(VLOOKUP(D599,'STOCK IDEAL'!$B$2:$C$1108,2,FALSE)+VLOOKUP($E599,'REGLE PRIORITE'!$Q$3:$R$28,2,FALSE)),VLOOKUP(D599,'STOCK IDEAL'!$B$2:$C$1108,2,FALSE),VLOOKUP(D599,'STOCK IDEAL'!$B$2:$C$1108,2,FALSE)+VLOOKUP($E599,'REGLE PRIORITE'!$Q$3:$R$28,2,FALSE)),VLOOKUP(D599,'STOCK IDEAL'!$B$2:$C$1108,2,FALSE))))</f>
        <v>0</v>
      </c>
      <c r="H599">
        <v>0</v>
      </c>
      <c r="I599">
        <f>IF($C599="porcelaine",IF(ISERROR(VLOOKUP($D599,'STOCK IDEAL'!$B$2:$E$1080,3,FALSE)+VLOOKUP($E599,'REGLE PRIORITE'!$K$3:$L$14,2,FALSE)),VLOOKUP($D599,'STOCK IDEAL'!$B$2:$E$1080,3,FALSE),VLOOKUP($D599,'STOCK IDEAL'!$B$2:$E$1080,3,FALSE)+VLOOKUP($E599,'REGLE PRIORITE'!$K$3:$L$14,2,FALSE)),IF(C599="Bijoux l’atelier",IF(ISERROR(VLOOKUP(D599,'STOCK IDEAL'!$B$2:$E$1108,3,FALSE)+VLOOKUP(E599,'REGLE PRIORITE'!$N$3:$O$18,2,FALSE)),VLOOKUP(D599,'STOCK IDEAL'!$B$2:$E$1108,3,FALSE),VLOOKUP(D599,'STOCK IDEAL'!$B$2:$E$1108,3,FALSE)+VLOOKUP(E599,'REGLE PRIORITE'!$N$3:$O$18,2,FALSE)),IF($C599="Bijoux argent/plaqué or",IF(ISERROR(VLOOKUP(D599,'STOCK IDEAL'!$B$2:$E$1108,3,FALSE)+VLOOKUP($E599,'REGLE PRIORITE'!$Q$3:$R$28,2,FALSE)),VLOOKUP(D599,'STOCK IDEAL'!$B$2:$E$1108,3,FALSE),VLOOKUP(D599,'STOCK IDEAL'!$B$2:$E$1108,3,FALSE)+VLOOKUP($E599,'REGLE PRIORITE'!$Q$3:$R$28,2,FALSE)),VLOOKUP(D599,'STOCK IDEAL'!$B$2:$E$1108,3,FALSE))))</f>
        <v>1</v>
      </c>
      <c r="J599">
        <v>0</v>
      </c>
      <c r="K599">
        <f>IF($C599="porcelaine",IF(ISERROR(VLOOKUP($D599,'STOCK IDEAL'!$B$2:$E$1080,4,FALSE)+VLOOKUP($E599,'REGLE PRIORITE'!$K$3:$L$14,2,FALSE)),VLOOKUP($D599,'STOCK IDEAL'!$B$2:$E$1080,4,FALSE),VLOOKUP($D599,'STOCK IDEAL'!$B$2:$E$1080,4,FALSE)+VLOOKUP($E599,'REGLE PRIORITE'!$K$3:$L$14,2,FALSE)),IF(C599="Bijoux l’atelier",IF(ISERROR(VLOOKUP(D599,'STOCK IDEAL'!$B$2:$E$1108,4,FALSE)+VLOOKUP(E599,'REGLE PRIORITE'!$N$3:$O$18,2,FALSE)),VLOOKUP(D599,'STOCK IDEAL'!$B$2:$E$1108,4,FALSE),VLOOKUP(D599,'STOCK IDEAL'!$B$2:$E$1108,4,FALSE)+VLOOKUP(E599,'REGLE PRIORITE'!$N$3:$O$18,2,FALSE)),IF($C599="Bijoux argent/plaqué or",IF(ISERROR(VLOOKUP(D599,'STOCK IDEAL'!$B$2:$E$1108,4,FALSE)+VLOOKUP($E599,'REGLE PRIORITE'!$Q$3:$R$28,2,FALSE)),VLOOKUP(D599,'STOCK IDEAL'!$B$2:$E$1108,4,FALSE),VLOOKUP(D599,'STOCK IDEAL'!$B$2:$E$1108,4,FALSE)+VLOOKUP($E599,'REGLE PRIORITE'!$Q$3:$R$28,2,FALSE)),VLOOKUP(D599,'STOCK IDEAL'!$B$2:$E$1108,4,FALSE))))</f>
        <v>3</v>
      </c>
      <c r="L599" t="b">
        <f t="shared" si="46"/>
        <v>0</v>
      </c>
      <c r="M599">
        <f>HLOOKUP('STOCK BRUT'!$C599,'REGLE PRIORITE'!$B$4:$G$7,2,FALSE)</f>
        <v>1</v>
      </c>
      <c r="N599">
        <f>HLOOKUP('STOCK BRUT'!$C599,'REGLE PRIORITE'!$B$4:$G$7,3,FALSE)</f>
        <v>2</v>
      </c>
      <c r="O599">
        <f>HLOOKUP('STOCK BRUT'!$C599,'REGLE PRIORITE'!$B$4:$G$7,4,FALSE)</f>
        <v>3</v>
      </c>
      <c r="P599">
        <f t="shared" si="47"/>
        <v>0</v>
      </c>
      <c r="Q599">
        <f t="shared" si="48"/>
        <v>-1</v>
      </c>
      <c r="R599">
        <f t="shared" si="45"/>
        <v>-3</v>
      </c>
      <c r="S599">
        <f t="shared" si="49"/>
        <v>-4</v>
      </c>
    </row>
    <row r="600" spans="1:19">
      <c r="A600">
        <v>598</v>
      </c>
      <c r="B600" s="1" t="s">
        <v>482</v>
      </c>
      <c r="C600" s="1" t="s">
        <v>4085</v>
      </c>
      <c r="D600" s="1" t="s">
        <v>4157</v>
      </c>
      <c r="E600" s="1" t="s">
        <v>5551</v>
      </c>
      <c r="F600">
        <v>0</v>
      </c>
      <c r="G600">
        <f>IF($C600="porcelaine",IF(ISERROR(VLOOKUP($D600,'STOCK IDEAL'!$B$2:$C$1080,2,FALSE)+VLOOKUP($E600,'REGLE PRIORITE'!$K$3:$L$14,2,FALSE)),VLOOKUP($D600,'STOCK IDEAL'!$B$2:$C$1080,2,FALSE),VLOOKUP($D600,'STOCK IDEAL'!$B$2:$C$1080,2,FALSE)+VLOOKUP($E600,'REGLE PRIORITE'!$K$3:$L$14,2,FALSE)),IF(C600="Bijoux l’atelier",IF(ISERROR(VLOOKUP(D600,'STOCK IDEAL'!$B$2:$C$1108,2,FALSE)+VLOOKUP(E600,'REGLE PRIORITE'!$N$3:$O$18,2,FALSE)),VLOOKUP(D600,'STOCK IDEAL'!$B$2:$C$1108,2,FALSE),VLOOKUP(D600,'STOCK IDEAL'!$B$2:$C$1108,2,FALSE)+VLOOKUP(E600,'REGLE PRIORITE'!$N$3:$O$18,2,FALSE)),IF($C600="Bijoux argent/plaqué or",IF(ISERROR(VLOOKUP(D600,'STOCK IDEAL'!$B$2:$C$1108,2,FALSE)+VLOOKUP($E600,'REGLE PRIORITE'!$Q$3:$R$28,2,FALSE)),VLOOKUP(D600,'STOCK IDEAL'!$B$2:$C$1108,2,FALSE),VLOOKUP(D600,'STOCK IDEAL'!$B$2:$C$1108,2,FALSE)+VLOOKUP($E600,'REGLE PRIORITE'!$Q$3:$R$28,2,FALSE)),VLOOKUP(D600,'STOCK IDEAL'!$B$2:$C$1108,2,FALSE))))</f>
        <v>0</v>
      </c>
      <c r="H600">
        <v>0</v>
      </c>
      <c r="I600">
        <f>IF($C600="porcelaine",IF(ISERROR(VLOOKUP($D600,'STOCK IDEAL'!$B$2:$E$1080,3,FALSE)+VLOOKUP($E600,'REGLE PRIORITE'!$K$3:$L$14,2,FALSE)),VLOOKUP($D600,'STOCK IDEAL'!$B$2:$E$1080,3,FALSE),VLOOKUP($D600,'STOCK IDEAL'!$B$2:$E$1080,3,FALSE)+VLOOKUP($E600,'REGLE PRIORITE'!$K$3:$L$14,2,FALSE)),IF(C600="Bijoux l’atelier",IF(ISERROR(VLOOKUP(D600,'STOCK IDEAL'!$B$2:$E$1108,3,FALSE)+VLOOKUP(E600,'REGLE PRIORITE'!$N$3:$O$18,2,FALSE)),VLOOKUP(D600,'STOCK IDEAL'!$B$2:$E$1108,3,FALSE),VLOOKUP(D600,'STOCK IDEAL'!$B$2:$E$1108,3,FALSE)+VLOOKUP(E600,'REGLE PRIORITE'!$N$3:$O$18,2,FALSE)),IF($C600="Bijoux argent/plaqué or",IF(ISERROR(VLOOKUP(D600,'STOCK IDEAL'!$B$2:$E$1108,3,FALSE)+VLOOKUP($E600,'REGLE PRIORITE'!$Q$3:$R$28,2,FALSE)),VLOOKUP(D600,'STOCK IDEAL'!$B$2:$E$1108,3,FALSE),VLOOKUP(D600,'STOCK IDEAL'!$B$2:$E$1108,3,FALSE)+VLOOKUP($E600,'REGLE PRIORITE'!$Q$3:$R$28,2,FALSE)),VLOOKUP(D600,'STOCK IDEAL'!$B$2:$E$1108,3,FALSE))))</f>
        <v>1</v>
      </c>
      <c r="J600">
        <v>0</v>
      </c>
      <c r="K600">
        <f>IF($C600="porcelaine",IF(ISERROR(VLOOKUP($D600,'STOCK IDEAL'!$B$2:$E$1080,4,FALSE)+VLOOKUP($E600,'REGLE PRIORITE'!$K$3:$L$14,2,FALSE)),VLOOKUP($D600,'STOCK IDEAL'!$B$2:$E$1080,4,FALSE),VLOOKUP($D600,'STOCK IDEAL'!$B$2:$E$1080,4,FALSE)+VLOOKUP($E600,'REGLE PRIORITE'!$K$3:$L$14,2,FALSE)),IF(C600="Bijoux l’atelier",IF(ISERROR(VLOOKUP(D600,'STOCK IDEAL'!$B$2:$E$1108,4,FALSE)+VLOOKUP(E600,'REGLE PRIORITE'!$N$3:$O$18,2,FALSE)),VLOOKUP(D600,'STOCK IDEAL'!$B$2:$E$1108,4,FALSE),VLOOKUP(D600,'STOCK IDEAL'!$B$2:$E$1108,4,FALSE)+VLOOKUP(E600,'REGLE PRIORITE'!$N$3:$O$18,2,FALSE)),IF($C600="Bijoux argent/plaqué or",IF(ISERROR(VLOOKUP(D600,'STOCK IDEAL'!$B$2:$E$1108,4,FALSE)+VLOOKUP($E600,'REGLE PRIORITE'!$Q$3:$R$28,2,FALSE)),VLOOKUP(D600,'STOCK IDEAL'!$B$2:$E$1108,4,FALSE),VLOOKUP(D600,'STOCK IDEAL'!$B$2:$E$1108,4,FALSE)+VLOOKUP($E600,'REGLE PRIORITE'!$Q$3:$R$28,2,FALSE)),VLOOKUP(D600,'STOCK IDEAL'!$B$2:$E$1108,4,FALSE))))</f>
        <v>3</v>
      </c>
      <c r="L600" t="b">
        <f t="shared" si="46"/>
        <v>0</v>
      </c>
      <c r="M600">
        <f>HLOOKUP('STOCK BRUT'!$C600,'REGLE PRIORITE'!$B$4:$G$7,2,FALSE)</f>
        <v>1</v>
      </c>
      <c r="N600">
        <f>HLOOKUP('STOCK BRUT'!$C600,'REGLE PRIORITE'!$B$4:$G$7,3,FALSE)</f>
        <v>2</v>
      </c>
      <c r="O600">
        <f>HLOOKUP('STOCK BRUT'!$C600,'REGLE PRIORITE'!$B$4:$G$7,4,FALSE)</f>
        <v>3</v>
      </c>
      <c r="P600">
        <f t="shared" si="47"/>
        <v>0</v>
      </c>
      <c r="Q600">
        <f t="shared" si="48"/>
        <v>-1</v>
      </c>
      <c r="R600">
        <f t="shared" si="45"/>
        <v>-3</v>
      </c>
      <c r="S600">
        <f t="shared" si="49"/>
        <v>-4</v>
      </c>
    </row>
    <row r="601" spans="1:19">
      <c r="A601">
        <v>599</v>
      </c>
      <c r="B601" s="1" t="s">
        <v>483</v>
      </c>
      <c r="C601" s="1" t="s">
        <v>4085</v>
      </c>
      <c r="D601" s="1" t="s">
        <v>4157</v>
      </c>
      <c r="E601" s="1" t="s">
        <v>5553</v>
      </c>
      <c r="F601">
        <v>0</v>
      </c>
      <c r="G601">
        <f>IF($C601="porcelaine",IF(ISERROR(VLOOKUP($D601,'STOCK IDEAL'!$B$2:$C$1080,2,FALSE)+VLOOKUP($E601,'REGLE PRIORITE'!$K$3:$L$14,2,FALSE)),VLOOKUP($D601,'STOCK IDEAL'!$B$2:$C$1080,2,FALSE),VLOOKUP($D601,'STOCK IDEAL'!$B$2:$C$1080,2,FALSE)+VLOOKUP($E601,'REGLE PRIORITE'!$K$3:$L$14,2,FALSE)),IF(C601="Bijoux l’atelier",IF(ISERROR(VLOOKUP(D601,'STOCK IDEAL'!$B$2:$C$1108,2,FALSE)+VLOOKUP(E601,'REGLE PRIORITE'!$N$3:$O$18,2,FALSE)),VLOOKUP(D601,'STOCK IDEAL'!$B$2:$C$1108,2,FALSE),VLOOKUP(D601,'STOCK IDEAL'!$B$2:$C$1108,2,FALSE)+VLOOKUP(E601,'REGLE PRIORITE'!$N$3:$O$18,2,FALSE)),IF($C601="Bijoux argent/plaqué or",IF(ISERROR(VLOOKUP(D601,'STOCK IDEAL'!$B$2:$C$1108,2,FALSE)+VLOOKUP($E601,'REGLE PRIORITE'!$Q$3:$R$28,2,FALSE)),VLOOKUP(D601,'STOCK IDEAL'!$B$2:$C$1108,2,FALSE),VLOOKUP(D601,'STOCK IDEAL'!$B$2:$C$1108,2,FALSE)+VLOOKUP($E601,'REGLE PRIORITE'!$Q$3:$R$28,2,FALSE)),VLOOKUP(D601,'STOCK IDEAL'!$B$2:$C$1108,2,FALSE))))</f>
        <v>0</v>
      </c>
      <c r="H601">
        <v>0</v>
      </c>
      <c r="I601">
        <f>IF($C601="porcelaine",IF(ISERROR(VLOOKUP($D601,'STOCK IDEAL'!$B$2:$E$1080,3,FALSE)+VLOOKUP($E601,'REGLE PRIORITE'!$K$3:$L$14,2,FALSE)),VLOOKUP($D601,'STOCK IDEAL'!$B$2:$E$1080,3,FALSE),VLOOKUP($D601,'STOCK IDEAL'!$B$2:$E$1080,3,FALSE)+VLOOKUP($E601,'REGLE PRIORITE'!$K$3:$L$14,2,FALSE)),IF(C601="Bijoux l’atelier",IF(ISERROR(VLOOKUP(D601,'STOCK IDEAL'!$B$2:$E$1108,3,FALSE)+VLOOKUP(E601,'REGLE PRIORITE'!$N$3:$O$18,2,FALSE)),VLOOKUP(D601,'STOCK IDEAL'!$B$2:$E$1108,3,FALSE),VLOOKUP(D601,'STOCK IDEAL'!$B$2:$E$1108,3,FALSE)+VLOOKUP(E601,'REGLE PRIORITE'!$N$3:$O$18,2,FALSE)),IF($C601="Bijoux argent/plaqué or",IF(ISERROR(VLOOKUP(D601,'STOCK IDEAL'!$B$2:$E$1108,3,FALSE)+VLOOKUP($E601,'REGLE PRIORITE'!$Q$3:$R$28,2,FALSE)),VLOOKUP(D601,'STOCK IDEAL'!$B$2:$E$1108,3,FALSE),VLOOKUP(D601,'STOCK IDEAL'!$B$2:$E$1108,3,FALSE)+VLOOKUP($E601,'REGLE PRIORITE'!$Q$3:$R$28,2,FALSE)),VLOOKUP(D601,'STOCK IDEAL'!$B$2:$E$1108,3,FALSE))))</f>
        <v>1</v>
      </c>
      <c r="J601">
        <v>0</v>
      </c>
      <c r="K601">
        <f>IF($C601="porcelaine",IF(ISERROR(VLOOKUP($D601,'STOCK IDEAL'!$B$2:$E$1080,4,FALSE)+VLOOKUP($E601,'REGLE PRIORITE'!$K$3:$L$14,2,FALSE)),VLOOKUP($D601,'STOCK IDEAL'!$B$2:$E$1080,4,FALSE),VLOOKUP($D601,'STOCK IDEAL'!$B$2:$E$1080,4,FALSE)+VLOOKUP($E601,'REGLE PRIORITE'!$K$3:$L$14,2,FALSE)),IF(C601="Bijoux l’atelier",IF(ISERROR(VLOOKUP(D601,'STOCK IDEAL'!$B$2:$E$1108,4,FALSE)+VLOOKUP(E601,'REGLE PRIORITE'!$N$3:$O$18,2,FALSE)),VLOOKUP(D601,'STOCK IDEAL'!$B$2:$E$1108,4,FALSE),VLOOKUP(D601,'STOCK IDEAL'!$B$2:$E$1108,4,FALSE)+VLOOKUP(E601,'REGLE PRIORITE'!$N$3:$O$18,2,FALSE)),IF($C601="Bijoux argent/plaqué or",IF(ISERROR(VLOOKUP(D601,'STOCK IDEAL'!$B$2:$E$1108,4,FALSE)+VLOOKUP($E601,'REGLE PRIORITE'!$Q$3:$R$28,2,FALSE)),VLOOKUP(D601,'STOCK IDEAL'!$B$2:$E$1108,4,FALSE),VLOOKUP(D601,'STOCK IDEAL'!$B$2:$E$1108,4,FALSE)+VLOOKUP($E601,'REGLE PRIORITE'!$Q$3:$R$28,2,FALSE)),VLOOKUP(D601,'STOCK IDEAL'!$B$2:$E$1108,4,FALSE))))</f>
        <v>3</v>
      </c>
      <c r="L601" t="b">
        <f t="shared" si="46"/>
        <v>0</v>
      </c>
      <c r="M601">
        <f>HLOOKUP('STOCK BRUT'!$C601,'REGLE PRIORITE'!$B$4:$G$7,2,FALSE)</f>
        <v>1</v>
      </c>
      <c r="N601">
        <f>HLOOKUP('STOCK BRUT'!$C601,'REGLE PRIORITE'!$B$4:$G$7,3,FALSE)</f>
        <v>2</v>
      </c>
      <c r="O601">
        <f>HLOOKUP('STOCK BRUT'!$C601,'REGLE PRIORITE'!$B$4:$G$7,4,FALSE)</f>
        <v>3</v>
      </c>
      <c r="P601">
        <f t="shared" si="47"/>
        <v>0</v>
      </c>
      <c r="Q601">
        <f t="shared" si="48"/>
        <v>-1</v>
      </c>
      <c r="R601">
        <f t="shared" si="45"/>
        <v>-3</v>
      </c>
      <c r="S601">
        <f t="shared" si="49"/>
        <v>-4</v>
      </c>
    </row>
    <row r="602" spans="1:19">
      <c r="A602">
        <v>600</v>
      </c>
      <c r="B602" s="1" t="s">
        <v>484</v>
      </c>
      <c r="C602" s="1" t="s">
        <v>4085</v>
      </c>
      <c r="D602" s="1" t="s">
        <v>4159</v>
      </c>
      <c r="E602" s="1" t="s">
        <v>4131</v>
      </c>
      <c r="F602">
        <v>0</v>
      </c>
      <c r="G602">
        <f>IF($C602="porcelaine",IF(ISERROR(VLOOKUP($D602,'STOCK IDEAL'!$B$2:$C$1080,2,FALSE)+VLOOKUP($E602,'REGLE PRIORITE'!$K$3:$L$14,2,FALSE)),VLOOKUP($D602,'STOCK IDEAL'!$B$2:$C$1080,2,FALSE),VLOOKUP($D602,'STOCK IDEAL'!$B$2:$C$1080,2,FALSE)+VLOOKUP($E602,'REGLE PRIORITE'!$K$3:$L$14,2,FALSE)),IF(C602="Bijoux l’atelier",IF(ISERROR(VLOOKUP(D602,'STOCK IDEAL'!$B$2:$C$1108,2,FALSE)+VLOOKUP(E602,'REGLE PRIORITE'!$N$3:$O$18,2,FALSE)),VLOOKUP(D602,'STOCK IDEAL'!$B$2:$C$1108,2,FALSE),VLOOKUP(D602,'STOCK IDEAL'!$B$2:$C$1108,2,FALSE)+VLOOKUP(E602,'REGLE PRIORITE'!$N$3:$O$18,2,FALSE)),IF($C602="Bijoux argent/plaqué or",IF(ISERROR(VLOOKUP(D602,'STOCK IDEAL'!$B$2:$C$1108,2,FALSE)+VLOOKUP($E602,'REGLE PRIORITE'!$Q$3:$R$28,2,FALSE)),VLOOKUP(D602,'STOCK IDEAL'!$B$2:$C$1108,2,FALSE),VLOOKUP(D602,'STOCK IDEAL'!$B$2:$C$1108,2,FALSE)+VLOOKUP($E602,'REGLE PRIORITE'!$Q$3:$R$28,2,FALSE)),VLOOKUP(D602,'STOCK IDEAL'!$B$2:$C$1108,2,FALSE))))</f>
        <v>0</v>
      </c>
      <c r="H602">
        <v>0</v>
      </c>
      <c r="I602">
        <f>IF($C602="porcelaine",IF(ISERROR(VLOOKUP($D602,'STOCK IDEAL'!$B$2:$E$1080,3,FALSE)+VLOOKUP($E602,'REGLE PRIORITE'!$K$3:$L$14,2,FALSE)),VLOOKUP($D602,'STOCK IDEAL'!$B$2:$E$1080,3,FALSE),VLOOKUP($D602,'STOCK IDEAL'!$B$2:$E$1080,3,FALSE)+VLOOKUP($E602,'REGLE PRIORITE'!$K$3:$L$14,2,FALSE)),IF(C602="Bijoux l’atelier",IF(ISERROR(VLOOKUP(D602,'STOCK IDEAL'!$B$2:$E$1108,3,FALSE)+VLOOKUP(E602,'REGLE PRIORITE'!$N$3:$O$18,2,FALSE)),VLOOKUP(D602,'STOCK IDEAL'!$B$2:$E$1108,3,FALSE),VLOOKUP(D602,'STOCK IDEAL'!$B$2:$E$1108,3,FALSE)+VLOOKUP(E602,'REGLE PRIORITE'!$N$3:$O$18,2,FALSE)),IF($C602="Bijoux argent/plaqué or",IF(ISERROR(VLOOKUP(D602,'STOCK IDEAL'!$B$2:$E$1108,3,FALSE)+VLOOKUP($E602,'REGLE PRIORITE'!$Q$3:$R$28,2,FALSE)),VLOOKUP(D602,'STOCK IDEAL'!$B$2:$E$1108,3,FALSE),VLOOKUP(D602,'STOCK IDEAL'!$B$2:$E$1108,3,FALSE)+VLOOKUP($E602,'REGLE PRIORITE'!$Q$3:$R$28,2,FALSE)),VLOOKUP(D602,'STOCK IDEAL'!$B$2:$E$1108,3,FALSE))))</f>
        <v>1</v>
      </c>
      <c r="J602">
        <v>0</v>
      </c>
      <c r="K602">
        <f>IF($C602="porcelaine",IF(ISERROR(VLOOKUP($D602,'STOCK IDEAL'!$B$2:$E$1080,4,FALSE)+VLOOKUP($E602,'REGLE PRIORITE'!$K$3:$L$14,2,FALSE)),VLOOKUP($D602,'STOCK IDEAL'!$B$2:$E$1080,4,FALSE),VLOOKUP($D602,'STOCK IDEAL'!$B$2:$E$1080,4,FALSE)+VLOOKUP($E602,'REGLE PRIORITE'!$K$3:$L$14,2,FALSE)),IF(C602="Bijoux l’atelier",IF(ISERROR(VLOOKUP(D602,'STOCK IDEAL'!$B$2:$E$1108,4,FALSE)+VLOOKUP(E602,'REGLE PRIORITE'!$N$3:$O$18,2,FALSE)),VLOOKUP(D602,'STOCK IDEAL'!$B$2:$E$1108,4,FALSE),VLOOKUP(D602,'STOCK IDEAL'!$B$2:$E$1108,4,FALSE)+VLOOKUP(E602,'REGLE PRIORITE'!$N$3:$O$18,2,FALSE)),IF($C602="Bijoux argent/plaqué or",IF(ISERROR(VLOOKUP(D602,'STOCK IDEAL'!$B$2:$E$1108,4,FALSE)+VLOOKUP($E602,'REGLE PRIORITE'!$Q$3:$R$28,2,FALSE)),VLOOKUP(D602,'STOCK IDEAL'!$B$2:$E$1108,4,FALSE),VLOOKUP(D602,'STOCK IDEAL'!$B$2:$E$1108,4,FALSE)+VLOOKUP($E602,'REGLE PRIORITE'!$Q$3:$R$28,2,FALSE)),VLOOKUP(D602,'STOCK IDEAL'!$B$2:$E$1108,4,FALSE))))</f>
        <v>3</v>
      </c>
      <c r="L602" t="b">
        <f t="shared" si="46"/>
        <v>0</v>
      </c>
      <c r="M602">
        <f>HLOOKUP('STOCK BRUT'!$C602,'REGLE PRIORITE'!$B$4:$G$7,2,FALSE)</f>
        <v>1</v>
      </c>
      <c r="N602">
        <f>HLOOKUP('STOCK BRUT'!$C602,'REGLE PRIORITE'!$B$4:$G$7,3,FALSE)</f>
        <v>2</v>
      </c>
      <c r="O602">
        <f>HLOOKUP('STOCK BRUT'!$C602,'REGLE PRIORITE'!$B$4:$G$7,4,FALSE)</f>
        <v>3</v>
      </c>
      <c r="P602">
        <f t="shared" si="47"/>
        <v>0</v>
      </c>
      <c r="Q602">
        <f t="shared" si="48"/>
        <v>-1</v>
      </c>
      <c r="R602">
        <f t="shared" si="45"/>
        <v>-3</v>
      </c>
      <c r="S602">
        <f t="shared" si="49"/>
        <v>-4</v>
      </c>
    </row>
    <row r="603" spans="1:19">
      <c r="A603">
        <v>601</v>
      </c>
      <c r="B603" s="1" t="s">
        <v>485</v>
      </c>
      <c r="C603" s="1" t="s">
        <v>4085</v>
      </c>
      <c r="D603" s="1" t="s">
        <v>4159</v>
      </c>
      <c r="E603" s="1" t="s">
        <v>4132</v>
      </c>
      <c r="F603">
        <v>1</v>
      </c>
      <c r="G603">
        <f>IF($C603="porcelaine",IF(ISERROR(VLOOKUP($D603,'STOCK IDEAL'!$B$2:$C$1080,2,FALSE)+VLOOKUP($E603,'REGLE PRIORITE'!$K$3:$L$14,2,FALSE)),VLOOKUP($D603,'STOCK IDEAL'!$B$2:$C$1080,2,FALSE),VLOOKUP($D603,'STOCK IDEAL'!$B$2:$C$1080,2,FALSE)+VLOOKUP($E603,'REGLE PRIORITE'!$K$3:$L$14,2,FALSE)),IF(C603="Bijoux l’atelier",IF(ISERROR(VLOOKUP(D603,'STOCK IDEAL'!$B$2:$C$1108,2,FALSE)+VLOOKUP(E603,'REGLE PRIORITE'!$N$3:$O$18,2,FALSE)),VLOOKUP(D603,'STOCK IDEAL'!$B$2:$C$1108,2,FALSE),VLOOKUP(D603,'STOCK IDEAL'!$B$2:$C$1108,2,FALSE)+VLOOKUP(E603,'REGLE PRIORITE'!$N$3:$O$18,2,FALSE)),IF($C603="Bijoux argent/plaqué or",IF(ISERROR(VLOOKUP(D603,'STOCK IDEAL'!$B$2:$C$1108,2,FALSE)+VLOOKUP($E603,'REGLE PRIORITE'!$Q$3:$R$28,2,FALSE)),VLOOKUP(D603,'STOCK IDEAL'!$B$2:$C$1108,2,FALSE),VLOOKUP(D603,'STOCK IDEAL'!$B$2:$C$1108,2,FALSE)+VLOOKUP($E603,'REGLE PRIORITE'!$Q$3:$R$28,2,FALSE)),VLOOKUP(D603,'STOCK IDEAL'!$B$2:$C$1108,2,FALSE))))</f>
        <v>0</v>
      </c>
      <c r="H603">
        <v>0</v>
      </c>
      <c r="I603">
        <f>IF($C603="porcelaine",IF(ISERROR(VLOOKUP($D603,'STOCK IDEAL'!$B$2:$E$1080,3,FALSE)+VLOOKUP($E603,'REGLE PRIORITE'!$K$3:$L$14,2,FALSE)),VLOOKUP($D603,'STOCK IDEAL'!$B$2:$E$1080,3,FALSE),VLOOKUP($D603,'STOCK IDEAL'!$B$2:$E$1080,3,FALSE)+VLOOKUP($E603,'REGLE PRIORITE'!$K$3:$L$14,2,FALSE)),IF(C603="Bijoux l’atelier",IF(ISERROR(VLOOKUP(D603,'STOCK IDEAL'!$B$2:$E$1108,3,FALSE)+VLOOKUP(E603,'REGLE PRIORITE'!$N$3:$O$18,2,FALSE)),VLOOKUP(D603,'STOCK IDEAL'!$B$2:$E$1108,3,FALSE),VLOOKUP(D603,'STOCK IDEAL'!$B$2:$E$1108,3,FALSE)+VLOOKUP(E603,'REGLE PRIORITE'!$N$3:$O$18,2,FALSE)),IF($C603="Bijoux argent/plaqué or",IF(ISERROR(VLOOKUP(D603,'STOCK IDEAL'!$B$2:$E$1108,3,FALSE)+VLOOKUP($E603,'REGLE PRIORITE'!$Q$3:$R$28,2,FALSE)),VLOOKUP(D603,'STOCK IDEAL'!$B$2:$E$1108,3,FALSE),VLOOKUP(D603,'STOCK IDEAL'!$B$2:$E$1108,3,FALSE)+VLOOKUP($E603,'REGLE PRIORITE'!$Q$3:$R$28,2,FALSE)),VLOOKUP(D603,'STOCK IDEAL'!$B$2:$E$1108,3,FALSE))))</f>
        <v>1</v>
      </c>
      <c r="J603">
        <v>0</v>
      </c>
      <c r="K603">
        <f>IF($C603="porcelaine",IF(ISERROR(VLOOKUP($D603,'STOCK IDEAL'!$B$2:$E$1080,4,FALSE)+VLOOKUP($E603,'REGLE PRIORITE'!$K$3:$L$14,2,FALSE)),VLOOKUP($D603,'STOCK IDEAL'!$B$2:$E$1080,4,FALSE),VLOOKUP($D603,'STOCK IDEAL'!$B$2:$E$1080,4,FALSE)+VLOOKUP($E603,'REGLE PRIORITE'!$K$3:$L$14,2,FALSE)),IF(C603="Bijoux l’atelier",IF(ISERROR(VLOOKUP(D603,'STOCK IDEAL'!$B$2:$E$1108,4,FALSE)+VLOOKUP(E603,'REGLE PRIORITE'!$N$3:$O$18,2,FALSE)),VLOOKUP(D603,'STOCK IDEAL'!$B$2:$E$1108,4,FALSE),VLOOKUP(D603,'STOCK IDEAL'!$B$2:$E$1108,4,FALSE)+VLOOKUP(E603,'REGLE PRIORITE'!$N$3:$O$18,2,FALSE)),IF($C603="Bijoux argent/plaqué or",IF(ISERROR(VLOOKUP(D603,'STOCK IDEAL'!$B$2:$E$1108,4,FALSE)+VLOOKUP($E603,'REGLE PRIORITE'!$Q$3:$R$28,2,FALSE)),VLOOKUP(D603,'STOCK IDEAL'!$B$2:$E$1108,4,FALSE),VLOOKUP(D603,'STOCK IDEAL'!$B$2:$E$1108,4,FALSE)+VLOOKUP($E603,'REGLE PRIORITE'!$Q$3:$R$28,2,FALSE)),VLOOKUP(D603,'STOCK IDEAL'!$B$2:$E$1108,4,FALSE))))</f>
        <v>3</v>
      </c>
      <c r="L603" t="str">
        <f t="shared" si="46"/>
        <v>OK</v>
      </c>
      <c r="M603">
        <f>HLOOKUP('STOCK BRUT'!$C603,'REGLE PRIORITE'!$B$4:$G$7,2,FALSE)</f>
        <v>1</v>
      </c>
      <c r="N603">
        <f>HLOOKUP('STOCK BRUT'!$C603,'REGLE PRIORITE'!$B$4:$G$7,3,FALSE)</f>
        <v>2</v>
      </c>
      <c r="O603">
        <f>HLOOKUP('STOCK BRUT'!$C603,'REGLE PRIORITE'!$B$4:$G$7,4,FALSE)</f>
        <v>3</v>
      </c>
      <c r="P603">
        <f t="shared" si="47"/>
        <v>1</v>
      </c>
      <c r="Q603">
        <f t="shared" si="48"/>
        <v>-1</v>
      </c>
      <c r="R603">
        <f t="shared" si="45"/>
        <v>-3</v>
      </c>
      <c r="S603">
        <f t="shared" si="49"/>
        <v>-3</v>
      </c>
    </row>
    <row r="604" spans="1:19">
      <c r="A604">
        <v>602</v>
      </c>
      <c r="B604" s="1" t="s">
        <v>486</v>
      </c>
      <c r="C604" s="1" t="s">
        <v>4085</v>
      </c>
      <c r="D604" s="1" t="s">
        <v>4159</v>
      </c>
      <c r="E604" s="1" t="s">
        <v>4133</v>
      </c>
      <c r="F604">
        <v>1</v>
      </c>
      <c r="G604">
        <f>IF($C604="porcelaine",IF(ISERROR(VLOOKUP($D604,'STOCK IDEAL'!$B$2:$C$1080,2,FALSE)+VLOOKUP($E604,'REGLE PRIORITE'!$K$3:$L$14,2,FALSE)),VLOOKUP($D604,'STOCK IDEAL'!$B$2:$C$1080,2,FALSE),VLOOKUP($D604,'STOCK IDEAL'!$B$2:$C$1080,2,FALSE)+VLOOKUP($E604,'REGLE PRIORITE'!$K$3:$L$14,2,FALSE)),IF(C604="Bijoux l’atelier",IF(ISERROR(VLOOKUP(D604,'STOCK IDEAL'!$B$2:$C$1108,2,FALSE)+VLOOKUP(E604,'REGLE PRIORITE'!$N$3:$O$18,2,FALSE)),VLOOKUP(D604,'STOCK IDEAL'!$B$2:$C$1108,2,FALSE),VLOOKUP(D604,'STOCK IDEAL'!$B$2:$C$1108,2,FALSE)+VLOOKUP(E604,'REGLE PRIORITE'!$N$3:$O$18,2,FALSE)),IF($C604="Bijoux argent/plaqué or",IF(ISERROR(VLOOKUP(D604,'STOCK IDEAL'!$B$2:$C$1108,2,FALSE)+VLOOKUP($E604,'REGLE PRIORITE'!$Q$3:$R$28,2,FALSE)),VLOOKUP(D604,'STOCK IDEAL'!$B$2:$C$1108,2,FALSE),VLOOKUP(D604,'STOCK IDEAL'!$B$2:$C$1108,2,FALSE)+VLOOKUP($E604,'REGLE PRIORITE'!$Q$3:$R$28,2,FALSE)),VLOOKUP(D604,'STOCK IDEAL'!$B$2:$C$1108,2,FALSE))))</f>
        <v>0</v>
      </c>
      <c r="H604">
        <v>0</v>
      </c>
      <c r="I604">
        <f>IF($C604="porcelaine",IF(ISERROR(VLOOKUP($D604,'STOCK IDEAL'!$B$2:$E$1080,3,FALSE)+VLOOKUP($E604,'REGLE PRIORITE'!$K$3:$L$14,2,FALSE)),VLOOKUP($D604,'STOCK IDEAL'!$B$2:$E$1080,3,FALSE),VLOOKUP($D604,'STOCK IDEAL'!$B$2:$E$1080,3,FALSE)+VLOOKUP($E604,'REGLE PRIORITE'!$K$3:$L$14,2,FALSE)),IF(C604="Bijoux l’atelier",IF(ISERROR(VLOOKUP(D604,'STOCK IDEAL'!$B$2:$E$1108,3,FALSE)+VLOOKUP(E604,'REGLE PRIORITE'!$N$3:$O$18,2,FALSE)),VLOOKUP(D604,'STOCK IDEAL'!$B$2:$E$1108,3,FALSE),VLOOKUP(D604,'STOCK IDEAL'!$B$2:$E$1108,3,FALSE)+VLOOKUP(E604,'REGLE PRIORITE'!$N$3:$O$18,2,FALSE)),IF($C604="Bijoux argent/plaqué or",IF(ISERROR(VLOOKUP(D604,'STOCK IDEAL'!$B$2:$E$1108,3,FALSE)+VLOOKUP($E604,'REGLE PRIORITE'!$Q$3:$R$28,2,FALSE)),VLOOKUP(D604,'STOCK IDEAL'!$B$2:$E$1108,3,FALSE),VLOOKUP(D604,'STOCK IDEAL'!$B$2:$E$1108,3,FALSE)+VLOOKUP($E604,'REGLE PRIORITE'!$Q$3:$R$28,2,FALSE)),VLOOKUP(D604,'STOCK IDEAL'!$B$2:$E$1108,3,FALSE))))</f>
        <v>1</v>
      </c>
      <c r="J604">
        <v>0</v>
      </c>
      <c r="K604">
        <f>IF($C604="porcelaine",IF(ISERROR(VLOOKUP($D604,'STOCK IDEAL'!$B$2:$E$1080,4,FALSE)+VLOOKUP($E604,'REGLE PRIORITE'!$K$3:$L$14,2,FALSE)),VLOOKUP($D604,'STOCK IDEAL'!$B$2:$E$1080,4,FALSE),VLOOKUP($D604,'STOCK IDEAL'!$B$2:$E$1080,4,FALSE)+VLOOKUP($E604,'REGLE PRIORITE'!$K$3:$L$14,2,FALSE)),IF(C604="Bijoux l’atelier",IF(ISERROR(VLOOKUP(D604,'STOCK IDEAL'!$B$2:$E$1108,4,FALSE)+VLOOKUP(E604,'REGLE PRIORITE'!$N$3:$O$18,2,FALSE)),VLOOKUP(D604,'STOCK IDEAL'!$B$2:$E$1108,4,FALSE),VLOOKUP(D604,'STOCK IDEAL'!$B$2:$E$1108,4,FALSE)+VLOOKUP(E604,'REGLE PRIORITE'!$N$3:$O$18,2,FALSE)),IF($C604="Bijoux argent/plaqué or",IF(ISERROR(VLOOKUP(D604,'STOCK IDEAL'!$B$2:$E$1108,4,FALSE)+VLOOKUP($E604,'REGLE PRIORITE'!$Q$3:$R$28,2,FALSE)),VLOOKUP(D604,'STOCK IDEAL'!$B$2:$E$1108,4,FALSE),VLOOKUP(D604,'STOCK IDEAL'!$B$2:$E$1108,4,FALSE)+VLOOKUP($E604,'REGLE PRIORITE'!$Q$3:$R$28,2,FALSE)),VLOOKUP(D604,'STOCK IDEAL'!$B$2:$E$1108,4,FALSE))))</f>
        <v>3</v>
      </c>
      <c r="L604" t="str">
        <f t="shared" si="46"/>
        <v>OK</v>
      </c>
      <c r="M604">
        <f>HLOOKUP('STOCK BRUT'!$C604,'REGLE PRIORITE'!$B$4:$G$7,2,FALSE)</f>
        <v>1</v>
      </c>
      <c r="N604">
        <f>HLOOKUP('STOCK BRUT'!$C604,'REGLE PRIORITE'!$B$4:$G$7,3,FALSE)</f>
        <v>2</v>
      </c>
      <c r="O604">
        <f>HLOOKUP('STOCK BRUT'!$C604,'REGLE PRIORITE'!$B$4:$G$7,4,FALSE)</f>
        <v>3</v>
      </c>
      <c r="P604">
        <f t="shared" si="47"/>
        <v>1</v>
      </c>
      <c r="Q604">
        <f t="shared" si="48"/>
        <v>-1</v>
      </c>
      <c r="R604">
        <f t="shared" si="45"/>
        <v>-3</v>
      </c>
      <c r="S604">
        <f t="shared" si="49"/>
        <v>-3</v>
      </c>
    </row>
    <row r="605" spans="1:19">
      <c r="A605">
        <v>603</v>
      </c>
      <c r="B605" s="1" t="s">
        <v>487</v>
      </c>
      <c r="C605" s="1" t="s">
        <v>4085</v>
      </c>
      <c r="D605" s="1" t="s">
        <v>4160</v>
      </c>
      <c r="E605" s="1" t="s">
        <v>5552</v>
      </c>
      <c r="F605">
        <v>0</v>
      </c>
      <c r="G605">
        <f>IF($C605="porcelaine",IF(ISERROR(VLOOKUP($D605,'STOCK IDEAL'!$B$2:$C$1080,2,FALSE)+VLOOKUP($E605,'REGLE PRIORITE'!$K$3:$L$14,2,FALSE)),VLOOKUP($D605,'STOCK IDEAL'!$B$2:$C$1080,2,FALSE),VLOOKUP($D605,'STOCK IDEAL'!$B$2:$C$1080,2,FALSE)+VLOOKUP($E605,'REGLE PRIORITE'!$K$3:$L$14,2,FALSE)),IF(C605="Bijoux l’atelier",IF(ISERROR(VLOOKUP(D605,'STOCK IDEAL'!$B$2:$C$1108,2,FALSE)+VLOOKUP(E605,'REGLE PRIORITE'!$N$3:$O$18,2,FALSE)),VLOOKUP(D605,'STOCK IDEAL'!$B$2:$C$1108,2,FALSE),VLOOKUP(D605,'STOCK IDEAL'!$B$2:$C$1108,2,FALSE)+VLOOKUP(E605,'REGLE PRIORITE'!$N$3:$O$18,2,FALSE)),IF($C605="Bijoux argent/plaqué or",IF(ISERROR(VLOOKUP(D605,'STOCK IDEAL'!$B$2:$C$1108,2,FALSE)+VLOOKUP($E605,'REGLE PRIORITE'!$Q$3:$R$28,2,FALSE)),VLOOKUP(D605,'STOCK IDEAL'!$B$2:$C$1108,2,FALSE),VLOOKUP(D605,'STOCK IDEAL'!$B$2:$C$1108,2,FALSE)+VLOOKUP($E605,'REGLE PRIORITE'!$Q$3:$R$28,2,FALSE)),VLOOKUP(D605,'STOCK IDEAL'!$B$2:$C$1108,2,FALSE))))</f>
        <v>0</v>
      </c>
      <c r="H605">
        <v>0</v>
      </c>
      <c r="I605">
        <f>IF($C605="porcelaine",IF(ISERROR(VLOOKUP($D605,'STOCK IDEAL'!$B$2:$E$1080,3,FALSE)+VLOOKUP($E605,'REGLE PRIORITE'!$K$3:$L$14,2,FALSE)),VLOOKUP($D605,'STOCK IDEAL'!$B$2:$E$1080,3,FALSE),VLOOKUP($D605,'STOCK IDEAL'!$B$2:$E$1080,3,FALSE)+VLOOKUP($E605,'REGLE PRIORITE'!$K$3:$L$14,2,FALSE)),IF(C605="Bijoux l’atelier",IF(ISERROR(VLOOKUP(D605,'STOCK IDEAL'!$B$2:$E$1108,3,FALSE)+VLOOKUP(E605,'REGLE PRIORITE'!$N$3:$O$18,2,FALSE)),VLOOKUP(D605,'STOCK IDEAL'!$B$2:$E$1108,3,FALSE),VLOOKUP(D605,'STOCK IDEAL'!$B$2:$E$1108,3,FALSE)+VLOOKUP(E605,'REGLE PRIORITE'!$N$3:$O$18,2,FALSE)),IF($C605="Bijoux argent/plaqué or",IF(ISERROR(VLOOKUP(D605,'STOCK IDEAL'!$B$2:$E$1108,3,FALSE)+VLOOKUP($E605,'REGLE PRIORITE'!$Q$3:$R$28,2,FALSE)),VLOOKUP(D605,'STOCK IDEAL'!$B$2:$E$1108,3,FALSE),VLOOKUP(D605,'STOCK IDEAL'!$B$2:$E$1108,3,FALSE)+VLOOKUP($E605,'REGLE PRIORITE'!$Q$3:$R$28,2,FALSE)),VLOOKUP(D605,'STOCK IDEAL'!$B$2:$E$1108,3,FALSE))))</f>
        <v>1</v>
      </c>
      <c r="J605">
        <v>0</v>
      </c>
      <c r="K605">
        <f>IF($C605="porcelaine",IF(ISERROR(VLOOKUP($D605,'STOCK IDEAL'!$B$2:$E$1080,4,FALSE)+VLOOKUP($E605,'REGLE PRIORITE'!$K$3:$L$14,2,FALSE)),VLOOKUP($D605,'STOCK IDEAL'!$B$2:$E$1080,4,FALSE),VLOOKUP($D605,'STOCK IDEAL'!$B$2:$E$1080,4,FALSE)+VLOOKUP($E605,'REGLE PRIORITE'!$K$3:$L$14,2,FALSE)),IF(C605="Bijoux l’atelier",IF(ISERROR(VLOOKUP(D605,'STOCK IDEAL'!$B$2:$E$1108,4,FALSE)+VLOOKUP(E605,'REGLE PRIORITE'!$N$3:$O$18,2,FALSE)),VLOOKUP(D605,'STOCK IDEAL'!$B$2:$E$1108,4,FALSE),VLOOKUP(D605,'STOCK IDEAL'!$B$2:$E$1108,4,FALSE)+VLOOKUP(E605,'REGLE PRIORITE'!$N$3:$O$18,2,FALSE)),IF($C605="Bijoux argent/plaqué or",IF(ISERROR(VLOOKUP(D605,'STOCK IDEAL'!$B$2:$E$1108,4,FALSE)+VLOOKUP($E605,'REGLE PRIORITE'!$Q$3:$R$28,2,FALSE)),VLOOKUP(D605,'STOCK IDEAL'!$B$2:$E$1108,4,FALSE),VLOOKUP(D605,'STOCK IDEAL'!$B$2:$E$1108,4,FALSE)+VLOOKUP($E605,'REGLE PRIORITE'!$Q$3:$R$28,2,FALSE)),VLOOKUP(D605,'STOCK IDEAL'!$B$2:$E$1108,4,FALSE))))</f>
        <v>3</v>
      </c>
      <c r="L605" t="b">
        <f t="shared" si="46"/>
        <v>0</v>
      </c>
      <c r="M605">
        <f>HLOOKUP('STOCK BRUT'!$C605,'REGLE PRIORITE'!$B$4:$G$7,2,FALSE)</f>
        <v>1</v>
      </c>
      <c r="N605">
        <f>HLOOKUP('STOCK BRUT'!$C605,'REGLE PRIORITE'!$B$4:$G$7,3,FALSE)</f>
        <v>2</v>
      </c>
      <c r="O605">
        <f>HLOOKUP('STOCK BRUT'!$C605,'REGLE PRIORITE'!$B$4:$G$7,4,FALSE)</f>
        <v>3</v>
      </c>
      <c r="P605">
        <f t="shared" si="47"/>
        <v>0</v>
      </c>
      <c r="Q605">
        <f t="shared" si="48"/>
        <v>-1</v>
      </c>
      <c r="R605">
        <f t="shared" si="45"/>
        <v>-3</v>
      </c>
      <c r="S605">
        <f t="shared" si="49"/>
        <v>-4</v>
      </c>
    </row>
    <row r="606" spans="1:19">
      <c r="A606">
        <v>604</v>
      </c>
      <c r="B606" s="1" t="s">
        <v>488</v>
      </c>
      <c r="C606" s="1" t="s">
        <v>4085</v>
      </c>
      <c r="D606" s="1" t="s">
        <v>4160</v>
      </c>
      <c r="E606" s="1" t="s">
        <v>5553</v>
      </c>
      <c r="F606">
        <v>1</v>
      </c>
      <c r="G606">
        <f>IF($C606="porcelaine",IF(ISERROR(VLOOKUP($D606,'STOCK IDEAL'!$B$2:$C$1080,2,FALSE)+VLOOKUP($E606,'REGLE PRIORITE'!$K$3:$L$14,2,FALSE)),VLOOKUP($D606,'STOCK IDEAL'!$B$2:$C$1080,2,FALSE),VLOOKUP($D606,'STOCK IDEAL'!$B$2:$C$1080,2,FALSE)+VLOOKUP($E606,'REGLE PRIORITE'!$K$3:$L$14,2,FALSE)),IF(C606="Bijoux l’atelier",IF(ISERROR(VLOOKUP(D606,'STOCK IDEAL'!$B$2:$C$1108,2,FALSE)+VLOOKUP(E606,'REGLE PRIORITE'!$N$3:$O$18,2,FALSE)),VLOOKUP(D606,'STOCK IDEAL'!$B$2:$C$1108,2,FALSE),VLOOKUP(D606,'STOCK IDEAL'!$B$2:$C$1108,2,FALSE)+VLOOKUP(E606,'REGLE PRIORITE'!$N$3:$O$18,2,FALSE)),IF($C606="Bijoux argent/plaqué or",IF(ISERROR(VLOOKUP(D606,'STOCK IDEAL'!$B$2:$C$1108,2,FALSE)+VLOOKUP($E606,'REGLE PRIORITE'!$Q$3:$R$28,2,FALSE)),VLOOKUP(D606,'STOCK IDEAL'!$B$2:$C$1108,2,FALSE),VLOOKUP(D606,'STOCK IDEAL'!$B$2:$C$1108,2,FALSE)+VLOOKUP($E606,'REGLE PRIORITE'!$Q$3:$R$28,2,FALSE)),VLOOKUP(D606,'STOCK IDEAL'!$B$2:$C$1108,2,FALSE))))</f>
        <v>0</v>
      </c>
      <c r="H606">
        <v>0</v>
      </c>
      <c r="I606">
        <f>IF($C606="porcelaine",IF(ISERROR(VLOOKUP($D606,'STOCK IDEAL'!$B$2:$E$1080,3,FALSE)+VLOOKUP($E606,'REGLE PRIORITE'!$K$3:$L$14,2,FALSE)),VLOOKUP($D606,'STOCK IDEAL'!$B$2:$E$1080,3,FALSE),VLOOKUP($D606,'STOCK IDEAL'!$B$2:$E$1080,3,FALSE)+VLOOKUP($E606,'REGLE PRIORITE'!$K$3:$L$14,2,FALSE)),IF(C606="Bijoux l’atelier",IF(ISERROR(VLOOKUP(D606,'STOCK IDEAL'!$B$2:$E$1108,3,FALSE)+VLOOKUP(E606,'REGLE PRIORITE'!$N$3:$O$18,2,FALSE)),VLOOKUP(D606,'STOCK IDEAL'!$B$2:$E$1108,3,FALSE),VLOOKUP(D606,'STOCK IDEAL'!$B$2:$E$1108,3,FALSE)+VLOOKUP(E606,'REGLE PRIORITE'!$N$3:$O$18,2,FALSE)),IF($C606="Bijoux argent/plaqué or",IF(ISERROR(VLOOKUP(D606,'STOCK IDEAL'!$B$2:$E$1108,3,FALSE)+VLOOKUP($E606,'REGLE PRIORITE'!$Q$3:$R$28,2,FALSE)),VLOOKUP(D606,'STOCK IDEAL'!$B$2:$E$1108,3,FALSE),VLOOKUP(D606,'STOCK IDEAL'!$B$2:$E$1108,3,FALSE)+VLOOKUP($E606,'REGLE PRIORITE'!$Q$3:$R$28,2,FALSE)),VLOOKUP(D606,'STOCK IDEAL'!$B$2:$E$1108,3,FALSE))))</f>
        <v>1</v>
      </c>
      <c r="J606">
        <v>0</v>
      </c>
      <c r="K606">
        <f>IF($C606="porcelaine",IF(ISERROR(VLOOKUP($D606,'STOCK IDEAL'!$B$2:$E$1080,4,FALSE)+VLOOKUP($E606,'REGLE PRIORITE'!$K$3:$L$14,2,FALSE)),VLOOKUP($D606,'STOCK IDEAL'!$B$2:$E$1080,4,FALSE),VLOOKUP($D606,'STOCK IDEAL'!$B$2:$E$1080,4,FALSE)+VLOOKUP($E606,'REGLE PRIORITE'!$K$3:$L$14,2,FALSE)),IF(C606="Bijoux l’atelier",IF(ISERROR(VLOOKUP(D606,'STOCK IDEAL'!$B$2:$E$1108,4,FALSE)+VLOOKUP(E606,'REGLE PRIORITE'!$N$3:$O$18,2,FALSE)),VLOOKUP(D606,'STOCK IDEAL'!$B$2:$E$1108,4,FALSE),VLOOKUP(D606,'STOCK IDEAL'!$B$2:$E$1108,4,FALSE)+VLOOKUP(E606,'REGLE PRIORITE'!$N$3:$O$18,2,FALSE)),IF($C606="Bijoux argent/plaqué or",IF(ISERROR(VLOOKUP(D606,'STOCK IDEAL'!$B$2:$E$1108,4,FALSE)+VLOOKUP($E606,'REGLE PRIORITE'!$Q$3:$R$28,2,FALSE)),VLOOKUP(D606,'STOCK IDEAL'!$B$2:$E$1108,4,FALSE),VLOOKUP(D606,'STOCK IDEAL'!$B$2:$E$1108,4,FALSE)+VLOOKUP($E606,'REGLE PRIORITE'!$Q$3:$R$28,2,FALSE)),VLOOKUP(D606,'STOCK IDEAL'!$B$2:$E$1108,4,FALSE))))</f>
        <v>3</v>
      </c>
      <c r="L606" t="str">
        <f t="shared" si="46"/>
        <v>OK</v>
      </c>
      <c r="M606">
        <f>HLOOKUP('STOCK BRUT'!$C606,'REGLE PRIORITE'!$B$4:$G$7,2,FALSE)</f>
        <v>1</v>
      </c>
      <c r="N606">
        <f>HLOOKUP('STOCK BRUT'!$C606,'REGLE PRIORITE'!$B$4:$G$7,3,FALSE)</f>
        <v>2</v>
      </c>
      <c r="O606">
        <f>HLOOKUP('STOCK BRUT'!$C606,'REGLE PRIORITE'!$B$4:$G$7,4,FALSE)</f>
        <v>3</v>
      </c>
      <c r="P606">
        <f t="shared" si="47"/>
        <v>1</v>
      </c>
      <c r="Q606">
        <f t="shared" si="48"/>
        <v>-1</v>
      </c>
      <c r="R606">
        <f t="shared" si="45"/>
        <v>-3</v>
      </c>
      <c r="S606">
        <f t="shared" si="49"/>
        <v>-3</v>
      </c>
    </row>
    <row r="607" spans="1:19">
      <c r="A607">
        <v>605</v>
      </c>
      <c r="B607" s="1" t="s">
        <v>489</v>
      </c>
      <c r="C607" s="1" t="s">
        <v>4074</v>
      </c>
      <c r="D607" s="1" t="s">
        <v>5365</v>
      </c>
      <c r="E607" s="1" t="s">
        <v>3376</v>
      </c>
      <c r="F607">
        <v>0</v>
      </c>
      <c r="G607">
        <f>IF($C607="porcelaine",IF(ISERROR(VLOOKUP($D607,'STOCK IDEAL'!$B$2:$C$1080,2,FALSE)+VLOOKUP($E607,'REGLE PRIORITE'!$K$3:$L$14,2,FALSE)),VLOOKUP($D607,'STOCK IDEAL'!$B$2:$C$1080,2,FALSE),VLOOKUP($D607,'STOCK IDEAL'!$B$2:$C$1080,2,FALSE)+VLOOKUP($E607,'REGLE PRIORITE'!$K$3:$L$14,2,FALSE)),IF(C607="Bijoux l’atelier",IF(ISERROR(VLOOKUP(D607,'STOCK IDEAL'!$B$2:$C$1108,2,FALSE)+VLOOKUP(E607,'REGLE PRIORITE'!$N$3:$O$18,2,FALSE)),VLOOKUP(D607,'STOCK IDEAL'!$B$2:$C$1108,2,FALSE),VLOOKUP(D607,'STOCK IDEAL'!$B$2:$C$1108,2,FALSE)+VLOOKUP(E607,'REGLE PRIORITE'!$N$3:$O$18,2,FALSE)),IF($C607="Bijoux argent/plaqué or",IF(ISERROR(VLOOKUP(D607,'STOCK IDEAL'!$B$2:$C$1108,2,FALSE)+VLOOKUP($E607,'REGLE PRIORITE'!$Q$3:$R$28,2,FALSE)),VLOOKUP(D607,'STOCK IDEAL'!$B$2:$C$1108,2,FALSE),VLOOKUP(D607,'STOCK IDEAL'!$B$2:$C$1108,2,FALSE)+VLOOKUP($E607,'REGLE PRIORITE'!$Q$3:$R$28,2,FALSE)),VLOOKUP(D607,'STOCK IDEAL'!$B$2:$C$1108,2,FALSE))))</f>
        <v>0</v>
      </c>
      <c r="H607">
        <v>0</v>
      </c>
      <c r="I607">
        <f>IF($C607="porcelaine",IF(ISERROR(VLOOKUP($D607,'STOCK IDEAL'!$B$2:$E$1080,3,FALSE)+VLOOKUP($E607,'REGLE PRIORITE'!$K$3:$L$14,2,FALSE)),VLOOKUP($D607,'STOCK IDEAL'!$B$2:$E$1080,3,FALSE),VLOOKUP($D607,'STOCK IDEAL'!$B$2:$E$1080,3,FALSE)+VLOOKUP($E607,'REGLE PRIORITE'!$K$3:$L$14,2,FALSE)),IF(C607="Bijoux l’atelier",IF(ISERROR(VLOOKUP(D607,'STOCK IDEAL'!$B$2:$E$1108,3,FALSE)+VLOOKUP(E607,'REGLE PRIORITE'!$N$3:$O$18,2,FALSE)),VLOOKUP(D607,'STOCK IDEAL'!$B$2:$E$1108,3,FALSE),VLOOKUP(D607,'STOCK IDEAL'!$B$2:$E$1108,3,FALSE)+VLOOKUP(E607,'REGLE PRIORITE'!$N$3:$O$18,2,FALSE)),IF($C607="Bijoux argent/plaqué or",IF(ISERROR(VLOOKUP(D607,'STOCK IDEAL'!$B$2:$E$1108,3,FALSE)+VLOOKUP($E607,'REGLE PRIORITE'!$Q$3:$R$28,2,FALSE)),VLOOKUP(D607,'STOCK IDEAL'!$B$2:$E$1108,3,FALSE),VLOOKUP(D607,'STOCK IDEAL'!$B$2:$E$1108,3,FALSE)+VLOOKUP($E607,'REGLE PRIORITE'!$Q$3:$R$28,2,FALSE)),VLOOKUP(D607,'STOCK IDEAL'!$B$2:$E$1108,3,FALSE))))</f>
        <v>1</v>
      </c>
      <c r="J607">
        <v>0</v>
      </c>
      <c r="K607">
        <f>IF($C607="porcelaine",IF(ISERROR(VLOOKUP($D607,'STOCK IDEAL'!$B$2:$E$1080,4,FALSE)+VLOOKUP($E607,'REGLE PRIORITE'!$K$3:$L$14,2,FALSE)),VLOOKUP($D607,'STOCK IDEAL'!$B$2:$E$1080,4,FALSE),VLOOKUP($D607,'STOCK IDEAL'!$B$2:$E$1080,4,FALSE)+VLOOKUP($E607,'REGLE PRIORITE'!$K$3:$L$14,2,FALSE)),IF(C607="Bijoux l’atelier",IF(ISERROR(VLOOKUP(D607,'STOCK IDEAL'!$B$2:$E$1108,4,FALSE)+VLOOKUP(E607,'REGLE PRIORITE'!$N$3:$O$18,2,FALSE)),VLOOKUP(D607,'STOCK IDEAL'!$B$2:$E$1108,4,FALSE),VLOOKUP(D607,'STOCK IDEAL'!$B$2:$E$1108,4,FALSE)+VLOOKUP(E607,'REGLE PRIORITE'!$N$3:$O$18,2,FALSE)),IF($C607="Bijoux argent/plaqué or",IF(ISERROR(VLOOKUP(D607,'STOCK IDEAL'!$B$2:$E$1108,4,FALSE)+VLOOKUP($E607,'REGLE PRIORITE'!$Q$3:$R$28,2,FALSE)),VLOOKUP(D607,'STOCK IDEAL'!$B$2:$E$1108,4,FALSE),VLOOKUP(D607,'STOCK IDEAL'!$B$2:$E$1108,4,FALSE)+VLOOKUP($E607,'REGLE PRIORITE'!$Q$3:$R$28,2,FALSE)),VLOOKUP(D607,'STOCK IDEAL'!$B$2:$E$1108,4,FALSE))))</f>
        <v>3</v>
      </c>
      <c r="L607" t="b">
        <f t="shared" si="46"/>
        <v>0</v>
      </c>
      <c r="M607" t="e">
        <f>HLOOKUP('STOCK BRUT'!$C607,'REGLE PRIORITE'!$B$4:$G$7,2,FALSE)</f>
        <v>#N/A</v>
      </c>
      <c r="N607" t="e">
        <f>HLOOKUP('STOCK BRUT'!$C607,'REGLE PRIORITE'!$B$4:$G$7,3,FALSE)</f>
        <v>#N/A</v>
      </c>
      <c r="O607" t="e">
        <f>HLOOKUP('STOCK BRUT'!$C607,'REGLE PRIORITE'!$B$4:$G$7,4,FALSE)</f>
        <v>#N/A</v>
      </c>
      <c r="P607">
        <f t="shared" si="47"/>
        <v>0</v>
      </c>
      <c r="Q607">
        <f t="shared" si="48"/>
        <v>-1</v>
      </c>
      <c r="R607">
        <f t="shared" si="45"/>
        <v>-3</v>
      </c>
      <c r="S607">
        <f t="shared" si="49"/>
        <v>-4</v>
      </c>
    </row>
    <row r="608" spans="1:19">
      <c r="A608">
        <v>606</v>
      </c>
      <c r="B608" s="1" t="s">
        <v>490</v>
      </c>
      <c r="C608" s="1" t="s">
        <v>4074</v>
      </c>
      <c r="D608" s="1" t="s">
        <v>4161</v>
      </c>
      <c r="E608" s="1" t="s">
        <v>3376</v>
      </c>
      <c r="F608">
        <v>0</v>
      </c>
      <c r="G608">
        <f>IF($C608="porcelaine",IF(ISERROR(VLOOKUP($D608,'STOCK IDEAL'!$B$2:$C$1080,2,FALSE)+VLOOKUP($E608,'REGLE PRIORITE'!$K$3:$L$14,2,FALSE)),VLOOKUP($D608,'STOCK IDEAL'!$B$2:$C$1080,2,FALSE),VLOOKUP($D608,'STOCK IDEAL'!$B$2:$C$1080,2,FALSE)+VLOOKUP($E608,'REGLE PRIORITE'!$K$3:$L$14,2,FALSE)),IF(C608="Bijoux l’atelier",IF(ISERROR(VLOOKUP(D608,'STOCK IDEAL'!$B$2:$C$1108,2,FALSE)+VLOOKUP(E608,'REGLE PRIORITE'!$N$3:$O$18,2,FALSE)),VLOOKUP(D608,'STOCK IDEAL'!$B$2:$C$1108,2,FALSE),VLOOKUP(D608,'STOCK IDEAL'!$B$2:$C$1108,2,FALSE)+VLOOKUP(E608,'REGLE PRIORITE'!$N$3:$O$18,2,FALSE)),IF($C608="Bijoux argent/plaqué or",IF(ISERROR(VLOOKUP(D608,'STOCK IDEAL'!$B$2:$C$1108,2,FALSE)+VLOOKUP($E608,'REGLE PRIORITE'!$Q$3:$R$28,2,FALSE)),VLOOKUP(D608,'STOCK IDEAL'!$B$2:$C$1108,2,FALSE),VLOOKUP(D608,'STOCK IDEAL'!$B$2:$C$1108,2,FALSE)+VLOOKUP($E608,'REGLE PRIORITE'!$Q$3:$R$28,2,FALSE)),VLOOKUP(D608,'STOCK IDEAL'!$B$2:$C$1108,2,FALSE))))</f>
        <v>0</v>
      </c>
      <c r="H608">
        <v>0</v>
      </c>
      <c r="I608">
        <f>IF($C608="porcelaine",IF(ISERROR(VLOOKUP($D608,'STOCK IDEAL'!$B$2:$E$1080,3,FALSE)+VLOOKUP($E608,'REGLE PRIORITE'!$K$3:$L$14,2,FALSE)),VLOOKUP($D608,'STOCK IDEAL'!$B$2:$E$1080,3,FALSE),VLOOKUP($D608,'STOCK IDEAL'!$B$2:$E$1080,3,FALSE)+VLOOKUP($E608,'REGLE PRIORITE'!$K$3:$L$14,2,FALSE)),IF(C608="Bijoux l’atelier",IF(ISERROR(VLOOKUP(D608,'STOCK IDEAL'!$B$2:$E$1108,3,FALSE)+VLOOKUP(E608,'REGLE PRIORITE'!$N$3:$O$18,2,FALSE)),VLOOKUP(D608,'STOCK IDEAL'!$B$2:$E$1108,3,FALSE),VLOOKUP(D608,'STOCK IDEAL'!$B$2:$E$1108,3,FALSE)+VLOOKUP(E608,'REGLE PRIORITE'!$N$3:$O$18,2,FALSE)),IF($C608="Bijoux argent/plaqué or",IF(ISERROR(VLOOKUP(D608,'STOCK IDEAL'!$B$2:$E$1108,3,FALSE)+VLOOKUP($E608,'REGLE PRIORITE'!$Q$3:$R$28,2,FALSE)),VLOOKUP(D608,'STOCK IDEAL'!$B$2:$E$1108,3,FALSE),VLOOKUP(D608,'STOCK IDEAL'!$B$2:$E$1108,3,FALSE)+VLOOKUP($E608,'REGLE PRIORITE'!$Q$3:$R$28,2,FALSE)),VLOOKUP(D608,'STOCK IDEAL'!$B$2:$E$1108,3,FALSE))))</f>
        <v>1</v>
      </c>
      <c r="J608">
        <v>0</v>
      </c>
      <c r="K608">
        <f>IF($C608="porcelaine",IF(ISERROR(VLOOKUP($D608,'STOCK IDEAL'!$B$2:$E$1080,4,FALSE)+VLOOKUP($E608,'REGLE PRIORITE'!$K$3:$L$14,2,FALSE)),VLOOKUP($D608,'STOCK IDEAL'!$B$2:$E$1080,4,FALSE),VLOOKUP($D608,'STOCK IDEAL'!$B$2:$E$1080,4,FALSE)+VLOOKUP($E608,'REGLE PRIORITE'!$K$3:$L$14,2,FALSE)),IF(C608="Bijoux l’atelier",IF(ISERROR(VLOOKUP(D608,'STOCK IDEAL'!$B$2:$E$1108,4,FALSE)+VLOOKUP(E608,'REGLE PRIORITE'!$N$3:$O$18,2,FALSE)),VLOOKUP(D608,'STOCK IDEAL'!$B$2:$E$1108,4,FALSE),VLOOKUP(D608,'STOCK IDEAL'!$B$2:$E$1108,4,FALSE)+VLOOKUP(E608,'REGLE PRIORITE'!$N$3:$O$18,2,FALSE)),IF($C608="Bijoux argent/plaqué or",IF(ISERROR(VLOOKUP(D608,'STOCK IDEAL'!$B$2:$E$1108,4,FALSE)+VLOOKUP($E608,'REGLE PRIORITE'!$Q$3:$R$28,2,FALSE)),VLOOKUP(D608,'STOCK IDEAL'!$B$2:$E$1108,4,FALSE),VLOOKUP(D608,'STOCK IDEAL'!$B$2:$E$1108,4,FALSE)+VLOOKUP($E608,'REGLE PRIORITE'!$Q$3:$R$28,2,FALSE)),VLOOKUP(D608,'STOCK IDEAL'!$B$2:$E$1108,4,FALSE))))</f>
        <v>3</v>
      </c>
      <c r="L608" t="b">
        <f t="shared" si="46"/>
        <v>0</v>
      </c>
      <c r="M608" t="e">
        <f>HLOOKUP('STOCK BRUT'!$C608,'REGLE PRIORITE'!$B$4:$G$7,2,FALSE)</f>
        <v>#N/A</v>
      </c>
      <c r="N608" t="e">
        <f>HLOOKUP('STOCK BRUT'!$C608,'REGLE PRIORITE'!$B$4:$G$7,3,FALSE)</f>
        <v>#N/A</v>
      </c>
      <c r="O608" t="e">
        <f>HLOOKUP('STOCK BRUT'!$C608,'REGLE PRIORITE'!$B$4:$G$7,4,FALSE)</f>
        <v>#N/A</v>
      </c>
      <c r="P608">
        <f t="shared" si="47"/>
        <v>0</v>
      </c>
      <c r="Q608">
        <f t="shared" si="48"/>
        <v>-1</v>
      </c>
      <c r="R608">
        <f t="shared" si="45"/>
        <v>-3</v>
      </c>
      <c r="S608">
        <f t="shared" si="49"/>
        <v>-4</v>
      </c>
    </row>
    <row r="609" spans="1:19">
      <c r="A609">
        <v>607</v>
      </c>
      <c r="B609" s="1" t="s">
        <v>491</v>
      </c>
      <c r="C609" s="1" t="s">
        <v>4074</v>
      </c>
      <c r="D609" s="1" t="s">
        <v>4162</v>
      </c>
      <c r="E609" s="1" t="s">
        <v>3376</v>
      </c>
      <c r="F609">
        <v>0</v>
      </c>
      <c r="G609">
        <f>IF($C609="porcelaine",IF(ISERROR(VLOOKUP($D609,'STOCK IDEAL'!$B$2:$C$1080,2,FALSE)+VLOOKUP($E609,'REGLE PRIORITE'!$K$3:$L$14,2,FALSE)),VLOOKUP($D609,'STOCK IDEAL'!$B$2:$C$1080,2,FALSE),VLOOKUP($D609,'STOCK IDEAL'!$B$2:$C$1080,2,FALSE)+VLOOKUP($E609,'REGLE PRIORITE'!$K$3:$L$14,2,FALSE)),IF(C609="Bijoux l’atelier",IF(ISERROR(VLOOKUP(D609,'STOCK IDEAL'!$B$2:$C$1108,2,FALSE)+VLOOKUP(E609,'REGLE PRIORITE'!$N$3:$O$18,2,FALSE)),VLOOKUP(D609,'STOCK IDEAL'!$B$2:$C$1108,2,FALSE),VLOOKUP(D609,'STOCK IDEAL'!$B$2:$C$1108,2,FALSE)+VLOOKUP(E609,'REGLE PRIORITE'!$N$3:$O$18,2,FALSE)),IF($C609="Bijoux argent/plaqué or",IF(ISERROR(VLOOKUP(D609,'STOCK IDEAL'!$B$2:$C$1108,2,FALSE)+VLOOKUP($E609,'REGLE PRIORITE'!$Q$3:$R$28,2,FALSE)),VLOOKUP(D609,'STOCK IDEAL'!$B$2:$C$1108,2,FALSE),VLOOKUP(D609,'STOCK IDEAL'!$B$2:$C$1108,2,FALSE)+VLOOKUP($E609,'REGLE PRIORITE'!$Q$3:$R$28,2,FALSE)),VLOOKUP(D609,'STOCK IDEAL'!$B$2:$C$1108,2,FALSE))))</f>
        <v>0</v>
      </c>
      <c r="H609">
        <v>0</v>
      </c>
      <c r="I609">
        <f>IF($C609="porcelaine",IF(ISERROR(VLOOKUP($D609,'STOCK IDEAL'!$B$2:$E$1080,3,FALSE)+VLOOKUP($E609,'REGLE PRIORITE'!$K$3:$L$14,2,FALSE)),VLOOKUP($D609,'STOCK IDEAL'!$B$2:$E$1080,3,FALSE),VLOOKUP($D609,'STOCK IDEAL'!$B$2:$E$1080,3,FALSE)+VLOOKUP($E609,'REGLE PRIORITE'!$K$3:$L$14,2,FALSE)),IF(C609="Bijoux l’atelier",IF(ISERROR(VLOOKUP(D609,'STOCK IDEAL'!$B$2:$E$1108,3,FALSE)+VLOOKUP(E609,'REGLE PRIORITE'!$N$3:$O$18,2,FALSE)),VLOOKUP(D609,'STOCK IDEAL'!$B$2:$E$1108,3,FALSE),VLOOKUP(D609,'STOCK IDEAL'!$B$2:$E$1108,3,FALSE)+VLOOKUP(E609,'REGLE PRIORITE'!$N$3:$O$18,2,FALSE)),IF($C609="Bijoux argent/plaqué or",IF(ISERROR(VLOOKUP(D609,'STOCK IDEAL'!$B$2:$E$1108,3,FALSE)+VLOOKUP($E609,'REGLE PRIORITE'!$Q$3:$R$28,2,FALSE)),VLOOKUP(D609,'STOCK IDEAL'!$B$2:$E$1108,3,FALSE),VLOOKUP(D609,'STOCK IDEAL'!$B$2:$E$1108,3,FALSE)+VLOOKUP($E609,'REGLE PRIORITE'!$Q$3:$R$28,2,FALSE)),VLOOKUP(D609,'STOCK IDEAL'!$B$2:$E$1108,3,FALSE))))</f>
        <v>1</v>
      </c>
      <c r="J609">
        <v>0</v>
      </c>
      <c r="K609">
        <f>IF($C609="porcelaine",IF(ISERROR(VLOOKUP($D609,'STOCK IDEAL'!$B$2:$E$1080,4,FALSE)+VLOOKUP($E609,'REGLE PRIORITE'!$K$3:$L$14,2,FALSE)),VLOOKUP($D609,'STOCK IDEAL'!$B$2:$E$1080,4,FALSE),VLOOKUP($D609,'STOCK IDEAL'!$B$2:$E$1080,4,FALSE)+VLOOKUP($E609,'REGLE PRIORITE'!$K$3:$L$14,2,FALSE)),IF(C609="Bijoux l’atelier",IF(ISERROR(VLOOKUP(D609,'STOCK IDEAL'!$B$2:$E$1108,4,FALSE)+VLOOKUP(E609,'REGLE PRIORITE'!$N$3:$O$18,2,FALSE)),VLOOKUP(D609,'STOCK IDEAL'!$B$2:$E$1108,4,FALSE),VLOOKUP(D609,'STOCK IDEAL'!$B$2:$E$1108,4,FALSE)+VLOOKUP(E609,'REGLE PRIORITE'!$N$3:$O$18,2,FALSE)),IF($C609="Bijoux argent/plaqué or",IF(ISERROR(VLOOKUP(D609,'STOCK IDEAL'!$B$2:$E$1108,4,FALSE)+VLOOKUP($E609,'REGLE PRIORITE'!$Q$3:$R$28,2,FALSE)),VLOOKUP(D609,'STOCK IDEAL'!$B$2:$E$1108,4,FALSE),VLOOKUP(D609,'STOCK IDEAL'!$B$2:$E$1108,4,FALSE)+VLOOKUP($E609,'REGLE PRIORITE'!$Q$3:$R$28,2,FALSE)),VLOOKUP(D609,'STOCK IDEAL'!$B$2:$E$1108,4,FALSE))))</f>
        <v>3</v>
      </c>
      <c r="L609" t="b">
        <f t="shared" si="46"/>
        <v>0</v>
      </c>
      <c r="M609" t="e">
        <f>HLOOKUP('STOCK BRUT'!$C609,'REGLE PRIORITE'!$B$4:$G$7,2,FALSE)</f>
        <v>#N/A</v>
      </c>
      <c r="N609" t="e">
        <f>HLOOKUP('STOCK BRUT'!$C609,'REGLE PRIORITE'!$B$4:$G$7,3,FALSE)</f>
        <v>#N/A</v>
      </c>
      <c r="O609" t="e">
        <f>HLOOKUP('STOCK BRUT'!$C609,'REGLE PRIORITE'!$B$4:$G$7,4,FALSE)</f>
        <v>#N/A</v>
      </c>
      <c r="P609">
        <f t="shared" si="47"/>
        <v>0</v>
      </c>
      <c r="Q609">
        <f t="shared" si="48"/>
        <v>-1</v>
      </c>
      <c r="R609">
        <f t="shared" si="45"/>
        <v>-3</v>
      </c>
      <c r="S609">
        <f t="shared" si="49"/>
        <v>-4</v>
      </c>
    </row>
    <row r="610" spans="1:19">
      <c r="A610">
        <v>608</v>
      </c>
      <c r="B610" s="1" t="s">
        <v>493</v>
      </c>
      <c r="C610" s="1" t="s">
        <v>4074</v>
      </c>
      <c r="D610" s="1" t="s">
        <v>5366</v>
      </c>
      <c r="E610" s="1" t="s">
        <v>3376</v>
      </c>
      <c r="F610">
        <v>0</v>
      </c>
      <c r="G610">
        <f>IF($C610="porcelaine",IF(ISERROR(VLOOKUP($D610,'STOCK IDEAL'!$B$2:$C$1080,2,FALSE)+VLOOKUP($E610,'REGLE PRIORITE'!$K$3:$L$14,2,FALSE)),VLOOKUP($D610,'STOCK IDEAL'!$B$2:$C$1080,2,FALSE),VLOOKUP($D610,'STOCK IDEAL'!$B$2:$C$1080,2,FALSE)+VLOOKUP($E610,'REGLE PRIORITE'!$K$3:$L$14,2,FALSE)),IF(C610="Bijoux l’atelier",IF(ISERROR(VLOOKUP(D610,'STOCK IDEAL'!$B$2:$C$1108,2,FALSE)+VLOOKUP(E610,'REGLE PRIORITE'!$N$3:$O$18,2,FALSE)),VLOOKUP(D610,'STOCK IDEAL'!$B$2:$C$1108,2,FALSE),VLOOKUP(D610,'STOCK IDEAL'!$B$2:$C$1108,2,FALSE)+VLOOKUP(E610,'REGLE PRIORITE'!$N$3:$O$18,2,FALSE)),IF($C610="Bijoux argent/plaqué or",IF(ISERROR(VLOOKUP(D610,'STOCK IDEAL'!$B$2:$C$1108,2,FALSE)+VLOOKUP($E610,'REGLE PRIORITE'!$Q$3:$R$28,2,FALSE)),VLOOKUP(D610,'STOCK IDEAL'!$B$2:$C$1108,2,FALSE),VLOOKUP(D610,'STOCK IDEAL'!$B$2:$C$1108,2,FALSE)+VLOOKUP($E610,'REGLE PRIORITE'!$Q$3:$R$28,2,FALSE)),VLOOKUP(D610,'STOCK IDEAL'!$B$2:$C$1108,2,FALSE))))</f>
        <v>0</v>
      </c>
      <c r="H610">
        <v>0</v>
      </c>
      <c r="I610">
        <f>IF($C610="porcelaine",IF(ISERROR(VLOOKUP($D610,'STOCK IDEAL'!$B$2:$E$1080,3,FALSE)+VLOOKUP($E610,'REGLE PRIORITE'!$K$3:$L$14,2,FALSE)),VLOOKUP($D610,'STOCK IDEAL'!$B$2:$E$1080,3,FALSE),VLOOKUP($D610,'STOCK IDEAL'!$B$2:$E$1080,3,FALSE)+VLOOKUP($E610,'REGLE PRIORITE'!$K$3:$L$14,2,FALSE)),IF(C610="Bijoux l’atelier",IF(ISERROR(VLOOKUP(D610,'STOCK IDEAL'!$B$2:$E$1108,3,FALSE)+VLOOKUP(E610,'REGLE PRIORITE'!$N$3:$O$18,2,FALSE)),VLOOKUP(D610,'STOCK IDEAL'!$B$2:$E$1108,3,FALSE),VLOOKUP(D610,'STOCK IDEAL'!$B$2:$E$1108,3,FALSE)+VLOOKUP(E610,'REGLE PRIORITE'!$N$3:$O$18,2,FALSE)),IF($C610="Bijoux argent/plaqué or",IF(ISERROR(VLOOKUP(D610,'STOCK IDEAL'!$B$2:$E$1108,3,FALSE)+VLOOKUP($E610,'REGLE PRIORITE'!$Q$3:$R$28,2,FALSE)),VLOOKUP(D610,'STOCK IDEAL'!$B$2:$E$1108,3,FALSE),VLOOKUP(D610,'STOCK IDEAL'!$B$2:$E$1108,3,FALSE)+VLOOKUP($E610,'REGLE PRIORITE'!$Q$3:$R$28,2,FALSE)),VLOOKUP(D610,'STOCK IDEAL'!$B$2:$E$1108,3,FALSE))))</f>
        <v>1</v>
      </c>
      <c r="J610">
        <v>0</v>
      </c>
      <c r="K610">
        <f>IF($C610="porcelaine",IF(ISERROR(VLOOKUP($D610,'STOCK IDEAL'!$B$2:$E$1080,4,FALSE)+VLOOKUP($E610,'REGLE PRIORITE'!$K$3:$L$14,2,FALSE)),VLOOKUP($D610,'STOCK IDEAL'!$B$2:$E$1080,4,FALSE),VLOOKUP($D610,'STOCK IDEAL'!$B$2:$E$1080,4,FALSE)+VLOOKUP($E610,'REGLE PRIORITE'!$K$3:$L$14,2,FALSE)),IF(C610="Bijoux l’atelier",IF(ISERROR(VLOOKUP(D610,'STOCK IDEAL'!$B$2:$E$1108,4,FALSE)+VLOOKUP(E610,'REGLE PRIORITE'!$N$3:$O$18,2,FALSE)),VLOOKUP(D610,'STOCK IDEAL'!$B$2:$E$1108,4,FALSE),VLOOKUP(D610,'STOCK IDEAL'!$B$2:$E$1108,4,FALSE)+VLOOKUP(E610,'REGLE PRIORITE'!$N$3:$O$18,2,FALSE)),IF($C610="Bijoux argent/plaqué or",IF(ISERROR(VLOOKUP(D610,'STOCK IDEAL'!$B$2:$E$1108,4,FALSE)+VLOOKUP($E610,'REGLE PRIORITE'!$Q$3:$R$28,2,FALSE)),VLOOKUP(D610,'STOCK IDEAL'!$B$2:$E$1108,4,FALSE),VLOOKUP(D610,'STOCK IDEAL'!$B$2:$E$1108,4,FALSE)+VLOOKUP($E610,'REGLE PRIORITE'!$Q$3:$R$28,2,FALSE)),VLOOKUP(D610,'STOCK IDEAL'!$B$2:$E$1108,4,FALSE))))</f>
        <v>3</v>
      </c>
      <c r="L610" t="b">
        <f t="shared" si="46"/>
        <v>0</v>
      </c>
      <c r="M610" t="e">
        <f>HLOOKUP('STOCK BRUT'!$C610,'REGLE PRIORITE'!$B$4:$G$7,2,FALSE)</f>
        <v>#N/A</v>
      </c>
      <c r="N610" t="e">
        <f>HLOOKUP('STOCK BRUT'!$C610,'REGLE PRIORITE'!$B$4:$G$7,3,FALSE)</f>
        <v>#N/A</v>
      </c>
      <c r="O610" t="e">
        <f>HLOOKUP('STOCK BRUT'!$C610,'REGLE PRIORITE'!$B$4:$G$7,4,FALSE)</f>
        <v>#N/A</v>
      </c>
      <c r="P610">
        <f t="shared" si="47"/>
        <v>0</v>
      </c>
      <c r="Q610">
        <f t="shared" si="48"/>
        <v>-1</v>
      </c>
      <c r="R610">
        <f t="shared" si="45"/>
        <v>-3</v>
      </c>
      <c r="S610">
        <f t="shared" si="49"/>
        <v>-4</v>
      </c>
    </row>
    <row r="611" spans="1:19">
      <c r="A611">
        <v>609</v>
      </c>
      <c r="B611" s="1" t="s">
        <v>492</v>
      </c>
      <c r="C611" s="1" t="s">
        <v>4074</v>
      </c>
      <c r="D611" s="1" t="s">
        <v>4163</v>
      </c>
      <c r="E611" s="1" t="s">
        <v>3376</v>
      </c>
      <c r="F611">
        <v>0</v>
      </c>
      <c r="G611">
        <f>IF($C611="porcelaine",IF(ISERROR(VLOOKUP($D611,'STOCK IDEAL'!$B$2:$C$1080,2,FALSE)+VLOOKUP($E611,'REGLE PRIORITE'!$K$3:$L$14,2,FALSE)),VLOOKUP($D611,'STOCK IDEAL'!$B$2:$C$1080,2,FALSE),VLOOKUP($D611,'STOCK IDEAL'!$B$2:$C$1080,2,FALSE)+VLOOKUP($E611,'REGLE PRIORITE'!$K$3:$L$14,2,FALSE)),IF(C611="Bijoux l’atelier",IF(ISERROR(VLOOKUP(D611,'STOCK IDEAL'!$B$2:$C$1108,2,FALSE)+VLOOKUP(E611,'REGLE PRIORITE'!$N$3:$O$18,2,FALSE)),VLOOKUP(D611,'STOCK IDEAL'!$B$2:$C$1108,2,FALSE),VLOOKUP(D611,'STOCK IDEAL'!$B$2:$C$1108,2,FALSE)+VLOOKUP(E611,'REGLE PRIORITE'!$N$3:$O$18,2,FALSE)),IF($C611="Bijoux argent/plaqué or",IF(ISERROR(VLOOKUP(D611,'STOCK IDEAL'!$B$2:$C$1108,2,FALSE)+VLOOKUP($E611,'REGLE PRIORITE'!$Q$3:$R$28,2,FALSE)),VLOOKUP(D611,'STOCK IDEAL'!$B$2:$C$1108,2,FALSE),VLOOKUP(D611,'STOCK IDEAL'!$B$2:$C$1108,2,FALSE)+VLOOKUP($E611,'REGLE PRIORITE'!$Q$3:$R$28,2,FALSE)),VLOOKUP(D611,'STOCK IDEAL'!$B$2:$C$1108,2,FALSE))))</f>
        <v>0</v>
      </c>
      <c r="H611">
        <v>0</v>
      </c>
      <c r="I611">
        <f>IF($C611="porcelaine",IF(ISERROR(VLOOKUP($D611,'STOCK IDEAL'!$B$2:$E$1080,3,FALSE)+VLOOKUP($E611,'REGLE PRIORITE'!$K$3:$L$14,2,FALSE)),VLOOKUP($D611,'STOCK IDEAL'!$B$2:$E$1080,3,FALSE),VLOOKUP($D611,'STOCK IDEAL'!$B$2:$E$1080,3,FALSE)+VLOOKUP($E611,'REGLE PRIORITE'!$K$3:$L$14,2,FALSE)),IF(C611="Bijoux l’atelier",IF(ISERROR(VLOOKUP(D611,'STOCK IDEAL'!$B$2:$E$1108,3,FALSE)+VLOOKUP(E611,'REGLE PRIORITE'!$N$3:$O$18,2,FALSE)),VLOOKUP(D611,'STOCK IDEAL'!$B$2:$E$1108,3,FALSE),VLOOKUP(D611,'STOCK IDEAL'!$B$2:$E$1108,3,FALSE)+VLOOKUP(E611,'REGLE PRIORITE'!$N$3:$O$18,2,FALSE)),IF($C611="Bijoux argent/plaqué or",IF(ISERROR(VLOOKUP(D611,'STOCK IDEAL'!$B$2:$E$1108,3,FALSE)+VLOOKUP($E611,'REGLE PRIORITE'!$Q$3:$R$28,2,FALSE)),VLOOKUP(D611,'STOCK IDEAL'!$B$2:$E$1108,3,FALSE),VLOOKUP(D611,'STOCK IDEAL'!$B$2:$E$1108,3,FALSE)+VLOOKUP($E611,'REGLE PRIORITE'!$Q$3:$R$28,2,FALSE)),VLOOKUP(D611,'STOCK IDEAL'!$B$2:$E$1108,3,FALSE))))</f>
        <v>1</v>
      </c>
      <c r="J611">
        <v>0</v>
      </c>
      <c r="K611">
        <f>IF($C611="porcelaine",IF(ISERROR(VLOOKUP($D611,'STOCK IDEAL'!$B$2:$E$1080,4,FALSE)+VLOOKUP($E611,'REGLE PRIORITE'!$K$3:$L$14,2,FALSE)),VLOOKUP($D611,'STOCK IDEAL'!$B$2:$E$1080,4,FALSE),VLOOKUP($D611,'STOCK IDEAL'!$B$2:$E$1080,4,FALSE)+VLOOKUP($E611,'REGLE PRIORITE'!$K$3:$L$14,2,FALSE)),IF(C611="Bijoux l’atelier",IF(ISERROR(VLOOKUP(D611,'STOCK IDEAL'!$B$2:$E$1108,4,FALSE)+VLOOKUP(E611,'REGLE PRIORITE'!$N$3:$O$18,2,FALSE)),VLOOKUP(D611,'STOCK IDEAL'!$B$2:$E$1108,4,FALSE),VLOOKUP(D611,'STOCK IDEAL'!$B$2:$E$1108,4,FALSE)+VLOOKUP(E611,'REGLE PRIORITE'!$N$3:$O$18,2,FALSE)),IF($C611="Bijoux argent/plaqué or",IF(ISERROR(VLOOKUP(D611,'STOCK IDEAL'!$B$2:$E$1108,4,FALSE)+VLOOKUP($E611,'REGLE PRIORITE'!$Q$3:$R$28,2,FALSE)),VLOOKUP(D611,'STOCK IDEAL'!$B$2:$E$1108,4,FALSE),VLOOKUP(D611,'STOCK IDEAL'!$B$2:$E$1108,4,FALSE)+VLOOKUP($E611,'REGLE PRIORITE'!$Q$3:$R$28,2,FALSE)),VLOOKUP(D611,'STOCK IDEAL'!$B$2:$E$1108,4,FALSE))))</f>
        <v>3</v>
      </c>
      <c r="L611" t="b">
        <f t="shared" si="46"/>
        <v>0</v>
      </c>
      <c r="M611" t="e">
        <f>HLOOKUP('STOCK BRUT'!$C611,'REGLE PRIORITE'!$B$4:$G$7,2,FALSE)</f>
        <v>#N/A</v>
      </c>
      <c r="N611" t="e">
        <f>HLOOKUP('STOCK BRUT'!$C611,'REGLE PRIORITE'!$B$4:$G$7,3,FALSE)</f>
        <v>#N/A</v>
      </c>
      <c r="O611" t="e">
        <f>HLOOKUP('STOCK BRUT'!$C611,'REGLE PRIORITE'!$B$4:$G$7,4,FALSE)</f>
        <v>#N/A</v>
      </c>
      <c r="P611">
        <f t="shared" si="47"/>
        <v>0</v>
      </c>
      <c r="Q611">
        <f t="shared" si="48"/>
        <v>-1</v>
      </c>
      <c r="R611">
        <f t="shared" si="45"/>
        <v>-3</v>
      </c>
      <c r="S611">
        <f t="shared" si="49"/>
        <v>-4</v>
      </c>
    </row>
    <row r="612" spans="1:19">
      <c r="A612">
        <v>610</v>
      </c>
      <c r="B612" s="1" t="s">
        <v>494</v>
      </c>
      <c r="C612" s="1" t="s">
        <v>4074</v>
      </c>
      <c r="D612" s="1" t="s">
        <v>4163</v>
      </c>
      <c r="E612" s="1" t="s">
        <v>3376</v>
      </c>
      <c r="F612">
        <v>0</v>
      </c>
      <c r="G612">
        <f>IF($C612="porcelaine",IF(ISERROR(VLOOKUP($D612,'STOCK IDEAL'!$B$2:$C$1080,2,FALSE)+VLOOKUP($E612,'REGLE PRIORITE'!$K$3:$L$14,2,FALSE)),VLOOKUP($D612,'STOCK IDEAL'!$B$2:$C$1080,2,FALSE),VLOOKUP($D612,'STOCK IDEAL'!$B$2:$C$1080,2,FALSE)+VLOOKUP($E612,'REGLE PRIORITE'!$K$3:$L$14,2,FALSE)),IF(C612="Bijoux l’atelier",IF(ISERROR(VLOOKUP(D612,'STOCK IDEAL'!$B$2:$C$1108,2,FALSE)+VLOOKUP(E612,'REGLE PRIORITE'!$N$3:$O$18,2,FALSE)),VLOOKUP(D612,'STOCK IDEAL'!$B$2:$C$1108,2,FALSE),VLOOKUP(D612,'STOCK IDEAL'!$B$2:$C$1108,2,FALSE)+VLOOKUP(E612,'REGLE PRIORITE'!$N$3:$O$18,2,FALSE)),IF($C612="Bijoux argent/plaqué or",IF(ISERROR(VLOOKUP(D612,'STOCK IDEAL'!$B$2:$C$1108,2,FALSE)+VLOOKUP($E612,'REGLE PRIORITE'!$Q$3:$R$28,2,FALSE)),VLOOKUP(D612,'STOCK IDEAL'!$B$2:$C$1108,2,FALSE),VLOOKUP(D612,'STOCK IDEAL'!$B$2:$C$1108,2,FALSE)+VLOOKUP($E612,'REGLE PRIORITE'!$Q$3:$R$28,2,FALSE)),VLOOKUP(D612,'STOCK IDEAL'!$B$2:$C$1108,2,FALSE))))</f>
        <v>0</v>
      </c>
      <c r="H612">
        <v>0</v>
      </c>
      <c r="I612">
        <f>IF($C612="porcelaine",IF(ISERROR(VLOOKUP($D612,'STOCK IDEAL'!$B$2:$E$1080,3,FALSE)+VLOOKUP($E612,'REGLE PRIORITE'!$K$3:$L$14,2,FALSE)),VLOOKUP($D612,'STOCK IDEAL'!$B$2:$E$1080,3,FALSE),VLOOKUP($D612,'STOCK IDEAL'!$B$2:$E$1080,3,FALSE)+VLOOKUP($E612,'REGLE PRIORITE'!$K$3:$L$14,2,FALSE)),IF(C612="Bijoux l’atelier",IF(ISERROR(VLOOKUP(D612,'STOCK IDEAL'!$B$2:$E$1108,3,FALSE)+VLOOKUP(E612,'REGLE PRIORITE'!$N$3:$O$18,2,FALSE)),VLOOKUP(D612,'STOCK IDEAL'!$B$2:$E$1108,3,FALSE),VLOOKUP(D612,'STOCK IDEAL'!$B$2:$E$1108,3,FALSE)+VLOOKUP(E612,'REGLE PRIORITE'!$N$3:$O$18,2,FALSE)),IF($C612="Bijoux argent/plaqué or",IF(ISERROR(VLOOKUP(D612,'STOCK IDEAL'!$B$2:$E$1108,3,FALSE)+VLOOKUP($E612,'REGLE PRIORITE'!$Q$3:$R$28,2,FALSE)),VLOOKUP(D612,'STOCK IDEAL'!$B$2:$E$1108,3,FALSE),VLOOKUP(D612,'STOCK IDEAL'!$B$2:$E$1108,3,FALSE)+VLOOKUP($E612,'REGLE PRIORITE'!$Q$3:$R$28,2,FALSE)),VLOOKUP(D612,'STOCK IDEAL'!$B$2:$E$1108,3,FALSE))))</f>
        <v>1</v>
      </c>
      <c r="J612">
        <v>0</v>
      </c>
      <c r="K612">
        <f>IF($C612="porcelaine",IF(ISERROR(VLOOKUP($D612,'STOCK IDEAL'!$B$2:$E$1080,4,FALSE)+VLOOKUP($E612,'REGLE PRIORITE'!$K$3:$L$14,2,FALSE)),VLOOKUP($D612,'STOCK IDEAL'!$B$2:$E$1080,4,FALSE),VLOOKUP($D612,'STOCK IDEAL'!$B$2:$E$1080,4,FALSE)+VLOOKUP($E612,'REGLE PRIORITE'!$K$3:$L$14,2,FALSE)),IF(C612="Bijoux l’atelier",IF(ISERROR(VLOOKUP(D612,'STOCK IDEAL'!$B$2:$E$1108,4,FALSE)+VLOOKUP(E612,'REGLE PRIORITE'!$N$3:$O$18,2,FALSE)),VLOOKUP(D612,'STOCK IDEAL'!$B$2:$E$1108,4,FALSE),VLOOKUP(D612,'STOCK IDEAL'!$B$2:$E$1108,4,FALSE)+VLOOKUP(E612,'REGLE PRIORITE'!$N$3:$O$18,2,FALSE)),IF($C612="Bijoux argent/plaqué or",IF(ISERROR(VLOOKUP(D612,'STOCK IDEAL'!$B$2:$E$1108,4,FALSE)+VLOOKUP($E612,'REGLE PRIORITE'!$Q$3:$R$28,2,FALSE)),VLOOKUP(D612,'STOCK IDEAL'!$B$2:$E$1108,4,FALSE),VLOOKUP(D612,'STOCK IDEAL'!$B$2:$E$1108,4,FALSE)+VLOOKUP($E612,'REGLE PRIORITE'!$Q$3:$R$28,2,FALSE)),VLOOKUP(D612,'STOCK IDEAL'!$B$2:$E$1108,4,FALSE))))</f>
        <v>3</v>
      </c>
      <c r="L612" t="b">
        <f t="shared" si="46"/>
        <v>0</v>
      </c>
      <c r="M612" t="e">
        <f>HLOOKUP('STOCK BRUT'!$C612,'REGLE PRIORITE'!$B$4:$G$7,2,FALSE)</f>
        <v>#N/A</v>
      </c>
      <c r="N612" t="e">
        <f>HLOOKUP('STOCK BRUT'!$C612,'REGLE PRIORITE'!$B$4:$G$7,3,FALSE)</f>
        <v>#N/A</v>
      </c>
      <c r="O612" t="e">
        <f>HLOOKUP('STOCK BRUT'!$C612,'REGLE PRIORITE'!$B$4:$G$7,4,FALSE)</f>
        <v>#N/A</v>
      </c>
      <c r="P612">
        <f t="shared" si="47"/>
        <v>0</v>
      </c>
      <c r="Q612">
        <f t="shared" si="48"/>
        <v>-1</v>
      </c>
      <c r="R612">
        <f t="shared" si="45"/>
        <v>-3</v>
      </c>
      <c r="S612">
        <f t="shared" si="49"/>
        <v>-4</v>
      </c>
    </row>
    <row r="613" spans="1:19">
      <c r="A613">
        <v>611</v>
      </c>
      <c r="B613" s="1" t="s">
        <v>508</v>
      </c>
      <c r="C613" s="1" t="s">
        <v>4085</v>
      </c>
      <c r="D613" s="1" t="s">
        <v>4178</v>
      </c>
      <c r="E613" s="1" t="s">
        <v>5554</v>
      </c>
      <c r="F613">
        <v>0</v>
      </c>
      <c r="G613">
        <f>IF($C613="porcelaine",IF(ISERROR(VLOOKUP($D613,'STOCK IDEAL'!$B$2:$C$1080,2,FALSE)+VLOOKUP($E613,'REGLE PRIORITE'!$K$3:$L$14,2,FALSE)),VLOOKUP($D613,'STOCK IDEAL'!$B$2:$C$1080,2,FALSE),VLOOKUP($D613,'STOCK IDEAL'!$B$2:$C$1080,2,FALSE)+VLOOKUP($E613,'REGLE PRIORITE'!$K$3:$L$14,2,FALSE)),IF(C613="Bijoux l’atelier",IF(ISERROR(VLOOKUP(D613,'STOCK IDEAL'!$B$2:$C$1108,2,FALSE)+VLOOKUP(E613,'REGLE PRIORITE'!$N$3:$O$18,2,FALSE)),VLOOKUP(D613,'STOCK IDEAL'!$B$2:$C$1108,2,FALSE),VLOOKUP(D613,'STOCK IDEAL'!$B$2:$C$1108,2,FALSE)+VLOOKUP(E613,'REGLE PRIORITE'!$N$3:$O$18,2,FALSE)),IF($C613="Bijoux argent/plaqué or",IF(ISERROR(VLOOKUP(D613,'STOCK IDEAL'!$B$2:$C$1108,2,FALSE)+VLOOKUP($E613,'REGLE PRIORITE'!$Q$3:$R$28,2,FALSE)),VLOOKUP(D613,'STOCK IDEAL'!$B$2:$C$1108,2,FALSE),VLOOKUP(D613,'STOCK IDEAL'!$B$2:$C$1108,2,FALSE)+VLOOKUP($E613,'REGLE PRIORITE'!$Q$3:$R$28,2,FALSE)),VLOOKUP(D613,'STOCK IDEAL'!$B$2:$C$1108,2,FALSE))))</f>
        <v>0</v>
      </c>
      <c r="H613">
        <v>0</v>
      </c>
      <c r="I613">
        <f>IF($C613="porcelaine",IF(ISERROR(VLOOKUP($D613,'STOCK IDEAL'!$B$2:$E$1080,3,FALSE)+VLOOKUP($E613,'REGLE PRIORITE'!$K$3:$L$14,2,FALSE)),VLOOKUP($D613,'STOCK IDEAL'!$B$2:$E$1080,3,FALSE),VLOOKUP($D613,'STOCK IDEAL'!$B$2:$E$1080,3,FALSE)+VLOOKUP($E613,'REGLE PRIORITE'!$K$3:$L$14,2,FALSE)),IF(C613="Bijoux l’atelier",IF(ISERROR(VLOOKUP(D613,'STOCK IDEAL'!$B$2:$E$1108,3,FALSE)+VLOOKUP(E613,'REGLE PRIORITE'!$N$3:$O$18,2,FALSE)),VLOOKUP(D613,'STOCK IDEAL'!$B$2:$E$1108,3,FALSE),VLOOKUP(D613,'STOCK IDEAL'!$B$2:$E$1108,3,FALSE)+VLOOKUP(E613,'REGLE PRIORITE'!$N$3:$O$18,2,FALSE)),IF($C613="Bijoux argent/plaqué or",IF(ISERROR(VLOOKUP(D613,'STOCK IDEAL'!$B$2:$E$1108,3,FALSE)+VLOOKUP($E613,'REGLE PRIORITE'!$Q$3:$R$28,2,FALSE)),VLOOKUP(D613,'STOCK IDEAL'!$B$2:$E$1108,3,FALSE),VLOOKUP(D613,'STOCK IDEAL'!$B$2:$E$1108,3,FALSE)+VLOOKUP($E613,'REGLE PRIORITE'!$Q$3:$R$28,2,FALSE)),VLOOKUP(D613,'STOCK IDEAL'!$B$2:$E$1108,3,FALSE))))</f>
        <v>1</v>
      </c>
      <c r="J613">
        <v>0</v>
      </c>
      <c r="K613">
        <f>IF($C613="porcelaine",IF(ISERROR(VLOOKUP($D613,'STOCK IDEAL'!$B$2:$E$1080,4,FALSE)+VLOOKUP($E613,'REGLE PRIORITE'!$K$3:$L$14,2,FALSE)),VLOOKUP($D613,'STOCK IDEAL'!$B$2:$E$1080,4,FALSE),VLOOKUP($D613,'STOCK IDEAL'!$B$2:$E$1080,4,FALSE)+VLOOKUP($E613,'REGLE PRIORITE'!$K$3:$L$14,2,FALSE)),IF(C613="Bijoux l’atelier",IF(ISERROR(VLOOKUP(D613,'STOCK IDEAL'!$B$2:$E$1108,4,FALSE)+VLOOKUP(E613,'REGLE PRIORITE'!$N$3:$O$18,2,FALSE)),VLOOKUP(D613,'STOCK IDEAL'!$B$2:$E$1108,4,FALSE),VLOOKUP(D613,'STOCK IDEAL'!$B$2:$E$1108,4,FALSE)+VLOOKUP(E613,'REGLE PRIORITE'!$N$3:$O$18,2,FALSE)),IF($C613="Bijoux argent/plaqué or",IF(ISERROR(VLOOKUP(D613,'STOCK IDEAL'!$B$2:$E$1108,4,FALSE)+VLOOKUP($E613,'REGLE PRIORITE'!$Q$3:$R$28,2,FALSE)),VLOOKUP(D613,'STOCK IDEAL'!$B$2:$E$1108,4,FALSE),VLOOKUP(D613,'STOCK IDEAL'!$B$2:$E$1108,4,FALSE)+VLOOKUP($E613,'REGLE PRIORITE'!$Q$3:$R$28,2,FALSE)),VLOOKUP(D613,'STOCK IDEAL'!$B$2:$E$1108,4,FALSE))))</f>
        <v>3</v>
      </c>
      <c r="L613" t="b">
        <f t="shared" si="46"/>
        <v>0</v>
      </c>
      <c r="M613">
        <f>HLOOKUP('STOCK BRUT'!$C613,'REGLE PRIORITE'!$B$4:$G$7,2,FALSE)</f>
        <v>1</v>
      </c>
      <c r="N613">
        <f>HLOOKUP('STOCK BRUT'!$C613,'REGLE PRIORITE'!$B$4:$G$7,3,FALSE)</f>
        <v>2</v>
      </c>
      <c r="O613">
        <f>HLOOKUP('STOCK BRUT'!$C613,'REGLE PRIORITE'!$B$4:$G$7,4,FALSE)</f>
        <v>3</v>
      </c>
      <c r="P613">
        <f t="shared" si="47"/>
        <v>0</v>
      </c>
      <c r="Q613">
        <f t="shared" si="48"/>
        <v>-1</v>
      </c>
      <c r="R613">
        <f t="shared" si="45"/>
        <v>-3</v>
      </c>
      <c r="S613">
        <f t="shared" si="49"/>
        <v>-4</v>
      </c>
    </row>
    <row r="614" spans="1:19">
      <c r="A614">
        <v>612</v>
      </c>
      <c r="B614" s="1" t="s">
        <v>509</v>
      </c>
      <c r="C614" s="1" t="s">
        <v>4085</v>
      </c>
      <c r="D614" s="1" t="s">
        <v>4178</v>
      </c>
      <c r="E614" s="1" t="s">
        <v>5555</v>
      </c>
      <c r="F614">
        <v>4</v>
      </c>
      <c r="G614">
        <f>IF($C614="porcelaine",IF(ISERROR(VLOOKUP($D614,'STOCK IDEAL'!$B$2:$C$1080,2,FALSE)+VLOOKUP($E614,'REGLE PRIORITE'!$K$3:$L$14,2,FALSE)),VLOOKUP($D614,'STOCK IDEAL'!$B$2:$C$1080,2,FALSE),VLOOKUP($D614,'STOCK IDEAL'!$B$2:$C$1080,2,FALSE)+VLOOKUP($E614,'REGLE PRIORITE'!$K$3:$L$14,2,FALSE)),IF(C614="Bijoux l’atelier",IF(ISERROR(VLOOKUP(D614,'STOCK IDEAL'!$B$2:$C$1108,2,FALSE)+VLOOKUP(E614,'REGLE PRIORITE'!$N$3:$O$18,2,FALSE)),VLOOKUP(D614,'STOCK IDEAL'!$B$2:$C$1108,2,FALSE),VLOOKUP(D614,'STOCK IDEAL'!$B$2:$C$1108,2,FALSE)+VLOOKUP(E614,'REGLE PRIORITE'!$N$3:$O$18,2,FALSE)),IF($C614="Bijoux argent/plaqué or",IF(ISERROR(VLOOKUP(D614,'STOCK IDEAL'!$B$2:$C$1108,2,FALSE)+VLOOKUP($E614,'REGLE PRIORITE'!$Q$3:$R$28,2,FALSE)),VLOOKUP(D614,'STOCK IDEAL'!$B$2:$C$1108,2,FALSE),VLOOKUP(D614,'STOCK IDEAL'!$B$2:$C$1108,2,FALSE)+VLOOKUP($E614,'REGLE PRIORITE'!$Q$3:$R$28,2,FALSE)),VLOOKUP(D614,'STOCK IDEAL'!$B$2:$C$1108,2,FALSE))))</f>
        <v>0</v>
      </c>
      <c r="H614">
        <v>0</v>
      </c>
      <c r="I614">
        <f>IF($C614="porcelaine",IF(ISERROR(VLOOKUP($D614,'STOCK IDEAL'!$B$2:$E$1080,3,FALSE)+VLOOKUP($E614,'REGLE PRIORITE'!$K$3:$L$14,2,FALSE)),VLOOKUP($D614,'STOCK IDEAL'!$B$2:$E$1080,3,FALSE),VLOOKUP($D614,'STOCK IDEAL'!$B$2:$E$1080,3,FALSE)+VLOOKUP($E614,'REGLE PRIORITE'!$K$3:$L$14,2,FALSE)),IF(C614="Bijoux l’atelier",IF(ISERROR(VLOOKUP(D614,'STOCK IDEAL'!$B$2:$E$1108,3,FALSE)+VLOOKUP(E614,'REGLE PRIORITE'!$N$3:$O$18,2,FALSE)),VLOOKUP(D614,'STOCK IDEAL'!$B$2:$E$1108,3,FALSE),VLOOKUP(D614,'STOCK IDEAL'!$B$2:$E$1108,3,FALSE)+VLOOKUP(E614,'REGLE PRIORITE'!$N$3:$O$18,2,FALSE)),IF($C614="Bijoux argent/plaqué or",IF(ISERROR(VLOOKUP(D614,'STOCK IDEAL'!$B$2:$E$1108,3,FALSE)+VLOOKUP($E614,'REGLE PRIORITE'!$Q$3:$R$28,2,FALSE)),VLOOKUP(D614,'STOCK IDEAL'!$B$2:$E$1108,3,FALSE),VLOOKUP(D614,'STOCK IDEAL'!$B$2:$E$1108,3,FALSE)+VLOOKUP($E614,'REGLE PRIORITE'!$Q$3:$R$28,2,FALSE)),VLOOKUP(D614,'STOCK IDEAL'!$B$2:$E$1108,3,FALSE))))</f>
        <v>1</v>
      </c>
      <c r="J614">
        <v>0</v>
      </c>
      <c r="K614">
        <f>IF($C614="porcelaine",IF(ISERROR(VLOOKUP($D614,'STOCK IDEAL'!$B$2:$E$1080,4,FALSE)+VLOOKUP($E614,'REGLE PRIORITE'!$K$3:$L$14,2,FALSE)),VLOOKUP($D614,'STOCK IDEAL'!$B$2:$E$1080,4,FALSE),VLOOKUP($D614,'STOCK IDEAL'!$B$2:$E$1080,4,FALSE)+VLOOKUP($E614,'REGLE PRIORITE'!$K$3:$L$14,2,FALSE)),IF(C614="Bijoux l’atelier",IF(ISERROR(VLOOKUP(D614,'STOCK IDEAL'!$B$2:$E$1108,4,FALSE)+VLOOKUP(E614,'REGLE PRIORITE'!$N$3:$O$18,2,FALSE)),VLOOKUP(D614,'STOCK IDEAL'!$B$2:$E$1108,4,FALSE),VLOOKUP(D614,'STOCK IDEAL'!$B$2:$E$1108,4,FALSE)+VLOOKUP(E614,'REGLE PRIORITE'!$N$3:$O$18,2,FALSE)),IF($C614="Bijoux argent/plaqué or",IF(ISERROR(VLOOKUP(D614,'STOCK IDEAL'!$B$2:$E$1108,4,FALSE)+VLOOKUP($E614,'REGLE PRIORITE'!$Q$3:$R$28,2,FALSE)),VLOOKUP(D614,'STOCK IDEAL'!$B$2:$E$1108,4,FALSE),VLOOKUP(D614,'STOCK IDEAL'!$B$2:$E$1108,4,FALSE)+VLOOKUP($E614,'REGLE PRIORITE'!$Q$3:$R$28,2,FALSE)),VLOOKUP(D614,'STOCK IDEAL'!$B$2:$E$1108,4,FALSE))))</f>
        <v>3</v>
      </c>
      <c r="L614" t="str">
        <f t="shared" si="46"/>
        <v>OK</v>
      </c>
      <c r="M614">
        <f>HLOOKUP('STOCK BRUT'!$C614,'REGLE PRIORITE'!$B$4:$G$7,2,FALSE)</f>
        <v>1</v>
      </c>
      <c r="N614">
        <f>HLOOKUP('STOCK BRUT'!$C614,'REGLE PRIORITE'!$B$4:$G$7,3,FALSE)</f>
        <v>2</v>
      </c>
      <c r="O614">
        <f>HLOOKUP('STOCK BRUT'!$C614,'REGLE PRIORITE'!$B$4:$G$7,4,FALSE)</f>
        <v>3</v>
      </c>
      <c r="P614">
        <f t="shared" si="47"/>
        <v>4</v>
      </c>
      <c r="Q614">
        <f t="shared" si="48"/>
        <v>-1</v>
      </c>
      <c r="R614">
        <f t="shared" si="45"/>
        <v>-3</v>
      </c>
      <c r="S614">
        <f t="shared" si="49"/>
        <v>0</v>
      </c>
    </row>
    <row r="615" spans="1:19">
      <c r="A615">
        <v>613</v>
      </c>
      <c r="B615" s="1" t="s">
        <v>510</v>
      </c>
      <c r="C615" s="1" t="s">
        <v>4085</v>
      </c>
      <c r="D615" s="1" t="s">
        <v>4178</v>
      </c>
      <c r="E615" s="1" t="s">
        <v>5556</v>
      </c>
      <c r="F615">
        <v>0</v>
      </c>
      <c r="G615">
        <f>IF($C615="porcelaine",IF(ISERROR(VLOOKUP($D615,'STOCK IDEAL'!$B$2:$C$1080,2,FALSE)+VLOOKUP($E615,'REGLE PRIORITE'!$K$3:$L$14,2,FALSE)),VLOOKUP($D615,'STOCK IDEAL'!$B$2:$C$1080,2,FALSE),VLOOKUP($D615,'STOCK IDEAL'!$B$2:$C$1080,2,FALSE)+VLOOKUP($E615,'REGLE PRIORITE'!$K$3:$L$14,2,FALSE)),IF(C615="Bijoux l’atelier",IF(ISERROR(VLOOKUP(D615,'STOCK IDEAL'!$B$2:$C$1108,2,FALSE)+VLOOKUP(E615,'REGLE PRIORITE'!$N$3:$O$18,2,FALSE)),VLOOKUP(D615,'STOCK IDEAL'!$B$2:$C$1108,2,FALSE),VLOOKUP(D615,'STOCK IDEAL'!$B$2:$C$1108,2,FALSE)+VLOOKUP(E615,'REGLE PRIORITE'!$N$3:$O$18,2,FALSE)),IF($C615="Bijoux argent/plaqué or",IF(ISERROR(VLOOKUP(D615,'STOCK IDEAL'!$B$2:$C$1108,2,FALSE)+VLOOKUP($E615,'REGLE PRIORITE'!$Q$3:$R$28,2,FALSE)),VLOOKUP(D615,'STOCK IDEAL'!$B$2:$C$1108,2,FALSE),VLOOKUP(D615,'STOCK IDEAL'!$B$2:$C$1108,2,FALSE)+VLOOKUP($E615,'REGLE PRIORITE'!$Q$3:$R$28,2,FALSE)),VLOOKUP(D615,'STOCK IDEAL'!$B$2:$C$1108,2,FALSE))))</f>
        <v>0</v>
      </c>
      <c r="H615">
        <v>0</v>
      </c>
      <c r="I615">
        <f>IF($C615="porcelaine",IF(ISERROR(VLOOKUP($D615,'STOCK IDEAL'!$B$2:$E$1080,3,FALSE)+VLOOKUP($E615,'REGLE PRIORITE'!$K$3:$L$14,2,FALSE)),VLOOKUP($D615,'STOCK IDEAL'!$B$2:$E$1080,3,FALSE),VLOOKUP($D615,'STOCK IDEAL'!$B$2:$E$1080,3,FALSE)+VLOOKUP($E615,'REGLE PRIORITE'!$K$3:$L$14,2,FALSE)),IF(C615="Bijoux l’atelier",IF(ISERROR(VLOOKUP(D615,'STOCK IDEAL'!$B$2:$E$1108,3,FALSE)+VLOOKUP(E615,'REGLE PRIORITE'!$N$3:$O$18,2,FALSE)),VLOOKUP(D615,'STOCK IDEAL'!$B$2:$E$1108,3,FALSE),VLOOKUP(D615,'STOCK IDEAL'!$B$2:$E$1108,3,FALSE)+VLOOKUP(E615,'REGLE PRIORITE'!$N$3:$O$18,2,FALSE)),IF($C615="Bijoux argent/plaqué or",IF(ISERROR(VLOOKUP(D615,'STOCK IDEAL'!$B$2:$E$1108,3,FALSE)+VLOOKUP($E615,'REGLE PRIORITE'!$Q$3:$R$28,2,FALSE)),VLOOKUP(D615,'STOCK IDEAL'!$B$2:$E$1108,3,FALSE),VLOOKUP(D615,'STOCK IDEAL'!$B$2:$E$1108,3,FALSE)+VLOOKUP($E615,'REGLE PRIORITE'!$Q$3:$R$28,2,FALSE)),VLOOKUP(D615,'STOCK IDEAL'!$B$2:$E$1108,3,FALSE))))</f>
        <v>1</v>
      </c>
      <c r="J615">
        <v>0</v>
      </c>
      <c r="K615">
        <f>IF($C615="porcelaine",IF(ISERROR(VLOOKUP($D615,'STOCK IDEAL'!$B$2:$E$1080,4,FALSE)+VLOOKUP($E615,'REGLE PRIORITE'!$K$3:$L$14,2,FALSE)),VLOOKUP($D615,'STOCK IDEAL'!$B$2:$E$1080,4,FALSE),VLOOKUP($D615,'STOCK IDEAL'!$B$2:$E$1080,4,FALSE)+VLOOKUP($E615,'REGLE PRIORITE'!$K$3:$L$14,2,FALSE)),IF(C615="Bijoux l’atelier",IF(ISERROR(VLOOKUP(D615,'STOCK IDEAL'!$B$2:$E$1108,4,FALSE)+VLOOKUP(E615,'REGLE PRIORITE'!$N$3:$O$18,2,FALSE)),VLOOKUP(D615,'STOCK IDEAL'!$B$2:$E$1108,4,FALSE),VLOOKUP(D615,'STOCK IDEAL'!$B$2:$E$1108,4,FALSE)+VLOOKUP(E615,'REGLE PRIORITE'!$N$3:$O$18,2,FALSE)),IF($C615="Bijoux argent/plaqué or",IF(ISERROR(VLOOKUP(D615,'STOCK IDEAL'!$B$2:$E$1108,4,FALSE)+VLOOKUP($E615,'REGLE PRIORITE'!$Q$3:$R$28,2,FALSE)),VLOOKUP(D615,'STOCK IDEAL'!$B$2:$E$1108,4,FALSE),VLOOKUP(D615,'STOCK IDEAL'!$B$2:$E$1108,4,FALSE)+VLOOKUP($E615,'REGLE PRIORITE'!$Q$3:$R$28,2,FALSE)),VLOOKUP(D615,'STOCK IDEAL'!$B$2:$E$1108,4,FALSE))))</f>
        <v>3</v>
      </c>
      <c r="L615" t="b">
        <f t="shared" si="46"/>
        <v>0</v>
      </c>
      <c r="M615">
        <f>HLOOKUP('STOCK BRUT'!$C615,'REGLE PRIORITE'!$B$4:$G$7,2,FALSE)</f>
        <v>1</v>
      </c>
      <c r="N615">
        <f>HLOOKUP('STOCK BRUT'!$C615,'REGLE PRIORITE'!$B$4:$G$7,3,FALSE)</f>
        <v>2</v>
      </c>
      <c r="O615">
        <f>HLOOKUP('STOCK BRUT'!$C615,'REGLE PRIORITE'!$B$4:$G$7,4,FALSE)</f>
        <v>3</v>
      </c>
      <c r="P615">
        <f t="shared" si="47"/>
        <v>0</v>
      </c>
      <c r="Q615">
        <f t="shared" si="48"/>
        <v>-1</v>
      </c>
      <c r="R615">
        <f t="shared" si="45"/>
        <v>-3</v>
      </c>
      <c r="S615">
        <f t="shared" si="49"/>
        <v>-4</v>
      </c>
    </row>
    <row r="616" spans="1:19">
      <c r="A616">
        <v>614</v>
      </c>
      <c r="B616" s="1" t="s">
        <v>511</v>
      </c>
      <c r="C616" s="1" t="s">
        <v>4085</v>
      </c>
      <c r="D616" s="1" t="s">
        <v>4178</v>
      </c>
      <c r="E616" s="1" t="s">
        <v>5557</v>
      </c>
      <c r="F616">
        <v>0</v>
      </c>
      <c r="G616">
        <f>IF($C616="porcelaine",IF(ISERROR(VLOOKUP($D616,'STOCK IDEAL'!$B$2:$C$1080,2,FALSE)+VLOOKUP($E616,'REGLE PRIORITE'!$K$3:$L$14,2,FALSE)),VLOOKUP($D616,'STOCK IDEAL'!$B$2:$C$1080,2,FALSE),VLOOKUP($D616,'STOCK IDEAL'!$B$2:$C$1080,2,FALSE)+VLOOKUP($E616,'REGLE PRIORITE'!$K$3:$L$14,2,FALSE)),IF(C616="Bijoux l’atelier",IF(ISERROR(VLOOKUP(D616,'STOCK IDEAL'!$B$2:$C$1108,2,FALSE)+VLOOKUP(E616,'REGLE PRIORITE'!$N$3:$O$18,2,FALSE)),VLOOKUP(D616,'STOCK IDEAL'!$B$2:$C$1108,2,FALSE),VLOOKUP(D616,'STOCK IDEAL'!$B$2:$C$1108,2,FALSE)+VLOOKUP(E616,'REGLE PRIORITE'!$N$3:$O$18,2,FALSE)),IF($C616="Bijoux argent/plaqué or",IF(ISERROR(VLOOKUP(D616,'STOCK IDEAL'!$B$2:$C$1108,2,FALSE)+VLOOKUP($E616,'REGLE PRIORITE'!$Q$3:$R$28,2,FALSE)),VLOOKUP(D616,'STOCK IDEAL'!$B$2:$C$1108,2,FALSE),VLOOKUP(D616,'STOCK IDEAL'!$B$2:$C$1108,2,FALSE)+VLOOKUP($E616,'REGLE PRIORITE'!$Q$3:$R$28,2,FALSE)),VLOOKUP(D616,'STOCK IDEAL'!$B$2:$C$1108,2,FALSE))))</f>
        <v>0</v>
      </c>
      <c r="H616">
        <v>0</v>
      </c>
      <c r="I616">
        <f>IF($C616="porcelaine",IF(ISERROR(VLOOKUP($D616,'STOCK IDEAL'!$B$2:$E$1080,3,FALSE)+VLOOKUP($E616,'REGLE PRIORITE'!$K$3:$L$14,2,FALSE)),VLOOKUP($D616,'STOCK IDEAL'!$B$2:$E$1080,3,FALSE),VLOOKUP($D616,'STOCK IDEAL'!$B$2:$E$1080,3,FALSE)+VLOOKUP($E616,'REGLE PRIORITE'!$K$3:$L$14,2,FALSE)),IF(C616="Bijoux l’atelier",IF(ISERROR(VLOOKUP(D616,'STOCK IDEAL'!$B$2:$E$1108,3,FALSE)+VLOOKUP(E616,'REGLE PRIORITE'!$N$3:$O$18,2,FALSE)),VLOOKUP(D616,'STOCK IDEAL'!$B$2:$E$1108,3,FALSE),VLOOKUP(D616,'STOCK IDEAL'!$B$2:$E$1108,3,FALSE)+VLOOKUP(E616,'REGLE PRIORITE'!$N$3:$O$18,2,FALSE)),IF($C616="Bijoux argent/plaqué or",IF(ISERROR(VLOOKUP(D616,'STOCK IDEAL'!$B$2:$E$1108,3,FALSE)+VLOOKUP($E616,'REGLE PRIORITE'!$Q$3:$R$28,2,FALSE)),VLOOKUP(D616,'STOCK IDEAL'!$B$2:$E$1108,3,FALSE),VLOOKUP(D616,'STOCK IDEAL'!$B$2:$E$1108,3,FALSE)+VLOOKUP($E616,'REGLE PRIORITE'!$Q$3:$R$28,2,FALSE)),VLOOKUP(D616,'STOCK IDEAL'!$B$2:$E$1108,3,FALSE))))</f>
        <v>1</v>
      </c>
      <c r="J616">
        <v>0</v>
      </c>
      <c r="K616">
        <f>IF($C616="porcelaine",IF(ISERROR(VLOOKUP($D616,'STOCK IDEAL'!$B$2:$E$1080,4,FALSE)+VLOOKUP($E616,'REGLE PRIORITE'!$K$3:$L$14,2,FALSE)),VLOOKUP($D616,'STOCK IDEAL'!$B$2:$E$1080,4,FALSE),VLOOKUP($D616,'STOCK IDEAL'!$B$2:$E$1080,4,FALSE)+VLOOKUP($E616,'REGLE PRIORITE'!$K$3:$L$14,2,FALSE)),IF(C616="Bijoux l’atelier",IF(ISERROR(VLOOKUP(D616,'STOCK IDEAL'!$B$2:$E$1108,4,FALSE)+VLOOKUP(E616,'REGLE PRIORITE'!$N$3:$O$18,2,FALSE)),VLOOKUP(D616,'STOCK IDEAL'!$B$2:$E$1108,4,FALSE),VLOOKUP(D616,'STOCK IDEAL'!$B$2:$E$1108,4,FALSE)+VLOOKUP(E616,'REGLE PRIORITE'!$N$3:$O$18,2,FALSE)),IF($C616="Bijoux argent/plaqué or",IF(ISERROR(VLOOKUP(D616,'STOCK IDEAL'!$B$2:$E$1108,4,FALSE)+VLOOKUP($E616,'REGLE PRIORITE'!$Q$3:$R$28,2,FALSE)),VLOOKUP(D616,'STOCK IDEAL'!$B$2:$E$1108,4,FALSE),VLOOKUP(D616,'STOCK IDEAL'!$B$2:$E$1108,4,FALSE)+VLOOKUP($E616,'REGLE PRIORITE'!$Q$3:$R$28,2,FALSE)),VLOOKUP(D616,'STOCK IDEAL'!$B$2:$E$1108,4,FALSE))))</f>
        <v>3</v>
      </c>
      <c r="L616" t="b">
        <f t="shared" si="46"/>
        <v>0</v>
      </c>
      <c r="M616">
        <f>HLOOKUP('STOCK BRUT'!$C616,'REGLE PRIORITE'!$B$4:$G$7,2,FALSE)</f>
        <v>1</v>
      </c>
      <c r="N616">
        <f>HLOOKUP('STOCK BRUT'!$C616,'REGLE PRIORITE'!$B$4:$G$7,3,FALSE)</f>
        <v>2</v>
      </c>
      <c r="O616">
        <f>HLOOKUP('STOCK BRUT'!$C616,'REGLE PRIORITE'!$B$4:$G$7,4,FALSE)</f>
        <v>3</v>
      </c>
      <c r="P616">
        <f t="shared" si="47"/>
        <v>0</v>
      </c>
      <c r="Q616">
        <f t="shared" si="48"/>
        <v>-1</v>
      </c>
      <c r="R616">
        <f t="shared" si="45"/>
        <v>-3</v>
      </c>
      <c r="S616">
        <f t="shared" si="49"/>
        <v>-4</v>
      </c>
    </row>
    <row r="617" spans="1:19">
      <c r="A617">
        <v>615</v>
      </c>
      <c r="B617" s="1" t="s">
        <v>495</v>
      </c>
      <c r="C617" s="1" t="s">
        <v>4085</v>
      </c>
      <c r="D617" s="1" t="s">
        <v>4164</v>
      </c>
      <c r="E617" s="1" t="s">
        <v>5556</v>
      </c>
      <c r="F617">
        <v>1</v>
      </c>
      <c r="G617">
        <f>IF($C617="porcelaine",IF(ISERROR(VLOOKUP($D617,'STOCK IDEAL'!$B$2:$C$1080,2,FALSE)+VLOOKUP($E617,'REGLE PRIORITE'!$K$3:$L$14,2,FALSE)),VLOOKUP($D617,'STOCK IDEAL'!$B$2:$C$1080,2,FALSE),VLOOKUP($D617,'STOCK IDEAL'!$B$2:$C$1080,2,FALSE)+VLOOKUP($E617,'REGLE PRIORITE'!$K$3:$L$14,2,FALSE)),IF(C617="Bijoux l’atelier",IF(ISERROR(VLOOKUP(D617,'STOCK IDEAL'!$B$2:$C$1108,2,FALSE)+VLOOKUP(E617,'REGLE PRIORITE'!$N$3:$O$18,2,FALSE)),VLOOKUP(D617,'STOCK IDEAL'!$B$2:$C$1108,2,FALSE),VLOOKUP(D617,'STOCK IDEAL'!$B$2:$C$1108,2,FALSE)+VLOOKUP(E617,'REGLE PRIORITE'!$N$3:$O$18,2,FALSE)),IF($C617="Bijoux argent/plaqué or",IF(ISERROR(VLOOKUP(D617,'STOCK IDEAL'!$B$2:$C$1108,2,FALSE)+VLOOKUP($E617,'REGLE PRIORITE'!$Q$3:$R$28,2,FALSE)),VLOOKUP(D617,'STOCK IDEAL'!$B$2:$C$1108,2,FALSE),VLOOKUP(D617,'STOCK IDEAL'!$B$2:$C$1108,2,FALSE)+VLOOKUP($E617,'REGLE PRIORITE'!$Q$3:$R$28,2,FALSE)),VLOOKUP(D617,'STOCK IDEAL'!$B$2:$C$1108,2,FALSE))))</f>
        <v>0</v>
      </c>
      <c r="H617">
        <v>0</v>
      </c>
      <c r="I617">
        <f>IF($C617="porcelaine",IF(ISERROR(VLOOKUP($D617,'STOCK IDEAL'!$B$2:$E$1080,3,FALSE)+VLOOKUP($E617,'REGLE PRIORITE'!$K$3:$L$14,2,FALSE)),VLOOKUP($D617,'STOCK IDEAL'!$B$2:$E$1080,3,FALSE),VLOOKUP($D617,'STOCK IDEAL'!$B$2:$E$1080,3,FALSE)+VLOOKUP($E617,'REGLE PRIORITE'!$K$3:$L$14,2,FALSE)),IF(C617="Bijoux l’atelier",IF(ISERROR(VLOOKUP(D617,'STOCK IDEAL'!$B$2:$E$1108,3,FALSE)+VLOOKUP(E617,'REGLE PRIORITE'!$N$3:$O$18,2,FALSE)),VLOOKUP(D617,'STOCK IDEAL'!$B$2:$E$1108,3,FALSE),VLOOKUP(D617,'STOCK IDEAL'!$B$2:$E$1108,3,FALSE)+VLOOKUP(E617,'REGLE PRIORITE'!$N$3:$O$18,2,FALSE)),IF($C617="Bijoux argent/plaqué or",IF(ISERROR(VLOOKUP(D617,'STOCK IDEAL'!$B$2:$E$1108,3,FALSE)+VLOOKUP($E617,'REGLE PRIORITE'!$Q$3:$R$28,2,FALSE)),VLOOKUP(D617,'STOCK IDEAL'!$B$2:$E$1108,3,FALSE),VLOOKUP(D617,'STOCK IDEAL'!$B$2:$E$1108,3,FALSE)+VLOOKUP($E617,'REGLE PRIORITE'!$Q$3:$R$28,2,FALSE)),VLOOKUP(D617,'STOCK IDEAL'!$B$2:$E$1108,3,FALSE))))</f>
        <v>1</v>
      </c>
      <c r="J617">
        <v>0</v>
      </c>
      <c r="K617">
        <f>IF($C617="porcelaine",IF(ISERROR(VLOOKUP($D617,'STOCK IDEAL'!$B$2:$E$1080,4,FALSE)+VLOOKUP($E617,'REGLE PRIORITE'!$K$3:$L$14,2,FALSE)),VLOOKUP($D617,'STOCK IDEAL'!$B$2:$E$1080,4,FALSE),VLOOKUP($D617,'STOCK IDEAL'!$B$2:$E$1080,4,FALSE)+VLOOKUP($E617,'REGLE PRIORITE'!$K$3:$L$14,2,FALSE)),IF(C617="Bijoux l’atelier",IF(ISERROR(VLOOKUP(D617,'STOCK IDEAL'!$B$2:$E$1108,4,FALSE)+VLOOKUP(E617,'REGLE PRIORITE'!$N$3:$O$18,2,FALSE)),VLOOKUP(D617,'STOCK IDEAL'!$B$2:$E$1108,4,FALSE),VLOOKUP(D617,'STOCK IDEAL'!$B$2:$E$1108,4,FALSE)+VLOOKUP(E617,'REGLE PRIORITE'!$N$3:$O$18,2,FALSE)),IF($C617="Bijoux argent/plaqué or",IF(ISERROR(VLOOKUP(D617,'STOCK IDEAL'!$B$2:$E$1108,4,FALSE)+VLOOKUP($E617,'REGLE PRIORITE'!$Q$3:$R$28,2,FALSE)),VLOOKUP(D617,'STOCK IDEAL'!$B$2:$E$1108,4,FALSE),VLOOKUP(D617,'STOCK IDEAL'!$B$2:$E$1108,4,FALSE)+VLOOKUP($E617,'REGLE PRIORITE'!$Q$3:$R$28,2,FALSE)),VLOOKUP(D617,'STOCK IDEAL'!$B$2:$E$1108,4,FALSE))))</f>
        <v>3</v>
      </c>
      <c r="L617" t="str">
        <f t="shared" si="46"/>
        <v>OK</v>
      </c>
      <c r="M617">
        <f>HLOOKUP('STOCK BRUT'!$C617,'REGLE PRIORITE'!$B$4:$G$7,2,FALSE)</f>
        <v>1</v>
      </c>
      <c r="N617">
        <f>HLOOKUP('STOCK BRUT'!$C617,'REGLE PRIORITE'!$B$4:$G$7,3,FALSE)</f>
        <v>2</v>
      </c>
      <c r="O617">
        <f>HLOOKUP('STOCK BRUT'!$C617,'REGLE PRIORITE'!$B$4:$G$7,4,FALSE)</f>
        <v>3</v>
      </c>
      <c r="P617">
        <f t="shared" si="47"/>
        <v>1</v>
      </c>
      <c r="Q617">
        <f t="shared" si="48"/>
        <v>-1</v>
      </c>
      <c r="R617">
        <f t="shared" ref="R617:R655" si="50">J617-K617</f>
        <v>-3</v>
      </c>
      <c r="S617">
        <f t="shared" si="49"/>
        <v>-3</v>
      </c>
    </row>
    <row r="618" spans="1:19">
      <c r="A618">
        <v>616</v>
      </c>
      <c r="B618" s="1" t="s">
        <v>496</v>
      </c>
      <c r="C618" s="1" t="s">
        <v>4085</v>
      </c>
      <c r="D618" s="1" t="s">
        <v>4164</v>
      </c>
      <c r="E618" s="1" t="s">
        <v>5555</v>
      </c>
      <c r="F618">
        <v>1</v>
      </c>
      <c r="G618">
        <f>IF($C618="porcelaine",IF(ISERROR(VLOOKUP($D618,'STOCK IDEAL'!$B$2:$C$1080,2,FALSE)+VLOOKUP($E618,'REGLE PRIORITE'!$K$3:$L$14,2,FALSE)),VLOOKUP($D618,'STOCK IDEAL'!$B$2:$C$1080,2,FALSE),VLOOKUP($D618,'STOCK IDEAL'!$B$2:$C$1080,2,FALSE)+VLOOKUP($E618,'REGLE PRIORITE'!$K$3:$L$14,2,FALSE)),IF(C618="Bijoux l’atelier",IF(ISERROR(VLOOKUP(D618,'STOCK IDEAL'!$B$2:$C$1108,2,FALSE)+VLOOKUP(E618,'REGLE PRIORITE'!$N$3:$O$18,2,FALSE)),VLOOKUP(D618,'STOCK IDEAL'!$B$2:$C$1108,2,FALSE),VLOOKUP(D618,'STOCK IDEAL'!$B$2:$C$1108,2,FALSE)+VLOOKUP(E618,'REGLE PRIORITE'!$N$3:$O$18,2,FALSE)),IF($C618="Bijoux argent/plaqué or",IF(ISERROR(VLOOKUP(D618,'STOCK IDEAL'!$B$2:$C$1108,2,FALSE)+VLOOKUP($E618,'REGLE PRIORITE'!$Q$3:$R$28,2,FALSE)),VLOOKUP(D618,'STOCK IDEAL'!$B$2:$C$1108,2,FALSE),VLOOKUP(D618,'STOCK IDEAL'!$B$2:$C$1108,2,FALSE)+VLOOKUP($E618,'REGLE PRIORITE'!$Q$3:$R$28,2,FALSE)),VLOOKUP(D618,'STOCK IDEAL'!$B$2:$C$1108,2,FALSE))))</f>
        <v>0</v>
      </c>
      <c r="H618">
        <v>0</v>
      </c>
      <c r="I618">
        <f>IF($C618="porcelaine",IF(ISERROR(VLOOKUP($D618,'STOCK IDEAL'!$B$2:$E$1080,3,FALSE)+VLOOKUP($E618,'REGLE PRIORITE'!$K$3:$L$14,2,FALSE)),VLOOKUP($D618,'STOCK IDEAL'!$B$2:$E$1080,3,FALSE),VLOOKUP($D618,'STOCK IDEAL'!$B$2:$E$1080,3,FALSE)+VLOOKUP($E618,'REGLE PRIORITE'!$K$3:$L$14,2,FALSE)),IF(C618="Bijoux l’atelier",IF(ISERROR(VLOOKUP(D618,'STOCK IDEAL'!$B$2:$E$1108,3,FALSE)+VLOOKUP(E618,'REGLE PRIORITE'!$N$3:$O$18,2,FALSE)),VLOOKUP(D618,'STOCK IDEAL'!$B$2:$E$1108,3,FALSE),VLOOKUP(D618,'STOCK IDEAL'!$B$2:$E$1108,3,FALSE)+VLOOKUP(E618,'REGLE PRIORITE'!$N$3:$O$18,2,FALSE)),IF($C618="Bijoux argent/plaqué or",IF(ISERROR(VLOOKUP(D618,'STOCK IDEAL'!$B$2:$E$1108,3,FALSE)+VLOOKUP($E618,'REGLE PRIORITE'!$Q$3:$R$28,2,FALSE)),VLOOKUP(D618,'STOCK IDEAL'!$B$2:$E$1108,3,FALSE),VLOOKUP(D618,'STOCK IDEAL'!$B$2:$E$1108,3,FALSE)+VLOOKUP($E618,'REGLE PRIORITE'!$Q$3:$R$28,2,FALSE)),VLOOKUP(D618,'STOCK IDEAL'!$B$2:$E$1108,3,FALSE))))</f>
        <v>1</v>
      </c>
      <c r="J618">
        <v>0</v>
      </c>
      <c r="K618">
        <f>IF($C618="porcelaine",IF(ISERROR(VLOOKUP($D618,'STOCK IDEAL'!$B$2:$E$1080,4,FALSE)+VLOOKUP($E618,'REGLE PRIORITE'!$K$3:$L$14,2,FALSE)),VLOOKUP($D618,'STOCK IDEAL'!$B$2:$E$1080,4,FALSE),VLOOKUP($D618,'STOCK IDEAL'!$B$2:$E$1080,4,FALSE)+VLOOKUP($E618,'REGLE PRIORITE'!$K$3:$L$14,2,FALSE)),IF(C618="Bijoux l’atelier",IF(ISERROR(VLOOKUP(D618,'STOCK IDEAL'!$B$2:$E$1108,4,FALSE)+VLOOKUP(E618,'REGLE PRIORITE'!$N$3:$O$18,2,FALSE)),VLOOKUP(D618,'STOCK IDEAL'!$B$2:$E$1108,4,FALSE),VLOOKUP(D618,'STOCK IDEAL'!$B$2:$E$1108,4,FALSE)+VLOOKUP(E618,'REGLE PRIORITE'!$N$3:$O$18,2,FALSE)),IF($C618="Bijoux argent/plaqué or",IF(ISERROR(VLOOKUP(D618,'STOCK IDEAL'!$B$2:$E$1108,4,FALSE)+VLOOKUP($E618,'REGLE PRIORITE'!$Q$3:$R$28,2,FALSE)),VLOOKUP(D618,'STOCK IDEAL'!$B$2:$E$1108,4,FALSE),VLOOKUP(D618,'STOCK IDEAL'!$B$2:$E$1108,4,FALSE)+VLOOKUP($E618,'REGLE PRIORITE'!$Q$3:$R$28,2,FALSE)),VLOOKUP(D618,'STOCK IDEAL'!$B$2:$E$1108,4,FALSE))))</f>
        <v>3</v>
      </c>
      <c r="L618" t="str">
        <f t="shared" si="46"/>
        <v>OK</v>
      </c>
      <c r="M618">
        <f>HLOOKUP('STOCK BRUT'!$C618,'REGLE PRIORITE'!$B$4:$G$7,2,FALSE)</f>
        <v>1</v>
      </c>
      <c r="N618">
        <f>HLOOKUP('STOCK BRUT'!$C618,'REGLE PRIORITE'!$B$4:$G$7,3,FALSE)</f>
        <v>2</v>
      </c>
      <c r="O618">
        <f>HLOOKUP('STOCK BRUT'!$C618,'REGLE PRIORITE'!$B$4:$G$7,4,FALSE)</f>
        <v>3</v>
      </c>
      <c r="P618">
        <f t="shared" si="47"/>
        <v>1</v>
      </c>
      <c r="Q618">
        <f t="shared" si="48"/>
        <v>-1</v>
      </c>
      <c r="R618">
        <f t="shared" si="50"/>
        <v>-3</v>
      </c>
      <c r="S618">
        <f t="shared" si="49"/>
        <v>-3</v>
      </c>
    </row>
    <row r="619" spans="1:19">
      <c r="A619">
        <v>617</v>
      </c>
      <c r="B619" s="1" t="s">
        <v>497</v>
      </c>
      <c r="C619" s="1" t="s">
        <v>4085</v>
      </c>
      <c r="D619" s="1" t="s">
        <v>4164</v>
      </c>
      <c r="E619" s="1" t="s">
        <v>5558</v>
      </c>
      <c r="F619">
        <v>4</v>
      </c>
      <c r="G619">
        <f>IF($C619="porcelaine",IF(ISERROR(VLOOKUP($D619,'STOCK IDEAL'!$B$2:$C$1080,2,FALSE)+VLOOKUP($E619,'REGLE PRIORITE'!$K$3:$L$14,2,FALSE)),VLOOKUP($D619,'STOCK IDEAL'!$B$2:$C$1080,2,FALSE),VLOOKUP($D619,'STOCK IDEAL'!$B$2:$C$1080,2,FALSE)+VLOOKUP($E619,'REGLE PRIORITE'!$K$3:$L$14,2,FALSE)),IF(C619="Bijoux l’atelier",IF(ISERROR(VLOOKUP(D619,'STOCK IDEAL'!$B$2:$C$1108,2,FALSE)+VLOOKUP(E619,'REGLE PRIORITE'!$N$3:$O$18,2,FALSE)),VLOOKUP(D619,'STOCK IDEAL'!$B$2:$C$1108,2,FALSE),VLOOKUP(D619,'STOCK IDEAL'!$B$2:$C$1108,2,FALSE)+VLOOKUP(E619,'REGLE PRIORITE'!$N$3:$O$18,2,FALSE)),IF($C619="Bijoux argent/plaqué or",IF(ISERROR(VLOOKUP(D619,'STOCK IDEAL'!$B$2:$C$1108,2,FALSE)+VLOOKUP($E619,'REGLE PRIORITE'!$Q$3:$R$28,2,FALSE)),VLOOKUP(D619,'STOCK IDEAL'!$B$2:$C$1108,2,FALSE),VLOOKUP(D619,'STOCK IDEAL'!$B$2:$C$1108,2,FALSE)+VLOOKUP($E619,'REGLE PRIORITE'!$Q$3:$R$28,2,FALSE)),VLOOKUP(D619,'STOCK IDEAL'!$B$2:$C$1108,2,FALSE))))</f>
        <v>0</v>
      </c>
      <c r="H619">
        <v>0</v>
      </c>
      <c r="I619">
        <f>IF($C619="porcelaine",IF(ISERROR(VLOOKUP($D619,'STOCK IDEAL'!$B$2:$E$1080,3,FALSE)+VLOOKUP($E619,'REGLE PRIORITE'!$K$3:$L$14,2,FALSE)),VLOOKUP($D619,'STOCK IDEAL'!$B$2:$E$1080,3,FALSE),VLOOKUP($D619,'STOCK IDEAL'!$B$2:$E$1080,3,FALSE)+VLOOKUP($E619,'REGLE PRIORITE'!$K$3:$L$14,2,FALSE)),IF(C619="Bijoux l’atelier",IF(ISERROR(VLOOKUP(D619,'STOCK IDEAL'!$B$2:$E$1108,3,FALSE)+VLOOKUP(E619,'REGLE PRIORITE'!$N$3:$O$18,2,FALSE)),VLOOKUP(D619,'STOCK IDEAL'!$B$2:$E$1108,3,FALSE),VLOOKUP(D619,'STOCK IDEAL'!$B$2:$E$1108,3,FALSE)+VLOOKUP(E619,'REGLE PRIORITE'!$N$3:$O$18,2,FALSE)),IF($C619="Bijoux argent/plaqué or",IF(ISERROR(VLOOKUP(D619,'STOCK IDEAL'!$B$2:$E$1108,3,FALSE)+VLOOKUP($E619,'REGLE PRIORITE'!$Q$3:$R$28,2,FALSE)),VLOOKUP(D619,'STOCK IDEAL'!$B$2:$E$1108,3,FALSE),VLOOKUP(D619,'STOCK IDEAL'!$B$2:$E$1108,3,FALSE)+VLOOKUP($E619,'REGLE PRIORITE'!$Q$3:$R$28,2,FALSE)),VLOOKUP(D619,'STOCK IDEAL'!$B$2:$E$1108,3,FALSE))))</f>
        <v>1</v>
      </c>
      <c r="J619">
        <v>0</v>
      </c>
      <c r="K619">
        <f>IF($C619="porcelaine",IF(ISERROR(VLOOKUP($D619,'STOCK IDEAL'!$B$2:$E$1080,4,FALSE)+VLOOKUP($E619,'REGLE PRIORITE'!$K$3:$L$14,2,FALSE)),VLOOKUP($D619,'STOCK IDEAL'!$B$2:$E$1080,4,FALSE),VLOOKUP($D619,'STOCK IDEAL'!$B$2:$E$1080,4,FALSE)+VLOOKUP($E619,'REGLE PRIORITE'!$K$3:$L$14,2,FALSE)),IF(C619="Bijoux l’atelier",IF(ISERROR(VLOOKUP(D619,'STOCK IDEAL'!$B$2:$E$1108,4,FALSE)+VLOOKUP(E619,'REGLE PRIORITE'!$N$3:$O$18,2,FALSE)),VLOOKUP(D619,'STOCK IDEAL'!$B$2:$E$1108,4,FALSE),VLOOKUP(D619,'STOCK IDEAL'!$B$2:$E$1108,4,FALSE)+VLOOKUP(E619,'REGLE PRIORITE'!$N$3:$O$18,2,FALSE)),IF($C619="Bijoux argent/plaqué or",IF(ISERROR(VLOOKUP(D619,'STOCK IDEAL'!$B$2:$E$1108,4,FALSE)+VLOOKUP($E619,'REGLE PRIORITE'!$Q$3:$R$28,2,FALSE)),VLOOKUP(D619,'STOCK IDEAL'!$B$2:$E$1108,4,FALSE),VLOOKUP(D619,'STOCK IDEAL'!$B$2:$E$1108,4,FALSE)+VLOOKUP($E619,'REGLE PRIORITE'!$Q$3:$R$28,2,FALSE)),VLOOKUP(D619,'STOCK IDEAL'!$B$2:$E$1108,4,FALSE))))</f>
        <v>3</v>
      </c>
      <c r="L619" t="str">
        <f t="shared" si="46"/>
        <v>OK</v>
      </c>
      <c r="M619">
        <f>HLOOKUP('STOCK BRUT'!$C619,'REGLE PRIORITE'!$B$4:$G$7,2,FALSE)</f>
        <v>1</v>
      </c>
      <c r="N619">
        <f>HLOOKUP('STOCK BRUT'!$C619,'REGLE PRIORITE'!$B$4:$G$7,3,FALSE)</f>
        <v>2</v>
      </c>
      <c r="O619">
        <f>HLOOKUP('STOCK BRUT'!$C619,'REGLE PRIORITE'!$B$4:$G$7,4,FALSE)</f>
        <v>3</v>
      </c>
      <c r="P619">
        <f t="shared" si="47"/>
        <v>4</v>
      </c>
      <c r="Q619">
        <f t="shared" si="48"/>
        <v>-1</v>
      </c>
      <c r="R619">
        <f t="shared" si="50"/>
        <v>-3</v>
      </c>
      <c r="S619">
        <f t="shared" si="49"/>
        <v>0</v>
      </c>
    </row>
    <row r="620" spans="1:19">
      <c r="A620">
        <v>618</v>
      </c>
      <c r="B620" s="1" t="s">
        <v>498</v>
      </c>
      <c r="C620" s="1" t="s">
        <v>4085</v>
      </c>
      <c r="D620" s="1" t="s">
        <v>4164</v>
      </c>
      <c r="E620" s="1" t="s">
        <v>5559</v>
      </c>
      <c r="F620">
        <v>0</v>
      </c>
      <c r="G620">
        <f>IF($C620="porcelaine",IF(ISERROR(VLOOKUP($D620,'STOCK IDEAL'!$B$2:$C$1080,2,FALSE)+VLOOKUP($E620,'REGLE PRIORITE'!$K$3:$L$14,2,FALSE)),VLOOKUP($D620,'STOCK IDEAL'!$B$2:$C$1080,2,FALSE),VLOOKUP($D620,'STOCK IDEAL'!$B$2:$C$1080,2,FALSE)+VLOOKUP($E620,'REGLE PRIORITE'!$K$3:$L$14,2,FALSE)),IF(C620="Bijoux l’atelier",IF(ISERROR(VLOOKUP(D620,'STOCK IDEAL'!$B$2:$C$1108,2,FALSE)+VLOOKUP(E620,'REGLE PRIORITE'!$N$3:$O$18,2,FALSE)),VLOOKUP(D620,'STOCK IDEAL'!$B$2:$C$1108,2,FALSE),VLOOKUP(D620,'STOCK IDEAL'!$B$2:$C$1108,2,FALSE)+VLOOKUP(E620,'REGLE PRIORITE'!$N$3:$O$18,2,FALSE)),IF($C620="Bijoux argent/plaqué or",IF(ISERROR(VLOOKUP(D620,'STOCK IDEAL'!$B$2:$C$1108,2,FALSE)+VLOOKUP($E620,'REGLE PRIORITE'!$Q$3:$R$28,2,FALSE)),VLOOKUP(D620,'STOCK IDEAL'!$B$2:$C$1108,2,FALSE),VLOOKUP(D620,'STOCK IDEAL'!$B$2:$C$1108,2,FALSE)+VLOOKUP($E620,'REGLE PRIORITE'!$Q$3:$R$28,2,FALSE)),VLOOKUP(D620,'STOCK IDEAL'!$B$2:$C$1108,2,FALSE))))</f>
        <v>0</v>
      </c>
      <c r="H620">
        <v>0</v>
      </c>
      <c r="I620">
        <f>IF($C620="porcelaine",IF(ISERROR(VLOOKUP($D620,'STOCK IDEAL'!$B$2:$E$1080,3,FALSE)+VLOOKUP($E620,'REGLE PRIORITE'!$K$3:$L$14,2,FALSE)),VLOOKUP($D620,'STOCK IDEAL'!$B$2:$E$1080,3,FALSE),VLOOKUP($D620,'STOCK IDEAL'!$B$2:$E$1080,3,FALSE)+VLOOKUP($E620,'REGLE PRIORITE'!$K$3:$L$14,2,FALSE)),IF(C620="Bijoux l’atelier",IF(ISERROR(VLOOKUP(D620,'STOCK IDEAL'!$B$2:$E$1108,3,FALSE)+VLOOKUP(E620,'REGLE PRIORITE'!$N$3:$O$18,2,FALSE)),VLOOKUP(D620,'STOCK IDEAL'!$B$2:$E$1108,3,FALSE),VLOOKUP(D620,'STOCK IDEAL'!$B$2:$E$1108,3,FALSE)+VLOOKUP(E620,'REGLE PRIORITE'!$N$3:$O$18,2,FALSE)),IF($C620="Bijoux argent/plaqué or",IF(ISERROR(VLOOKUP(D620,'STOCK IDEAL'!$B$2:$E$1108,3,FALSE)+VLOOKUP($E620,'REGLE PRIORITE'!$Q$3:$R$28,2,FALSE)),VLOOKUP(D620,'STOCK IDEAL'!$B$2:$E$1108,3,FALSE),VLOOKUP(D620,'STOCK IDEAL'!$B$2:$E$1108,3,FALSE)+VLOOKUP($E620,'REGLE PRIORITE'!$Q$3:$R$28,2,FALSE)),VLOOKUP(D620,'STOCK IDEAL'!$B$2:$E$1108,3,FALSE))))</f>
        <v>1</v>
      </c>
      <c r="J620">
        <v>0</v>
      </c>
      <c r="K620">
        <f>IF($C620="porcelaine",IF(ISERROR(VLOOKUP($D620,'STOCK IDEAL'!$B$2:$E$1080,4,FALSE)+VLOOKUP($E620,'REGLE PRIORITE'!$K$3:$L$14,2,FALSE)),VLOOKUP($D620,'STOCK IDEAL'!$B$2:$E$1080,4,FALSE),VLOOKUP($D620,'STOCK IDEAL'!$B$2:$E$1080,4,FALSE)+VLOOKUP($E620,'REGLE PRIORITE'!$K$3:$L$14,2,FALSE)),IF(C620="Bijoux l’atelier",IF(ISERROR(VLOOKUP(D620,'STOCK IDEAL'!$B$2:$E$1108,4,FALSE)+VLOOKUP(E620,'REGLE PRIORITE'!$N$3:$O$18,2,FALSE)),VLOOKUP(D620,'STOCK IDEAL'!$B$2:$E$1108,4,FALSE),VLOOKUP(D620,'STOCK IDEAL'!$B$2:$E$1108,4,FALSE)+VLOOKUP(E620,'REGLE PRIORITE'!$N$3:$O$18,2,FALSE)),IF($C620="Bijoux argent/plaqué or",IF(ISERROR(VLOOKUP(D620,'STOCK IDEAL'!$B$2:$E$1108,4,FALSE)+VLOOKUP($E620,'REGLE PRIORITE'!$Q$3:$R$28,2,FALSE)),VLOOKUP(D620,'STOCK IDEAL'!$B$2:$E$1108,4,FALSE),VLOOKUP(D620,'STOCK IDEAL'!$B$2:$E$1108,4,FALSE)+VLOOKUP($E620,'REGLE PRIORITE'!$Q$3:$R$28,2,FALSE)),VLOOKUP(D620,'STOCK IDEAL'!$B$2:$E$1108,4,FALSE))))</f>
        <v>3</v>
      </c>
      <c r="L620" t="b">
        <f t="shared" si="46"/>
        <v>0</v>
      </c>
      <c r="M620">
        <f>HLOOKUP('STOCK BRUT'!$C620,'REGLE PRIORITE'!$B$4:$G$7,2,FALSE)</f>
        <v>1</v>
      </c>
      <c r="N620">
        <f>HLOOKUP('STOCK BRUT'!$C620,'REGLE PRIORITE'!$B$4:$G$7,3,FALSE)</f>
        <v>2</v>
      </c>
      <c r="O620">
        <f>HLOOKUP('STOCK BRUT'!$C620,'REGLE PRIORITE'!$B$4:$G$7,4,FALSE)</f>
        <v>3</v>
      </c>
      <c r="P620">
        <f t="shared" si="47"/>
        <v>0</v>
      </c>
      <c r="Q620">
        <f t="shared" si="48"/>
        <v>-1</v>
      </c>
      <c r="R620">
        <f t="shared" si="50"/>
        <v>-3</v>
      </c>
      <c r="S620">
        <f t="shared" si="49"/>
        <v>-4</v>
      </c>
    </row>
    <row r="621" spans="1:19">
      <c r="A621">
        <v>619</v>
      </c>
      <c r="B621" s="1" t="s">
        <v>499</v>
      </c>
      <c r="C621" s="1" t="s">
        <v>4085</v>
      </c>
      <c r="D621" s="1" t="s">
        <v>4164</v>
      </c>
      <c r="E621" s="1" t="s">
        <v>5560</v>
      </c>
      <c r="F621">
        <v>0</v>
      </c>
      <c r="G621">
        <f>IF($C621="porcelaine",IF(ISERROR(VLOOKUP($D621,'STOCK IDEAL'!$B$2:$C$1080,2,FALSE)+VLOOKUP($E621,'REGLE PRIORITE'!$K$3:$L$14,2,FALSE)),VLOOKUP($D621,'STOCK IDEAL'!$B$2:$C$1080,2,FALSE),VLOOKUP($D621,'STOCK IDEAL'!$B$2:$C$1080,2,FALSE)+VLOOKUP($E621,'REGLE PRIORITE'!$K$3:$L$14,2,FALSE)),IF(C621="Bijoux l’atelier",IF(ISERROR(VLOOKUP(D621,'STOCK IDEAL'!$B$2:$C$1108,2,FALSE)+VLOOKUP(E621,'REGLE PRIORITE'!$N$3:$O$18,2,FALSE)),VLOOKUP(D621,'STOCK IDEAL'!$B$2:$C$1108,2,FALSE),VLOOKUP(D621,'STOCK IDEAL'!$B$2:$C$1108,2,FALSE)+VLOOKUP(E621,'REGLE PRIORITE'!$N$3:$O$18,2,FALSE)),IF($C621="Bijoux argent/plaqué or",IF(ISERROR(VLOOKUP(D621,'STOCK IDEAL'!$B$2:$C$1108,2,FALSE)+VLOOKUP($E621,'REGLE PRIORITE'!$Q$3:$R$28,2,FALSE)),VLOOKUP(D621,'STOCK IDEAL'!$B$2:$C$1108,2,FALSE),VLOOKUP(D621,'STOCK IDEAL'!$B$2:$C$1108,2,FALSE)+VLOOKUP($E621,'REGLE PRIORITE'!$Q$3:$R$28,2,FALSE)),VLOOKUP(D621,'STOCK IDEAL'!$B$2:$C$1108,2,FALSE))))</f>
        <v>0</v>
      </c>
      <c r="H621">
        <v>0</v>
      </c>
      <c r="I621">
        <f>IF($C621="porcelaine",IF(ISERROR(VLOOKUP($D621,'STOCK IDEAL'!$B$2:$E$1080,3,FALSE)+VLOOKUP($E621,'REGLE PRIORITE'!$K$3:$L$14,2,FALSE)),VLOOKUP($D621,'STOCK IDEAL'!$B$2:$E$1080,3,FALSE),VLOOKUP($D621,'STOCK IDEAL'!$B$2:$E$1080,3,FALSE)+VLOOKUP($E621,'REGLE PRIORITE'!$K$3:$L$14,2,FALSE)),IF(C621="Bijoux l’atelier",IF(ISERROR(VLOOKUP(D621,'STOCK IDEAL'!$B$2:$E$1108,3,FALSE)+VLOOKUP(E621,'REGLE PRIORITE'!$N$3:$O$18,2,FALSE)),VLOOKUP(D621,'STOCK IDEAL'!$B$2:$E$1108,3,FALSE),VLOOKUP(D621,'STOCK IDEAL'!$B$2:$E$1108,3,FALSE)+VLOOKUP(E621,'REGLE PRIORITE'!$N$3:$O$18,2,FALSE)),IF($C621="Bijoux argent/plaqué or",IF(ISERROR(VLOOKUP(D621,'STOCK IDEAL'!$B$2:$E$1108,3,FALSE)+VLOOKUP($E621,'REGLE PRIORITE'!$Q$3:$R$28,2,FALSE)),VLOOKUP(D621,'STOCK IDEAL'!$B$2:$E$1108,3,FALSE),VLOOKUP(D621,'STOCK IDEAL'!$B$2:$E$1108,3,FALSE)+VLOOKUP($E621,'REGLE PRIORITE'!$Q$3:$R$28,2,FALSE)),VLOOKUP(D621,'STOCK IDEAL'!$B$2:$E$1108,3,FALSE))))</f>
        <v>1</v>
      </c>
      <c r="J621">
        <v>0</v>
      </c>
      <c r="K621">
        <f>IF($C621="porcelaine",IF(ISERROR(VLOOKUP($D621,'STOCK IDEAL'!$B$2:$E$1080,4,FALSE)+VLOOKUP($E621,'REGLE PRIORITE'!$K$3:$L$14,2,FALSE)),VLOOKUP($D621,'STOCK IDEAL'!$B$2:$E$1080,4,FALSE),VLOOKUP($D621,'STOCK IDEAL'!$B$2:$E$1080,4,FALSE)+VLOOKUP($E621,'REGLE PRIORITE'!$K$3:$L$14,2,FALSE)),IF(C621="Bijoux l’atelier",IF(ISERROR(VLOOKUP(D621,'STOCK IDEAL'!$B$2:$E$1108,4,FALSE)+VLOOKUP(E621,'REGLE PRIORITE'!$N$3:$O$18,2,FALSE)),VLOOKUP(D621,'STOCK IDEAL'!$B$2:$E$1108,4,FALSE),VLOOKUP(D621,'STOCK IDEAL'!$B$2:$E$1108,4,FALSE)+VLOOKUP(E621,'REGLE PRIORITE'!$N$3:$O$18,2,FALSE)),IF($C621="Bijoux argent/plaqué or",IF(ISERROR(VLOOKUP(D621,'STOCK IDEAL'!$B$2:$E$1108,4,FALSE)+VLOOKUP($E621,'REGLE PRIORITE'!$Q$3:$R$28,2,FALSE)),VLOOKUP(D621,'STOCK IDEAL'!$B$2:$E$1108,4,FALSE),VLOOKUP(D621,'STOCK IDEAL'!$B$2:$E$1108,4,FALSE)+VLOOKUP($E621,'REGLE PRIORITE'!$Q$3:$R$28,2,FALSE)),VLOOKUP(D621,'STOCK IDEAL'!$B$2:$E$1108,4,FALSE))))</f>
        <v>3</v>
      </c>
      <c r="L621" t="b">
        <f t="shared" si="46"/>
        <v>0</v>
      </c>
      <c r="M621">
        <f>HLOOKUP('STOCK BRUT'!$C621,'REGLE PRIORITE'!$B$4:$G$7,2,FALSE)</f>
        <v>1</v>
      </c>
      <c r="N621">
        <f>HLOOKUP('STOCK BRUT'!$C621,'REGLE PRIORITE'!$B$4:$G$7,3,FALSE)</f>
        <v>2</v>
      </c>
      <c r="O621">
        <f>HLOOKUP('STOCK BRUT'!$C621,'REGLE PRIORITE'!$B$4:$G$7,4,FALSE)</f>
        <v>3</v>
      </c>
      <c r="P621">
        <f t="shared" si="47"/>
        <v>0</v>
      </c>
      <c r="Q621">
        <f t="shared" si="48"/>
        <v>-1</v>
      </c>
      <c r="R621">
        <f t="shared" si="50"/>
        <v>-3</v>
      </c>
      <c r="S621">
        <f t="shared" si="49"/>
        <v>-4</v>
      </c>
    </row>
    <row r="622" spans="1:19">
      <c r="A622">
        <v>620</v>
      </c>
      <c r="B622" s="1" t="s">
        <v>500</v>
      </c>
      <c r="C622" s="1" t="s">
        <v>4085</v>
      </c>
      <c r="D622" s="1" t="s">
        <v>4164</v>
      </c>
      <c r="E622" s="1" t="s">
        <v>5561</v>
      </c>
      <c r="F622">
        <v>3</v>
      </c>
      <c r="G622">
        <f>IF($C622="porcelaine",IF(ISERROR(VLOOKUP($D622,'STOCK IDEAL'!$B$2:$C$1080,2,FALSE)+VLOOKUP($E622,'REGLE PRIORITE'!$K$3:$L$14,2,FALSE)),VLOOKUP($D622,'STOCK IDEAL'!$B$2:$C$1080,2,FALSE),VLOOKUP($D622,'STOCK IDEAL'!$B$2:$C$1080,2,FALSE)+VLOOKUP($E622,'REGLE PRIORITE'!$K$3:$L$14,2,FALSE)),IF(C622="Bijoux l’atelier",IF(ISERROR(VLOOKUP(D622,'STOCK IDEAL'!$B$2:$C$1108,2,FALSE)+VLOOKUP(E622,'REGLE PRIORITE'!$N$3:$O$18,2,FALSE)),VLOOKUP(D622,'STOCK IDEAL'!$B$2:$C$1108,2,FALSE),VLOOKUP(D622,'STOCK IDEAL'!$B$2:$C$1108,2,FALSE)+VLOOKUP(E622,'REGLE PRIORITE'!$N$3:$O$18,2,FALSE)),IF($C622="Bijoux argent/plaqué or",IF(ISERROR(VLOOKUP(D622,'STOCK IDEAL'!$B$2:$C$1108,2,FALSE)+VLOOKUP($E622,'REGLE PRIORITE'!$Q$3:$R$28,2,FALSE)),VLOOKUP(D622,'STOCK IDEAL'!$B$2:$C$1108,2,FALSE),VLOOKUP(D622,'STOCK IDEAL'!$B$2:$C$1108,2,FALSE)+VLOOKUP($E622,'REGLE PRIORITE'!$Q$3:$R$28,2,FALSE)),VLOOKUP(D622,'STOCK IDEAL'!$B$2:$C$1108,2,FALSE))))</f>
        <v>0</v>
      </c>
      <c r="H622">
        <v>0</v>
      </c>
      <c r="I622">
        <f>IF($C622="porcelaine",IF(ISERROR(VLOOKUP($D622,'STOCK IDEAL'!$B$2:$E$1080,3,FALSE)+VLOOKUP($E622,'REGLE PRIORITE'!$K$3:$L$14,2,FALSE)),VLOOKUP($D622,'STOCK IDEAL'!$B$2:$E$1080,3,FALSE),VLOOKUP($D622,'STOCK IDEAL'!$B$2:$E$1080,3,FALSE)+VLOOKUP($E622,'REGLE PRIORITE'!$K$3:$L$14,2,FALSE)),IF(C622="Bijoux l’atelier",IF(ISERROR(VLOOKUP(D622,'STOCK IDEAL'!$B$2:$E$1108,3,FALSE)+VLOOKUP(E622,'REGLE PRIORITE'!$N$3:$O$18,2,FALSE)),VLOOKUP(D622,'STOCK IDEAL'!$B$2:$E$1108,3,FALSE),VLOOKUP(D622,'STOCK IDEAL'!$B$2:$E$1108,3,FALSE)+VLOOKUP(E622,'REGLE PRIORITE'!$N$3:$O$18,2,FALSE)),IF($C622="Bijoux argent/plaqué or",IF(ISERROR(VLOOKUP(D622,'STOCK IDEAL'!$B$2:$E$1108,3,FALSE)+VLOOKUP($E622,'REGLE PRIORITE'!$Q$3:$R$28,2,FALSE)),VLOOKUP(D622,'STOCK IDEAL'!$B$2:$E$1108,3,FALSE),VLOOKUP(D622,'STOCK IDEAL'!$B$2:$E$1108,3,FALSE)+VLOOKUP($E622,'REGLE PRIORITE'!$Q$3:$R$28,2,FALSE)),VLOOKUP(D622,'STOCK IDEAL'!$B$2:$E$1108,3,FALSE))))</f>
        <v>1</v>
      </c>
      <c r="J622">
        <v>0</v>
      </c>
      <c r="K622">
        <f>IF($C622="porcelaine",IF(ISERROR(VLOOKUP($D622,'STOCK IDEAL'!$B$2:$E$1080,4,FALSE)+VLOOKUP($E622,'REGLE PRIORITE'!$K$3:$L$14,2,FALSE)),VLOOKUP($D622,'STOCK IDEAL'!$B$2:$E$1080,4,FALSE),VLOOKUP($D622,'STOCK IDEAL'!$B$2:$E$1080,4,FALSE)+VLOOKUP($E622,'REGLE PRIORITE'!$K$3:$L$14,2,FALSE)),IF(C622="Bijoux l’atelier",IF(ISERROR(VLOOKUP(D622,'STOCK IDEAL'!$B$2:$E$1108,4,FALSE)+VLOOKUP(E622,'REGLE PRIORITE'!$N$3:$O$18,2,FALSE)),VLOOKUP(D622,'STOCK IDEAL'!$B$2:$E$1108,4,FALSE),VLOOKUP(D622,'STOCK IDEAL'!$B$2:$E$1108,4,FALSE)+VLOOKUP(E622,'REGLE PRIORITE'!$N$3:$O$18,2,FALSE)),IF($C622="Bijoux argent/plaqué or",IF(ISERROR(VLOOKUP(D622,'STOCK IDEAL'!$B$2:$E$1108,4,FALSE)+VLOOKUP($E622,'REGLE PRIORITE'!$Q$3:$R$28,2,FALSE)),VLOOKUP(D622,'STOCK IDEAL'!$B$2:$E$1108,4,FALSE),VLOOKUP(D622,'STOCK IDEAL'!$B$2:$E$1108,4,FALSE)+VLOOKUP($E622,'REGLE PRIORITE'!$Q$3:$R$28,2,FALSE)),VLOOKUP(D622,'STOCK IDEAL'!$B$2:$E$1108,4,FALSE))))</f>
        <v>3</v>
      </c>
      <c r="L622" t="str">
        <f t="shared" si="46"/>
        <v>OK</v>
      </c>
      <c r="M622">
        <f>HLOOKUP('STOCK BRUT'!$C622,'REGLE PRIORITE'!$B$4:$G$7,2,FALSE)</f>
        <v>1</v>
      </c>
      <c r="N622">
        <f>HLOOKUP('STOCK BRUT'!$C622,'REGLE PRIORITE'!$B$4:$G$7,3,FALSE)</f>
        <v>2</v>
      </c>
      <c r="O622">
        <f>HLOOKUP('STOCK BRUT'!$C622,'REGLE PRIORITE'!$B$4:$G$7,4,FALSE)</f>
        <v>3</v>
      </c>
      <c r="P622">
        <f t="shared" si="47"/>
        <v>3</v>
      </c>
      <c r="Q622">
        <f t="shared" si="48"/>
        <v>-1</v>
      </c>
      <c r="R622">
        <f t="shared" si="50"/>
        <v>-3</v>
      </c>
      <c r="S622">
        <f t="shared" si="49"/>
        <v>-1</v>
      </c>
    </row>
    <row r="623" spans="1:19">
      <c r="A623">
        <v>621</v>
      </c>
      <c r="B623" s="1" t="s">
        <v>501</v>
      </c>
      <c r="C623" s="1" t="s">
        <v>4085</v>
      </c>
      <c r="D623" s="1" t="s">
        <v>4164</v>
      </c>
      <c r="E623" s="1" t="s">
        <v>5562</v>
      </c>
      <c r="F623">
        <v>0</v>
      </c>
      <c r="G623">
        <f>IF($C623="porcelaine",IF(ISERROR(VLOOKUP($D623,'STOCK IDEAL'!$B$2:$C$1080,2,FALSE)+VLOOKUP($E623,'REGLE PRIORITE'!$K$3:$L$14,2,FALSE)),VLOOKUP($D623,'STOCK IDEAL'!$B$2:$C$1080,2,FALSE),VLOOKUP($D623,'STOCK IDEAL'!$B$2:$C$1080,2,FALSE)+VLOOKUP($E623,'REGLE PRIORITE'!$K$3:$L$14,2,FALSE)),IF(C623="Bijoux l’atelier",IF(ISERROR(VLOOKUP(D623,'STOCK IDEAL'!$B$2:$C$1108,2,FALSE)+VLOOKUP(E623,'REGLE PRIORITE'!$N$3:$O$18,2,FALSE)),VLOOKUP(D623,'STOCK IDEAL'!$B$2:$C$1108,2,FALSE),VLOOKUP(D623,'STOCK IDEAL'!$B$2:$C$1108,2,FALSE)+VLOOKUP(E623,'REGLE PRIORITE'!$N$3:$O$18,2,FALSE)),IF($C623="Bijoux argent/plaqué or",IF(ISERROR(VLOOKUP(D623,'STOCK IDEAL'!$B$2:$C$1108,2,FALSE)+VLOOKUP($E623,'REGLE PRIORITE'!$Q$3:$R$28,2,FALSE)),VLOOKUP(D623,'STOCK IDEAL'!$B$2:$C$1108,2,FALSE),VLOOKUP(D623,'STOCK IDEAL'!$B$2:$C$1108,2,FALSE)+VLOOKUP($E623,'REGLE PRIORITE'!$Q$3:$R$28,2,FALSE)),VLOOKUP(D623,'STOCK IDEAL'!$B$2:$C$1108,2,FALSE))))</f>
        <v>0</v>
      </c>
      <c r="H623">
        <v>0</v>
      </c>
      <c r="I623">
        <f>IF($C623="porcelaine",IF(ISERROR(VLOOKUP($D623,'STOCK IDEAL'!$B$2:$E$1080,3,FALSE)+VLOOKUP($E623,'REGLE PRIORITE'!$K$3:$L$14,2,FALSE)),VLOOKUP($D623,'STOCK IDEAL'!$B$2:$E$1080,3,FALSE),VLOOKUP($D623,'STOCK IDEAL'!$B$2:$E$1080,3,FALSE)+VLOOKUP($E623,'REGLE PRIORITE'!$K$3:$L$14,2,FALSE)),IF(C623="Bijoux l’atelier",IF(ISERROR(VLOOKUP(D623,'STOCK IDEAL'!$B$2:$E$1108,3,FALSE)+VLOOKUP(E623,'REGLE PRIORITE'!$N$3:$O$18,2,FALSE)),VLOOKUP(D623,'STOCK IDEAL'!$B$2:$E$1108,3,FALSE),VLOOKUP(D623,'STOCK IDEAL'!$B$2:$E$1108,3,FALSE)+VLOOKUP(E623,'REGLE PRIORITE'!$N$3:$O$18,2,FALSE)),IF($C623="Bijoux argent/plaqué or",IF(ISERROR(VLOOKUP(D623,'STOCK IDEAL'!$B$2:$E$1108,3,FALSE)+VLOOKUP($E623,'REGLE PRIORITE'!$Q$3:$R$28,2,FALSE)),VLOOKUP(D623,'STOCK IDEAL'!$B$2:$E$1108,3,FALSE),VLOOKUP(D623,'STOCK IDEAL'!$B$2:$E$1108,3,FALSE)+VLOOKUP($E623,'REGLE PRIORITE'!$Q$3:$R$28,2,FALSE)),VLOOKUP(D623,'STOCK IDEAL'!$B$2:$E$1108,3,FALSE))))</f>
        <v>1</v>
      </c>
      <c r="J623">
        <v>0</v>
      </c>
      <c r="K623">
        <f>IF($C623="porcelaine",IF(ISERROR(VLOOKUP($D623,'STOCK IDEAL'!$B$2:$E$1080,4,FALSE)+VLOOKUP($E623,'REGLE PRIORITE'!$K$3:$L$14,2,FALSE)),VLOOKUP($D623,'STOCK IDEAL'!$B$2:$E$1080,4,FALSE),VLOOKUP($D623,'STOCK IDEAL'!$B$2:$E$1080,4,FALSE)+VLOOKUP($E623,'REGLE PRIORITE'!$K$3:$L$14,2,FALSE)),IF(C623="Bijoux l’atelier",IF(ISERROR(VLOOKUP(D623,'STOCK IDEAL'!$B$2:$E$1108,4,FALSE)+VLOOKUP(E623,'REGLE PRIORITE'!$N$3:$O$18,2,FALSE)),VLOOKUP(D623,'STOCK IDEAL'!$B$2:$E$1108,4,FALSE),VLOOKUP(D623,'STOCK IDEAL'!$B$2:$E$1108,4,FALSE)+VLOOKUP(E623,'REGLE PRIORITE'!$N$3:$O$18,2,FALSE)),IF($C623="Bijoux argent/plaqué or",IF(ISERROR(VLOOKUP(D623,'STOCK IDEAL'!$B$2:$E$1108,4,FALSE)+VLOOKUP($E623,'REGLE PRIORITE'!$Q$3:$R$28,2,FALSE)),VLOOKUP(D623,'STOCK IDEAL'!$B$2:$E$1108,4,FALSE),VLOOKUP(D623,'STOCK IDEAL'!$B$2:$E$1108,4,FALSE)+VLOOKUP($E623,'REGLE PRIORITE'!$Q$3:$R$28,2,FALSE)),VLOOKUP(D623,'STOCK IDEAL'!$B$2:$E$1108,4,FALSE))))</f>
        <v>3</v>
      </c>
      <c r="L623" t="b">
        <f t="shared" si="46"/>
        <v>0</v>
      </c>
      <c r="M623">
        <f>HLOOKUP('STOCK BRUT'!$C623,'REGLE PRIORITE'!$B$4:$G$7,2,FALSE)</f>
        <v>1</v>
      </c>
      <c r="N623">
        <f>HLOOKUP('STOCK BRUT'!$C623,'REGLE PRIORITE'!$B$4:$G$7,3,FALSE)</f>
        <v>2</v>
      </c>
      <c r="O623">
        <f>HLOOKUP('STOCK BRUT'!$C623,'REGLE PRIORITE'!$B$4:$G$7,4,FALSE)</f>
        <v>3</v>
      </c>
      <c r="P623">
        <f t="shared" si="47"/>
        <v>0</v>
      </c>
      <c r="Q623">
        <f t="shared" si="48"/>
        <v>-1</v>
      </c>
      <c r="R623">
        <f t="shared" si="50"/>
        <v>-3</v>
      </c>
      <c r="S623">
        <f t="shared" si="49"/>
        <v>-4</v>
      </c>
    </row>
    <row r="624" spans="1:19">
      <c r="A624">
        <v>622</v>
      </c>
      <c r="B624" s="1" t="s">
        <v>502</v>
      </c>
      <c r="C624" s="1" t="s">
        <v>4085</v>
      </c>
      <c r="D624" s="1" t="s">
        <v>4164</v>
      </c>
      <c r="E624" s="1" t="s">
        <v>5563</v>
      </c>
      <c r="F624">
        <v>2</v>
      </c>
      <c r="G624">
        <f>IF($C624="porcelaine",IF(ISERROR(VLOOKUP($D624,'STOCK IDEAL'!$B$2:$C$1080,2,FALSE)+VLOOKUP($E624,'REGLE PRIORITE'!$K$3:$L$14,2,FALSE)),VLOOKUP($D624,'STOCK IDEAL'!$B$2:$C$1080,2,FALSE),VLOOKUP($D624,'STOCK IDEAL'!$B$2:$C$1080,2,FALSE)+VLOOKUP($E624,'REGLE PRIORITE'!$K$3:$L$14,2,FALSE)),IF(C624="Bijoux l’atelier",IF(ISERROR(VLOOKUP(D624,'STOCK IDEAL'!$B$2:$C$1108,2,FALSE)+VLOOKUP(E624,'REGLE PRIORITE'!$N$3:$O$18,2,FALSE)),VLOOKUP(D624,'STOCK IDEAL'!$B$2:$C$1108,2,FALSE),VLOOKUP(D624,'STOCK IDEAL'!$B$2:$C$1108,2,FALSE)+VLOOKUP(E624,'REGLE PRIORITE'!$N$3:$O$18,2,FALSE)),IF($C624="Bijoux argent/plaqué or",IF(ISERROR(VLOOKUP(D624,'STOCK IDEAL'!$B$2:$C$1108,2,FALSE)+VLOOKUP($E624,'REGLE PRIORITE'!$Q$3:$R$28,2,FALSE)),VLOOKUP(D624,'STOCK IDEAL'!$B$2:$C$1108,2,FALSE),VLOOKUP(D624,'STOCK IDEAL'!$B$2:$C$1108,2,FALSE)+VLOOKUP($E624,'REGLE PRIORITE'!$Q$3:$R$28,2,FALSE)),VLOOKUP(D624,'STOCK IDEAL'!$B$2:$C$1108,2,FALSE))))</f>
        <v>0</v>
      </c>
      <c r="H624">
        <v>0</v>
      </c>
      <c r="I624">
        <f>IF($C624="porcelaine",IF(ISERROR(VLOOKUP($D624,'STOCK IDEAL'!$B$2:$E$1080,3,FALSE)+VLOOKUP($E624,'REGLE PRIORITE'!$K$3:$L$14,2,FALSE)),VLOOKUP($D624,'STOCK IDEAL'!$B$2:$E$1080,3,FALSE),VLOOKUP($D624,'STOCK IDEAL'!$B$2:$E$1080,3,FALSE)+VLOOKUP($E624,'REGLE PRIORITE'!$K$3:$L$14,2,FALSE)),IF(C624="Bijoux l’atelier",IF(ISERROR(VLOOKUP(D624,'STOCK IDEAL'!$B$2:$E$1108,3,FALSE)+VLOOKUP(E624,'REGLE PRIORITE'!$N$3:$O$18,2,FALSE)),VLOOKUP(D624,'STOCK IDEAL'!$B$2:$E$1108,3,FALSE),VLOOKUP(D624,'STOCK IDEAL'!$B$2:$E$1108,3,FALSE)+VLOOKUP(E624,'REGLE PRIORITE'!$N$3:$O$18,2,FALSE)),IF($C624="Bijoux argent/plaqué or",IF(ISERROR(VLOOKUP(D624,'STOCK IDEAL'!$B$2:$E$1108,3,FALSE)+VLOOKUP($E624,'REGLE PRIORITE'!$Q$3:$R$28,2,FALSE)),VLOOKUP(D624,'STOCK IDEAL'!$B$2:$E$1108,3,FALSE),VLOOKUP(D624,'STOCK IDEAL'!$B$2:$E$1108,3,FALSE)+VLOOKUP($E624,'REGLE PRIORITE'!$Q$3:$R$28,2,FALSE)),VLOOKUP(D624,'STOCK IDEAL'!$B$2:$E$1108,3,FALSE))))</f>
        <v>1</v>
      </c>
      <c r="J624">
        <v>0</v>
      </c>
      <c r="K624">
        <f>IF($C624="porcelaine",IF(ISERROR(VLOOKUP($D624,'STOCK IDEAL'!$B$2:$E$1080,4,FALSE)+VLOOKUP($E624,'REGLE PRIORITE'!$K$3:$L$14,2,FALSE)),VLOOKUP($D624,'STOCK IDEAL'!$B$2:$E$1080,4,FALSE),VLOOKUP($D624,'STOCK IDEAL'!$B$2:$E$1080,4,FALSE)+VLOOKUP($E624,'REGLE PRIORITE'!$K$3:$L$14,2,FALSE)),IF(C624="Bijoux l’atelier",IF(ISERROR(VLOOKUP(D624,'STOCK IDEAL'!$B$2:$E$1108,4,FALSE)+VLOOKUP(E624,'REGLE PRIORITE'!$N$3:$O$18,2,FALSE)),VLOOKUP(D624,'STOCK IDEAL'!$B$2:$E$1108,4,FALSE),VLOOKUP(D624,'STOCK IDEAL'!$B$2:$E$1108,4,FALSE)+VLOOKUP(E624,'REGLE PRIORITE'!$N$3:$O$18,2,FALSE)),IF($C624="Bijoux argent/plaqué or",IF(ISERROR(VLOOKUP(D624,'STOCK IDEAL'!$B$2:$E$1108,4,FALSE)+VLOOKUP($E624,'REGLE PRIORITE'!$Q$3:$R$28,2,FALSE)),VLOOKUP(D624,'STOCK IDEAL'!$B$2:$E$1108,4,FALSE),VLOOKUP(D624,'STOCK IDEAL'!$B$2:$E$1108,4,FALSE)+VLOOKUP($E624,'REGLE PRIORITE'!$Q$3:$R$28,2,FALSE)),VLOOKUP(D624,'STOCK IDEAL'!$B$2:$E$1108,4,FALSE))))</f>
        <v>3</v>
      </c>
      <c r="L624" t="str">
        <f t="shared" si="46"/>
        <v>OK</v>
      </c>
      <c r="M624">
        <f>HLOOKUP('STOCK BRUT'!$C624,'REGLE PRIORITE'!$B$4:$G$7,2,FALSE)</f>
        <v>1</v>
      </c>
      <c r="N624">
        <f>HLOOKUP('STOCK BRUT'!$C624,'REGLE PRIORITE'!$B$4:$G$7,3,FALSE)</f>
        <v>2</v>
      </c>
      <c r="O624">
        <f>HLOOKUP('STOCK BRUT'!$C624,'REGLE PRIORITE'!$B$4:$G$7,4,FALSE)</f>
        <v>3</v>
      </c>
      <c r="P624">
        <f t="shared" si="47"/>
        <v>2</v>
      </c>
      <c r="Q624">
        <f t="shared" si="48"/>
        <v>-1</v>
      </c>
      <c r="R624">
        <f t="shared" si="50"/>
        <v>-3</v>
      </c>
      <c r="S624">
        <f t="shared" si="49"/>
        <v>-2</v>
      </c>
    </row>
    <row r="625" spans="1:19">
      <c r="A625">
        <v>623</v>
      </c>
      <c r="B625" s="1" t="s">
        <v>503</v>
      </c>
      <c r="C625" s="1" t="s">
        <v>4085</v>
      </c>
      <c r="D625" s="1" t="s">
        <v>4164</v>
      </c>
      <c r="E625" s="1" t="s">
        <v>5564</v>
      </c>
      <c r="F625">
        <v>3</v>
      </c>
      <c r="G625">
        <f>IF($C625="porcelaine",IF(ISERROR(VLOOKUP($D625,'STOCK IDEAL'!$B$2:$C$1080,2,FALSE)+VLOOKUP($E625,'REGLE PRIORITE'!$K$3:$L$14,2,FALSE)),VLOOKUP($D625,'STOCK IDEAL'!$B$2:$C$1080,2,FALSE),VLOOKUP($D625,'STOCK IDEAL'!$B$2:$C$1080,2,FALSE)+VLOOKUP($E625,'REGLE PRIORITE'!$K$3:$L$14,2,FALSE)),IF(C625="Bijoux l’atelier",IF(ISERROR(VLOOKUP(D625,'STOCK IDEAL'!$B$2:$C$1108,2,FALSE)+VLOOKUP(E625,'REGLE PRIORITE'!$N$3:$O$18,2,FALSE)),VLOOKUP(D625,'STOCK IDEAL'!$B$2:$C$1108,2,FALSE),VLOOKUP(D625,'STOCK IDEAL'!$B$2:$C$1108,2,FALSE)+VLOOKUP(E625,'REGLE PRIORITE'!$N$3:$O$18,2,FALSE)),IF($C625="Bijoux argent/plaqué or",IF(ISERROR(VLOOKUP(D625,'STOCK IDEAL'!$B$2:$C$1108,2,FALSE)+VLOOKUP($E625,'REGLE PRIORITE'!$Q$3:$R$28,2,FALSE)),VLOOKUP(D625,'STOCK IDEAL'!$B$2:$C$1108,2,FALSE),VLOOKUP(D625,'STOCK IDEAL'!$B$2:$C$1108,2,FALSE)+VLOOKUP($E625,'REGLE PRIORITE'!$Q$3:$R$28,2,FALSE)),VLOOKUP(D625,'STOCK IDEAL'!$B$2:$C$1108,2,FALSE))))</f>
        <v>0</v>
      </c>
      <c r="H625">
        <v>0</v>
      </c>
      <c r="I625">
        <f>IF($C625="porcelaine",IF(ISERROR(VLOOKUP($D625,'STOCK IDEAL'!$B$2:$E$1080,3,FALSE)+VLOOKUP($E625,'REGLE PRIORITE'!$K$3:$L$14,2,FALSE)),VLOOKUP($D625,'STOCK IDEAL'!$B$2:$E$1080,3,FALSE),VLOOKUP($D625,'STOCK IDEAL'!$B$2:$E$1080,3,FALSE)+VLOOKUP($E625,'REGLE PRIORITE'!$K$3:$L$14,2,FALSE)),IF(C625="Bijoux l’atelier",IF(ISERROR(VLOOKUP(D625,'STOCK IDEAL'!$B$2:$E$1108,3,FALSE)+VLOOKUP(E625,'REGLE PRIORITE'!$N$3:$O$18,2,FALSE)),VLOOKUP(D625,'STOCK IDEAL'!$B$2:$E$1108,3,FALSE),VLOOKUP(D625,'STOCK IDEAL'!$B$2:$E$1108,3,FALSE)+VLOOKUP(E625,'REGLE PRIORITE'!$N$3:$O$18,2,FALSE)),IF($C625="Bijoux argent/plaqué or",IF(ISERROR(VLOOKUP(D625,'STOCK IDEAL'!$B$2:$E$1108,3,FALSE)+VLOOKUP($E625,'REGLE PRIORITE'!$Q$3:$R$28,2,FALSE)),VLOOKUP(D625,'STOCK IDEAL'!$B$2:$E$1108,3,FALSE),VLOOKUP(D625,'STOCK IDEAL'!$B$2:$E$1108,3,FALSE)+VLOOKUP($E625,'REGLE PRIORITE'!$Q$3:$R$28,2,FALSE)),VLOOKUP(D625,'STOCK IDEAL'!$B$2:$E$1108,3,FALSE))))</f>
        <v>1</v>
      </c>
      <c r="J625">
        <v>0</v>
      </c>
      <c r="K625">
        <f>IF($C625="porcelaine",IF(ISERROR(VLOOKUP($D625,'STOCK IDEAL'!$B$2:$E$1080,4,FALSE)+VLOOKUP($E625,'REGLE PRIORITE'!$K$3:$L$14,2,FALSE)),VLOOKUP($D625,'STOCK IDEAL'!$B$2:$E$1080,4,FALSE),VLOOKUP($D625,'STOCK IDEAL'!$B$2:$E$1080,4,FALSE)+VLOOKUP($E625,'REGLE PRIORITE'!$K$3:$L$14,2,FALSE)),IF(C625="Bijoux l’atelier",IF(ISERROR(VLOOKUP(D625,'STOCK IDEAL'!$B$2:$E$1108,4,FALSE)+VLOOKUP(E625,'REGLE PRIORITE'!$N$3:$O$18,2,FALSE)),VLOOKUP(D625,'STOCK IDEAL'!$B$2:$E$1108,4,FALSE),VLOOKUP(D625,'STOCK IDEAL'!$B$2:$E$1108,4,FALSE)+VLOOKUP(E625,'REGLE PRIORITE'!$N$3:$O$18,2,FALSE)),IF($C625="Bijoux argent/plaqué or",IF(ISERROR(VLOOKUP(D625,'STOCK IDEAL'!$B$2:$E$1108,4,FALSE)+VLOOKUP($E625,'REGLE PRIORITE'!$Q$3:$R$28,2,FALSE)),VLOOKUP(D625,'STOCK IDEAL'!$B$2:$E$1108,4,FALSE),VLOOKUP(D625,'STOCK IDEAL'!$B$2:$E$1108,4,FALSE)+VLOOKUP($E625,'REGLE PRIORITE'!$Q$3:$R$28,2,FALSE)),VLOOKUP(D625,'STOCK IDEAL'!$B$2:$E$1108,4,FALSE))))</f>
        <v>3</v>
      </c>
      <c r="L625" t="str">
        <f t="shared" si="46"/>
        <v>OK</v>
      </c>
      <c r="M625">
        <f>HLOOKUP('STOCK BRUT'!$C625,'REGLE PRIORITE'!$B$4:$G$7,2,FALSE)</f>
        <v>1</v>
      </c>
      <c r="N625">
        <f>HLOOKUP('STOCK BRUT'!$C625,'REGLE PRIORITE'!$B$4:$G$7,3,FALSE)</f>
        <v>2</v>
      </c>
      <c r="O625">
        <f>HLOOKUP('STOCK BRUT'!$C625,'REGLE PRIORITE'!$B$4:$G$7,4,FALSE)</f>
        <v>3</v>
      </c>
      <c r="P625">
        <f t="shared" si="47"/>
        <v>3</v>
      </c>
      <c r="Q625">
        <f t="shared" si="48"/>
        <v>-1</v>
      </c>
      <c r="R625">
        <f t="shared" si="50"/>
        <v>-3</v>
      </c>
      <c r="S625">
        <f t="shared" si="49"/>
        <v>-1</v>
      </c>
    </row>
    <row r="626" spans="1:19">
      <c r="A626">
        <v>624</v>
      </c>
      <c r="B626" s="1" t="s">
        <v>504</v>
      </c>
      <c r="C626" s="1" t="s">
        <v>4085</v>
      </c>
      <c r="D626" s="1" t="s">
        <v>4164</v>
      </c>
      <c r="E626" s="1" t="s">
        <v>5565</v>
      </c>
      <c r="F626">
        <v>5</v>
      </c>
      <c r="G626">
        <f>IF($C626="porcelaine",IF(ISERROR(VLOOKUP($D626,'STOCK IDEAL'!$B$2:$C$1080,2,FALSE)+VLOOKUP($E626,'REGLE PRIORITE'!$K$3:$L$14,2,FALSE)),VLOOKUP($D626,'STOCK IDEAL'!$B$2:$C$1080,2,FALSE),VLOOKUP($D626,'STOCK IDEAL'!$B$2:$C$1080,2,FALSE)+VLOOKUP($E626,'REGLE PRIORITE'!$K$3:$L$14,2,FALSE)),IF(C626="Bijoux l’atelier",IF(ISERROR(VLOOKUP(D626,'STOCK IDEAL'!$B$2:$C$1108,2,FALSE)+VLOOKUP(E626,'REGLE PRIORITE'!$N$3:$O$18,2,FALSE)),VLOOKUP(D626,'STOCK IDEAL'!$B$2:$C$1108,2,FALSE),VLOOKUP(D626,'STOCK IDEAL'!$B$2:$C$1108,2,FALSE)+VLOOKUP(E626,'REGLE PRIORITE'!$N$3:$O$18,2,FALSE)),IF($C626="Bijoux argent/plaqué or",IF(ISERROR(VLOOKUP(D626,'STOCK IDEAL'!$B$2:$C$1108,2,FALSE)+VLOOKUP($E626,'REGLE PRIORITE'!$Q$3:$R$28,2,FALSE)),VLOOKUP(D626,'STOCK IDEAL'!$B$2:$C$1108,2,FALSE),VLOOKUP(D626,'STOCK IDEAL'!$B$2:$C$1108,2,FALSE)+VLOOKUP($E626,'REGLE PRIORITE'!$Q$3:$R$28,2,FALSE)),VLOOKUP(D626,'STOCK IDEAL'!$B$2:$C$1108,2,FALSE))))</f>
        <v>0</v>
      </c>
      <c r="H626">
        <v>0</v>
      </c>
      <c r="I626">
        <f>IF($C626="porcelaine",IF(ISERROR(VLOOKUP($D626,'STOCK IDEAL'!$B$2:$E$1080,3,FALSE)+VLOOKUP($E626,'REGLE PRIORITE'!$K$3:$L$14,2,FALSE)),VLOOKUP($D626,'STOCK IDEAL'!$B$2:$E$1080,3,FALSE),VLOOKUP($D626,'STOCK IDEAL'!$B$2:$E$1080,3,FALSE)+VLOOKUP($E626,'REGLE PRIORITE'!$K$3:$L$14,2,FALSE)),IF(C626="Bijoux l’atelier",IF(ISERROR(VLOOKUP(D626,'STOCK IDEAL'!$B$2:$E$1108,3,FALSE)+VLOOKUP(E626,'REGLE PRIORITE'!$N$3:$O$18,2,FALSE)),VLOOKUP(D626,'STOCK IDEAL'!$B$2:$E$1108,3,FALSE),VLOOKUP(D626,'STOCK IDEAL'!$B$2:$E$1108,3,FALSE)+VLOOKUP(E626,'REGLE PRIORITE'!$N$3:$O$18,2,FALSE)),IF($C626="Bijoux argent/plaqué or",IF(ISERROR(VLOOKUP(D626,'STOCK IDEAL'!$B$2:$E$1108,3,FALSE)+VLOOKUP($E626,'REGLE PRIORITE'!$Q$3:$R$28,2,FALSE)),VLOOKUP(D626,'STOCK IDEAL'!$B$2:$E$1108,3,FALSE),VLOOKUP(D626,'STOCK IDEAL'!$B$2:$E$1108,3,FALSE)+VLOOKUP($E626,'REGLE PRIORITE'!$Q$3:$R$28,2,FALSE)),VLOOKUP(D626,'STOCK IDEAL'!$B$2:$E$1108,3,FALSE))))</f>
        <v>1</v>
      </c>
      <c r="J626">
        <v>0</v>
      </c>
      <c r="K626">
        <f>IF($C626="porcelaine",IF(ISERROR(VLOOKUP($D626,'STOCK IDEAL'!$B$2:$E$1080,4,FALSE)+VLOOKUP($E626,'REGLE PRIORITE'!$K$3:$L$14,2,FALSE)),VLOOKUP($D626,'STOCK IDEAL'!$B$2:$E$1080,4,FALSE),VLOOKUP($D626,'STOCK IDEAL'!$B$2:$E$1080,4,FALSE)+VLOOKUP($E626,'REGLE PRIORITE'!$K$3:$L$14,2,FALSE)),IF(C626="Bijoux l’atelier",IF(ISERROR(VLOOKUP(D626,'STOCK IDEAL'!$B$2:$E$1108,4,FALSE)+VLOOKUP(E626,'REGLE PRIORITE'!$N$3:$O$18,2,FALSE)),VLOOKUP(D626,'STOCK IDEAL'!$B$2:$E$1108,4,FALSE),VLOOKUP(D626,'STOCK IDEAL'!$B$2:$E$1108,4,FALSE)+VLOOKUP(E626,'REGLE PRIORITE'!$N$3:$O$18,2,FALSE)),IF($C626="Bijoux argent/plaqué or",IF(ISERROR(VLOOKUP(D626,'STOCK IDEAL'!$B$2:$E$1108,4,FALSE)+VLOOKUP($E626,'REGLE PRIORITE'!$Q$3:$R$28,2,FALSE)),VLOOKUP(D626,'STOCK IDEAL'!$B$2:$E$1108,4,FALSE),VLOOKUP(D626,'STOCK IDEAL'!$B$2:$E$1108,4,FALSE)+VLOOKUP($E626,'REGLE PRIORITE'!$Q$3:$R$28,2,FALSE)),VLOOKUP(D626,'STOCK IDEAL'!$B$2:$E$1108,4,FALSE))))</f>
        <v>3</v>
      </c>
      <c r="L626" t="str">
        <f t="shared" si="46"/>
        <v>OK</v>
      </c>
      <c r="M626">
        <f>HLOOKUP('STOCK BRUT'!$C626,'REGLE PRIORITE'!$B$4:$G$7,2,FALSE)</f>
        <v>1</v>
      </c>
      <c r="N626">
        <f>HLOOKUP('STOCK BRUT'!$C626,'REGLE PRIORITE'!$B$4:$G$7,3,FALSE)</f>
        <v>2</v>
      </c>
      <c r="O626">
        <f>HLOOKUP('STOCK BRUT'!$C626,'REGLE PRIORITE'!$B$4:$G$7,4,FALSE)</f>
        <v>3</v>
      </c>
      <c r="P626">
        <f t="shared" si="47"/>
        <v>5</v>
      </c>
      <c r="Q626">
        <f t="shared" si="48"/>
        <v>-1</v>
      </c>
      <c r="R626">
        <f t="shared" si="50"/>
        <v>-3</v>
      </c>
      <c r="S626">
        <f t="shared" si="49"/>
        <v>1</v>
      </c>
    </row>
    <row r="627" spans="1:19">
      <c r="A627">
        <v>625</v>
      </c>
      <c r="B627" s="1" t="s">
        <v>505</v>
      </c>
      <c r="C627" s="1" t="s">
        <v>4085</v>
      </c>
      <c r="D627" s="1" t="s">
        <v>4164</v>
      </c>
      <c r="E627" s="1" t="s">
        <v>5554</v>
      </c>
      <c r="F627">
        <v>4</v>
      </c>
      <c r="G627">
        <f>IF($C627="porcelaine",IF(ISERROR(VLOOKUP($D627,'STOCK IDEAL'!$B$2:$C$1080,2,FALSE)+VLOOKUP($E627,'REGLE PRIORITE'!$K$3:$L$14,2,FALSE)),VLOOKUP($D627,'STOCK IDEAL'!$B$2:$C$1080,2,FALSE),VLOOKUP($D627,'STOCK IDEAL'!$B$2:$C$1080,2,FALSE)+VLOOKUP($E627,'REGLE PRIORITE'!$K$3:$L$14,2,FALSE)),IF(C627="Bijoux l’atelier",IF(ISERROR(VLOOKUP(D627,'STOCK IDEAL'!$B$2:$C$1108,2,FALSE)+VLOOKUP(E627,'REGLE PRIORITE'!$N$3:$O$18,2,FALSE)),VLOOKUP(D627,'STOCK IDEAL'!$B$2:$C$1108,2,FALSE),VLOOKUP(D627,'STOCK IDEAL'!$B$2:$C$1108,2,FALSE)+VLOOKUP(E627,'REGLE PRIORITE'!$N$3:$O$18,2,FALSE)),IF($C627="Bijoux argent/plaqué or",IF(ISERROR(VLOOKUP(D627,'STOCK IDEAL'!$B$2:$C$1108,2,FALSE)+VLOOKUP($E627,'REGLE PRIORITE'!$Q$3:$R$28,2,FALSE)),VLOOKUP(D627,'STOCK IDEAL'!$B$2:$C$1108,2,FALSE),VLOOKUP(D627,'STOCK IDEAL'!$B$2:$C$1108,2,FALSE)+VLOOKUP($E627,'REGLE PRIORITE'!$Q$3:$R$28,2,FALSE)),VLOOKUP(D627,'STOCK IDEAL'!$B$2:$C$1108,2,FALSE))))</f>
        <v>0</v>
      </c>
      <c r="H627">
        <v>0</v>
      </c>
      <c r="I627">
        <f>IF($C627="porcelaine",IF(ISERROR(VLOOKUP($D627,'STOCK IDEAL'!$B$2:$E$1080,3,FALSE)+VLOOKUP($E627,'REGLE PRIORITE'!$K$3:$L$14,2,FALSE)),VLOOKUP($D627,'STOCK IDEAL'!$B$2:$E$1080,3,FALSE),VLOOKUP($D627,'STOCK IDEAL'!$B$2:$E$1080,3,FALSE)+VLOOKUP($E627,'REGLE PRIORITE'!$K$3:$L$14,2,FALSE)),IF(C627="Bijoux l’atelier",IF(ISERROR(VLOOKUP(D627,'STOCK IDEAL'!$B$2:$E$1108,3,FALSE)+VLOOKUP(E627,'REGLE PRIORITE'!$N$3:$O$18,2,FALSE)),VLOOKUP(D627,'STOCK IDEAL'!$B$2:$E$1108,3,FALSE),VLOOKUP(D627,'STOCK IDEAL'!$B$2:$E$1108,3,FALSE)+VLOOKUP(E627,'REGLE PRIORITE'!$N$3:$O$18,2,FALSE)),IF($C627="Bijoux argent/plaqué or",IF(ISERROR(VLOOKUP(D627,'STOCK IDEAL'!$B$2:$E$1108,3,FALSE)+VLOOKUP($E627,'REGLE PRIORITE'!$Q$3:$R$28,2,FALSE)),VLOOKUP(D627,'STOCK IDEAL'!$B$2:$E$1108,3,FALSE),VLOOKUP(D627,'STOCK IDEAL'!$B$2:$E$1108,3,FALSE)+VLOOKUP($E627,'REGLE PRIORITE'!$Q$3:$R$28,2,FALSE)),VLOOKUP(D627,'STOCK IDEAL'!$B$2:$E$1108,3,FALSE))))</f>
        <v>1</v>
      </c>
      <c r="J627">
        <v>0</v>
      </c>
      <c r="K627">
        <f>IF($C627="porcelaine",IF(ISERROR(VLOOKUP($D627,'STOCK IDEAL'!$B$2:$E$1080,4,FALSE)+VLOOKUP($E627,'REGLE PRIORITE'!$K$3:$L$14,2,FALSE)),VLOOKUP($D627,'STOCK IDEAL'!$B$2:$E$1080,4,FALSE),VLOOKUP($D627,'STOCK IDEAL'!$B$2:$E$1080,4,FALSE)+VLOOKUP($E627,'REGLE PRIORITE'!$K$3:$L$14,2,FALSE)),IF(C627="Bijoux l’atelier",IF(ISERROR(VLOOKUP(D627,'STOCK IDEAL'!$B$2:$E$1108,4,FALSE)+VLOOKUP(E627,'REGLE PRIORITE'!$N$3:$O$18,2,FALSE)),VLOOKUP(D627,'STOCK IDEAL'!$B$2:$E$1108,4,FALSE),VLOOKUP(D627,'STOCK IDEAL'!$B$2:$E$1108,4,FALSE)+VLOOKUP(E627,'REGLE PRIORITE'!$N$3:$O$18,2,FALSE)),IF($C627="Bijoux argent/plaqué or",IF(ISERROR(VLOOKUP(D627,'STOCK IDEAL'!$B$2:$E$1108,4,FALSE)+VLOOKUP($E627,'REGLE PRIORITE'!$Q$3:$R$28,2,FALSE)),VLOOKUP(D627,'STOCK IDEAL'!$B$2:$E$1108,4,FALSE),VLOOKUP(D627,'STOCK IDEAL'!$B$2:$E$1108,4,FALSE)+VLOOKUP($E627,'REGLE PRIORITE'!$Q$3:$R$28,2,FALSE)),VLOOKUP(D627,'STOCK IDEAL'!$B$2:$E$1108,4,FALSE))))</f>
        <v>3</v>
      </c>
      <c r="L627" t="str">
        <f t="shared" si="46"/>
        <v>OK</v>
      </c>
      <c r="M627">
        <f>HLOOKUP('STOCK BRUT'!$C627,'REGLE PRIORITE'!$B$4:$G$7,2,FALSE)</f>
        <v>1</v>
      </c>
      <c r="N627">
        <f>HLOOKUP('STOCK BRUT'!$C627,'REGLE PRIORITE'!$B$4:$G$7,3,FALSE)</f>
        <v>2</v>
      </c>
      <c r="O627">
        <f>HLOOKUP('STOCK BRUT'!$C627,'REGLE PRIORITE'!$B$4:$G$7,4,FALSE)</f>
        <v>3</v>
      </c>
      <c r="P627">
        <f t="shared" si="47"/>
        <v>4</v>
      </c>
      <c r="Q627">
        <f t="shared" si="48"/>
        <v>-1</v>
      </c>
      <c r="R627">
        <f t="shared" si="50"/>
        <v>-3</v>
      </c>
      <c r="S627">
        <f t="shared" si="49"/>
        <v>0</v>
      </c>
    </row>
    <row r="628" spans="1:19">
      <c r="A628">
        <v>626</v>
      </c>
      <c r="B628" s="1" t="s">
        <v>506</v>
      </c>
      <c r="C628" s="1" t="s">
        <v>4085</v>
      </c>
      <c r="D628" s="1" t="s">
        <v>4164</v>
      </c>
      <c r="E628" s="1" t="s">
        <v>5566</v>
      </c>
      <c r="F628">
        <v>0</v>
      </c>
      <c r="G628">
        <f>IF($C628="porcelaine",IF(ISERROR(VLOOKUP($D628,'STOCK IDEAL'!$B$2:$C$1080,2,FALSE)+VLOOKUP($E628,'REGLE PRIORITE'!$K$3:$L$14,2,FALSE)),VLOOKUP($D628,'STOCK IDEAL'!$B$2:$C$1080,2,FALSE),VLOOKUP($D628,'STOCK IDEAL'!$B$2:$C$1080,2,FALSE)+VLOOKUP($E628,'REGLE PRIORITE'!$K$3:$L$14,2,FALSE)),IF(C628="Bijoux l’atelier",IF(ISERROR(VLOOKUP(D628,'STOCK IDEAL'!$B$2:$C$1108,2,FALSE)+VLOOKUP(E628,'REGLE PRIORITE'!$N$3:$O$18,2,FALSE)),VLOOKUP(D628,'STOCK IDEAL'!$B$2:$C$1108,2,FALSE),VLOOKUP(D628,'STOCK IDEAL'!$B$2:$C$1108,2,FALSE)+VLOOKUP(E628,'REGLE PRIORITE'!$N$3:$O$18,2,FALSE)),IF($C628="Bijoux argent/plaqué or",IF(ISERROR(VLOOKUP(D628,'STOCK IDEAL'!$B$2:$C$1108,2,FALSE)+VLOOKUP($E628,'REGLE PRIORITE'!$Q$3:$R$28,2,FALSE)),VLOOKUP(D628,'STOCK IDEAL'!$B$2:$C$1108,2,FALSE),VLOOKUP(D628,'STOCK IDEAL'!$B$2:$C$1108,2,FALSE)+VLOOKUP($E628,'REGLE PRIORITE'!$Q$3:$R$28,2,FALSE)),VLOOKUP(D628,'STOCK IDEAL'!$B$2:$C$1108,2,FALSE))))</f>
        <v>0</v>
      </c>
      <c r="H628">
        <v>0</v>
      </c>
      <c r="I628">
        <f>IF($C628="porcelaine",IF(ISERROR(VLOOKUP($D628,'STOCK IDEAL'!$B$2:$E$1080,3,FALSE)+VLOOKUP($E628,'REGLE PRIORITE'!$K$3:$L$14,2,FALSE)),VLOOKUP($D628,'STOCK IDEAL'!$B$2:$E$1080,3,FALSE),VLOOKUP($D628,'STOCK IDEAL'!$B$2:$E$1080,3,FALSE)+VLOOKUP($E628,'REGLE PRIORITE'!$K$3:$L$14,2,FALSE)),IF(C628="Bijoux l’atelier",IF(ISERROR(VLOOKUP(D628,'STOCK IDEAL'!$B$2:$E$1108,3,FALSE)+VLOOKUP(E628,'REGLE PRIORITE'!$N$3:$O$18,2,FALSE)),VLOOKUP(D628,'STOCK IDEAL'!$B$2:$E$1108,3,FALSE),VLOOKUP(D628,'STOCK IDEAL'!$B$2:$E$1108,3,FALSE)+VLOOKUP(E628,'REGLE PRIORITE'!$N$3:$O$18,2,FALSE)),IF($C628="Bijoux argent/plaqué or",IF(ISERROR(VLOOKUP(D628,'STOCK IDEAL'!$B$2:$E$1108,3,FALSE)+VLOOKUP($E628,'REGLE PRIORITE'!$Q$3:$R$28,2,FALSE)),VLOOKUP(D628,'STOCK IDEAL'!$B$2:$E$1108,3,FALSE),VLOOKUP(D628,'STOCK IDEAL'!$B$2:$E$1108,3,FALSE)+VLOOKUP($E628,'REGLE PRIORITE'!$Q$3:$R$28,2,FALSE)),VLOOKUP(D628,'STOCK IDEAL'!$B$2:$E$1108,3,FALSE))))</f>
        <v>1</v>
      </c>
      <c r="J628">
        <v>0</v>
      </c>
      <c r="K628">
        <f>IF($C628="porcelaine",IF(ISERROR(VLOOKUP($D628,'STOCK IDEAL'!$B$2:$E$1080,4,FALSE)+VLOOKUP($E628,'REGLE PRIORITE'!$K$3:$L$14,2,FALSE)),VLOOKUP($D628,'STOCK IDEAL'!$B$2:$E$1080,4,FALSE),VLOOKUP($D628,'STOCK IDEAL'!$B$2:$E$1080,4,FALSE)+VLOOKUP($E628,'REGLE PRIORITE'!$K$3:$L$14,2,FALSE)),IF(C628="Bijoux l’atelier",IF(ISERROR(VLOOKUP(D628,'STOCK IDEAL'!$B$2:$E$1108,4,FALSE)+VLOOKUP(E628,'REGLE PRIORITE'!$N$3:$O$18,2,FALSE)),VLOOKUP(D628,'STOCK IDEAL'!$B$2:$E$1108,4,FALSE),VLOOKUP(D628,'STOCK IDEAL'!$B$2:$E$1108,4,FALSE)+VLOOKUP(E628,'REGLE PRIORITE'!$N$3:$O$18,2,FALSE)),IF($C628="Bijoux argent/plaqué or",IF(ISERROR(VLOOKUP(D628,'STOCK IDEAL'!$B$2:$E$1108,4,FALSE)+VLOOKUP($E628,'REGLE PRIORITE'!$Q$3:$R$28,2,FALSE)),VLOOKUP(D628,'STOCK IDEAL'!$B$2:$E$1108,4,FALSE),VLOOKUP(D628,'STOCK IDEAL'!$B$2:$E$1108,4,FALSE)+VLOOKUP($E628,'REGLE PRIORITE'!$Q$3:$R$28,2,FALSE)),VLOOKUP(D628,'STOCK IDEAL'!$B$2:$E$1108,4,FALSE))))</f>
        <v>3</v>
      </c>
      <c r="L628" t="b">
        <f t="shared" si="46"/>
        <v>0</v>
      </c>
      <c r="M628">
        <f>HLOOKUP('STOCK BRUT'!$C628,'REGLE PRIORITE'!$B$4:$G$7,2,FALSE)</f>
        <v>1</v>
      </c>
      <c r="N628">
        <f>HLOOKUP('STOCK BRUT'!$C628,'REGLE PRIORITE'!$B$4:$G$7,3,FALSE)</f>
        <v>2</v>
      </c>
      <c r="O628">
        <f>HLOOKUP('STOCK BRUT'!$C628,'REGLE PRIORITE'!$B$4:$G$7,4,FALSE)</f>
        <v>3</v>
      </c>
      <c r="P628">
        <f t="shared" si="47"/>
        <v>0</v>
      </c>
      <c r="Q628">
        <f t="shared" si="48"/>
        <v>-1</v>
      </c>
      <c r="R628">
        <f t="shared" si="50"/>
        <v>-3</v>
      </c>
      <c r="S628">
        <f t="shared" si="49"/>
        <v>-4</v>
      </c>
    </row>
    <row r="629" spans="1:19">
      <c r="A629">
        <v>627</v>
      </c>
      <c r="B629" s="1" t="s">
        <v>507</v>
      </c>
      <c r="C629" s="1" t="s">
        <v>4085</v>
      </c>
      <c r="D629" s="1" t="s">
        <v>4164</v>
      </c>
      <c r="E629" s="1" t="s">
        <v>5567</v>
      </c>
      <c r="F629">
        <v>0</v>
      </c>
      <c r="G629">
        <f>IF($C629="porcelaine",IF(ISERROR(VLOOKUP($D629,'STOCK IDEAL'!$B$2:$C$1080,2,FALSE)+VLOOKUP($E629,'REGLE PRIORITE'!$K$3:$L$14,2,FALSE)),VLOOKUP($D629,'STOCK IDEAL'!$B$2:$C$1080,2,FALSE),VLOOKUP($D629,'STOCK IDEAL'!$B$2:$C$1080,2,FALSE)+VLOOKUP($E629,'REGLE PRIORITE'!$K$3:$L$14,2,FALSE)),IF(C629="Bijoux l’atelier",IF(ISERROR(VLOOKUP(D629,'STOCK IDEAL'!$B$2:$C$1108,2,FALSE)+VLOOKUP(E629,'REGLE PRIORITE'!$N$3:$O$18,2,FALSE)),VLOOKUP(D629,'STOCK IDEAL'!$B$2:$C$1108,2,FALSE),VLOOKUP(D629,'STOCK IDEAL'!$B$2:$C$1108,2,FALSE)+VLOOKUP(E629,'REGLE PRIORITE'!$N$3:$O$18,2,FALSE)),IF($C629="Bijoux argent/plaqué or",IF(ISERROR(VLOOKUP(D629,'STOCK IDEAL'!$B$2:$C$1108,2,FALSE)+VLOOKUP($E629,'REGLE PRIORITE'!$Q$3:$R$28,2,FALSE)),VLOOKUP(D629,'STOCK IDEAL'!$B$2:$C$1108,2,FALSE),VLOOKUP(D629,'STOCK IDEAL'!$B$2:$C$1108,2,FALSE)+VLOOKUP($E629,'REGLE PRIORITE'!$Q$3:$R$28,2,FALSE)),VLOOKUP(D629,'STOCK IDEAL'!$B$2:$C$1108,2,FALSE))))</f>
        <v>0</v>
      </c>
      <c r="H629">
        <v>0</v>
      </c>
      <c r="I629">
        <f>IF($C629="porcelaine",IF(ISERROR(VLOOKUP($D629,'STOCK IDEAL'!$B$2:$E$1080,3,FALSE)+VLOOKUP($E629,'REGLE PRIORITE'!$K$3:$L$14,2,FALSE)),VLOOKUP($D629,'STOCK IDEAL'!$B$2:$E$1080,3,FALSE),VLOOKUP($D629,'STOCK IDEAL'!$B$2:$E$1080,3,FALSE)+VLOOKUP($E629,'REGLE PRIORITE'!$K$3:$L$14,2,FALSE)),IF(C629="Bijoux l’atelier",IF(ISERROR(VLOOKUP(D629,'STOCK IDEAL'!$B$2:$E$1108,3,FALSE)+VLOOKUP(E629,'REGLE PRIORITE'!$N$3:$O$18,2,FALSE)),VLOOKUP(D629,'STOCK IDEAL'!$B$2:$E$1108,3,FALSE),VLOOKUP(D629,'STOCK IDEAL'!$B$2:$E$1108,3,FALSE)+VLOOKUP(E629,'REGLE PRIORITE'!$N$3:$O$18,2,FALSE)),IF($C629="Bijoux argent/plaqué or",IF(ISERROR(VLOOKUP(D629,'STOCK IDEAL'!$B$2:$E$1108,3,FALSE)+VLOOKUP($E629,'REGLE PRIORITE'!$Q$3:$R$28,2,FALSE)),VLOOKUP(D629,'STOCK IDEAL'!$B$2:$E$1108,3,FALSE),VLOOKUP(D629,'STOCK IDEAL'!$B$2:$E$1108,3,FALSE)+VLOOKUP($E629,'REGLE PRIORITE'!$Q$3:$R$28,2,FALSE)),VLOOKUP(D629,'STOCK IDEAL'!$B$2:$E$1108,3,FALSE))))</f>
        <v>1</v>
      </c>
      <c r="J629">
        <v>0</v>
      </c>
      <c r="K629">
        <f>IF($C629="porcelaine",IF(ISERROR(VLOOKUP($D629,'STOCK IDEAL'!$B$2:$E$1080,4,FALSE)+VLOOKUP($E629,'REGLE PRIORITE'!$K$3:$L$14,2,FALSE)),VLOOKUP($D629,'STOCK IDEAL'!$B$2:$E$1080,4,FALSE),VLOOKUP($D629,'STOCK IDEAL'!$B$2:$E$1080,4,FALSE)+VLOOKUP($E629,'REGLE PRIORITE'!$K$3:$L$14,2,FALSE)),IF(C629="Bijoux l’atelier",IF(ISERROR(VLOOKUP(D629,'STOCK IDEAL'!$B$2:$E$1108,4,FALSE)+VLOOKUP(E629,'REGLE PRIORITE'!$N$3:$O$18,2,FALSE)),VLOOKUP(D629,'STOCK IDEAL'!$B$2:$E$1108,4,FALSE),VLOOKUP(D629,'STOCK IDEAL'!$B$2:$E$1108,4,FALSE)+VLOOKUP(E629,'REGLE PRIORITE'!$N$3:$O$18,2,FALSE)),IF($C629="Bijoux argent/plaqué or",IF(ISERROR(VLOOKUP(D629,'STOCK IDEAL'!$B$2:$E$1108,4,FALSE)+VLOOKUP($E629,'REGLE PRIORITE'!$Q$3:$R$28,2,FALSE)),VLOOKUP(D629,'STOCK IDEAL'!$B$2:$E$1108,4,FALSE),VLOOKUP(D629,'STOCK IDEAL'!$B$2:$E$1108,4,FALSE)+VLOOKUP($E629,'REGLE PRIORITE'!$Q$3:$R$28,2,FALSE)),VLOOKUP(D629,'STOCK IDEAL'!$B$2:$E$1108,4,FALSE))))</f>
        <v>3</v>
      </c>
      <c r="L629" t="b">
        <f t="shared" si="46"/>
        <v>0</v>
      </c>
      <c r="M629">
        <f>HLOOKUP('STOCK BRUT'!$C629,'REGLE PRIORITE'!$B$4:$G$7,2,FALSE)</f>
        <v>1</v>
      </c>
      <c r="N629">
        <f>HLOOKUP('STOCK BRUT'!$C629,'REGLE PRIORITE'!$B$4:$G$7,3,FALSE)</f>
        <v>2</v>
      </c>
      <c r="O629">
        <f>HLOOKUP('STOCK BRUT'!$C629,'REGLE PRIORITE'!$B$4:$G$7,4,FALSE)</f>
        <v>3</v>
      </c>
      <c r="P629">
        <f t="shared" si="47"/>
        <v>0</v>
      </c>
      <c r="Q629">
        <f t="shared" si="48"/>
        <v>-1</v>
      </c>
      <c r="R629">
        <f t="shared" si="50"/>
        <v>-3</v>
      </c>
      <c r="S629">
        <f t="shared" si="49"/>
        <v>-4</v>
      </c>
    </row>
    <row r="630" spans="1:19">
      <c r="A630">
        <v>628</v>
      </c>
      <c r="B630" s="1" t="s">
        <v>3377</v>
      </c>
      <c r="C630" s="1" t="s">
        <v>4180</v>
      </c>
      <c r="D630" s="1" t="s">
        <v>3377</v>
      </c>
      <c r="E630" s="1" t="s">
        <v>3376</v>
      </c>
      <c r="F630">
        <v>0</v>
      </c>
      <c r="G630">
        <f>IF($C630="porcelaine",IF(ISERROR(VLOOKUP($D630,'STOCK IDEAL'!$B$2:$C$1080,2,FALSE)+VLOOKUP($E630,'REGLE PRIORITE'!$K$3:$L$14,2,FALSE)),VLOOKUP($D630,'STOCK IDEAL'!$B$2:$C$1080,2,FALSE),VLOOKUP($D630,'STOCK IDEAL'!$B$2:$C$1080,2,FALSE)+VLOOKUP($E630,'REGLE PRIORITE'!$K$3:$L$14,2,FALSE)),IF(C630="Bijoux l’atelier",IF(ISERROR(VLOOKUP(D630,'STOCK IDEAL'!$B$2:$C$1108,2,FALSE)+VLOOKUP(E630,'REGLE PRIORITE'!$N$3:$O$18,2,FALSE)),VLOOKUP(D630,'STOCK IDEAL'!$B$2:$C$1108,2,FALSE),VLOOKUP(D630,'STOCK IDEAL'!$B$2:$C$1108,2,FALSE)+VLOOKUP(E630,'REGLE PRIORITE'!$N$3:$O$18,2,FALSE)),IF($C630="Bijoux argent/plaqué or",IF(ISERROR(VLOOKUP(D630,'STOCK IDEAL'!$B$2:$C$1108,2,FALSE)+VLOOKUP($E630,'REGLE PRIORITE'!$Q$3:$R$28,2,FALSE)),VLOOKUP(D630,'STOCK IDEAL'!$B$2:$C$1108,2,FALSE),VLOOKUP(D630,'STOCK IDEAL'!$B$2:$C$1108,2,FALSE)+VLOOKUP($E630,'REGLE PRIORITE'!$Q$3:$R$28,2,FALSE)),VLOOKUP(D630,'STOCK IDEAL'!$B$2:$C$1108,2,FALSE))))</f>
        <v>0</v>
      </c>
      <c r="H630">
        <v>0</v>
      </c>
      <c r="I630">
        <f>IF($C630="porcelaine",IF(ISERROR(VLOOKUP($D630,'STOCK IDEAL'!$B$2:$E$1080,3,FALSE)+VLOOKUP($E630,'REGLE PRIORITE'!$K$3:$L$14,2,FALSE)),VLOOKUP($D630,'STOCK IDEAL'!$B$2:$E$1080,3,FALSE),VLOOKUP($D630,'STOCK IDEAL'!$B$2:$E$1080,3,FALSE)+VLOOKUP($E630,'REGLE PRIORITE'!$K$3:$L$14,2,FALSE)),IF(C630="Bijoux l’atelier",IF(ISERROR(VLOOKUP(D630,'STOCK IDEAL'!$B$2:$E$1108,3,FALSE)+VLOOKUP(E630,'REGLE PRIORITE'!$N$3:$O$18,2,FALSE)),VLOOKUP(D630,'STOCK IDEAL'!$B$2:$E$1108,3,FALSE),VLOOKUP(D630,'STOCK IDEAL'!$B$2:$E$1108,3,FALSE)+VLOOKUP(E630,'REGLE PRIORITE'!$N$3:$O$18,2,FALSE)),IF($C630="Bijoux argent/plaqué or",IF(ISERROR(VLOOKUP(D630,'STOCK IDEAL'!$B$2:$E$1108,3,FALSE)+VLOOKUP($E630,'REGLE PRIORITE'!$Q$3:$R$28,2,FALSE)),VLOOKUP(D630,'STOCK IDEAL'!$B$2:$E$1108,3,FALSE),VLOOKUP(D630,'STOCK IDEAL'!$B$2:$E$1108,3,FALSE)+VLOOKUP($E630,'REGLE PRIORITE'!$Q$3:$R$28,2,FALSE)),VLOOKUP(D630,'STOCK IDEAL'!$B$2:$E$1108,3,FALSE))))</f>
        <v>1</v>
      </c>
      <c r="J630">
        <v>0</v>
      </c>
      <c r="K630">
        <f>IF($C630="porcelaine",IF(ISERROR(VLOOKUP($D630,'STOCK IDEAL'!$B$2:$E$1080,4,FALSE)+VLOOKUP($E630,'REGLE PRIORITE'!$K$3:$L$14,2,FALSE)),VLOOKUP($D630,'STOCK IDEAL'!$B$2:$E$1080,4,FALSE),VLOOKUP($D630,'STOCK IDEAL'!$B$2:$E$1080,4,FALSE)+VLOOKUP($E630,'REGLE PRIORITE'!$K$3:$L$14,2,FALSE)),IF(C630="Bijoux l’atelier",IF(ISERROR(VLOOKUP(D630,'STOCK IDEAL'!$B$2:$E$1108,4,FALSE)+VLOOKUP(E630,'REGLE PRIORITE'!$N$3:$O$18,2,FALSE)),VLOOKUP(D630,'STOCK IDEAL'!$B$2:$E$1108,4,FALSE),VLOOKUP(D630,'STOCK IDEAL'!$B$2:$E$1108,4,FALSE)+VLOOKUP(E630,'REGLE PRIORITE'!$N$3:$O$18,2,FALSE)),IF($C630="Bijoux argent/plaqué or",IF(ISERROR(VLOOKUP(D630,'STOCK IDEAL'!$B$2:$E$1108,4,FALSE)+VLOOKUP($E630,'REGLE PRIORITE'!$Q$3:$R$28,2,FALSE)),VLOOKUP(D630,'STOCK IDEAL'!$B$2:$E$1108,4,FALSE),VLOOKUP(D630,'STOCK IDEAL'!$B$2:$E$1108,4,FALSE)+VLOOKUP($E630,'REGLE PRIORITE'!$Q$3:$R$28,2,FALSE)),VLOOKUP(D630,'STOCK IDEAL'!$B$2:$E$1108,4,FALSE))))</f>
        <v>3</v>
      </c>
      <c r="L630" t="b">
        <f t="shared" si="46"/>
        <v>0</v>
      </c>
      <c r="M630">
        <f>HLOOKUP('STOCK BRUT'!$C630,'REGLE PRIORITE'!$B$4:$G$7,2,FALSE)</f>
        <v>3</v>
      </c>
      <c r="N630">
        <f>HLOOKUP('STOCK BRUT'!$C630,'REGLE PRIORITE'!$B$4:$G$7,3,FALSE)</f>
        <v>2</v>
      </c>
      <c r="O630">
        <f>HLOOKUP('STOCK BRUT'!$C630,'REGLE PRIORITE'!$B$4:$G$7,4,FALSE)</f>
        <v>1</v>
      </c>
      <c r="P630">
        <f t="shared" si="47"/>
        <v>0</v>
      </c>
      <c r="Q630">
        <f t="shared" si="48"/>
        <v>-1</v>
      </c>
      <c r="R630">
        <f t="shared" si="50"/>
        <v>-3</v>
      </c>
      <c r="S630">
        <f t="shared" si="49"/>
        <v>-4</v>
      </c>
    </row>
    <row r="631" spans="1:19">
      <c r="A631">
        <v>629</v>
      </c>
      <c r="B631" s="1" t="s">
        <v>3378</v>
      </c>
      <c r="C631" s="1" t="s">
        <v>4180</v>
      </c>
      <c r="D631" s="1" t="s">
        <v>3378</v>
      </c>
      <c r="E631" s="1" t="s">
        <v>3376</v>
      </c>
      <c r="F631">
        <v>0</v>
      </c>
      <c r="G631">
        <f>IF($C631="porcelaine",IF(ISERROR(VLOOKUP($D631,'STOCK IDEAL'!$B$2:$C$1080,2,FALSE)+VLOOKUP($E631,'REGLE PRIORITE'!$K$3:$L$14,2,FALSE)),VLOOKUP($D631,'STOCK IDEAL'!$B$2:$C$1080,2,FALSE),VLOOKUP($D631,'STOCK IDEAL'!$B$2:$C$1080,2,FALSE)+VLOOKUP($E631,'REGLE PRIORITE'!$K$3:$L$14,2,FALSE)),IF(C631="Bijoux l’atelier",IF(ISERROR(VLOOKUP(D631,'STOCK IDEAL'!$B$2:$C$1108,2,FALSE)+VLOOKUP(E631,'REGLE PRIORITE'!$N$3:$O$18,2,FALSE)),VLOOKUP(D631,'STOCK IDEAL'!$B$2:$C$1108,2,FALSE),VLOOKUP(D631,'STOCK IDEAL'!$B$2:$C$1108,2,FALSE)+VLOOKUP(E631,'REGLE PRIORITE'!$N$3:$O$18,2,FALSE)),IF($C631="Bijoux argent/plaqué or",IF(ISERROR(VLOOKUP(D631,'STOCK IDEAL'!$B$2:$C$1108,2,FALSE)+VLOOKUP($E631,'REGLE PRIORITE'!$Q$3:$R$28,2,FALSE)),VLOOKUP(D631,'STOCK IDEAL'!$B$2:$C$1108,2,FALSE),VLOOKUP(D631,'STOCK IDEAL'!$B$2:$C$1108,2,FALSE)+VLOOKUP($E631,'REGLE PRIORITE'!$Q$3:$R$28,2,FALSE)),VLOOKUP(D631,'STOCK IDEAL'!$B$2:$C$1108,2,FALSE))))</f>
        <v>0</v>
      </c>
      <c r="H631">
        <v>0</v>
      </c>
      <c r="I631">
        <f>IF($C631="porcelaine",IF(ISERROR(VLOOKUP($D631,'STOCK IDEAL'!$B$2:$E$1080,3,FALSE)+VLOOKUP($E631,'REGLE PRIORITE'!$K$3:$L$14,2,FALSE)),VLOOKUP($D631,'STOCK IDEAL'!$B$2:$E$1080,3,FALSE),VLOOKUP($D631,'STOCK IDEAL'!$B$2:$E$1080,3,FALSE)+VLOOKUP($E631,'REGLE PRIORITE'!$K$3:$L$14,2,FALSE)),IF(C631="Bijoux l’atelier",IF(ISERROR(VLOOKUP(D631,'STOCK IDEAL'!$B$2:$E$1108,3,FALSE)+VLOOKUP(E631,'REGLE PRIORITE'!$N$3:$O$18,2,FALSE)),VLOOKUP(D631,'STOCK IDEAL'!$B$2:$E$1108,3,FALSE),VLOOKUP(D631,'STOCK IDEAL'!$B$2:$E$1108,3,FALSE)+VLOOKUP(E631,'REGLE PRIORITE'!$N$3:$O$18,2,FALSE)),IF($C631="Bijoux argent/plaqué or",IF(ISERROR(VLOOKUP(D631,'STOCK IDEAL'!$B$2:$E$1108,3,FALSE)+VLOOKUP($E631,'REGLE PRIORITE'!$Q$3:$R$28,2,FALSE)),VLOOKUP(D631,'STOCK IDEAL'!$B$2:$E$1108,3,FALSE),VLOOKUP(D631,'STOCK IDEAL'!$B$2:$E$1108,3,FALSE)+VLOOKUP($E631,'REGLE PRIORITE'!$Q$3:$R$28,2,FALSE)),VLOOKUP(D631,'STOCK IDEAL'!$B$2:$E$1108,3,FALSE))))</f>
        <v>1</v>
      </c>
      <c r="J631">
        <v>0</v>
      </c>
      <c r="K631">
        <f>IF($C631="porcelaine",IF(ISERROR(VLOOKUP($D631,'STOCK IDEAL'!$B$2:$E$1080,4,FALSE)+VLOOKUP($E631,'REGLE PRIORITE'!$K$3:$L$14,2,FALSE)),VLOOKUP($D631,'STOCK IDEAL'!$B$2:$E$1080,4,FALSE),VLOOKUP($D631,'STOCK IDEAL'!$B$2:$E$1080,4,FALSE)+VLOOKUP($E631,'REGLE PRIORITE'!$K$3:$L$14,2,FALSE)),IF(C631="Bijoux l’atelier",IF(ISERROR(VLOOKUP(D631,'STOCK IDEAL'!$B$2:$E$1108,4,FALSE)+VLOOKUP(E631,'REGLE PRIORITE'!$N$3:$O$18,2,FALSE)),VLOOKUP(D631,'STOCK IDEAL'!$B$2:$E$1108,4,FALSE),VLOOKUP(D631,'STOCK IDEAL'!$B$2:$E$1108,4,FALSE)+VLOOKUP(E631,'REGLE PRIORITE'!$N$3:$O$18,2,FALSE)),IF($C631="Bijoux argent/plaqué or",IF(ISERROR(VLOOKUP(D631,'STOCK IDEAL'!$B$2:$E$1108,4,FALSE)+VLOOKUP($E631,'REGLE PRIORITE'!$Q$3:$R$28,2,FALSE)),VLOOKUP(D631,'STOCK IDEAL'!$B$2:$E$1108,4,FALSE),VLOOKUP(D631,'STOCK IDEAL'!$B$2:$E$1108,4,FALSE)+VLOOKUP($E631,'REGLE PRIORITE'!$Q$3:$R$28,2,FALSE)),VLOOKUP(D631,'STOCK IDEAL'!$B$2:$E$1108,4,FALSE))))</f>
        <v>3</v>
      </c>
      <c r="L631" t="b">
        <f t="shared" si="46"/>
        <v>0</v>
      </c>
      <c r="M631">
        <f>HLOOKUP('STOCK BRUT'!$C631,'REGLE PRIORITE'!$B$4:$G$7,2,FALSE)</f>
        <v>3</v>
      </c>
      <c r="N631">
        <f>HLOOKUP('STOCK BRUT'!$C631,'REGLE PRIORITE'!$B$4:$G$7,3,FALSE)</f>
        <v>2</v>
      </c>
      <c r="O631">
        <f>HLOOKUP('STOCK BRUT'!$C631,'REGLE PRIORITE'!$B$4:$G$7,4,FALSE)</f>
        <v>1</v>
      </c>
      <c r="P631">
        <f t="shared" si="47"/>
        <v>0</v>
      </c>
      <c r="Q631">
        <f t="shared" si="48"/>
        <v>-1</v>
      </c>
      <c r="R631">
        <f t="shared" si="50"/>
        <v>-3</v>
      </c>
      <c r="S631">
        <f t="shared" si="49"/>
        <v>-4</v>
      </c>
    </row>
    <row r="632" spans="1:19">
      <c r="A632">
        <v>630</v>
      </c>
      <c r="B632" s="1" t="s">
        <v>3379</v>
      </c>
      <c r="C632" s="1" t="s">
        <v>4180</v>
      </c>
      <c r="D632" s="1" t="s">
        <v>3379</v>
      </c>
      <c r="E632" s="1" t="s">
        <v>3376</v>
      </c>
      <c r="F632">
        <v>0</v>
      </c>
      <c r="G632">
        <f>IF($C632="porcelaine",IF(ISERROR(VLOOKUP($D632,'STOCK IDEAL'!$B$2:$C$1080,2,FALSE)+VLOOKUP($E632,'REGLE PRIORITE'!$K$3:$L$14,2,FALSE)),VLOOKUP($D632,'STOCK IDEAL'!$B$2:$C$1080,2,FALSE),VLOOKUP($D632,'STOCK IDEAL'!$B$2:$C$1080,2,FALSE)+VLOOKUP($E632,'REGLE PRIORITE'!$K$3:$L$14,2,FALSE)),IF(C632="Bijoux l’atelier",IF(ISERROR(VLOOKUP(D632,'STOCK IDEAL'!$B$2:$C$1108,2,FALSE)+VLOOKUP(E632,'REGLE PRIORITE'!$N$3:$O$18,2,FALSE)),VLOOKUP(D632,'STOCK IDEAL'!$B$2:$C$1108,2,FALSE),VLOOKUP(D632,'STOCK IDEAL'!$B$2:$C$1108,2,FALSE)+VLOOKUP(E632,'REGLE PRIORITE'!$N$3:$O$18,2,FALSE)),IF($C632="Bijoux argent/plaqué or",IF(ISERROR(VLOOKUP(D632,'STOCK IDEAL'!$B$2:$C$1108,2,FALSE)+VLOOKUP($E632,'REGLE PRIORITE'!$Q$3:$R$28,2,FALSE)),VLOOKUP(D632,'STOCK IDEAL'!$B$2:$C$1108,2,FALSE),VLOOKUP(D632,'STOCK IDEAL'!$B$2:$C$1108,2,FALSE)+VLOOKUP($E632,'REGLE PRIORITE'!$Q$3:$R$28,2,FALSE)),VLOOKUP(D632,'STOCK IDEAL'!$B$2:$C$1108,2,FALSE))))</f>
        <v>0</v>
      </c>
      <c r="H632">
        <v>0</v>
      </c>
      <c r="I632">
        <f>IF($C632="porcelaine",IF(ISERROR(VLOOKUP($D632,'STOCK IDEAL'!$B$2:$E$1080,3,FALSE)+VLOOKUP($E632,'REGLE PRIORITE'!$K$3:$L$14,2,FALSE)),VLOOKUP($D632,'STOCK IDEAL'!$B$2:$E$1080,3,FALSE),VLOOKUP($D632,'STOCK IDEAL'!$B$2:$E$1080,3,FALSE)+VLOOKUP($E632,'REGLE PRIORITE'!$K$3:$L$14,2,FALSE)),IF(C632="Bijoux l’atelier",IF(ISERROR(VLOOKUP(D632,'STOCK IDEAL'!$B$2:$E$1108,3,FALSE)+VLOOKUP(E632,'REGLE PRIORITE'!$N$3:$O$18,2,FALSE)),VLOOKUP(D632,'STOCK IDEAL'!$B$2:$E$1108,3,FALSE),VLOOKUP(D632,'STOCK IDEAL'!$B$2:$E$1108,3,FALSE)+VLOOKUP(E632,'REGLE PRIORITE'!$N$3:$O$18,2,FALSE)),IF($C632="Bijoux argent/plaqué or",IF(ISERROR(VLOOKUP(D632,'STOCK IDEAL'!$B$2:$E$1108,3,FALSE)+VLOOKUP($E632,'REGLE PRIORITE'!$Q$3:$R$28,2,FALSE)),VLOOKUP(D632,'STOCK IDEAL'!$B$2:$E$1108,3,FALSE),VLOOKUP(D632,'STOCK IDEAL'!$B$2:$E$1108,3,FALSE)+VLOOKUP($E632,'REGLE PRIORITE'!$Q$3:$R$28,2,FALSE)),VLOOKUP(D632,'STOCK IDEAL'!$B$2:$E$1108,3,FALSE))))</f>
        <v>1</v>
      </c>
      <c r="J632">
        <v>0</v>
      </c>
      <c r="K632">
        <f>IF($C632="porcelaine",IF(ISERROR(VLOOKUP($D632,'STOCK IDEAL'!$B$2:$E$1080,4,FALSE)+VLOOKUP($E632,'REGLE PRIORITE'!$K$3:$L$14,2,FALSE)),VLOOKUP($D632,'STOCK IDEAL'!$B$2:$E$1080,4,FALSE),VLOOKUP($D632,'STOCK IDEAL'!$B$2:$E$1080,4,FALSE)+VLOOKUP($E632,'REGLE PRIORITE'!$K$3:$L$14,2,FALSE)),IF(C632="Bijoux l’atelier",IF(ISERROR(VLOOKUP(D632,'STOCK IDEAL'!$B$2:$E$1108,4,FALSE)+VLOOKUP(E632,'REGLE PRIORITE'!$N$3:$O$18,2,FALSE)),VLOOKUP(D632,'STOCK IDEAL'!$B$2:$E$1108,4,FALSE),VLOOKUP(D632,'STOCK IDEAL'!$B$2:$E$1108,4,FALSE)+VLOOKUP(E632,'REGLE PRIORITE'!$N$3:$O$18,2,FALSE)),IF($C632="Bijoux argent/plaqué or",IF(ISERROR(VLOOKUP(D632,'STOCK IDEAL'!$B$2:$E$1108,4,FALSE)+VLOOKUP($E632,'REGLE PRIORITE'!$Q$3:$R$28,2,FALSE)),VLOOKUP(D632,'STOCK IDEAL'!$B$2:$E$1108,4,FALSE),VLOOKUP(D632,'STOCK IDEAL'!$B$2:$E$1108,4,FALSE)+VLOOKUP($E632,'REGLE PRIORITE'!$Q$3:$R$28,2,FALSE)),VLOOKUP(D632,'STOCK IDEAL'!$B$2:$E$1108,4,FALSE))))</f>
        <v>3</v>
      </c>
      <c r="L632" t="b">
        <f t="shared" si="46"/>
        <v>0</v>
      </c>
      <c r="M632">
        <f>HLOOKUP('STOCK BRUT'!$C632,'REGLE PRIORITE'!$B$4:$G$7,2,FALSE)</f>
        <v>3</v>
      </c>
      <c r="N632">
        <f>HLOOKUP('STOCK BRUT'!$C632,'REGLE PRIORITE'!$B$4:$G$7,3,FALSE)</f>
        <v>2</v>
      </c>
      <c r="O632">
        <f>HLOOKUP('STOCK BRUT'!$C632,'REGLE PRIORITE'!$B$4:$G$7,4,FALSE)</f>
        <v>1</v>
      </c>
      <c r="P632">
        <f t="shared" si="47"/>
        <v>0</v>
      </c>
      <c r="Q632">
        <f t="shared" si="48"/>
        <v>-1</v>
      </c>
      <c r="R632">
        <f t="shared" si="50"/>
        <v>-3</v>
      </c>
      <c r="S632">
        <f t="shared" si="49"/>
        <v>-4</v>
      </c>
    </row>
    <row r="633" spans="1:19">
      <c r="A633">
        <v>631</v>
      </c>
      <c r="B633" s="1" t="s">
        <v>512</v>
      </c>
      <c r="C633" s="1" t="s">
        <v>4074</v>
      </c>
      <c r="D633" s="1" t="s">
        <v>4162</v>
      </c>
      <c r="E633" s="1" t="s">
        <v>3376</v>
      </c>
      <c r="F633">
        <v>0</v>
      </c>
      <c r="G633">
        <f>IF($C633="porcelaine",IF(ISERROR(VLOOKUP($D633,'STOCK IDEAL'!$B$2:$C$1080,2,FALSE)+VLOOKUP($E633,'REGLE PRIORITE'!$K$3:$L$14,2,FALSE)),VLOOKUP($D633,'STOCK IDEAL'!$B$2:$C$1080,2,FALSE),VLOOKUP($D633,'STOCK IDEAL'!$B$2:$C$1080,2,FALSE)+VLOOKUP($E633,'REGLE PRIORITE'!$K$3:$L$14,2,FALSE)),IF(C633="Bijoux l’atelier",IF(ISERROR(VLOOKUP(D633,'STOCK IDEAL'!$B$2:$C$1108,2,FALSE)+VLOOKUP(E633,'REGLE PRIORITE'!$N$3:$O$18,2,FALSE)),VLOOKUP(D633,'STOCK IDEAL'!$B$2:$C$1108,2,FALSE),VLOOKUP(D633,'STOCK IDEAL'!$B$2:$C$1108,2,FALSE)+VLOOKUP(E633,'REGLE PRIORITE'!$N$3:$O$18,2,FALSE)),IF($C633="Bijoux argent/plaqué or",IF(ISERROR(VLOOKUP(D633,'STOCK IDEAL'!$B$2:$C$1108,2,FALSE)+VLOOKUP($E633,'REGLE PRIORITE'!$Q$3:$R$28,2,FALSE)),VLOOKUP(D633,'STOCK IDEAL'!$B$2:$C$1108,2,FALSE),VLOOKUP(D633,'STOCK IDEAL'!$B$2:$C$1108,2,FALSE)+VLOOKUP($E633,'REGLE PRIORITE'!$Q$3:$R$28,2,FALSE)),VLOOKUP(D633,'STOCK IDEAL'!$B$2:$C$1108,2,FALSE))))</f>
        <v>0</v>
      </c>
      <c r="H633">
        <v>0</v>
      </c>
      <c r="I633">
        <f>IF($C633="porcelaine",IF(ISERROR(VLOOKUP($D633,'STOCK IDEAL'!$B$2:$E$1080,3,FALSE)+VLOOKUP($E633,'REGLE PRIORITE'!$K$3:$L$14,2,FALSE)),VLOOKUP($D633,'STOCK IDEAL'!$B$2:$E$1080,3,FALSE),VLOOKUP($D633,'STOCK IDEAL'!$B$2:$E$1080,3,FALSE)+VLOOKUP($E633,'REGLE PRIORITE'!$K$3:$L$14,2,FALSE)),IF(C633="Bijoux l’atelier",IF(ISERROR(VLOOKUP(D633,'STOCK IDEAL'!$B$2:$E$1108,3,FALSE)+VLOOKUP(E633,'REGLE PRIORITE'!$N$3:$O$18,2,FALSE)),VLOOKUP(D633,'STOCK IDEAL'!$B$2:$E$1108,3,FALSE),VLOOKUP(D633,'STOCK IDEAL'!$B$2:$E$1108,3,FALSE)+VLOOKUP(E633,'REGLE PRIORITE'!$N$3:$O$18,2,FALSE)),IF($C633="Bijoux argent/plaqué or",IF(ISERROR(VLOOKUP(D633,'STOCK IDEAL'!$B$2:$E$1108,3,FALSE)+VLOOKUP($E633,'REGLE PRIORITE'!$Q$3:$R$28,2,FALSE)),VLOOKUP(D633,'STOCK IDEAL'!$B$2:$E$1108,3,FALSE),VLOOKUP(D633,'STOCK IDEAL'!$B$2:$E$1108,3,FALSE)+VLOOKUP($E633,'REGLE PRIORITE'!$Q$3:$R$28,2,FALSE)),VLOOKUP(D633,'STOCK IDEAL'!$B$2:$E$1108,3,FALSE))))</f>
        <v>1</v>
      </c>
      <c r="J633">
        <v>0</v>
      </c>
      <c r="K633">
        <f>IF($C633="porcelaine",IF(ISERROR(VLOOKUP($D633,'STOCK IDEAL'!$B$2:$E$1080,4,FALSE)+VLOOKUP($E633,'REGLE PRIORITE'!$K$3:$L$14,2,FALSE)),VLOOKUP($D633,'STOCK IDEAL'!$B$2:$E$1080,4,FALSE),VLOOKUP($D633,'STOCK IDEAL'!$B$2:$E$1080,4,FALSE)+VLOOKUP($E633,'REGLE PRIORITE'!$K$3:$L$14,2,FALSE)),IF(C633="Bijoux l’atelier",IF(ISERROR(VLOOKUP(D633,'STOCK IDEAL'!$B$2:$E$1108,4,FALSE)+VLOOKUP(E633,'REGLE PRIORITE'!$N$3:$O$18,2,FALSE)),VLOOKUP(D633,'STOCK IDEAL'!$B$2:$E$1108,4,FALSE),VLOOKUP(D633,'STOCK IDEAL'!$B$2:$E$1108,4,FALSE)+VLOOKUP(E633,'REGLE PRIORITE'!$N$3:$O$18,2,FALSE)),IF($C633="Bijoux argent/plaqué or",IF(ISERROR(VLOOKUP(D633,'STOCK IDEAL'!$B$2:$E$1108,4,FALSE)+VLOOKUP($E633,'REGLE PRIORITE'!$Q$3:$R$28,2,FALSE)),VLOOKUP(D633,'STOCK IDEAL'!$B$2:$E$1108,4,FALSE),VLOOKUP(D633,'STOCK IDEAL'!$B$2:$E$1108,4,FALSE)+VLOOKUP($E633,'REGLE PRIORITE'!$Q$3:$R$28,2,FALSE)),VLOOKUP(D633,'STOCK IDEAL'!$B$2:$E$1108,4,FALSE))))</f>
        <v>3</v>
      </c>
      <c r="L633" t="b">
        <f t="shared" si="46"/>
        <v>0</v>
      </c>
      <c r="M633" t="e">
        <f>HLOOKUP('STOCK BRUT'!$C633,'REGLE PRIORITE'!$B$4:$G$7,2,FALSE)</f>
        <v>#N/A</v>
      </c>
      <c r="N633" t="e">
        <f>HLOOKUP('STOCK BRUT'!$C633,'REGLE PRIORITE'!$B$4:$G$7,3,FALSE)</f>
        <v>#N/A</v>
      </c>
      <c r="O633" t="e">
        <f>HLOOKUP('STOCK BRUT'!$C633,'REGLE PRIORITE'!$B$4:$G$7,4,FALSE)</f>
        <v>#N/A</v>
      </c>
      <c r="P633">
        <f t="shared" si="47"/>
        <v>0</v>
      </c>
      <c r="Q633">
        <f t="shared" si="48"/>
        <v>-1</v>
      </c>
      <c r="R633">
        <f t="shared" si="50"/>
        <v>-3</v>
      </c>
      <c r="S633">
        <f t="shared" si="49"/>
        <v>-4</v>
      </c>
    </row>
    <row r="634" spans="1:19">
      <c r="A634">
        <v>632</v>
      </c>
      <c r="B634" s="1" t="s">
        <v>3380</v>
      </c>
      <c r="C634" s="1" t="s">
        <v>4180</v>
      </c>
      <c r="D634" s="1" t="s">
        <v>3380</v>
      </c>
      <c r="E634" s="1" t="s">
        <v>3376</v>
      </c>
      <c r="F634">
        <v>0</v>
      </c>
      <c r="G634">
        <f>IF($C634="porcelaine",IF(ISERROR(VLOOKUP($D634,'STOCK IDEAL'!$B$2:$C$1080,2,FALSE)+VLOOKUP($E634,'REGLE PRIORITE'!$K$3:$L$14,2,FALSE)),VLOOKUP($D634,'STOCK IDEAL'!$B$2:$C$1080,2,FALSE),VLOOKUP($D634,'STOCK IDEAL'!$B$2:$C$1080,2,FALSE)+VLOOKUP($E634,'REGLE PRIORITE'!$K$3:$L$14,2,FALSE)),IF(C634="Bijoux l’atelier",IF(ISERROR(VLOOKUP(D634,'STOCK IDEAL'!$B$2:$C$1108,2,FALSE)+VLOOKUP(E634,'REGLE PRIORITE'!$N$3:$O$18,2,FALSE)),VLOOKUP(D634,'STOCK IDEAL'!$B$2:$C$1108,2,FALSE),VLOOKUP(D634,'STOCK IDEAL'!$B$2:$C$1108,2,FALSE)+VLOOKUP(E634,'REGLE PRIORITE'!$N$3:$O$18,2,FALSE)),IF($C634="Bijoux argent/plaqué or",IF(ISERROR(VLOOKUP(D634,'STOCK IDEAL'!$B$2:$C$1108,2,FALSE)+VLOOKUP($E634,'REGLE PRIORITE'!$Q$3:$R$28,2,FALSE)),VLOOKUP(D634,'STOCK IDEAL'!$B$2:$C$1108,2,FALSE),VLOOKUP(D634,'STOCK IDEAL'!$B$2:$C$1108,2,FALSE)+VLOOKUP($E634,'REGLE PRIORITE'!$Q$3:$R$28,2,FALSE)),VLOOKUP(D634,'STOCK IDEAL'!$B$2:$C$1108,2,FALSE))))</f>
        <v>0</v>
      </c>
      <c r="H634">
        <v>0</v>
      </c>
      <c r="I634">
        <f>IF($C634="porcelaine",IF(ISERROR(VLOOKUP($D634,'STOCK IDEAL'!$B$2:$E$1080,3,FALSE)+VLOOKUP($E634,'REGLE PRIORITE'!$K$3:$L$14,2,FALSE)),VLOOKUP($D634,'STOCK IDEAL'!$B$2:$E$1080,3,FALSE),VLOOKUP($D634,'STOCK IDEAL'!$B$2:$E$1080,3,FALSE)+VLOOKUP($E634,'REGLE PRIORITE'!$K$3:$L$14,2,FALSE)),IF(C634="Bijoux l’atelier",IF(ISERROR(VLOOKUP(D634,'STOCK IDEAL'!$B$2:$E$1108,3,FALSE)+VLOOKUP(E634,'REGLE PRIORITE'!$N$3:$O$18,2,FALSE)),VLOOKUP(D634,'STOCK IDEAL'!$B$2:$E$1108,3,FALSE),VLOOKUP(D634,'STOCK IDEAL'!$B$2:$E$1108,3,FALSE)+VLOOKUP(E634,'REGLE PRIORITE'!$N$3:$O$18,2,FALSE)),IF($C634="Bijoux argent/plaqué or",IF(ISERROR(VLOOKUP(D634,'STOCK IDEAL'!$B$2:$E$1108,3,FALSE)+VLOOKUP($E634,'REGLE PRIORITE'!$Q$3:$R$28,2,FALSE)),VLOOKUP(D634,'STOCK IDEAL'!$B$2:$E$1108,3,FALSE),VLOOKUP(D634,'STOCK IDEAL'!$B$2:$E$1108,3,FALSE)+VLOOKUP($E634,'REGLE PRIORITE'!$Q$3:$R$28,2,FALSE)),VLOOKUP(D634,'STOCK IDEAL'!$B$2:$E$1108,3,FALSE))))</f>
        <v>1</v>
      </c>
      <c r="J634">
        <v>0</v>
      </c>
      <c r="K634">
        <f>IF($C634="porcelaine",IF(ISERROR(VLOOKUP($D634,'STOCK IDEAL'!$B$2:$E$1080,4,FALSE)+VLOOKUP($E634,'REGLE PRIORITE'!$K$3:$L$14,2,FALSE)),VLOOKUP($D634,'STOCK IDEAL'!$B$2:$E$1080,4,FALSE),VLOOKUP($D634,'STOCK IDEAL'!$B$2:$E$1080,4,FALSE)+VLOOKUP($E634,'REGLE PRIORITE'!$K$3:$L$14,2,FALSE)),IF(C634="Bijoux l’atelier",IF(ISERROR(VLOOKUP(D634,'STOCK IDEAL'!$B$2:$E$1108,4,FALSE)+VLOOKUP(E634,'REGLE PRIORITE'!$N$3:$O$18,2,FALSE)),VLOOKUP(D634,'STOCK IDEAL'!$B$2:$E$1108,4,FALSE),VLOOKUP(D634,'STOCK IDEAL'!$B$2:$E$1108,4,FALSE)+VLOOKUP(E634,'REGLE PRIORITE'!$N$3:$O$18,2,FALSE)),IF($C634="Bijoux argent/plaqué or",IF(ISERROR(VLOOKUP(D634,'STOCK IDEAL'!$B$2:$E$1108,4,FALSE)+VLOOKUP($E634,'REGLE PRIORITE'!$Q$3:$R$28,2,FALSE)),VLOOKUP(D634,'STOCK IDEAL'!$B$2:$E$1108,4,FALSE),VLOOKUP(D634,'STOCK IDEAL'!$B$2:$E$1108,4,FALSE)+VLOOKUP($E634,'REGLE PRIORITE'!$Q$3:$R$28,2,FALSE)),VLOOKUP(D634,'STOCK IDEAL'!$B$2:$E$1108,4,FALSE))))</f>
        <v>3</v>
      </c>
      <c r="L634" t="b">
        <f t="shared" si="46"/>
        <v>0</v>
      </c>
      <c r="M634">
        <f>HLOOKUP('STOCK BRUT'!$C634,'REGLE PRIORITE'!$B$4:$G$7,2,FALSE)</f>
        <v>3</v>
      </c>
      <c r="N634">
        <f>HLOOKUP('STOCK BRUT'!$C634,'REGLE PRIORITE'!$B$4:$G$7,3,FALSE)</f>
        <v>2</v>
      </c>
      <c r="O634">
        <f>HLOOKUP('STOCK BRUT'!$C634,'REGLE PRIORITE'!$B$4:$G$7,4,FALSE)</f>
        <v>1</v>
      </c>
      <c r="P634">
        <f t="shared" si="47"/>
        <v>0</v>
      </c>
      <c r="Q634">
        <f t="shared" si="48"/>
        <v>-1</v>
      </c>
      <c r="R634">
        <f t="shared" si="50"/>
        <v>-3</v>
      </c>
      <c r="S634">
        <f t="shared" si="49"/>
        <v>-4</v>
      </c>
    </row>
    <row r="635" spans="1:19">
      <c r="A635">
        <v>633</v>
      </c>
      <c r="B635" s="1" t="s">
        <v>3381</v>
      </c>
      <c r="C635" s="1" t="s">
        <v>4180</v>
      </c>
      <c r="D635" s="1" t="s">
        <v>3381</v>
      </c>
      <c r="E635" s="1" t="s">
        <v>3376</v>
      </c>
      <c r="F635">
        <v>0</v>
      </c>
      <c r="G635">
        <f>IF($C635="porcelaine",IF(ISERROR(VLOOKUP($D635,'STOCK IDEAL'!$B$2:$C$1080,2,FALSE)+VLOOKUP($E635,'REGLE PRIORITE'!$K$3:$L$14,2,FALSE)),VLOOKUP($D635,'STOCK IDEAL'!$B$2:$C$1080,2,FALSE),VLOOKUP($D635,'STOCK IDEAL'!$B$2:$C$1080,2,FALSE)+VLOOKUP($E635,'REGLE PRIORITE'!$K$3:$L$14,2,FALSE)),IF(C635="Bijoux l’atelier",IF(ISERROR(VLOOKUP(D635,'STOCK IDEAL'!$B$2:$C$1108,2,FALSE)+VLOOKUP(E635,'REGLE PRIORITE'!$N$3:$O$18,2,FALSE)),VLOOKUP(D635,'STOCK IDEAL'!$B$2:$C$1108,2,FALSE),VLOOKUP(D635,'STOCK IDEAL'!$B$2:$C$1108,2,FALSE)+VLOOKUP(E635,'REGLE PRIORITE'!$N$3:$O$18,2,FALSE)),IF($C635="Bijoux argent/plaqué or",IF(ISERROR(VLOOKUP(D635,'STOCK IDEAL'!$B$2:$C$1108,2,FALSE)+VLOOKUP($E635,'REGLE PRIORITE'!$Q$3:$R$28,2,FALSE)),VLOOKUP(D635,'STOCK IDEAL'!$B$2:$C$1108,2,FALSE),VLOOKUP(D635,'STOCK IDEAL'!$B$2:$C$1108,2,FALSE)+VLOOKUP($E635,'REGLE PRIORITE'!$Q$3:$R$28,2,FALSE)),VLOOKUP(D635,'STOCK IDEAL'!$B$2:$C$1108,2,FALSE))))</f>
        <v>0</v>
      </c>
      <c r="H635">
        <v>0</v>
      </c>
      <c r="I635">
        <f>IF($C635="porcelaine",IF(ISERROR(VLOOKUP($D635,'STOCK IDEAL'!$B$2:$E$1080,3,FALSE)+VLOOKUP($E635,'REGLE PRIORITE'!$K$3:$L$14,2,FALSE)),VLOOKUP($D635,'STOCK IDEAL'!$B$2:$E$1080,3,FALSE),VLOOKUP($D635,'STOCK IDEAL'!$B$2:$E$1080,3,FALSE)+VLOOKUP($E635,'REGLE PRIORITE'!$K$3:$L$14,2,FALSE)),IF(C635="Bijoux l’atelier",IF(ISERROR(VLOOKUP(D635,'STOCK IDEAL'!$B$2:$E$1108,3,FALSE)+VLOOKUP(E635,'REGLE PRIORITE'!$N$3:$O$18,2,FALSE)),VLOOKUP(D635,'STOCK IDEAL'!$B$2:$E$1108,3,FALSE),VLOOKUP(D635,'STOCK IDEAL'!$B$2:$E$1108,3,FALSE)+VLOOKUP(E635,'REGLE PRIORITE'!$N$3:$O$18,2,FALSE)),IF($C635="Bijoux argent/plaqué or",IF(ISERROR(VLOOKUP(D635,'STOCK IDEAL'!$B$2:$E$1108,3,FALSE)+VLOOKUP($E635,'REGLE PRIORITE'!$Q$3:$R$28,2,FALSE)),VLOOKUP(D635,'STOCK IDEAL'!$B$2:$E$1108,3,FALSE),VLOOKUP(D635,'STOCK IDEAL'!$B$2:$E$1108,3,FALSE)+VLOOKUP($E635,'REGLE PRIORITE'!$Q$3:$R$28,2,FALSE)),VLOOKUP(D635,'STOCK IDEAL'!$B$2:$E$1108,3,FALSE))))</f>
        <v>1</v>
      </c>
      <c r="J635">
        <v>0</v>
      </c>
      <c r="K635">
        <f>IF($C635="porcelaine",IF(ISERROR(VLOOKUP($D635,'STOCK IDEAL'!$B$2:$E$1080,4,FALSE)+VLOOKUP($E635,'REGLE PRIORITE'!$K$3:$L$14,2,FALSE)),VLOOKUP($D635,'STOCK IDEAL'!$B$2:$E$1080,4,FALSE),VLOOKUP($D635,'STOCK IDEAL'!$B$2:$E$1080,4,FALSE)+VLOOKUP($E635,'REGLE PRIORITE'!$K$3:$L$14,2,FALSE)),IF(C635="Bijoux l’atelier",IF(ISERROR(VLOOKUP(D635,'STOCK IDEAL'!$B$2:$E$1108,4,FALSE)+VLOOKUP(E635,'REGLE PRIORITE'!$N$3:$O$18,2,FALSE)),VLOOKUP(D635,'STOCK IDEAL'!$B$2:$E$1108,4,FALSE),VLOOKUP(D635,'STOCK IDEAL'!$B$2:$E$1108,4,FALSE)+VLOOKUP(E635,'REGLE PRIORITE'!$N$3:$O$18,2,FALSE)),IF($C635="Bijoux argent/plaqué or",IF(ISERROR(VLOOKUP(D635,'STOCK IDEAL'!$B$2:$E$1108,4,FALSE)+VLOOKUP($E635,'REGLE PRIORITE'!$Q$3:$R$28,2,FALSE)),VLOOKUP(D635,'STOCK IDEAL'!$B$2:$E$1108,4,FALSE),VLOOKUP(D635,'STOCK IDEAL'!$B$2:$E$1108,4,FALSE)+VLOOKUP($E635,'REGLE PRIORITE'!$Q$3:$R$28,2,FALSE)),VLOOKUP(D635,'STOCK IDEAL'!$B$2:$E$1108,4,FALSE))))</f>
        <v>3</v>
      </c>
      <c r="L635" t="b">
        <f t="shared" si="46"/>
        <v>0</v>
      </c>
      <c r="M635">
        <f>HLOOKUP('STOCK BRUT'!$C635,'REGLE PRIORITE'!$B$4:$G$7,2,FALSE)</f>
        <v>3</v>
      </c>
      <c r="N635">
        <f>HLOOKUP('STOCK BRUT'!$C635,'REGLE PRIORITE'!$B$4:$G$7,3,FALSE)</f>
        <v>2</v>
      </c>
      <c r="O635">
        <f>HLOOKUP('STOCK BRUT'!$C635,'REGLE PRIORITE'!$B$4:$G$7,4,FALSE)</f>
        <v>1</v>
      </c>
      <c r="P635">
        <f t="shared" si="47"/>
        <v>0</v>
      </c>
      <c r="Q635">
        <f t="shared" si="48"/>
        <v>-1</v>
      </c>
      <c r="R635">
        <f t="shared" si="50"/>
        <v>-3</v>
      </c>
      <c r="S635">
        <f t="shared" si="49"/>
        <v>-4</v>
      </c>
    </row>
    <row r="636" spans="1:19">
      <c r="A636">
        <v>634</v>
      </c>
      <c r="B636" s="1" t="s">
        <v>3382</v>
      </c>
      <c r="C636" s="1" t="s">
        <v>4180</v>
      </c>
      <c r="D636" s="1" t="s">
        <v>3382</v>
      </c>
      <c r="E636" s="1" t="s">
        <v>3376</v>
      </c>
      <c r="F636">
        <v>0</v>
      </c>
      <c r="G636">
        <f>IF($C636="porcelaine",IF(ISERROR(VLOOKUP($D636,'STOCK IDEAL'!$B$2:$C$1080,2,FALSE)+VLOOKUP($E636,'REGLE PRIORITE'!$K$3:$L$14,2,FALSE)),VLOOKUP($D636,'STOCK IDEAL'!$B$2:$C$1080,2,FALSE),VLOOKUP($D636,'STOCK IDEAL'!$B$2:$C$1080,2,FALSE)+VLOOKUP($E636,'REGLE PRIORITE'!$K$3:$L$14,2,FALSE)),IF(C636="Bijoux l’atelier",IF(ISERROR(VLOOKUP(D636,'STOCK IDEAL'!$B$2:$C$1108,2,FALSE)+VLOOKUP(E636,'REGLE PRIORITE'!$N$3:$O$18,2,FALSE)),VLOOKUP(D636,'STOCK IDEAL'!$B$2:$C$1108,2,FALSE),VLOOKUP(D636,'STOCK IDEAL'!$B$2:$C$1108,2,FALSE)+VLOOKUP(E636,'REGLE PRIORITE'!$N$3:$O$18,2,FALSE)),IF($C636="Bijoux argent/plaqué or",IF(ISERROR(VLOOKUP(D636,'STOCK IDEAL'!$B$2:$C$1108,2,FALSE)+VLOOKUP($E636,'REGLE PRIORITE'!$Q$3:$R$28,2,FALSE)),VLOOKUP(D636,'STOCK IDEAL'!$B$2:$C$1108,2,FALSE),VLOOKUP(D636,'STOCK IDEAL'!$B$2:$C$1108,2,FALSE)+VLOOKUP($E636,'REGLE PRIORITE'!$Q$3:$R$28,2,FALSE)),VLOOKUP(D636,'STOCK IDEAL'!$B$2:$C$1108,2,FALSE))))</f>
        <v>0</v>
      </c>
      <c r="H636">
        <v>0</v>
      </c>
      <c r="I636">
        <f>IF($C636="porcelaine",IF(ISERROR(VLOOKUP($D636,'STOCK IDEAL'!$B$2:$E$1080,3,FALSE)+VLOOKUP($E636,'REGLE PRIORITE'!$K$3:$L$14,2,FALSE)),VLOOKUP($D636,'STOCK IDEAL'!$B$2:$E$1080,3,FALSE),VLOOKUP($D636,'STOCK IDEAL'!$B$2:$E$1080,3,FALSE)+VLOOKUP($E636,'REGLE PRIORITE'!$K$3:$L$14,2,FALSE)),IF(C636="Bijoux l’atelier",IF(ISERROR(VLOOKUP(D636,'STOCK IDEAL'!$B$2:$E$1108,3,FALSE)+VLOOKUP(E636,'REGLE PRIORITE'!$N$3:$O$18,2,FALSE)),VLOOKUP(D636,'STOCK IDEAL'!$B$2:$E$1108,3,FALSE),VLOOKUP(D636,'STOCK IDEAL'!$B$2:$E$1108,3,FALSE)+VLOOKUP(E636,'REGLE PRIORITE'!$N$3:$O$18,2,FALSE)),IF($C636="Bijoux argent/plaqué or",IF(ISERROR(VLOOKUP(D636,'STOCK IDEAL'!$B$2:$E$1108,3,FALSE)+VLOOKUP($E636,'REGLE PRIORITE'!$Q$3:$R$28,2,FALSE)),VLOOKUP(D636,'STOCK IDEAL'!$B$2:$E$1108,3,FALSE),VLOOKUP(D636,'STOCK IDEAL'!$B$2:$E$1108,3,FALSE)+VLOOKUP($E636,'REGLE PRIORITE'!$Q$3:$R$28,2,FALSE)),VLOOKUP(D636,'STOCK IDEAL'!$B$2:$E$1108,3,FALSE))))</f>
        <v>1</v>
      </c>
      <c r="J636">
        <v>0</v>
      </c>
      <c r="K636">
        <f>IF($C636="porcelaine",IF(ISERROR(VLOOKUP($D636,'STOCK IDEAL'!$B$2:$E$1080,4,FALSE)+VLOOKUP($E636,'REGLE PRIORITE'!$K$3:$L$14,2,FALSE)),VLOOKUP($D636,'STOCK IDEAL'!$B$2:$E$1080,4,FALSE),VLOOKUP($D636,'STOCK IDEAL'!$B$2:$E$1080,4,FALSE)+VLOOKUP($E636,'REGLE PRIORITE'!$K$3:$L$14,2,FALSE)),IF(C636="Bijoux l’atelier",IF(ISERROR(VLOOKUP(D636,'STOCK IDEAL'!$B$2:$E$1108,4,FALSE)+VLOOKUP(E636,'REGLE PRIORITE'!$N$3:$O$18,2,FALSE)),VLOOKUP(D636,'STOCK IDEAL'!$B$2:$E$1108,4,FALSE),VLOOKUP(D636,'STOCK IDEAL'!$B$2:$E$1108,4,FALSE)+VLOOKUP(E636,'REGLE PRIORITE'!$N$3:$O$18,2,FALSE)),IF($C636="Bijoux argent/plaqué or",IF(ISERROR(VLOOKUP(D636,'STOCK IDEAL'!$B$2:$E$1108,4,FALSE)+VLOOKUP($E636,'REGLE PRIORITE'!$Q$3:$R$28,2,FALSE)),VLOOKUP(D636,'STOCK IDEAL'!$B$2:$E$1108,4,FALSE),VLOOKUP(D636,'STOCK IDEAL'!$B$2:$E$1108,4,FALSE)+VLOOKUP($E636,'REGLE PRIORITE'!$Q$3:$R$28,2,FALSE)),VLOOKUP(D636,'STOCK IDEAL'!$B$2:$E$1108,4,FALSE))))</f>
        <v>3</v>
      </c>
      <c r="L636" t="b">
        <f t="shared" si="46"/>
        <v>0</v>
      </c>
      <c r="M636">
        <f>HLOOKUP('STOCK BRUT'!$C636,'REGLE PRIORITE'!$B$4:$G$7,2,FALSE)</f>
        <v>3</v>
      </c>
      <c r="N636">
        <f>HLOOKUP('STOCK BRUT'!$C636,'REGLE PRIORITE'!$B$4:$G$7,3,FALSE)</f>
        <v>2</v>
      </c>
      <c r="O636">
        <f>HLOOKUP('STOCK BRUT'!$C636,'REGLE PRIORITE'!$B$4:$G$7,4,FALSE)</f>
        <v>1</v>
      </c>
      <c r="P636">
        <f t="shared" si="47"/>
        <v>0</v>
      </c>
      <c r="Q636">
        <f t="shared" si="48"/>
        <v>-1</v>
      </c>
      <c r="R636">
        <f t="shared" si="50"/>
        <v>-3</v>
      </c>
      <c r="S636">
        <f t="shared" si="49"/>
        <v>-4</v>
      </c>
    </row>
    <row r="637" spans="1:19">
      <c r="A637">
        <v>635</v>
      </c>
      <c r="B637" s="1" t="s">
        <v>514</v>
      </c>
      <c r="C637" s="1" t="s">
        <v>4181</v>
      </c>
      <c r="D637" s="1" t="s">
        <v>4182</v>
      </c>
      <c r="E637" s="1" t="s">
        <v>3836</v>
      </c>
      <c r="F637">
        <v>1</v>
      </c>
      <c r="G637">
        <f>IF($C637="porcelaine",IF(ISERROR(VLOOKUP($D637,'STOCK IDEAL'!$B$2:$C$1080,2,FALSE)+VLOOKUP($E637,'REGLE PRIORITE'!$K$3:$L$14,2,FALSE)),VLOOKUP($D637,'STOCK IDEAL'!$B$2:$C$1080,2,FALSE),VLOOKUP($D637,'STOCK IDEAL'!$B$2:$C$1080,2,FALSE)+VLOOKUP($E637,'REGLE PRIORITE'!$K$3:$L$14,2,FALSE)),IF(C637="Bijoux l’atelier",IF(ISERROR(VLOOKUP(D637,'STOCK IDEAL'!$B$2:$C$1108,2,FALSE)+VLOOKUP(E637,'REGLE PRIORITE'!$N$3:$O$18,2,FALSE)),VLOOKUP(D637,'STOCK IDEAL'!$B$2:$C$1108,2,FALSE),VLOOKUP(D637,'STOCK IDEAL'!$B$2:$C$1108,2,FALSE)+VLOOKUP(E637,'REGLE PRIORITE'!$N$3:$O$18,2,FALSE)),IF($C637="Bijoux argent/plaqué or",IF(ISERROR(VLOOKUP(D637,'STOCK IDEAL'!$B$2:$C$1108,2,FALSE)+VLOOKUP($E637,'REGLE PRIORITE'!$Q$3:$R$28,2,FALSE)),VLOOKUP(D637,'STOCK IDEAL'!$B$2:$C$1108,2,FALSE),VLOOKUP(D637,'STOCK IDEAL'!$B$2:$C$1108,2,FALSE)+VLOOKUP($E637,'REGLE PRIORITE'!$Q$3:$R$28,2,FALSE)),VLOOKUP(D637,'STOCK IDEAL'!$B$2:$C$1108,2,FALSE))))</f>
        <v>3</v>
      </c>
      <c r="H637">
        <v>1</v>
      </c>
      <c r="I637">
        <f>IF($C637="porcelaine",IF(ISERROR(VLOOKUP($D637,'STOCK IDEAL'!$B$2:$E$1080,3,FALSE)+VLOOKUP($E637,'REGLE PRIORITE'!$K$3:$L$14,2,FALSE)),VLOOKUP($D637,'STOCK IDEAL'!$B$2:$E$1080,3,FALSE),VLOOKUP($D637,'STOCK IDEAL'!$B$2:$E$1080,3,FALSE)+VLOOKUP($E637,'REGLE PRIORITE'!$K$3:$L$14,2,FALSE)),IF(C637="Bijoux l’atelier",IF(ISERROR(VLOOKUP(D637,'STOCK IDEAL'!$B$2:$E$1108,3,FALSE)+VLOOKUP(E637,'REGLE PRIORITE'!$N$3:$O$18,2,FALSE)),VLOOKUP(D637,'STOCK IDEAL'!$B$2:$E$1108,3,FALSE),VLOOKUP(D637,'STOCK IDEAL'!$B$2:$E$1108,3,FALSE)+VLOOKUP(E637,'REGLE PRIORITE'!$N$3:$O$18,2,FALSE)),IF($C637="Bijoux argent/plaqué or",IF(ISERROR(VLOOKUP(D637,'STOCK IDEAL'!$B$2:$E$1108,3,FALSE)+VLOOKUP($E637,'REGLE PRIORITE'!$Q$3:$R$28,2,FALSE)),VLOOKUP(D637,'STOCK IDEAL'!$B$2:$E$1108,3,FALSE),VLOOKUP(D637,'STOCK IDEAL'!$B$2:$E$1108,3,FALSE)+VLOOKUP($E637,'REGLE PRIORITE'!$Q$3:$R$28,2,FALSE)),VLOOKUP(D637,'STOCK IDEAL'!$B$2:$E$1108,3,FALSE))))</f>
        <v>2</v>
      </c>
      <c r="J637">
        <v>1</v>
      </c>
      <c r="K637">
        <f>IF($C637="porcelaine",IF(ISERROR(VLOOKUP($D637,'STOCK IDEAL'!$B$2:$E$1080,4,FALSE)+VLOOKUP($E637,'REGLE PRIORITE'!$K$3:$L$14,2,FALSE)),VLOOKUP($D637,'STOCK IDEAL'!$B$2:$E$1080,4,FALSE),VLOOKUP($D637,'STOCK IDEAL'!$B$2:$E$1080,4,FALSE)+VLOOKUP($E637,'REGLE PRIORITE'!$K$3:$L$14,2,FALSE)),IF(C637="Bijoux l’atelier",IF(ISERROR(VLOOKUP(D637,'STOCK IDEAL'!$B$2:$E$1108,4,FALSE)+VLOOKUP(E637,'REGLE PRIORITE'!$N$3:$O$18,2,FALSE)),VLOOKUP(D637,'STOCK IDEAL'!$B$2:$E$1108,4,FALSE),VLOOKUP(D637,'STOCK IDEAL'!$B$2:$E$1108,4,FALSE)+VLOOKUP(E637,'REGLE PRIORITE'!$N$3:$O$18,2,FALSE)),IF($C637="Bijoux argent/plaqué or",IF(ISERROR(VLOOKUP(D637,'STOCK IDEAL'!$B$2:$E$1108,4,FALSE)+VLOOKUP($E637,'REGLE PRIORITE'!$Q$3:$R$28,2,FALSE)),VLOOKUP(D637,'STOCK IDEAL'!$B$2:$E$1108,4,FALSE),VLOOKUP(D637,'STOCK IDEAL'!$B$2:$E$1108,4,FALSE)+VLOOKUP($E637,'REGLE PRIORITE'!$Q$3:$R$28,2,FALSE)),VLOOKUP(D637,'STOCK IDEAL'!$B$2:$E$1108,4,FALSE))))</f>
        <v>4</v>
      </c>
      <c r="L637" t="b">
        <f t="shared" si="46"/>
        <v>0</v>
      </c>
      <c r="M637">
        <f>HLOOKUP('STOCK BRUT'!$C637,'REGLE PRIORITE'!$B$4:$G$7,2,FALSE)</f>
        <v>1</v>
      </c>
      <c r="N637">
        <f>HLOOKUP('STOCK BRUT'!$C637,'REGLE PRIORITE'!$B$4:$G$7,3,FALSE)</f>
        <v>2</v>
      </c>
      <c r="O637">
        <f>HLOOKUP('STOCK BRUT'!$C637,'REGLE PRIORITE'!$B$4:$G$7,4,FALSE)</f>
        <v>3</v>
      </c>
      <c r="P637">
        <f t="shared" si="47"/>
        <v>-2</v>
      </c>
      <c r="Q637">
        <f t="shared" si="48"/>
        <v>-1</v>
      </c>
      <c r="R637">
        <f t="shared" si="50"/>
        <v>-3</v>
      </c>
      <c r="S637">
        <f t="shared" si="49"/>
        <v>-6</v>
      </c>
    </row>
    <row r="638" spans="1:19">
      <c r="A638">
        <v>636</v>
      </c>
      <c r="B638" s="1" t="s">
        <v>521</v>
      </c>
      <c r="C638" s="1" t="s">
        <v>4181</v>
      </c>
      <c r="D638" s="1" t="s">
        <v>4182</v>
      </c>
      <c r="E638" s="1" t="s">
        <v>3843</v>
      </c>
      <c r="F638">
        <v>1</v>
      </c>
      <c r="G638">
        <f>IF($C638="porcelaine",IF(ISERROR(VLOOKUP($D638,'STOCK IDEAL'!$B$2:$C$1080,2,FALSE)+VLOOKUP($E638,'REGLE PRIORITE'!$K$3:$L$14,2,FALSE)),VLOOKUP($D638,'STOCK IDEAL'!$B$2:$C$1080,2,FALSE),VLOOKUP($D638,'STOCK IDEAL'!$B$2:$C$1080,2,FALSE)+VLOOKUP($E638,'REGLE PRIORITE'!$K$3:$L$14,2,FALSE)),IF(C638="Bijoux l’atelier",IF(ISERROR(VLOOKUP(D638,'STOCK IDEAL'!$B$2:$C$1108,2,FALSE)+VLOOKUP(E638,'REGLE PRIORITE'!$N$3:$O$18,2,FALSE)),VLOOKUP(D638,'STOCK IDEAL'!$B$2:$C$1108,2,FALSE),VLOOKUP(D638,'STOCK IDEAL'!$B$2:$C$1108,2,FALSE)+VLOOKUP(E638,'REGLE PRIORITE'!$N$3:$O$18,2,FALSE)),IF($C638="Bijoux argent/plaqué or",IF(ISERROR(VLOOKUP(D638,'STOCK IDEAL'!$B$2:$C$1108,2,FALSE)+VLOOKUP($E638,'REGLE PRIORITE'!$Q$3:$R$28,2,FALSE)),VLOOKUP(D638,'STOCK IDEAL'!$B$2:$C$1108,2,FALSE),VLOOKUP(D638,'STOCK IDEAL'!$B$2:$C$1108,2,FALSE)+VLOOKUP($E638,'REGLE PRIORITE'!$Q$3:$R$28,2,FALSE)),VLOOKUP(D638,'STOCK IDEAL'!$B$2:$C$1108,2,FALSE))))</f>
        <v>2</v>
      </c>
      <c r="H638">
        <v>0</v>
      </c>
      <c r="I638">
        <f>IF($C638="porcelaine",IF(ISERROR(VLOOKUP($D638,'STOCK IDEAL'!$B$2:$E$1080,3,FALSE)+VLOOKUP($E638,'REGLE PRIORITE'!$K$3:$L$14,2,FALSE)),VLOOKUP($D638,'STOCK IDEAL'!$B$2:$E$1080,3,FALSE),VLOOKUP($D638,'STOCK IDEAL'!$B$2:$E$1080,3,FALSE)+VLOOKUP($E638,'REGLE PRIORITE'!$K$3:$L$14,2,FALSE)),IF(C638="Bijoux l’atelier",IF(ISERROR(VLOOKUP(D638,'STOCK IDEAL'!$B$2:$E$1108,3,FALSE)+VLOOKUP(E638,'REGLE PRIORITE'!$N$3:$O$18,2,FALSE)),VLOOKUP(D638,'STOCK IDEAL'!$B$2:$E$1108,3,FALSE),VLOOKUP(D638,'STOCK IDEAL'!$B$2:$E$1108,3,FALSE)+VLOOKUP(E638,'REGLE PRIORITE'!$N$3:$O$18,2,FALSE)),IF($C638="Bijoux argent/plaqué or",IF(ISERROR(VLOOKUP(D638,'STOCK IDEAL'!$B$2:$E$1108,3,FALSE)+VLOOKUP($E638,'REGLE PRIORITE'!$Q$3:$R$28,2,FALSE)),VLOOKUP(D638,'STOCK IDEAL'!$B$2:$E$1108,3,FALSE),VLOOKUP(D638,'STOCK IDEAL'!$B$2:$E$1108,3,FALSE)+VLOOKUP($E638,'REGLE PRIORITE'!$Q$3:$R$28,2,FALSE)),VLOOKUP(D638,'STOCK IDEAL'!$B$2:$E$1108,3,FALSE))))</f>
        <v>1</v>
      </c>
      <c r="J638">
        <v>0</v>
      </c>
      <c r="K638">
        <f>IF($C638="porcelaine",IF(ISERROR(VLOOKUP($D638,'STOCK IDEAL'!$B$2:$E$1080,4,FALSE)+VLOOKUP($E638,'REGLE PRIORITE'!$K$3:$L$14,2,FALSE)),VLOOKUP($D638,'STOCK IDEAL'!$B$2:$E$1080,4,FALSE),VLOOKUP($D638,'STOCK IDEAL'!$B$2:$E$1080,4,FALSE)+VLOOKUP($E638,'REGLE PRIORITE'!$K$3:$L$14,2,FALSE)),IF(C638="Bijoux l’atelier",IF(ISERROR(VLOOKUP(D638,'STOCK IDEAL'!$B$2:$E$1108,4,FALSE)+VLOOKUP(E638,'REGLE PRIORITE'!$N$3:$O$18,2,FALSE)),VLOOKUP(D638,'STOCK IDEAL'!$B$2:$E$1108,4,FALSE),VLOOKUP(D638,'STOCK IDEAL'!$B$2:$E$1108,4,FALSE)+VLOOKUP(E638,'REGLE PRIORITE'!$N$3:$O$18,2,FALSE)),IF($C638="Bijoux argent/plaqué or",IF(ISERROR(VLOOKUP(D638,'STOCK IDEAL'!$B$2:$E$1108,4,FALSE)+VLOOKUP($E638,'REGLE PRIORITE'!$Q$3:$R$28,2,FALSE)),VLOOKUP(D638,'STOCK IDEAL'!$B$2:$E$1108,4,FALSE),VLOOKUP(D638,'STOCK IDEAL'!$B$2:$E$1108,4,FALSE)+VLOOKUP($E638,'REGLE PRIORITE'!$Q$3:$R$28,2,FALSE)),VLOOKUP(D638,'STOCK IDEAL'!$B$2:$E$1108,4,FALSE))))</f>
        <v>3</v>
      </c>
      <c r="L638" t="b">
        <f t="shared" si="46"/>
        <v>0</v>
      </c>
      <c r="M638">
        <f>HLOOKUP('STOCK BRUT'!$C638,'REGLE PRIORITE'!$B$4:$G$7,2,FALSE)</f>
        <v>1</v>
      </c>
      <c r="N638">
        <f>HLOOKUP('STOCK BRUT'!$C638,'REGLE PRIORITE'!$B$4:$G$7,3,FALSE)</f>
        <v>2</v>
      </c>
      <c r="O638">
        <f>HLOOKUP('STOCK BRUT'!$C638,'REGLE PRIORITE'!$B$4:$G$7,4,FALSE)</f>
        <v>3</v>
      </c>
      <c r="P638">
        <f t="shared" si="47"/>
        <v>-1</v>
      </c>
      <c r="Q638">
        <f t="shared" si="48"/>
        <v>-1</v>
      </c>
      <c r="R638">
        <f t="shared" si="50"/>
        <v>-3</v>
      </c>
      <c r="S638">
        <f t="shared" si="49"/>
        <v>-5</v>
      </c>
    </row>
    <row r="639" spans="1:19">
      <c r="A639">
        <v>637</v>
      </c>
      <c r="B639" s="1" t="s">
        <v>516</v>
      </c>
      <c r="C639" s="1" t="s">
        <v>4181</v>
      </c>
      <c r="D639" s="1" t="s">
        <v>4182</v>
      </c>
      <c r="E639" s="1" t="s">
        <v>3838</v>
      </c>
      <c r="F639">
        <v>0</v>
      </c>
      <c r="G639">
        <f>IF($C639="porcelaine",IF(ISERROR(VLOOKUP($D639,'STOCK IDEAL'!$B$2:$C$1080,2,FALSE)+VLOOKUP($E639,'REGLE PRIORITE'!$K$3:$L$14,2,FALSE)),VLOOKUP($D639,'STOCK IDEAL'!$B$2:$C$1080,2,FALSE),VLOOKUP($D639,'STOCK IDEAL'!$B$2:$C$1080,2,FALSE)+VLOOKUP($E639,'REGLE PRIORITE'!$K$3:$L$14,2,FALSE)),IF(C639="Bijoux l’atelier",IF(ISERROR(VLOOKUP(D639,'STOCK IDEAL'!$B$2:$C$1108,2,FALSE)+VLOOKUP(E639,'REGLE PRIORITE'!$N$3:$O$18,2,FALSE)),VLOOKUP(D639,'STOCK IDEAL'!$B$2:$C$1108,2,FALSE),VLOOKUP(D639,'STOCK IDEAL'!$B$2:$C$1108,2,FALSE)+VLOOKUP(E639,'REGLE PRIORITE'!$N$3:$O$18,2,FALSE)),IF($C639="Bijoux argent/plaqué or",IF(ISERROR(VLOOKUP(D639,'STOCK IDEAL'!$B$2:$C$1108,2,FALSE)+VLOOKUP($E639,'REGLE PRIORITE'!$Q$3:$R$28,2,FALSE)),VLOOKUP(D639,'STOCK IDEAL'!$B$2:$C$1108,2,FALSE),VLOOKUP(D639,'STOCK IDEAL'!$B$2:$C$1108,2,FALSE)+VLOOKUP($E639,'REGLE PRIORITE'!$Q$3:$R$28,2,FALSE)),VLOOKUP(D639,'STOCK IDEAL'!$B$2:$C$1108,2,FALSE))))</f>
        <v>2</v>
      </c>
      <c r="H639">
        <v>1</v>
      </c>
      <c r="I639">
        <f>IF($C639="porcelaine",IF(ISERROR(VLOOKUP($D639,'STOCK IDEAL'!$B$2:$E$1080,3,FALSE)+VLOOKUP($E639,'REGLE PRIORITE'!$K$3:$L$14,2,FALSE)),VLOOKUP($D639,'STOCK IDEAL'!$B$2:$E$1080,3,FALSE),VLOOKUP($D639,'STOCK IDEAL'!$B$2:$E$1080,3,FALSE)+VLOOKUP($E639,'REGLE PRIORITE'!$K$3:$L$14,2,FALSE)),IF(C639="Bijoux l’atelier",IF(ISERROR(VLOOKUP(D639,'STOCK IDEAL'!$B$2:$E$1108,3,FALSE)+VLOOKUP(E639,'REGLE PRIORITE'!$N$3:$O$18,2,FALSE)),VLOOKUP(D639,'STOCK IDEAL'!$B$2:$E$1108,3,FALSE),VLOOKUP(D639,'STOCK IDEAL'!$B$2:$E$1108,3,FALSE)+VLOOKUP(E639,'REGLE PRIORITE'!$N$3:$O$18,2,FALSE)),IF($C639="Bijoux argent/plaqué or",IF(ISERROR(VLOOKUP(D639,'STOCK IDEAL'!$B$2:$E$1108,3,FALSE)+VLOOKUP($E639,'REGLE PRIORITE'!$Q$3:$R$28,2,FALSE)),VLOOKUP(D639,'STOCK IDEAL'!$B$2:$E$1108,3,FALSE),VLOOKUP(D639,'STOCK IDEAL'!$B$2:$E$1108,3,FALSE)+VLOOKUP($E639,'REGLE PRIORITE'!$Q$3:$R$28,2,FALSE)),VLOOKUP(D639,'STOCK IDEAL'!$B$2:$E$1108,3,FALSE))))</f>
        <v>1</v>
      </c>
      <c r="J639">
        <v>0</v>
      </c>
      <c r="K639">
        <f>IF($C639="porcelaine",IF(ISERROR(VLOOKUP($D639,'STOCK IDEAL'!$B$2:$E$1080,4,FALSE)+VLOOKUP($E639,'REGLE PRIORITE'!$K$3:$L$14,2,FALSE)),VLOOKUP($D639,'STOCK IDEAL'!$B$2:$E$1080,4,FALSE),VLOOKUP($D639,'STOCK IDEAL'!$B$2:$E$1080,4,FALSE)+VLOOKUP($E639,'REGLE PRIORITE'!$K$3:$L$14,2,FALSE)),IF(C639="Bijoux l’atelier",IF(ISERROR(VLOOKUP(D639,'STOCK IDEAL'!$B$2:$E$1108,4,FALSE)+VLOOKUP(E639,'REGLE PRIORITE'!$N$3:$O$18,2,FALSE)),VLOOKUP(D639,'STOCK IDEAL'!$B$2:$E$1108,4,FALSE),VLOOKUP(D639,'STOCK IDEAL'!$B$2:$E$1108,4,FALSE)+VLOOKUP(E639,'REGLE PRIORITE'!$N$3:$O$18,2,FALSE)),IF($C639="Bijoux argent/plaqué or",IF(ISERROR(VLOOKUP(D639,'STOCK IDEAL'!$B$2:$E$1108,4,FALSE)+VLOOKUP($E639,'REGLE PRIORITE'!$Q$3:$R$28,2,FALSE)),VLOOKUP(D639,'STOCK IDEAL'!$B$2:$E$1108,4,FALSE),VLOOKUP(D639,'STOCK IDEAL'!$B$2:$E$1108,4,FALSE)+VLOOKUP($E639,'REGLE PRIORITE'!$Q$3:$R$28,2,FALSE)),VLOOKUP(D639,'STOCK IDEAL'!$B$2:$E$1108,4,FALSE))))</f>
        <v>3</v>
      </c>
      <c r="L639" t="b">
        <f t="shared" si="46"/>
        <v>0</v>
      </c>
      <c r="M639">
        <f>HLOOKUP('STOCK BRUT'!$C639,'REGLE PRIORITE'!$B$4:$G$7,2,FALSE)</f>
        <v>1</v>
      </c>
      <c r="N639">
        <f>HLOOKUP('STOCK BRUT'!$C639,'REGLE PRIORITE'!$B$4:$G$7,3,FALSE)</f>
        <v>2</v>
      </c>
      <c r="O639">
        <f>HLOOKUP('STOCK BRUT'!$C639,'REGLE PRIORITE'!$B$4:$G$7,4,FALSE)</f>
        <v>3</v>
      </c>
      <c r="P639">
        <f t="shared" si="47"/>
        <v>-2</v>
      </c>
      <c r="Q639">
        <f t="shared" si="48"/>
        <v>0</v>
      </c>
      <c r="R639">
        <f t="shared" si="50"/>
        <v>-3</v>
      </c>
      <c r="S639">
        <f t="shared" si="49"/>
        <v>-5</v>
      </c>
    </row>
    <row r="640" spans="1:19">
      <c r="A640">
        <v>638</v>
      </c>
      <c r="B640" s="1" t="s">
        <v>523</v>
      </c>
      <c r="C640" s="1" t="s">
        <v>4181</v>
      </c>
      <c r="D640" s="1" t="s">
        <v>4182</v>
      </c>
      <c r="E640" s="1" t="s">
        <v>3845</v>
      </c>
      <c r="F640">
        <v>2</v>
      </c>
      <c r="G640">
        <f>IF($C640="porcelaine",IF(ISERROR(VLOOKUP($D640,'STOCK IDEAL'!$B$2:$C$1080,2,FALSE)+VLOOKUP($E640,'REGLE PRIORITE'!$K$3:$L$14,2,FALSE)),VLOOKUP($D640,'STOCK IDEAL'!$B$2:$C$1080,2,FALSE),VLOOKUP($D640,'STOCK IDEAL'!$B$2:$C$1080,2,FALSE)+VLOOKUP($E640,'REGLE PRIORITE'!$K$3:$L$14,2,FALSE)),IF(C640="Bijoux l’atelier",IF(ISERROR(VLOOKUP(D640,'STOCK IDEAL'!$B$2:$C$1108,2,FALSE)+VLOOKUP(E640,'REGLE PRIORITE'!$N$3:$O$18,2,FALSE)),VLOOKUP(D640,'STOCK IDEAL'!$B$2:$C$1108,2,FALSE),VLOOKUP(D640,'STOCK IDEAL'!$B$2:$C$1108,2,FALSE)+VLOOKUP(E640,'REGLE PRIORITE'!$N$3:$O$18,2,FALSE)),IF($C640="Bijoux argent/plaqué or",IF(ISERROR(VLOOKUP(D640,'STOCK IDEAL'!$B$2:$C$1108,2,FALSE)+VLOOKUP($E640,'REGLE PRIORITE'!$Q$3:$R$28,2,FALSE)),VLOOKUP(D640,'STOCK IDEAL'!$B$2:$C$1108,2,FALSE),VLOOKUP(D640,'STOCK IDEAL'!$B$2:$C$1108,2,FALSE)+VLOOKUP($E640,'REGLE PRIORITE'!$Q$3:$R$28,2,FALSE)),VLOOKUP(D640,'STOCK IDEAL'!$B$2:$C$1108,2,FALSE))))</f>
        <v>2</v>
      </c>
      <c r="H640">
        <v>0</v>
      </c>
      <c r="I640">
        <f>IF($C640="porcelaine",IF(ISERROR(VLOOKUP($D640,'STOCK IDEAL'!$B$2:$E$1080,3,FALSE)+VLOOKUP($E640,'REGLE PRIORITE'!$K$3:$L$14,2,FALSE)),VLOOKUP($D640,'STOCK IDEAL'!$B$2:$E$1080,3,FALSE),VLOOKUP($D640,'STOCK IDEAL'!$B$2:$E$1080,3,FALSE)+VLOOKUP($E640,'REGLE PRIORITE'!$K$3:$L$14,2,FALSE)),IF(C640="Bijoux l’atelier",IF(ISERROR(VLOOKUP(D640,'STOCK IDEAL'!$B$2:$E$1108,3,FALSE)+VLOOKUP(E640,'REGLE PRIORITE'!$N$3:$O$18,2,FALSE)),VLOOKUP(D640,'STOCK IDEAL'!$B$2:$E$1108,3,FALSE),VLOOKUP(D640,'STOCK IDEAL'!$B$2:$E$1108,3,FALSE)+VLOOKUP(E640,'REGLE PRIORITE'!$N$3:$O$18,2,FALSE)),IF($C640="Bijoux argent/plaqué or",IF(ISERROR(VLOOKUP(D640,'STOCK IDEAL'!$B$2:$E$1108,3,FALSE)+VLOOKUP($E640,'REGLE PRIORITE'!$Q$3:$R$28,2,FALSE)),VLOOKUP(D640,'STOCK IDEAL'!$B$2:$E$1108,3,FALSE),VLOOKUP(D640,'STOCK IDEAL'!$B$2:$E$1108,3,FALSE)+VLOOKUP($E640,'REGLE PRIORITE'!$Q$3:$R$28,2,FALSE)),VLOOKUP(D640,'STOCK IDEAL'!$B$2:$E$1108,3,FALSE))))</f>
        <v>1</v>
      </c>
      <c r="J640">
        <v>0</v>
      </c>
      <c r="K640">
        <f>IF($C640="porcelaine",IF(ISERROR(VLOOKUP($D640,'STOCK IDEAL'!$B$2:$E$1080,4,FALSE)+VLOOKUP($E640,'REGLE PRIORITE'!$K$3:$L$14,2,FALSE)),VLOOKUP($D640,'STOCK IDEAL'!$B$2:$E$1080,4,FALSE),VLOOKUP($D640,'STOCK IDEAL'!$B$2:$E$1080,4,FALSE)+VLOOKUP($E640,'REGLE PRIORITE'!$K$3:$L$14,2,FALSE)),IF(C640="Bijoux l’atelier",IF(ISERROR(VLOOKUP(D640,'STOCK IDEAL'!$B$2:$E$1108,4,FALSE)+VLOOKUP(E640,'REGLE PRIORITE'!$N$3:$O$18,2,FALSE)),VLOOKUP(D640,'STOCK IDEAL'!$B$2:$E$1108,4,FALSE),VLOOKUP(D640,'STOCK IDEAL'!$B$2:$E$1108,4,FALSE)+VLOOKUP(E640,'REGLE PRIORITE'!$N$3:$O$18,2,FALSE)),IF($C640="Bijoux argent/plaqué or",IF(ISERROR(VLOOKUP(D640,'STOCK IDEAL'!$B$2:$E$1108,4,FALSE)+VLOOKUP($E640,'REGLE PRIORITE'!$Q$3:$R$28,2,FALSE)),VLOOKUP(D640,'STOCK IDEAL'!$B$2:$E$1108,4,FALSE),VLOOKUP(D640,'STOCK IDEAL'!$B$2:$E$1108,4,FALSE)+VLOOKUP($E640,'REGLE PRIORITE'!$Q$3:$R$28,2,FALSE)),VLOOKUP(D640,'STOCK IDEAL'!$B$2:$E$1108,4,FALSE))))</f>
        <v>3</v>
      </c>
      <c r="L640" t="b">
        <f t="shared" si="46"/>
        <v>0</v>
      </c>
      <c r="M640">
        <f>HLOOKUP('STOCK BRUT'!$C640,'REGLE PRIORITE'!$B$4:$G$7,2,FALSE)</f>
        <v>1</v>
      </c>
      <c r="N640">
        <f>HLOOKUP('STOCK BRUT'!$C640,'REGLE PRIORITE'!$B$4:$G$7,3,FALSE)</f>
        <v>2</v>
      </c>
      <c r="O640">
        <f>HLOOKUP('STOCK BRUT'!$C640,'REGLE PRIORITE'!$B$4:$G$7,4,FALSE)</f>
        <v>3</v>
      </c>
      <c r="P640">
        <f t="shared" si="47"/>
        <v>0</v>
      </c>
      <c r="Q640">
        <f t="shared" si="48"/>
        <v>-1</v>
      </c>
      <c r="R640">
        <f t="shared" si="50"/>
        <v>-3</v>
      </c>
      <c r="S640">
        <f t="shared" si="49"/>
        <v>-4</v>
      </c>
    </row>
    <row r="641" spans="1:19">
      <c r="A641">
        <v>639</v>
      </c>
      <c r="B641" s="1" t="s">
        <v>513</v>
      </c>
      <c r="C641" s="1" t="s">
        <v>4181</v>
      </c>
      <c r="D641" s="1" t="s">
        <v>4182</v>
      </c>
      <c r="E641" s="1" t="s">
        <v>3835</v>
      </c>
      <c r="F641">
        <v>1</v>
      </c>
      <c r="G641">
        <f>IF($C641="porcelaine",IF(ISERROR(VLOOKUP($D641,'STOCK IDEAL'!$B$2:$C$1080,2,FALSE)+VLOOKUP($E641,'REGLE PRIORITE'!$K$3:$L$14,2,FALSE)),VLOOKUP($D641,'STOCK IDEAL'!$B$2:$C$1080,2,FALSE),VLOOKUP($D641,'STOCK IDEAL'!$B$2:$C$1080,2,FALSE)+VLOOKUP($E641,'REGLE PRIORITE'!$K$3:$L$14,2,FALSE)),IF(C641="Bijoux l’atelier",IF(ISERROR(VLOOKUP(D641,'STOCK IDEAL'!$B$2:$C$1108,2,FALSE)+VLOOKUP(E641,'REGLE PRIORITE'!$N$3:$O$18,2,FALSE)),VLOOKUP(D641,'STOCK IDEAL'!$B$2:$C$1108,2,FALSE),VLOOKUP(D641,'STOCK IDEAL'!$B$2:$C$1108,2,FALSE)+VLOOKUP(E641,'REGLE PRIORITE'!$N$3:$O$18,2,FALSE)),IF($C641="Bijoux argent/plaqué or",IF(ISERROR(VLOOKUP(D641,'STOCK IDEAL'!$B$2:$C$1108,2,FALSE)+VLOOKUP($E641,'REGLE PRIORITE'!$Q$3:$R$28,2,FALSE)),VLOOKUP(D641,'STOCK IDEAL'!$B$2:$C$1108,2,FALSE),VLOOKUP(D641,'STOCK IDEAL'!$B$2:$C$1108,2,FALSE)+VLOOKUP($E641,'REGLE PRIORITE'!$Q$3:$R$28,2,FALSE)),VLOOKUP(D641,'STOCK IDEAL'!$B$2:$C$1108,2,FALSE))))</f>
        <v>3</v>
      </c>
      <c r="H641">
        <v>0</v>
      </c>
      <c r="I641">
        <f>IF($C641="porcelaine",IF(ISERROR(VLOOKUP($D641,'STOCK IDEAL'!$B$2:$E$1080,3,FALSE)+VLOOKUP($E641,'REGLE PRIORITE'!$K$3:$L$14,2,FALSE)),VLOOKUP($D641,'STOCK IDEAL'!$B$2:$E$1080,3,FALSE),VLOOKUP($D641,'STOCK IDEAL'!$B$2:$E$1080,3,FALSE)+VLOOKUP($E641,'REGLE PRIORITE'!$K$3:$L$14,2,FALSE)),IF(C641="Bijoux l’atelier",IF(ISERROR(VLOOKUP(D641,'STOCK IDEAL'!$B$2:$E$1108,3,FALSE)+VLOOKUP(E641,'REGLE PRIORITE'!$N$3:$O$18,2,FALSE)),VLOOKUP(D641,'STOCK IDEAL'!$B$2:$E$1108,3,FALSE),VLOOKUP(D641,'STOCK IDEAL'!$B$2:$E$1108,3,FALSE)+VLOOKUP(E641,'REGLE PRIORITE'!$N$3:$O$18,2,FALSE)),IF($C641="Bijoux argent/plaqué or",IF(ISERROR(VLOOKUP(D641,'STOCK IDEAL'!$B$2:$E$1108,3,FALSE)+VLOOKUP($E641,'REGLE PRIORITE'!$Q$3:$R$28,2,FALSE)),VLOOKUP(D641,'STOCK IDEAL'!$B$2:$E$1108,3,FALSE),VLOOKUP(D641,'STOCK IDEAL'!$B$2:$E$1108,3,FALSE)+VLOOKUP($E641,'REGLE PRIORITE'!$Q$3:$R$28,2,FALSE)),VLOOKUP(D641,'STOCK IDEAL'!$B$2:$E$1108,3,FALSE))))</f>
        <v>2</v>
      </c>
      <c r="J641">
        <v>0</v>
      </c>
      <c r="K641">
        <f>IF($C641="porcelaine",IF(ISERROR(VLOOKUP($D641,'STOCK IDEAL'!$B$2:$E$1080,4,FALSE)+VLOOKUP($E641,'REGLE PRIORITE'!$K$3:$L$14,2,FALSE)),VLOOKUP($D641,'STOCK IDEAL'!$B$2:$E$1080,4,FALSE),VLOOKUP($D641,'STOCK IDEAL'!$B$2:$E$1080,4,FALSE)+VLOOKUP($E641,'REGLE PRIORITE'!$K$3:$L$14,2,FALSE)),IF(C641="Bijoux l’atelier",IF(ISERROR(VLOOKUP(D641,'STOCK IDEAL'!$B$2:$E$1108,4,FALSE)+VLOOKUP(E641,'REGLE PRIORITE'!$N$3:$O$18,2,FALSE)),VLOOKUP(D641,'STOCK IDEAL'!$B$2:$E$1108,4,FALSE),VLOOKUP(D641,'STOCK IDEAL'!$B$2:$E$1108,4,FALSE)+VLOOKUP(E641,'REGLE PRIORITE'!$N$3:$O$18,2,FALSE)),IF($C641="Bijoux argent/plaqué or",IF(ISERROR(VLOOKUP(D641,'STOCK IDEAL'!$B$2:$E$1108,4,FALSE)+VLOOKUP($E641,'REGLE PRIORITE'!$Q$3:$R$28,2,FALSE)),VLOOKUP(D641,'STOCK IDEAL'!$B$2:$E$1108,4,FALSE),VLOOKUP(D641,'STOCK IDEAL'!$B$2:$E$1108,4,FALSE)+VLOOKUP($E641,'REGLE PRIORITE'!$Q$3:$R$28,2,FALSE)),VLOOKUP(D641,'STOCK IDEAL'!$B$2:$E$1108,4,FALSE))))</f>
        <v>4</v>
      </c>
      <c r="L641" t="b">
        <f t="shared" si="46"/>
        <v>0</v>
      </c>
      <c r="M641">
        <f>HLOOKUP('STOCK BRUT'!$C641,'REGLE PRIORITE'!$B$4:$G$7,2,FALSE)</f>
        <v>1</v>
      </c>
      <c r="N641">
        <f>HLOOKUP('STOCK BRUT'!$C641,'REGLE PRIORITE'!$B$4:$G$7,3,FALSE)</f>
        <v>2</v>
      </c>
      <c r="O641">
        <f>HLOOKUP('STOCK BRUT'!$C641,'REGLE PRIORITE'!$B$4:$G$7,4,FALSE)</f>
        <v>3</v>
      </c>
      <c r="P641">
        <f t="shared" si="47"/>
        <v>-2</v>
      </c>
      <c r="Q641">
        <f t="shared" si="48"/>
        <v>-2</v>
      </c>
      <c r="R641">
        <f t="shared" si="50"/>
        <v>-4</v>
      </c>
      <c r="S641">
        <f t="shared" si="49"/>
        <v>-8</v>
      </c>
    </row>
    <row r="642" spans="1:19">
      <c r="A642">
        <v>640</v>
      </c>
      <c r="B642" s="1" t="s">
        <v>526</v>
      </c>
      <c r="C642" s="1" t="s">
        <v>4181</v>
      </c>
      <c r="D642" s="1" t="s">
        <v>4182</v>
      </c>
      <c r="E642" s="1" t="s">
        <v>3848</v>
      </c>
      <c r="F642">
        <v>0</v>
      </c>
      <c r="G642">
        <f>IF($C642="porcelaine",IF(ISERROR(VLOOKUP($D642,'STOCK IDEAL'!$B$2:$C$1080,2,FALSE)+VLOOKUP($E642,'REGLE PRIORITE'!$K$3:$L$14,2,FALSE)),VLOOKUP($D642,'STOCK IDEAL'!$B$2:$C$1080,2,FALSE),VLOOKUP($D642,'STOCK IDEAL'!$B$2:$C$1080,2,FALSE)+VLOOKUP($E642,'REGLE PRIORITE'!$K$3:$L$14,2,FALSE)),IF(C642="Bijoux l’atelier",IF(ISERROR(VLOOKUP(D642,'STOCK IDEAL'!$B$2:$C$1108,2,FALSE)+VLOOKUP(E642,'REGLE PRIORITE'!$N$3:$O$18,2,FALSE)),VLOOKUP(D642,'STOCK IDEAL'!$B$2:$C$1108,2,FALSE),VLOOKUP(D642,'STOCK IDEAL'!$B$2:$C$1108,2,FALSE)+VLOOKUP(E642,'REGLE PRIORITE'!$N$3:$O$18,2,FALSE)),IF($C642="Bijoux argent/plaqué or",IF(ISERROR(VLOOKUP(D642,'STOCK IDEAL'!$B$2:$C$1108,2,FALSE)+VLOOKUP($E642,'REGLE PRIORITE'!$Q$3:$R$28,2,FALSE)),VLOOKUP(D642,'STOCK IDEAL'!$B$2:$C$1108,2,FALSE),VLOOKUP(D642,'STOCK IDEAL'!$B$2:$C$1108,2,FALSE)+VLOOKUP($E642,'REGLE PRIORITE'!$Q$3:$R$28,2,FALSE)),VLOOKUP(D642,'STOCK IDEAL'!$B$2:$C$1108,2,FALSE))))</f>
        <v>2</v>
      </c>
      <c r="H642">
        <v>0</v>
      </c>
      <c r="I642">
        <f>IF($C642="porcelaine",IF(ISERROR(VLOOKUP($D642,'STOCK IDEAL'!$B$2:$E$1080,3,FALSE)+VLOOKUP($E642,'REGLE PRIORITE'!$K$3:$L$14,2,FALSE)),VLOOKUP($D642,'STOCK IDEAL'!$B$2:$E$1080,3,FALSE),VLOOKUP($D642,'STOCK IDEAL'!$B$2:$E$1080,3,FALSE)+VLOOKUP($E642,'REGLE PRIORITE'!$K$3:$L$14,2,FALSE)),IF(C642="Bijoux l’atelier",IF(ISERROR(VLOOKUP(D642,'STOCK IDEAL'!$B$2:$E$1108,3,FALSE)+VLOOKUP(E642,'REGLE PRIORITE'!$N$3:$O$18,2,FALSE)),VLOOKUP(D642,'STOCK IDEAL'!$B$2:$E$1108,3,FALSE),VLOOKUP(D642,'STOCK IDEAL'!$B$2:$E$1108,3,FALSE)+VLOOKUP(E642,'REGLE PRIORITE'!$N$3:$O$18,2,FALSE)),IF($C642="Bijoux argent/plaqué or",IF(ISERROR(VLOOKUP(D642,'STOCK IDEAL'!$B$2:$E$1108,3,FALSE)+VLOOKUP($E642,'REGLE PRIORITE'!$Q$3:$R$28,2,FALSE)),VLOOKUP(D642,'STOCK IDEAL'!$B$2:$E$1108,3,FALSE),VLOOKUP(D642,'STOCK IDEAL'!$B$2:$E$1108,3,FALSE)+VLOOKUP($E642,'REGLE PRIORITE'!$Q$3:$R$28,2,FALSE)),VLOOKUP(D642,'STOCK IDEAL'!$B$2:$E$1108,3,FALSE))))</f>
        <v>1</v>
      </c>
      <c r="J642">
        <v>0</v>
      </c>
      <c r="K642">
        <f>IF($C642="porcelaine",IF(ISERROR(VLOOKUP($D642,'STOCK IDEAL'!$B$2:$E$1080,4,FALSE)+VLOOKUP($E642,'REGLE PRIORITE'!$K$3:$L$14,2,FALSE)),VLOOKUP($D642,'STOCK IDEAL'!$B$2:$E$1080,4,FALSE),VLOOKUP($D642,'STOCK IDEAL'!$B$2:$E$1080,4,FALSE)+VLOOKUP($E642,'REGLE PRIORITE'!$K$3:$L$14,2,FALSE)),IF(C642="Bijoux l’atelier",IF(ISERROR(VLOOKUP(D642,'STOCK IDEAL'!$B$2:$E$1108,4,FALSE)+VLOOKUP(E642,'REGLE PRIORITE'!$N$3:$O$18,2,FALSE)),VLOOKUP(D642,'STOCK IDEAL'!$B$2:$E$1108,4,FALSE),VLOOKUP(D642,'STOCK IDEAL'!$B$2:$E$1108,4,FALSE)+VLOOKUP(E642,'REGLE PRIORITE'!$N$3:$O$18,2,FALSE)),IF($C642="Bijoux argent/plaqué or",IF(ISERROR(VLOOKUP(D642,'STOCK IDEAL'!$B$2:$E$1108,4,FALSE)+VLOOKUP($E642,'REGLE PRIORITE'!$Q$3:$R$28,2,FALSE)),VLOOKUP(D642,'STOCK IDEAL'!$B$2:$E$1108,4,FALSE),VLOOKUP(D642,'STOCK IDEAL'!$B$2:$E$1108,4,FALSE)+VLOOKUP($E642,'REGLE PRIORITE'!$Q$3:$R$28,2,FALSE)),VLOOKUP(D642,'STOCK IDEAL'!$B$2:$E$1108,4,FALSE))))</f>
        <v>3</v>
      </c>
      <c r="L642" t="b">
        <f t="shared" si="46"/>
        <v>0</v>
      </c>
      <c r="M642">
        <f>HLOOKUP('STOCK BRUT'!$C642,'REGLE PRIORITE'!$B$4:$G$7,2,FALSE)</f>
        <v>1</v>
      </c>
      <c r="N642">
        <f>HLOOKUP('STOCK BRUT'!$C642,'REGLE PRIORITE'!$B$4:$G$7,3,FALSE)</f>
        <v>2</v>
      </c>
      <c r="O642">
        <f>HLOOKUP('STOCK BRUT'!$C642,'REGLE PRIORITE'!$B$4:$G$7,4,FALSE)</f>
        <v>3</v>
      </c>
      <c r="P642">
        <f t="shared" si="47"/>
        <v>-2</v>
      </c>
      <c r="Q642">
        <f t="shared" si="48"/>
        <v>-1</v>
      </c>
      <c r="R642">
        <f t="shared" si="50"/>
        <v>-3</v>
      </c>
      <c r="S642">
        <f t="shared" si="49"/>
        <v>-6</v>
      </c>
    </row>
    <row r="643" spans="1:19">
      <c r="A643">
        <v>641</v>
      </c>
      <c r="B643" s="1" t="s">
        <v>520</v>
      </c>
      <c r="C643" s="1" t="s">
        <v>4181</v>
      </c>
      <c r="D643" s="1" t="s">
        <v>4182</v>
      </c>
      <c r="E643" s="1" t="s">
        <v>3842</v>
      </c>
      <c r="F643">
        <v>2</v>
      </c>
      <c r="G643">
        <f>IF($C643="porcelaine",IF(ISERROR(VLOOKUP($D643,'STOCK IDEAL'!$B$2:$C$1080,2,FALSE)+VLOOKUP($E643,'REGLE PRIORITE'!$K$3:$L$14,2,FALSE)),VLOOKUP($D643,'STOCK IDEAL'!$B$2:$C$1080,2,FALSE),VLOOKUP($D643,'STOCK IDEAL'!$B$2:$C$1080,2,FALSE)+VLOOKUP($E643,'REGLE PRIORITE'!$K$3:$L$14,2,FALSE)),IF(C643="Bijoux l’atelier",IF(ISERROR(VLOOKUP(D643,'STOCK IDEAL'!$B$2:$C$1108,2,FALSE)+VLOOKUP(E643,'REGLE PRIORITE'!$N$3:$O$18,2,FALSE)),VLOOKUP(D643,'STOCK IDEAL'!$B$2:$C$1108,2,FALSE),VLOOKUP(D643,'STOCK IDEAL'!$B$2:$C$1108,2,FALSE)+VLOOKUP(E643,'REGLE PRIORITE'!$N$3:$O$18,2,FALSE)),IF($C643="Bijoux argent/plaqué or",IF(ISERROR(VLOOKUP(D643,'STOCK IDEAL'!$B$2:$C$1108,2,FALSE)+VLOOKUP($E643,'REGLE PRIORITE'!$Q$3:$R$28,2,FALSE)),VLOOKUP(D643,'STOCK IDEAL'!$B$2:$C$1108,2,FALSE),VLOOKUP(D643,'STOCK IDEAL'!$B$2:$C$1108,2,FALSE)+VLOOKUP($E643,'REGLE PRIORITE'!$Q$3:$R$28,2,FALSE)),VLOOKUP(D643,'STOCK IDEAL'!$B$2:$C$1108,2,FALSE))))</f>
        <v>2</v>
      </c>
      <c r="H643">
        <v>2</v>
      </c>
      <c r="I643">
        <f>IF($C643="porcelaine",IF(ISERROR(VLOOKUP($D643,'STOCK IDEAL'!$B$2:$E$1080,3,FALSE)+VLOOKUP($E643,'REGLE PRIORITE'!$K$3:$L$14,2,FALSE)),VLOOKUP($D643,'STOCK IDEAL'!$B$2:$E$1080,3,FALSE),VLOOKUP($D643,'STOCK IDEAL'!$B$2:$E$1080,3,FALSE)+VLOOKUP($E643,'REGLE PRIORITE'!$K$3:$L$14,2,FALSE)),IF(C643="Bijoux l’atelier",IF(ISERROR(VLOOKUP(D643,'STOCK IDEAL'!$B$2:$E$1108,3,FALSE)+VLOOKUP(E643,'REGLE PRIORITE'!$N$3:$O$18,2,FALSE)),VLOOKUP(D643,'STOCK IDEAL'!$B$2:$E$1108,3,FALSE),VLOOKUP(D643,'STOCK IDEAL'!$B$2:$E$1108,3,FALSE)+VLOOKUP(E643,'REGLE PRIORITE'!$N$3:$O$18,2,FALSE)),IF($C643="Bijoux argent/plaqué or",IF(ISERROR(VLOOKUP(D643,'STOCK IDEAL'!$B$2:$E$1108,3,FALSE)+VLOOKUP($E643,'REGLE PRIORITE'!$Q$3:$R$28,2,FALSE)),VLOOKUP(D643,'STOCK IDEAL'!$B$2:$E$1108,3,FALSE),VLOOKUP(D643,'STOCK IDEAL'!$B$2:$E$1108,3,FALSE)+VLOOKUP($E643,'REGLE PRIORITE'!$Q$3:$R$28,2,FALSE)),VLOOKUP(D643,'STOCK IDEAL'!$B$2:$E$1108,3,FALSE))))</f>
        <v>1</v>
      </c>
      <c r="J643">
        <v>2</v>
      </c>
      <c r="K643">
        <f>IF($C643="porcelaine",IF(ISERROR(VLOOKUP($D643,'STOCK IDEAL'!$B$2:$E$1080,4,FALSE)+VLOOKUP($E643,'REGLE PRIORITE'!$K$3:$L$14,2,FALSE)),VLOOKUP($D643,'STOCK IDEAL'!$B$2:$E$1080,4,FALSE),VLOOKUP($D643,'STOCK IDEAL'!$B$2:$E$1080,4,FALSE)+VLOOKUP($E643,'REGLE PRIORITE'!$K$3:$L$14,2,FALSE)),IF(C643="Bijoux l’atelier",IF(ISERROR(VLOOKUP(D643,'STOCK IDEAL'!$B$2:$E$1108,4,FALSE)+VLOOKUP(E643,'REGLE PRIORITE'!$N$3:$O$18,2,FALSE)),VLOOKUP(D643,'STOCK IDEAL'!$B$2:$E$1108,4,FALSE),VLOOKUP(D643,'STOCK IDEAL'!$B$2:$E$1108,4,FALSE)+VLOOKUP(E643,'REGLE PRIORITE'!$N$3:$O$18,2,FALSE)),IF($C643="Bijoux argent/plaqué or",IF(ISERROR(VLOOKUP(D643,'STOCK IDEAL'!$B$2:$E$1108,4,FALSE)+VLOOKUP($E643,'REGLE PRIORITE'!$Q$3:$R$28,2,FALSE)),VLOOKUP(D643,'STOCK IDEAL'!$B$2:$E$1108,4,FALSE),VLOOKUP(D643,'STOCK IDEAL'!$B$2:$E$1108,4,FALSE)+VLOOKUP($E643,'REGLE PRIORITE'!$Q$3:$R$28,2,FALSE)),VLOOKUP(D643,'STOCK IDEAL'!$B$2:$E$1108,4,FALSE))))</f>
        <v>3</v>
      </c>
      <c r="L643" t="b">
        <f t="shared" si="46"/>
        <v>0</v>
      </c>
      <c r="M643">
        <f>HLOOKUP('STOCK BRUT'!$C643,'REGLE PRIORITE'!$B$4:$G$7,2,FALSE)</f>
        <v>1</v>
      </c>
      <c r="N643">
        <f>HLOOKUP('STOCK BRUT'!$C643,'REGLE PRIORITE'!$B$4:$G$7,3,FALSE)</f>
        <v>2</v>
      </c>
      <c r="O643">
        <f>HLOOKUP('STOCK BRUT'!$C643,'REGLE PRIORITE'!$B$4:$G$7,4,FALSE)</f>
        <v>3</v>
      </c>
      <c r="P643">
        <f t="shared" si="47"/>
        <v>0</v>
      </c>
      <c r="Q643">
        <f t="shared" si="48"/>
        <v>1</v>
      </c>
      <c r="R643">
        <f t="shared" si="50"/>
        <v>-1</v>
      </c>
      <c r="S643">
        <f t="shared" si="49"/>
        <v>0</v>
      </c>
    </row>
    <row r="644" spans="1:19">
      <c r="A644">
        <v>642</v>
      </c>
      <c r="B644" s="1" t="s">
        <v>517</v>
      </c>
      <c r="C644" s="1" t="s">
        <v>4181</v>
      </c>
      <c r="D644" s="1" t="s">
        <v>4182</v>
      </c>
      <c r="E644" s="1" t="s">
        <v>3839</v>
      </c>
      <c r="F644">
        <v>2</v>
      </c>
      <c r="G644">
        <f>IF($C644="porcelaine",IF(ISERROR(VLOOKUP($D644,'STOCK IDEAL'!$B$2:$C$1080,2,FALSE)+VLOOKUP($E644,'REGLE PRIORITE'!$K$3:$L$14,2,FALSE)),VLOOKUP($D644,'STOCK IDEAL'!$B$2:$C$1080,2,FALSE),VLOOKUP($D644,'STOCK IDEAL'!$B$2:$C$1080,2,FALSE)+VLOOKUP($E644,'REGLE PRIORITE'!$K$3:$L$14,2,FALSE)),IF(C644="Bijoux l’atelier",IF(ISERROR(VLOOKUP(D644,'STOCK IDEAL'!$B$2:$C$1108,2,FALSE)+VLOOKUP(E644,'REGLE PRIORITE'!$N$3:$O$18,2,FALSE)),VLOOKUP(D644,'STOCK IDEAL'!$B$2:$C$1108,2,FALSE),VLOOKUP(D644,'STOCK IDEAL'!$B$2:$C$1108,2,FALSE)+VLOOKUP(E644,'REGLE PRIORITE'!$N$3:$O$18,2,FALSE)),IF($C644="Bijoux argent/plaqué or",IF(ISERROR(VLOOKUP(D644,'STOCK IDEAL'!$B$2:$C$1108,2,FALSE)+VLOOKUP($E644,'REGLE PRIORITE'!$Q$3:$R$28,2,FALSE)),VLOOKUP(D644,'STOCK IDEAL'!$B$2:$C$1108,2,FALSE),VLOOKUP(D644,'STOCK IDEAL'!$B$2:$C$1108,2,FALSE)+VLOOKUP($E644,'REGLE PRIORITE'!$Q$3:$R$28,2,FALSE)),VLOOKUP(D644,'STOCK IDEAL'!$B$2:$C$1108,2,FALSE))))</f>
        <v>3</v>
      </c>
      <c r="H644">
        <v>1</v>
      </c>
      <c r="I644">
        <f>IF($C644="porcelaine",IF(ISERROR(VLOOKUP($D644,'STOCK IDEAL'!$B$2:$E$1080,3,FALSE)+VLOOKUP($E644,'REGLE PRIORITE'!$K$3:$L$14,2,FALSE)),VLOOKUP($D644,'STOCK IDEAL'!$B$2:$E$1080,3,FALSE),VLOOKUP($D644,'STOCK IDEAL'!$B$2:$E$1080,3,FALSE)+VLOOKUP($E644,'REGLE PRIORITE'!$K$3:$L$14,2,FALSE)),IF(C644="Bijoux l’atelier",IF(ISERROR(VLOOKUP(D644,'STOCK IDEAL'!$B$2:$E$1108,3,FALSE)+VLOOKUP(E644,'REGLE PRIORITE'!$N$3:$O$18,2,FALSE)),VLOOKUP(D644,'STOCK IDEAL'!$B$2:$E$1108,3,FALSE),VLOOKUP(D644,'STOCK IDEAL'!$B$2:$E$1108,3,FALSE)+VLOOKUP(E644,'REGLE PRIORITE'!$N$3:$O$18,2,FALSE)),IF($C644="Bijoux argent/plaqué or",IF(ISERROR(VLOOKUP(D644,'STOCK IDEAL'!$B$2:$E$1108,3,FALSE)+VLOOKUP($E644,'REGLE PRIORITE'!$Q$3:$R$28,2,FALSE)),VLOOKUP(D644,'STOCK IDEAL'!$B$2:$E$1108,3,FALSE),VLOOKUP(D644,'STOCK IDEAL'!$B$2:$E$1108,3,FALSE)+VLOOKUP($E644,'REGLE PRIORITE'!$Q$3:$R$28,2,FALSE)),VLOOKUP(D644,'STOCK IDEAL'!$B$2:$E$1108,3,FALSE))))</f>
        <v>2</v>
      </c>
      <c r="J644">
        <v>1</v>
      </c>
      <c r="K644">
        <f>IF($C644="porcelaine",IF(ISERROR(VLOOKUP($D644,'STOCK IDEAL'!$B$2:$E$1080,4,FALSE)+VLOOKUP($E644,'REGLE PRIORITE'!$K$3:$L$14,2,FALSE)),VLOOKUP($D644,'STOCK IDEAL'!$B$2:$E$1080,4,FALSE),VLOOKUP($D644,'STOCK IDEAL'!$B$2:$E$1080,4,FALSE)+VLOOKUP($E644,'REGLE PRIORITE'!$K$3:$L$14,2,FALSE)),IF(C644="Bijoux l’atelier",IF(ISERROR(VLOOKUP(D644,'STOCK IDEAL'!$B$2:$E$1108,4,FALSE)+VLOOKUP(E644,'REGLE PRIORITE'!$N$3:$O$18,2,FALSE)),VLOOKUP(D644,'STOCK IDEAL'!$B$2:$E$1108,4,FALSE),VLOOKUP(D644,'STOCK IDEAL'!$B$2:$E$1108,4,FALSE)+VLOOKUP(E644,'REGLE PRIORITE'!$N$3:$O$18,2,FALSE)),IF($C644="Bijoux argent/plaqué or",IF(ISERROR(VLOOKUP(D644,'STOCK IDEAL'!$B$2:$E$1108,4,FALSE)+VLOOKUP($E644,'REGLE PRIORITE'!$Q$3:$R$28,2,FALSE)),VLOOKUP(D644,'STOCK IDEAL'!$B$2:$E$1108,4,FALSE),VLOOKUP(D644,'STOCK IDEAL'!$B$2:$E$1108,4,FALSE)+VLOOKUP($E644,'REGLE PRIORITE'!$Q$3:$R$28,2,FALSE)),VLOOKUP(D644,'STOCK IDEAL'!$B$2:$E$1108,4,FALSE))))</f>
        <v>4</v>
      </c>
      <c r="L644" t="b">
        <f t="shared" ref="L644:L655" si="51">IF(F644&gt;G644,"OK")</f>
        <v>0</v>
      </c>
      <c r="M644">
        <f>HLOOKUP('STOCK BRUT'!$C644,'REGLE PRIORITE'!$B$4:$G$7,2,FALSE)</f>
        <v>1</v>
      </c>
      <c r="N644">
        <f>HLOOKUP('STOCK BRUT'!$C644,'REGLE PRIORITE'!$B$4:$G$7,3,FALSE)</f>
        <v>2</v>
      </c>
      <c r="O644">
        <f>HLOOKUP('STOCK BRUT'!$C644,'REGLE PRIORITE'!$B$4:$G$7,4,FALSE)</f>
        <v>3</v>
      </c>
      <c r="P644">
        <f t="shared" ref="P644:P655" si="52">F644-G644</f>
        <v>-1</v>
      </c>
      <c r="Q644">
        <f t="shared" ref="Q644:Q655" si="53">H644-I644</f>
        <v>-1</v>
      </c>
      <c r="R644">
        <f t="shared" si="50"/>
        <v>-3</v>
      </c>
      <c r="S644">
        <f t="shared" ref="S644:S655" si="54">P644+Q644+R644</f>
        <v>-5</v>
      </c>
    </row>
    <row r="645" spans="1:19">
      <c r="A645">
        <v>643</v>
      </c>
      <c r="B645" s="1" t="s">
        <v>528</v>
      </c>
      <c r="C645" s="1" t="s">
        <v>4181</v>
      </c>
      <c r="D645" s="1" t="s">
        <v>4182</v>
      </c>
      <c r="E645" s="1" t="s">
        <v>393</v>
      </c>
      <c r="F645">
        <v>0</v>
      </c>
      <c r="G645">
        <f>IF($C645="porcelaine",IF(ISERROR(VLOOKUP($D645,'STOCK IDEAL'!$B$2:$C$1080,2,FALSE)+VLOOKUP($E645,'REGLE PRIORITE'!$K$3:$L$14,2,FALSE)),VLOOKUP($D645,'STOCK IDEAL'!$B$2:$C$1080,2,FALSE),VLOOKUP($D645,'STOCK IDEAL'!$B$2:$C$1080,2,FALSE)+VLOOKUP($E645,'REGLE PRIORITE'!$K$3:$L$14,2,FALSE)),IF(C645="Bijoux l’atelier",IF(ISERROR(VLOOKUP(D645,'STOCK IDEAL'!$B$2:$C$1108,2,FALSE)+VLOOKUP(E645,'REGLE PRIORITE'!$N$3:$O$18,2,FALSE)),VLOOKUP(D645,'STOCK IDEAL'!$B$2:$C$1108,2,FALSE),VLOOKUP(D645,'STOCK IDEAL'!$B$2:$C$1108,2,FALSE)+VLOOKUP(E645,'REGLE PRIORITE'!$N$3:$O$18,2,FALSE)),IF($C645="Bijoux argent/plaqué or",IF(ISERROR(VLOOKUP(D645,'STOCK IDEAL'!$B$2:$C$1108,2,FALSE)+VLOOKUP($E645,'REGLE PRIORITE'!$Q$3:$R$28,2,FALSE)),VLOOKUP(D645,'STOCK IDEAL'!$B$2:$C$1108,2,FALSE),VLOOKUP(D645,'STOCK IDEAL'!$B$2:$C$1108,2,FALSE)+VLOOKUP($E645,'REGLE PRIORITE'!$Q$3:$R$28,2,FALSE)),VLOOKUP(D645,'STOCK IDEAL'!$B$2:$C$1108,2,FALSE))))</f>
        <v>3</v>
      </c>
      <c r="H645">
        <v>1</v>
      </c>
      <c r="I645">
        <f>IF($C645="porcelaine",IF(ISERROR(VLOOKUP($D645,'STOCK IDEAL'!$B$2:$E$1080,3,FALSE)+VLOOKUP($E645,'REGLE PRIORITE'!$K$3:$L$14,2,FALSE)),VLOOKUP($D645,'STOCK IDEAL'!$B$2:$E$1080,3,FALSE),VLOOKUP($D645,'STOCK IDEAL'!$B$2:$E$1080,3,FALSE)+VLOOKUP($E645,'REGLE PRIORITE'!$K$3:$L$14,2,FALSE)),IF(C645="Bijoux l’atelier",IF(ISERROR(VLOOKUP(D645,'STOCK IDEAL'!$B$2:$E$1108,3,FALSE)+VLOOKUP(E645,'REGLE PRIORITE'!$N$3:$O$18,2,FALSE)),VLOOKUP(D645,'STOCK IDEAL'!$B$2:$E$1108,3,FALSE),VLOOKUP(D645,'STOCK IDEAL'!$B$2:$E$1108,3,FALSE)+VLOOKUP(E645,'REGLE PRIORITE'!$N$3:$O$18,2,FALSE)),IF($C645="Bijoux argent/plaqué or",IF(ISERROR(VLOOKUP(D645,'STOCK IDEAL'!$B$2:$E$1108,3,FALSE)+VLOOKUP($E645,'REGLE PRIORITE'!$Q$3:$R$28,2,FALSE)),VLOOKUP(D645,'STOCK IDEAL'!$B$2:$E$1108,3,FALSE),VLOOKUP(D645,'STOCK IDEAL'!$B$2:$E$1108,3,FALSE)+VLOOKUP($E645,'REGLE PRIORITE'!$Q$3:$R$28,2,FALSE)),VLOOKUP(D645,'STOCK IDEAL'!$B$2:$E$1108,3,FALSE))))</f>
        <v>2</v>
      </c>
      <c r="J645">
        <v>1</v>
      </c>
      <c r="K645">
        <f>IF($C645="porcelaine",IF(ISERROR(VLOOKUP($D645,'STOCK IDEAL'!$B$2:$E$1080,4,FALSE)+VLOOKUP($E645,'REGLE PRIORITE'!$K$3:$L$14,2,FALSE)),VLOOKUP($D645,'STOCK IDEAL'!$B$2:$E$1080,4,FALSE),VLOOKUP($D645,'STOCK IDEAL'!$B$2:$E$1080,4,FALSE)+VLOOKUP($E645,'REGLE PRIORITE'!$K$3:$L$14,2,FALSE)),IF(C645="Bijoux l’atelier",IF(ISERROR(VLOOKUP(D645,'STOCK IDEAL'!$B$2:$E$1108,4,FALSE)+VLOOKUP(E645,'REGLE PRIORITE'!$N$3:$O$18,2,FALSE)),VLOOKUP(D645,'STOCK IDEAL'!$B$2:$E$1108,4,FALSE),VLOOKUP(D645,'STOCK IDEAL'!$B$2:$E$1108,4,FALSE)+VLOOKUP(E645,'REGLE PRIORITE'!$N$3:$O$18,2,FALSE)),IF($C645="Bijoux argent/plaqué or",IF(ISERROR(VLOOKUP(D645,'STOCK IDEAL'!$B$2:$E$1108,4,FALSE)+VLOOKUP($E645,'REGLE PRIORITE'!$Q$3:$R$28,2,FALSE)),VLOOKUP(D645,'STOCK IDEAL'!$B$2:$E$1108,4,FALSE),VLOOKUP(D645,'STOCK IDEAL'!$B$2:$E$1108,4,FALSE)+VLOOKUP($E645,'REGLE PRIORITE'!$Q$3:$R$28,2,FALSE)),VLOOKUP(D645,'STOCK IDEAL'!$B$2:$E$1108,4,FALSE))))</f>
        <v>4</v>
      </c>
      <c r="L645" t="b">
        <f t="shared" si="51"/>
        <v>0</v>
      </c>
      <c r="M645">
        <f>HLOOKUP('STOCK BRUT'!$C645,'REGLE PRIORITE'!$B$4:$G$7,2,FALSE)</f>
        <v>1</v>
      </c>
      <c r="N645">
        <f>HLOOKUP('STOCK BRUT'!$C645,'REGLE PRIORITE'!$B$4:$G$7,3,FALSE)</f>
        <v>2</v>
      </c>
      <c r="O645">
        <f>HLOOKUP('STOCK BRUT'!$C645,'REGLE PRIORITE'!$B$4:$G$7,4,FALSE)</f>
        <v>3</v>
      </c>
      <c r="P645">
        <f t="shared" si="52"/>
        <v>-3</v>
      </c>
      <c r="Q645">
        <f t="shared" si="53"/>
        <v>-1</v>
      </c>
      <c r="R645">
        <f t="shared" si="50"/>
        <v>-3</v>
      </c>
      <c r="S645">
        <f t="shared" si="54"/>
        <v>-7</v>
      </c>
    </row>
    <row r="646" spans="1:19">
      <c r="A646">
        <v>644</v>
      </c>
      <c r="B646" s="1" t="s">
        <v>518</v>
      </c>
      <c r="C646" s="1" t="s">
        <v>4181</v>
      </c>
      <c r="D646" s="1" t="s">
        <v>4182</v>
      </c>
      <c r="E646" s="1" t="s">
        <v>3840</v>
      </c>
      <c r="F646">
        <v>2</v>
      </c>
      <c r="G646">
        <f>IF($C646="porcelaine",IF(ISERROR(VLOOKUP($D646,'STOCK IDEAL'!$B$2:$C$1080,2,FALSE)+VLOOKUP($E646,'REGLE PRIORITE'!$K$3:$L$14,2,FALSE)),VLOOKUP($D646,'STOCK IDEAL'!$B$2:$C$1080,2,FALSE),VLOOKUP($D646,'STOCK IDEAL'!$B$2:$C$1080,2,FALSE)+VLOOKUP($E646,'REGLE PRIORITE'!$K$3:$L$14,2,FALSE)),IF(C646="Bijoux l’atelier",IF(ISERROR(VLOOKUP(D646,'STOCK IDEAL'!$B$2:$C$1108,2,FALSE)+VLOOKUP(E646,'REGLE PRIORITE'!$N$3:$O$18,2,FALSE)),VLOOKUP(D646,'STOCK IDEAL'!$B$2:$C$1108,2,FALSE),VLOOKUP(D646,'STOCK IDEAL'!$B$2:$C$1108,2,FALSE)+VLOOKUP(E646,'REGLE PRIORITE'!$N$3:$O$18,2,FALSE)),IF($C646="Bijoux argent/plaqué or",IF(ISERROR(VLOOKUP(D646,'STOCK IDEAL'!$B$2:$C$1108,2,FALSE)+VLOOKUP($E646,'REGLE PRIORITE'!$Q$3:$R$28,2,FALSE)),VLOOKUP(D646,'STOCK IDEAL'!$B$2:$C$1108,2,FALSE),VLOOKUP(D646,'STOCK IDEAL'!$B$2:$C$1108,2,FALSE)+VLOOKUP($E646,'REGLE PRIORITE'!$Q$3:$R$28,2,FALSE)),VLOOKUP(D646,'STOCK IDEAL'!$B$2:$C$1108,2,FALSE))))</f>
        <v>2</v>
      </c>
      <c r="H646">
        <v>0</v>
      </c>
      <c r="I646">
        <f>IF($C646="porcelaine",IF(ISERROR(VLOOKUP($D646,'STOCK IDEAL'!$B$2:$E$1080,3,FALSE)+VLOOKUP($E646,'REGLE PRIORITE'!$K$3:$L$14,2,FALSE)),VLOOKUP($D646,'STOCK IDEAL'!$B$2:$E$1080,3,FALSE),VLOOKUP($D646,'STOCK IDEAL'!$B$2:$E$1080,3,FALSE)+VLOOKUP($E646,'REGLE PRIORITE'!$K$3:$L$14,2,FALSE)),IF(C646="Bijoux l’atelier",IF(ISERROR(VLOOKUP(D646,'STOCK IDEAL'!$B$2:$E$1108,3,FALSE)+VLOOKUP(E646,'REGLE PRIORITE'!$N$3:$O$18,2,FALSE)),VLOOKUP(D646,'STOCK IDEAL'!$B$2:$E$1108,3,FALSE),VLOOKUP(D646,'STOCK IDEAL'!$B$2:$E$1108,3,FALSE)+VLOOKUP(E646,'REGLE PRIORITE'!$N$3:$O$18,2,FALSE)),IF($C646="Bijoux argent/plaqué or",IF(ISERROR(VLOOKUP(D646,'STOCK IDEAL'!$B$2:$E$1108,3,FALSE)+VLOOKUP($E646,'REGLE PRIORITE'!$Q$3:$R$28,2,FALSE)),VLOOKUP(D646,'STOCK IDEAL'!$B$2:$E$1108,3,FALSE),VLOOKUP(D646,'STOCK IDEAL'!$B$2:$E$1108,3,FALSE)+VLOOKUP($E646,'REGLE PRIORITE'!$Q$3:$R$28,2,FALSE)),VLOOKUP(D646,'STOCK IDEAL'!$B$2:$E$1108,3,FALSE))))</f>
        <v>1</v>
      </c>
      <c r="J646">
        <v>1</v>
      </c>
      <c r="K646">
        <f>IF($C646="porcelaine",IF(ISERROR(VLOOKUP($D646,'STOCK IDEAL'!$B$2:$E$1080,4,FALSE)+VLOOKUP($E646,'REGLE PRIORITE'!$K$3:$L$14,2,FALSE)),VLOOKUP($D646,'STOCK IDEAL'!$B$2:$E$1080,4,FALSE),VLOOKUP($D646,'STOCK IDEAL'!$B$2:$E$1080,4,FALSE)+VLOOKUP($E646,'REGLE PRIORITE'!$K$3:$L$14,2,FALSE)),IF(C646="Bijoux l’atelier",IF(ISERROR(VLOOKUP(D646,'STOCK IDEAL'!$B$2:$E$1108,4,FALSE)+VLOOKUP(E646,'REGLE PRIORITE'!$N$3:$O$18,2,FALSE)),VLOOKUP(D646,'STOCK IDEAL'!$B$2:$E$1108,4,FALSE),VLOOKUP(D646,'STOCK IDEAL'!$B$2:$E$1108,4,FALSE)+VLOOKUP(E646,'REGLE PRIORITE'!$N$3:$O$18,2,FALSE)),IF($C646="Bijoux argent/plaqué or",IF(ISERROR(VLOOKUP(D646,'STOCK IDEAL'!$B$2:$E$1108,4,FALSE)+VLOOKUP($E646,'REGLE PRIORITE'!$Q$3:$R$28,2,FALSE)),VLOOKUP(D646,'STOCK IDEAL'!$B$2:$E$1108,4,FALSE),VLOOKUP(D646,'STOCK IDEAL'!$B$2:$E$1108,4,FALSE)+VLOOKUP($E646,'REGLE PRIORITE'!$Q$3:$R$28,2,FALSE)),VLOOKUP(D646,'STOCK IDEAL'!$B$2:$E$1108,4,FALSE))))</f>
        <v>3</v>
      </c>
      <c r="L646" t="b">
        <f t="shared" si="51"/>
        <v>0</v>
      </c>
      <c r="M646">
        <f>HLOOKUP('STOCK BRUT'!$C646,'REGLE PRIORITE'!$B$4:$G$7,2,FALSE)</f>
        <v>1</v>
      </c>
      <c r="N646">
        <f>HLOOKUP('STOCK BRUT'!$C646,'REGLE PRIORITE'!$B$4:$G$7,3,FALSE)</f>
        <v>2</v>
      </c>
      <c r="O646">
        <f>HLOOKUP('STOCK BRUT'!$C646,'REGLE PRIORITE'!$B$4:$G$7,4,FALSE)</f>
        <v>3</v>
      </c>
      <c r="P646">
        <f t="shared" si="52"/>
        <v>0</v>
      </c>
      <c r="Q646">
        <f t="shared" si="53"/>
        <v>-1</v>
      </c>
      <c r="R646">
        <f t="shared" si="50"/>
        <v>-2</v>
      </c>
      <c r="S646">
        <f t="shared" si="54"/>
        <v>-3</v>
      </c>
    </row>
    <row r="647" spans="1:19">
      <c r="A647">
        <v>645</v>
      </c>
      <c r="B647" s="1" t="s">
        <v>527</v>
      </c>
      <c r="C647" s="1" t="s">
        <v>4181</v>
      </c>
      <c r="D647" s="1" t="s">
        <v>4182</v>
      </c>
      <c r="E647" s="1" t="s">
        <v>3849</v>
      </c>
      <c r="F647">
        <v>1</v>
      </c>
      <c r="G647">
        <f>IF($C647="porcelaine",IF(ISERROR(VLOOKUP($D647,'STOCK IDEAL'!$B$2:$C$1080,2,FALSE)+VLOOKUP($E647,'REGLE PRIORITE'!$K$3:$L$14,2,FALSE)),VLOOKUP($D647,'STOCK IDEAL'!$B$2:$C$1080,2,FALSE),VLOOKUP($D647,'STOCK IDEAL'!$B$2:$C$1080,2,FALSE)+VLOOKUP($E647,'REGLE PRIORITE'!$K$3:$L$14,2,FALSE)),IF(C647="Bijoux l’atelier",IF(ISERROR(VLOOKUP(D647,'STOCK IDEAL'!$B$2:$C$1108,2,FALSE)+VLOOKUP(E647,'REGLE PRIORITE'!$N$3:$O$18,2,FALSE)),VLOOKUP(D647,'STOCK IDEAL'!$B$2:$C$1108,2,FALSE),VLOOKUP(D647,'STOCK IDEAL'!$B$2:$C$1108,2,FALSE)+VLOOKUP(E647,'REGLE PRIORITE'!$N$3:$O$18,2,FALSE)),IF($C647="Bijoux argent/plaqué or",IF(ISERROR(VLOOKUP(D647,'STOCK IDEAL'!$B$2:$C$1108,2,FALSE)+VLOOKUP($E647,'REGLE PRIORITE'!$Q$3:$R$28,2,FALSE)),VLOOKUP(D647,'STOCK IDEAL'!$B$2:$C$1108,2,FALSE),VLOOKUP(D647,'STOCK IDEAL'!$B$2:$C$1108,2,FALSE)+VLOOKUP($E647,'REGLE PRIORITE'!$Q$3:$R$28,2,FALSE)),VLOOKUP(D647,'STOCK IDEAL'!$B$2:$C$1108,2,FALSE))))</f>
        <v>2</v>
      </c>
      <c r="H647">
        <v>0</v>
      </c>
      <c r="I647">
        <f>IF($C647="porcelaine",IF(ISERROR(VLOOKUP($D647,'STOCK IDEAL'!$B$2:$E$1080,3,FALSE)+VLOOKUP($E647,'REGLE PRIORITE'!$K$3:$L$14,2,FALSE)),VLOOKUP($D647,'STOCK IDEAL'!$B$2:$E$1080,3,FALSE),VLOOKUP($D647,'STOCK IDEAL'!$B$2:$E$1080,3,FALSE)+VLOOKUP($E647,'REGLE PRIORITE'!$K$3:$L$14,2,FALSE)),IF(C647="Bijoux l’atelier",IF(ISERROR(VLOOKUP(D647,'STOCK IDEAL'!$B$2:$E$1108,3,FALSE)+VLOOKUP(E647,'REGLE PRIORITE'!$N$3:$O$18,2,FALSE)),VLOOKUP(D647,'STOCK IDEAL'!$B$2:$E$1108,3,FALSE),VLOOKUP(D647,'STOCK IDEAL'!$B$2:$E$1108,3,FALSE)+VLOOKUP(E647,'REGLE PRIORITE'!$N$3:$O$18,2,FALSE)),IF($C647="Bijoux argent/plaqué or",IF(ISERROR(VLOOKUP(D647,'STOCK IDEAL'!$B$2:$E$1108,3,FALSE)+VLOOKUP($E647,'REGLE PRIORITE'!$Q$3:$R$28,2,FALSE)),VLOOKUP(D647,'STOCK IDEAL'!$B$2:$E$1108,3,FALSE),VLOOKUP(D647,'STOCK IDEAL'!$B$2:$E$1108,3,FALSE)+VLOOKUP($E647,'REGLE PRIORITE'!$Q$3:$R$28,2,FALSE)),VLOOKUP(D647,'STOCK IDEAL'!$B$2:$E$1108,3,FALSE))))</f>
        <v>1</v>
      </c>
      <c r="J647">
        <v>0</v>
      </c>
      <c r="K647">
        <f>IF($C647="porcelaine",IF(ISERROR(VLOOKUP($D647,'STOCK IDEAL'!$B$2:$E$1080,4,FALSE)+VLOOKUP($E647,'REGLE PRIORITE'!$K$3:$L$14,2,FALSE)),VLOOKUP($D647,'STOCK IDEAL'!$B$2:$E$1080,4,FALSE),VLOOKUP($D647,'STOCK IDEAL'!$B$2:$E$1080,4,FALSE)+VLOOKUP($E647,'REGLE PRIORITE'!$K$3:$L$14,2,FALSE)),IF(C647="Bijoux l’atelier",IF(ISERROR(VLOOKUP(D647,'STOCK IDEAL'!$B$2:$E$1108,4,FALSE)+VLOOKUP(E647,'REGLE PRIORITE'!$N$3:$O$18,2,FALSE)),VLOOKUP(D647,'STOCK IDEAL'!$B$2:$E$1108,4,FALSE),VLOOKUP(D647,'STOCK IDEAL'!$B$2:$E$1108,4,FALSE)+VLOOKUP(E647,'REGLE PRIORITE'!$N$3:$O$18,2,FALSE)),IF($C647="Bijoux argent/plaqué or",IF(ISERROR(VLOOKUP(D647,'STOCK IDEAL'!$B$2:$E$1108,4,FALSE)+VLOOKUP($E647,'REGLE PRIORITE'!$Q$3:$R$28,2,FALSE)),VLOOKUP(D647,'STOCK IDEAL'!$B$2:$E$1108,4,FALSE),VLOOKUP(D647,'STOCK IDEAL'!$B$2:$E$1108,4,FALSE)+VLOOKUP($E647,'REGLE PRIORITE'!$Q$3:$R$28,2,FALSE)),VLOOKUP(D647,'STOCK IDEAL'!$B$2:$E$1108,4,FALSE))))</f>
        <v>3</v>
      </c>
      <c r="L647" t="b">
        <f t="shared" si="51"/>
        <v>0</v>
      </c>
      <c r="M647">
        <f>HLOOKUP('STOCK BRUT'!$C647,'REGLE PRIORITE'!$B$4:$G$7,2,FALSE)</f>
        <v>1</v>
      </c>
      <c r="N647">
        <f>HLOOKUP('STOCK BRUT'!$C647,'REGLE PRIORITE'!$B$4:$G$7,3,FALSE)</f>
        <v>2</v>
      </c>
      <c r="O647">
        <f>HLOOKUP('STOCK BRUT'!$C647,'REGLE PRIORITE'!$B$4:$G$7,4,FALSE)</f>
        <v>3</v>
      </c>
      <c r="P647">
        <f t="shared" si="52"/>
        <v>-1</v>
      </c>
      <c r="Q647">
        <f t="shared" si="53"/>
        <v>-1</v>
      </c>
      <c r="R647">
        <f t="shared" si="50"/>
        <v>-3</v>
      </c>
      <c r="S647">
        <f t="shared" si="54"/>
        <v>-5</v>
      </c>
    </row>
    <row r="648" spans="1:19">
      <c r="A648">
        <v>646</v>
      </c>
      <c r="B648" s="1" t="s">
        <v>525</v>
      </c>
      <c r="C648" s="1" t="s">
        <v>4181</v>
      </c>
      <c r="D648" s="1" t="s">
        <v>4182</v>
      </c>
      <c r="E648" s="1" t="s">
        <v>3847</v>
      </c>
      <c r="F648">
        <v>0</v>
      </c>
      <c r="G648">
        <f>IF($C648="porcelaine",IF(ISERROR(VLOOKUP($D648,'STOCK IDEAL'!$B$2:$C$1080,2,FALSE)+VLOOKUP($E648,'REGLE PRIORITE'!$K$3:$L$14,2,FALSE)),VLOOKUP($D648,'STOCK IDEAL'!$B$2:$C$1080,2,FALSE),VLOOKUP($D648,'STOCK IDEAL'!$B$2:$C$1080,2,FALSE)+VLOOKUP($E648,'REGLE PRIORITE'!$K$3:$L$14,2,FALSE)),IF(C648="Bijoux l’atelier",IF(ISERROR(VLOOKUP(D648,'STOCK IDEAL'!$B$2:$C$1108,2,FALSE)+VLOOKUP(E648,'REGLE PRIORITE'!$N$3:$O$18,2,FALSE)),VLOOKUP(D648,'STOCK IDEAL'!$B$2:$C$1108,2,FALSE),VLOOKUP(D648,'STOCK IDEAL'!$B$2:$C$1108,2,FALSE)+VLOOKUP(E648,'REGLE PRIORITE'!$N$3:$O$18,2,FALSE)),IF($C648="Bijoux argent/plaqué or",IF(ISERROR(VLOOKUP(D648,'STOCK IDEAL'!$B$2:$C$1108,2,FALSE)+VLOOKUP($E648,'REGLE PRIORITE'!$Q$3:$R$28,2,FALSE)),VLOOKUP(D648,'STOCK IDEAL'!$B$2:$C$1108,2,FALSE),VLOOKUP(D648,'STOCK IDEAL'!$B$2:$C$1108,2,FALSE)+VLOOKUP($E648,'REGLE PRIORITE'!$Q$3:$R$28,2,FALSE)),VLOOKUP(D648,'STOCK IDEAL'!$B$2:$C$1108,2,FALSE))))</f>
        <v>2</v>
      </c>
      <c r="H648">
        <v>1</v>
      </c>
      <c r="I648">
        <f>IF($C648="porcelaine",IF(ISERROR(VLOOKUP($D648,'STOCK IDEAL'!$B$2:$E$1080,3,FALSE)+VLOOKUP($E648,'REGLE PRIORITE'!$K$3:$L$14,2,FALSE)),VLOOKUP($D648,'STOCK IDEAL'!$B$2:$E$1080,3,FALSE),VLOOKUP($D648,'STOCK IDEAL'!$B$2:$E$1080,3,FALSE)+VLOOKUP($E648,'REGLE PRIORITE'!$K$3:$L$14,2,FALSE)),IF(C648="Bijoux l’atelier",IF(ISERROR(VLOOKUP(D648,'STOCK IDEAL'!$B$2:$E$1108,3,FALSE)+VLOOKUP(E648,'REGLE PRIORITE'!$N$3:$O$18,2,FALSE)),VLOOKUP(D648,'STOCK IDEAL'!$B$2:$E$1108,3,FALSE),VLOOKUP(D648,'STOCK IDEAL'!$B$2:$E$1108,3,FALSE)+VLOOKUP(E648,'REGLE PRIORITE'!$N$3:$O$18,2,FALSE)),IF($C648="Bijoux argent/plaqué or",IF(ISERROR(VLOOKUP(D648,'STOCK IDEAL'!$B$2:$E$1108,3,FALSE)+VLOOKUP($E648,'REGLE PRIORITE'!$Q$3:$R$28,2,FALSE)),VLOOKUP(D648,'STOCK IDEAL'!$B$2:$E$1108,3,FALSE),VLOOKUP(D648,'STOCK IDEAL'!$B$2:$E$1108,3,FALSE)+VLOOKUP($E648,'REGLE PRIORITE'!$Q$3:$R$28,2,FALSE)),VLOOKUP(D648,'STOCK IDEAL'!$B$2:$E$1108,3,FALSE))))</f>
        <v>1</v>
      </c>
      <c r="J648">
        <v>1</v>
      </c>
      <c r="K648">
        <f>IF($C648="porcelaine",IF(ISERROR(VLOOKUP($D648,'STOCK IDEAL'!$B$2:$E$1080,4,FALSE)+VLOOKUP($E648,'REGLE PRIORITE'!$K$3:$L$14,2,FALSE)),VLOOKUP($D648,'STOCK IDEAL'!$B$2:$E$1080,4,FALSE),VLOOKUP($D648,'STOCK IDEAL'!$B$2:$E$1080,4,FALSE)+VLOOKUP($E648,'REGLE PRIORITE'!$K$3:$L$14,2,FALSE)),IF(C648="Bijoux l’atelier",IF(ISERROR(VLOOKUP(D648,'STOCK IDEAL'!$B$2:$E$1108,4,FALSE)+VLOOKUP(E648,'REGLE PRIORITE'!$N$3:$O$18,2,FALSE)),VLOOKUP(D648,'STOCK IDEAL'!$B$2:$E$1108,4,FALSE),VLOOKUP(D648,'STOCK IDEAL'!$B$2:$E$1108,4,FALSE)+VLOOKUP(E648,'REGLE PRIORITE'!$N$3:$O$18,2,FALSE)),IF($C648="Bijoux argent/plaqué or",IF(ISERROR(VLOOKUP(D648,'STOCK IDEAL'!$B$2:$E$1108,4,FALSE)+VLOOKUP($E648,'REGLE PRIORITE'!$Q$3:$R$28,2,FALSE)),VLOOKUP(D648,'STOCK IDEAL'!$B$2:$E$1108,4,FALSE),VLOOKUP(D648,'STOCK IDEAL'!$B$2:$E$1108,4,FALSE)+VLOOKUP($E648,'REGLE PRIORITE'!$Q$3:$R$28,2,FALSE)),VLOOKUP(D648,'STOCK IDEAL'!$B$2:$E$1108,4,FALSE))))</f>
        <v>3</v>
      </c>
      <c r="L648" t="b">
        <f t="shared" si="51"/>
        <v>0</v>
      </c>
      <c r="M648">
        <f>HLOOKUP('STOCK BRUT'!$C648,'REGLE PRIORITE'!$B$4:$G$7,2,FALSE)</f>
        <v>1</v>
      </c>
      <c r="N648">
        <f>HLOOKUP('STOCK BRUT'!$C648,'REGLE PRIORITE'!$B$4:$G$7,3,FALSE)</f>
        <v>2</v>
      </c>
      <c r="O648">
        <f>HLOOKUP('STOCK BRUT'!$C648,'REGLE PRIORITE'!$B$4:$G$7,4,FALSE)</f>
        <v>3</v>
      </c>
      <c r="P648">
        <f t="shared" si="52"/>
        <v>-2</v>
      </c>
      <c r="Q648">
        <f t="shared" si="53"/>
        <v>0</v>
      </c>
      <c r="R648">
        <f t="shared" si="50"/>
        <v>-2</v>
      </c>
      <c r="S648">
        <f t="shared" si="54"/>
        <v>-4</v>
      </c>
    </row>
    <row r="649" spans="1:19">
      <c r="A649">
        <v>647</v>
      </c>
      <c r="B649" s="1" t="s">
        <v>522</v>
      </c>
      <c r="C649" s="1" t="s">
        <v>4181</v>
      </c>
      <c r="D649" s="1" t="s">
        <v>4182</v>
      </c>
      <c r="E649" s="1" t="s">
        <v>3844</v>
      </c>
      <c r="F649">
        <v>1</v>
      </c>
      <c r="G649">
        <f>IF($C649="porcelaine",IF(ISERROR(VLOOKUP($D649,'STOCK IDEAL'!$B$2:$C$1080,2,FALSE)+VLOOKUP($E649,'REGLE PRIORITE'!$K$3:$L$14,2,FALSE)),VLOOKUP($D649,'STOCK IDEAL'!$B$2:$C$1080,2,FALSE),VLOOKUP($D649,'STOCK IDEAL'!$B$2:$C$1080,2,FALSE)+VLOOKUP($E649,'REGLE PRIORITE'!$K$3:$L$14,2,FALSE)),IF(C649="Bijoux l’atelier",IF(ISERROR(VLOOKUP(D649,'STOCK IDEAL'!$B$2:$C$1108,2,FALSE)+VLOOKUP(E649,'REGLE PRIORITE'!$N$3:$O$18,2,FALSE)),VLOOKUP(D649,'STOCK IDEAL'!$B$2:$C$1108,2,FALSE),VLOOKUP(D649,'STOCK IDEAL'!$B$2:$C$1108,2,FALSE)+VLOOKUP(E649,'REGLE PRIORITE'!$N$3:$O$18,2,FALSE)),IF($C649="Bijoux argent/plaqué or",IF(ISERROR(VLOOKUP(D649,'STOCK IDEAL'!$B$2:$C$1108,2,FALSE)+VLOOKUP($E649,'REGLE PRIORITE'!$Q$3:$R$28,2,FALSE)),VLOOKUP(D649,'STOCK IDEAL'!$B$2:$C$1108,2,FALSE),VLOOKUP(D649,'STOCK IDEAL'!$B$2:$C$1108,2,FALSE)+VLOOKUP($E649,'REGLE PRIORITE'!$Q$3:$R$28,2,FALSE)),VLOOKUP(D649,'STOCK IDEAL'!$B$2:$C$1108,2,FALSE))))</f>
        <v>2</v>
      </c>
      <c r="H649">
        <v>1</v>
      </c>
      <c r="I649">
        <f>IF($C649="porcelaine",IF(ISERROR(VLOOKUP($D649,'STOCK IDEAL'!$B$2:$E$1080,3,FALSE)+VLOOKUP($E649,'REGLE PRIORITE'!$K$3:$L$14,2,FALSE)),VLOOKUP($D649,'STOCK IDEAL'!$B$2:$E$1080,3,FALSE),VLOOKUP($D649,'STOCK IDEAL'!$B$2:$E$1080,3,FALSE)+VLOOKUP($E649,'REGLE PRIORITE'!$K$3:$L$14,2,FALSE)),IF(C649="Bijoux l’atelier",IF(ISERROR(VLOOKUP(D649,'STOCK IDEAL'!$B$2:$E$1108,3,FALSE)+VLOOKUP(E649,'REGLE PRIORITE'!$N$3:$O$18,2,FALSE)),VLOOKUP(D649,'STOCK IDEAL'!$B$2:$E$1108,3,FALSE),VLOOKUP(D649,'STOCK IDEAL'!$B$2:$E$1108,3,FALSE)+VLOOKUP(E649,'REGLE PRIORITE'!$N$3:$O$18,2,FALSE)),IF($C649="Bijoux argent/plaqué or",IF(ISERROR(VLOOKUP(D649,'STOCK IDEAL'!$B$2:$E$1108,3,FALSE)+VLOOKUP($E649,'REGLE PRIORITE'!$Q$3:$R$28,2,FALSE)),VLOOKUP(D649,'STOCK IDEAL'!$B$2:$E$1108,3,FALSE),VLOOKUP(D649,'STOCK IDEAL'!$B$2:$E$1108,3,FALSE)+VLOOKUP($E649,'REGLE PRIORITE'!$Q$3:$R$28,2,FALSE)),VLOOKUP(D649,'STOCK IDEAL'!$B$2:$E$1108,3,FALSE))))</f>
        <v>1</v>
      </c>
      <c r="J649">
        <v>1</v>
      </c>
      <c r="K649">
        <f>IF($C649="porcelaine",IF(ISERROR(VLOOKUP($D649,'STOCK IDEAL'!$B$2:$E$1080,4,FALSE)+VLOOKUP($E649,'REGLE PRIORITE'!$K$3:$L$14,2,FALSE)),VLOOKUP($D649,'STOCK IDEAL'!$B$2:$E$1080,4,FALSE),VLOOKUP($D649,'STOCK IDEAL'!$B$2:$E$1080,4,FALSE)+VLOOKUP($E649,'REGLE PRIORITE'!$K$3:$L$14,2,FALSE)),IF(C649="Bijoux l’atelier",IF(ISERROR(VLOOKUP(D649,'STOCK IDEAL'!$B$2:$E$1108,4,FALSE)+VLOOKUP(E649,'REGLE PRIORITE'!$N$3:$O$18,2,FALSE)),VLOOKUP(D649,'STOCK IDEAL'!$B$2:$E$1108,4,FALSE),VLOOKUP(D649,'STOCK IDEAL'!$B$2:$E$1108,4,FALSE)+VLOOKUP(E649,'REGLE PRIORITE'!$N$3:$O$18,2,FALSE)),IF($C649="Bijoux argent/plaqué or",IF(ISERROR(VLOOKUP(D649,'STOCK IDEAL'!$B$2:$E$1108,4,FALSE)+VLOOKUP($E649,'REGLE PRIORITE'!$Q$3:$R$28,2,FALSE)),VLOOKUP(D649,'STOCK IDEAL'!$B$2:$E$1108,4,FALSE),VLOOKUP(D649,'STOCK IDEAL'!$B$2:$E$1108,4,FALSE)+VLOOKUP($E649,'REGLE PRIORITE'!$Q$3:$R$28,2,FALSE)),VLOOKUP(D649,'STOCK IDEAL'!$B$2:$E$1108,4,FALSE))))</f>
        <v>3</v>
      </c>
      <c r="L649" t="b">
        <f t="shared" si="51"/>
        <v>0</v>
      </c>
      <c r="M649">
        <f>HLOOKUP('STOCK BRUT'!$C649,'REGLE PRIORITE'!$B$4:$G$7,2,FALSE)</f>
        <v>1</v>
      </c>
      <c r="N649">
        <f>HLOOKUP('STOCK BRUT'!$C649,'REGLE PRIORITE'!$B$4:$G$7,3,FALSE)</f>
        <v>2</v>
      </c>
      <c r="O649">
        <f>HLOOKUP('STOCK BRUT'!$C649,'REGLE PRIORITE'!$B$4:$G$7,4,FALSE)</f>
        <v>3</v>
      </c>
      <c r="P649">
        <f t="shared" si="52"/>
        <v>-1</v>
      </c>
      <c r="Q649">
        <f t="shared" si="53"/>
        <v>0</v>
      </c>
      <c r="R649">
        <f t="shared" si="50"/>
        <v>-2</v>
      </c>
      <c r="S649">
        <f t="shared" si="54"/>
        <v>-3</v>
      </c>
    </row>
    <row r="650" spans="1:19">
      <c r="A650">
        <v>648</v>
      </c>
      <c r="B650" s="1" t="s">
        <v>515</v>
      </c>
      <c r="C650" s="1" t="s">
        <v>4181</v>
      </c>
      <c r="D650" s="1" t="s">
        <v>4182</v>
      </c>
      <c r="E650" s="1" t="s">
        <v>3837</v>
      </c>
      <c r="F650">
        <v>1</v>
      </c>
      <c r="G650">
        <f>IF($C650="porcelaine",IF(ISERROR(VLOOKUP($D650,'STOCK IDEAL'!$B$2:$C$1080,2,FALSE)+VLOOKUP($E650,'REGLE PRIORITE'!$K$3:$L$14,2,FALSE)),VLOOKUP($D650,'STOCK IDEAL'!$B$2:$C$1080,2,FALSE),VLOOKUP($D650,'STOCK IDEAL'!$B$2:$C$1080,2,FALSE)+VLOOKUP($E650,'REGLE PRIORITE'!$K$3:$L$14,2,FALSE)),IF(C650="Bijoux l’atelier",IF(ISERROR(VLOOKUP(D650,'STOCK IDEAL'!$B$2:$C$1108,2,FALSE)+VLOOKUP(E650,'REGLE PRIORITE'!$N$3:$O$18,2,FALSE)),VLOOKUP(D650,'STOCK IDEAL'!$B$2:$C$1108,2,FALSE),VLOOKUP(D650,'STOCK IDEAL'!$B$2:$C$1108,2,FALSE)+VLOOKUP(E650,'REGLE PRIORITE'!$N$3:$O$18,2,FALSE)),IF($C650="Bijoux argent/plaqué or",IF(ISERROR(VLOOKUP(D650,'STOCK IDEAL'!$B$2:$C$1108,2,FALSE)+VLOOKUP($E650,'REGLE PRIORITE'!$Q$3:$R$28,2,FALSE)),VLOOKUP(D650,'STOCK IDEAL'!$B$2:$C$1108,2,FALSE),VLOOKUP(D650,'STOCK IDEAL'!$B$2:$C$1108,2,FALSE)+VLOOKUP($E650,'REGLE PRIORITE'!$Q$3:$R$28,2,FALSE)),VLOOKUP(D650,'STOCK IDEAL'!$B$2:$C$1108,2,FALSE))))</f>
        <v>3</v>
      </c>
      <c r="H650">
        <v>0</v>
      </c>
      <c r="I650">
        <f>IF($C650="porcelaine",IF(ISERROR(VLOOKUP($D650,'STOCK IDEAL'!$B$2:$E$1080,3,FALSE)+VLOOKUP($E650,'REGLE PRIORITE'!$K$3:$L$14,2,FALSE)),VLOOKUP($D650,'STOCK IDEAL'!$B$2:$E$1080,3,FALSE),VLOOKUP($D650,'STOCK IDEAL'!$B$2:$E$1080,3,FALSE)+VLOOKUP($E650,'REGLE PRIORITE'!$K$3:$L$14,2,FALSE)),IF(C650="Bijoux l’atelier",IF(ISERROR(VLOOKUP(D650,'STOCK IDEAL'!$B$2:$E$1108,3,FALSE)+VLOOKUP(E650,'REGLE PRIORITE'!$N$3:$O$18,2,FALSE)),VLOOKUP(D650,'STOCK IDEAL'!$B$2:$E$1108,3,FALSE),VLOOKUP(D650,'STOCK IDEAL'!$B$2:$E$1108,3,FALSE)+VLOOKUP(E650,'REGLE PRIORITE'!$N$3:$O$18,2,FALSE)),IF($C650="Bijoux argent/plaqué or",IF(ISERROR(VLOOKUP(D650,'STOCK IDEAL'!$B$2:$E$1108,3,FALSE)+VLOOKUP($E650,'REGLE PRIORITE'!$Q$3:$R$28,2,FALSE)),VLOOKUP(D650,'STOCK IDEAL'!$B$2:$E$1108,3,FALSE),VLOOKUP(D650,'STOCK IDEAL'!$B$2:$E$1108,3,FALSE)+VLOOKUP($E650,'REGLE PRIORITE'!$Q$3:$R$28,2,FALSE)),VLOOKUP(D650,'STOCK IDEAL'!$B$2:$E$1108,3,FALSE))))</f>
        <v>2</v>
      </c>
      <c r="J650">
        <v>0</v>
      </c>
      <c r="K650">
        <f>IF($C650="porcelaine",IF(ISERROR(VLOOKUP($D650,'STOCK IDEAL'!$B$2:$E$1080,4,FALSE)+VLOOKUP($E650,'REGLE PRIORITE'!$K$3:$L$14,2,FALSE)),VLOOKUP($D650,'STOCK IDEAL'!$B$2:$E$1080,4,FALSE),VLOOKUP($D650,'STOCK IDEAL'!$B$2:$E$1080,4,FALSE)+VLOOKUP($E650,'REGLE PRIORITE'!$K$3:$L$14,2,FALSE)),IF(C650="Bijoux l’atelier",IF(ISERROR(VLOOKUP(D650,'STOCK IDEAL'!$B$2:$E$1108,4,FALSE)+VLOOKUP(E650,'REGLE PRIORITE'!$N$3:$O$18,2,FALSE)),VLOOKUP(D650,'STOCK IDEAL'!$B$2:$E$1108,4,FALSE),VLOOKUP(D650,'STOCK IDEAL'!$B$2:$E$1108,4,FALSE)+VLOOKUP(E650,'REGLE PRIORITE'!$N$3:$O$18,2,FALSE)),IF($C650="Bijoux argent/plaqué or",IF(ISERROR(VLOOKUP(D650,'STOCK IDEAL'!$B$2:$E$1108,4,FALSE)+VLOOKUP($E650,'REGLE PRIORITE'!$Q$3:$R$28,2,FALSE)),VLOOKUP(D650,'STOCK IDEAL'!$B$2:$E$1108,4,FALSE),VLOOKUP(D650,'STOCK IDEAL'!$B$2:$E$1108,4,FALSE)+VLOOKUP($E650,'REGLE PRIORITE'!$Q$3:$R$28,2,FALSE)),VLOOKUP(D650,'STOCK IDEAL'!$B$2:$E$1108,4,FALSE))))</f>
        <v>4</v>
      </c>
      <c r="L650" t="b">
        <f t="shared" si="51"/>
        <v>0</v>
      </c>
      <c r="M650">
        <f>HLOOKUP('STOCK BRUT'!$C650,'REGLE PRIORITE'!$B$4:$G$7,2,FALSE)</f>
        <v>1</v>
      </c>
      <c r="N650">
        <f>HLOOKUP('STOCK BRUT'!$C650,'REGLE PRIORITE'!$B$4:$G$7,3,FALSE)</f>
        <v>2</v>
      </c>
      <c r="O650">
        <f>HLOOKUP('STOCK BRUT'!$C650,'REGLE PRIORITE'!$B$4:$G$7,4,FALSE)</f>
        <v>3</v>
      </c>
      <c r="P650">
        <f t="shared" si="52"/>
        <v>-2</v>
      </c>
      <c r="Q650">
        <f t="shared" si="53"/>
        <v>-2</v>
      </c>
      <c r="R650">
        <f t="shared" si="50"/>
        <v>-4</v>
      </c>
      <c r="S650">
        <f t="shared" si="54"/>
        <v>-8</v>
      </c>
    </row>
    <row r="651" spans="1:19">
      <c r="A651">
        <v>649</v>
      </c>
      <c r="B651" s="1" t="s">
        <v>519</v>
      </c>
      <c r="C651" s="1" t="s">
        <v>4181</v>
      </c>
      <c r="D651" s="1" t="s">
        <v>4182</v>
      </c>
      <c r="E651" s="1" t="s">
        <v>3841</v>
      </c>
      <c r="F651">
        <v>2</v>
      </c>
      <c r="G651">
        <f>IF($C651="porcelaine",IF(ISERROR(VLOOKUP($D651,'STOCK IDEAL'!$B$2:$C$1080,2,FALSE)+VLOOKUP($E651,'REGLE PRIORITE'!$K$3:$L$14,2,FALSE)),VLOOKUP($D651,'STOCK IDEAL'!$B$2:$C$1080,2,FALSE),VLOOKUP($D651,'STOCK IDEAL'!$B$2:$C$1080,2,FALSE)+VLOOKUP($E651,'REGLE PRIORITE'!$K$3:$L$14,2,FALSE)),IF(C651="Bijoux l’atelier",IF(ISERROR(VLOOKUP(D651,'STOCK IDEAL'!$B$2:$C$1108,2,FALSE)+VLOOKUP(E651,'REGLE PRIORITE'!$N$3:$O$18,2,FALSE)),VLOOKUP(D651,'STOCK IDEAL'!$B$2:$C$1108,2,FALSE),VLOOKUP(D651,'STOCK IDEAL'!$B$2:$C$1108,2,FALSE)+VLOOKUP(E651,'REGLE PRIORITE'!$N$3:$O$18,2,FALSE)),IF($C651="Bijoux argent/plaqué or",IF(ISERROR(VLOOKUP(D651,'STOCK IDEAL'!$B$2:$C$1108,2,FALSE)+VLOOKUP($E651,'REGLE PRIORITE'!$Q$3:$R$28,2,FALSE)),VLOOKUP(D651,'STOCK IDEAL'!$B$2:$C$1108,2,FALSE),VLOOKUP(D651,'STOCK IDEAL'!$B$2:$C$1108,2,FALSE)+VLOOKUP($E651,'REGLE PRIORITE'!$Q$3:$R$28,2,FALSE)),VLOOKUP(D651,'STOCK IDEAL'!$B$2:$C$1108,2,FALSE))))</f>
        <v>2</v>
      </c>
      <c r="H651">
        <v>2</v>
      </c>
      <c r="I651">
        <f>IF($C651="porcelaine",IF(ISERROR(VLOOKUP($D651,'STOCK IDEAL'!$B$2:$E$1080,3,FALSE)+VLOOKUP($E651,'REGLE PRIORITE'!$K$3:$L$14,2,FALSE)),VLOOKUP($D651,'STOCK IDEAL'!$B$2:$E$1080,3,FALSE),VLOOKUP($D651,'STOCK IDEAL'!$B$2:$E$1080,3,FALSE)+VLOOKUP($E651,'REGLE PRIORITE'!$K$3:$L$14,2,FALSE)),IF(C651="Bijoux l’atelier",IF(ISERROR(VLOOKUP(D651,'STOCK IDEAL'!$B$2:$E$1108,3,FALSE)+VLOOKUP(E651,'REGLE PRIORITE'!$N$3:$O$18,2,FALSE)),VLOOKUP(D651,'STOCK IDEAL'!$B$2:$E$1108,3,FALSE),VLOOKUP(D651,'STOCK IDEAL'!$B$2:$E$1108,3,FALSE)+VLOOKUP(E651,'REGLE PRIORITE'!$N$3:$O$18,2,FALSE)),IF($C651="Bijoux argent/plaqué or",IF(ISERROR(VLOOKUP(D651,'STOCK IDEAL'!$B$2:$E$1108,3,FALSE)+VLOOKUP($E651,'REGLE PRIORITE'!$Q$3:$R$28,2,FALSE)),VLOOKUP(D651,'STOCK IDEAL'!$B$2:$E$1108,3,FALSE),VLOOKUP(D651,'STOCK IDEAL'!$B$2:$E$1108,3,FALSE)+VLOOKUP($E651,'REGLE PRIORITE'!$Q$3:$R$28,2,FALSE)),VLOOKUP(D651,'STOCK IDEAL'!$B$2:$E$1108,3,FALSE))))</f>
        <v>1</v>
      </c>
      <c r="J651">
        <v>2</v>
      </c>
      <c r="K651">
        <f>IF($C651="porcelaine",IF(ISERROR(VLOOKUP($D651,'STOCK IDEAL'!$B$2:$E$1080,4,FALSE)+VLOOKUP($E651,'REGLE PRIORITE'!$K$3:$L$14,2,FALSE)),VLOOKUP($D651,'STOCK IDEAL'!$B$2:$E$1080,4,FALSE),VLOOKUP($D651,'STOCK IDEAL'!$B$2:$E$1080,4,FALSE)+VLOOKUP($E651,'REGLE PRIORITE'!$K$3:$L$14,2,FALSE)),IF(C651="Bijoux l’atelier",IF(ISERROR(VLOOKUP(D651,'STOCK IDEAL'!$B$2:$E$1108,4,FALSE)+VLOOKUP(E651,'REGLE PRIORITE'!$N$3:$O$18,2,FALSE)),VLOOKUP(D651,'STOCK IDEAL'!$B$2:$E$1108,4,FALSE),VLOOKUP(D651,'STOCK IDEAL'!$B$2:$E$1108,4,FALSE)+VLOOKUP(E651,'REGLE PRIORITE'!$N$3:$O$18,2,FALSE)),IF($C651="Bijoux argent/plaqué or",IF(ISERROR(VLOOKUP(D651,'STOCK IDEAL'!$B$2:$E$1108,4,FALSE)+VLOOKUP($E651,'REGLE PRIORITE'!$Q$3:$R$28,2,FALSE)),VLOOKUP(D651,'STOCK IDEAL'!$B$2:$E$1108,4,FALSE),VLOOKUP(D651,'STOCK IDEAL'!$B$2:$E$1108,4,FALSE)+VLOOKUP($E651,'REGLE PRIORITE'!$Q$3:$R$28,2,FALSE)),VLOOKUP(D651,'STOCK IDEAL'!$B$2:$E$1108,4,FALSE))))</f>
        <v>3</v>
      </c>
      <c r="L651" t="b">
        <f t="shared" si="51"/>
        <v>0</v>
      </c>
      <c r="M651">
        <f>HLOOKUP('STOCK BRUT'!$C651,'REGLE PRIORITE'!$B$4:$G$7,2,FALSE)</f>
        <v>1</v>
      </c>
      <c r="N651">
        <f>HLOOKUP('STOCK BRUT'!$C651,'REGLE PRIORITE'!$B$4:$G$7,3,FALSE)</f>
        <v>2</v>
      </c>
      <c r="O651">
        <f>HLOOKUP('STOCK BRUT'!$C651,'REGLE PRIORITE'!$B$4:$G$7,4,FALSE)</f>
        <v>3</v>
      </c>
      <c r="P651">
        <f t="shared" si="52"/>
        <v>0</v>
      </c>
      <c r="Q651">
        <f t="shared" si="53"/>
        <v>1</v>
      </c>
      <c r="R651">
        <f t="shared" si="50"/>
        <v>-1</v>
      </c>
      <c r="S651">
        <f t="shared" si="54"/>
        <v>0</v>
      </c>
    </row>
    <row r="652" spans="1:19">
      <c r="A652">
        <v>650</v>
      </c>
      <c r="B652" s="1" t="s">
        <v>524</v>
      </c>
      <c r="C652" s="1" t="s">
        <v>4181</v>
      </c>
      <c r="D652" s="1" t="s">
        <v>4182</v>
      </c>
      <c r="E652" s="1" t="s">
        <v>3846</v>
      </c>
      <c r="F652">
        <v>1</v>
      </c>
      <c r="G652">
        <f>IF($C652="porcelaine",IF(ISERROR(VLOOKUP($D652,'STOCK IDEAL'!$B$2:$C$1080,2,FALSE)+VLOOKUP($E652,'REGLE PRIORITE'!$K$3:$L$14,2,FALSE)),VLOOKUP($D652,'STOCK IDEAL'!$B$2:$C$1080,2,FALSE),VLOOKUP($D652,'STOCK IDEAL'!$B$2:$C$1080,2,FALSE)+VLOOKUP($E652,'REGLE PRIORITE'!$K$3:$L$14,2,FALSE)),IF(C652="Bijoux l’atelier",IF(ISERROR(VLOOKUP(D652,'STOCK IDEAL'!$B$2:$C$1108,2,FALSE)+VLOOKUP(E652,'REGLE PRIORITE'!$N$3:$O$18,2,FALSE)),VLOOKUP(D652,'STOCK IDEAL'!$B$2:$C$1108,2,FALSE),VLOOKUP(D652,'STOCK IDEAL'!$B$2:$C$1108,2,FALSE)+VLOOKUP(E652,'REGLE PRIORITE'!$N$3:$O$18,2,FALSE)),IF($C652="Bijoux argent/plaqué or",IF(ISERROR(VLOOKUP(D652,'STOCK IDEAL'!$B$2:$C$1108,2,FALSE)+VLOOKUP($E652,'REGLE PRIORITE'!$Q$3:$R$28,2,FALSE)),VLOOKUP(D652,'STOCK IDEAL'!$B$2:$C$1108,2,FALSE),VLOOKUP(D652,'STOCK IDEAL'!$B$2:$C$1108,2,FALSE)+VLOOKUP($E652,'REGLE PRIORITE'!$Q$3:$R$28,2,FALSE)),VLOOKUP(D652,'STOCK IDEAL'!$B$2:$C$1108,2,FALSE))))</f>
        <v>2</v>
      </c>
      <c r="H652">
        <v>2</v>
      </c>
      <c r="I652">
        <f>IF($C652="porcelaine",IF(ISERROR(VLOOKUP($D652,'STOCK IDEAL'!$B$2:$E$1080,3,FALSE)+VLOOKUP($E652,'REGLE PRIORITE'!$K$3:$L$14,2,FALSE)),VLOOKUP($D652,'STOCK IDEAL'!$B$2:$E$1080,3,FALSE),VLOOKUP($D652,'STOCK IDEAL'!$B$2:$E$1080,3,FALSE)+VLOOKUP($E652,'REGLE PRIORITE'!$K$3:$L$14,2,FALSE)),IF(C652="Bijoux l’atelier",IF(ISERROR(VLOOKUP(D652,'STOCK IDEAL'!$B$2:$E$1108,3,FALSE)+VLOOKUP(E652,'REGLE PRIORITE'!$N$3:$O$18,2,FALSE)),VLOOKUP(D652,'STOCK IDEAL'!$B$2:$E$1108,3,FALSE),VLOOKUP(D652,'STOCK IDEAL'!$B$2:$E$1108,3,FALSE)+VLOOKUP(E652,'REGLE PRIORITE'!$N$3:$O$18,2,FALSE)),IF($C652="Bijoux argent/plaqué or",IF(ISERROR(VLOOKUP(D652,'STOCK IDEAL'!$B$2:$E$1108,3,FALSE)+VLOOKUP($E652,'REGLE PRIORITE'!$Q$3:$R$28,2,FALSE)),VLOOKUP(D652,'STOCK IDEAL'!$B$2:$E$1108,3,FALSE),VLOOKUP(D652,'STOCK IDEAL'!$B$2:$E$1108,3,FALSE)+VLOOKUP($E652,'REGLE PRIORITE'!$Q$3:$R$28,2,FALSE)),VLOOKUP(D652,'STOCK IDEAL'!$B$2:$E$1108,3,FALSE))))</f>
        <v>1</v>
      </c>
      <c r="J652">
        <v>2</v>
      </c>
      <c r="K652">
        <f>IF($C652="porcelaine",IF(ISERROR(VLOOKUP($D652,'STOCK IDEAL'!$B$2:$E$1080,4,FALSE)+VLOOKUP($E652,'REGLE PRIORITE'!$K$3:$L$14,2,FALSE)),VLOOKUP($D652,'STOCK IDEAL'!$B$2:$E$1080,4,FALSE),VLOOKUP($D652,'STOCK IDEAL'!$B$2:$E$1080,4,FALSE)+VLOOKUP($E652,'REGLE PRIORITE'!$K$3:$L$14,2,FALSE)),IF(C652="Bijoux l’atelier",IF(ISERROR(VLOOKUP(D652,'STOCK IDEAL'!$B$2:$E$1108,4,FALSE)+VLOOKUP(E652,'REGLE PRIORITE'!$N$3:$O$18,2,FALSE)),VLOOKUP(D652,'STOCK IDEAL'!$B$2:$E$1108,4,FALSE),VLOOKUP(D652,'STOCK IDEAL'!$B$2:$E$1108,4,FALSE)+VLOOKUP(E652,'REGLE PRIORITE'!$N$3:$O$18,2,FALSE)),IF($C652="Bijoux argent/plaqué or",IF(ISERROR(VLOOKUP(D652,'STOCK IDEAL'!$B$2:$E$1108,4,FALSE)+VLOOKUP($E652,'REGLE PRIORITE'!$Q$3:$R$28,2,FALSE)),VLOOKUP(D652,'STOCK IDEAL'!$B$2:$E$1108,4,FALSE),VLOOKUP(D652,'STOCK IDEAL'!$B$2:$E$1108,4,FALSE)+VLOOKUP($E652,'REGLE PRIORITE'!$Q$3:$R$28,2,FALSE)),VLOOKUP(D652,'STOCK IDEAL'!$B$2:$E$1108,4,FALSE))))</f>
        <v>3</v>
      </c>
      <c r="L652" t="b">
        <f t="shared" si="51"/>
        <v>0</v>
      </c>
      <c r="M652">
        <f>HLOOKUP('STOCK BRUT'!$C652,'REGLE PRIORITE'!$B$4:$G$7,2,FALSE)</f>
        <v>1</v>
      </c>
      <c r="N652">
        <f>HLOOKUP('STOCK BRUT'!$C652,'REGLE PRIORITE'!$B$4:$G$7,3,FALSE)</f>
        <v>2</v>
      </c>
      <c r="O652">
        <f>HLOOKUP('STOCK BRUT'!$C652,'REGLE PRIORITE'!$B$4:$G$7,4,FALSE)</f>
        <v>3</v>
      </c>
      <c r="P652">
        <f t="shared" si="52"/>
        <v>-1</v>
      </c>
      <c r="Q652">
        <f t="shared" si="53"/>
        <v>1</v>
      </c>
      <c r="R652">
        <f t="shared" si="50"/>
        <v>-1</v>
      </c>
      <c r="S652">
        <f t="shared" si="54"/>
        <v>-1</v>
      </c>
    </row>
    <row r="653" spans="1:19">
      <c r="A653">
        <v>651</v>
      </c>
      <c r="B653" s="1" t="s">
        <v>531</v>
      </c>
      <c r="C653" s="1" t="s">
        <v>4181</v>
      </c>
      <c r="D653" s="1" t="s">
        <v>4183</v>
      </c>
      <c r="E653" s="1" t="s">
        <v>3836</v>
      </c>
      <c r="F653">
        <v>2</v>
      </c>
      <c r="G653">
        <f>IF($C653="porcelaine",IF(ISERROR(VLOOKUP($D653,'STOCK IDEAL'!$B$2:$C$1080,2,FALSE)+VLOOKUP($E653,'REGLE PRIORITE'!$K$3:$L$14,2,FALSE)),VLOOKUP($D653,'STOCK IDEAL'!$B$2:$C$1080,2,FALSE),VLOOKUP($D653,'STOCK IDEAL'!$B$2:$C$1080,2,FALSE)+VLOOKUP($E653,'REGLE PRIORITE'!$K$3:$L$14,2,FALSE)),IF(C653="Bijoux l’atelier",IF(ISERROR(VLOOKUP(D653,'STOCK IDEAL'!$B$2:$C$1108,2,FALSE)+VLOOKUP(E653,'REGLE PRIORITE'!$N$3:$O$18,2,FALSE)),VLOOKUP(D653,'STOCK IDEAL'!$B$2:$C$1108,2,FALSE),VLOOKUP(D653,'STOCK IDEAL'!$B$2:$C$1108,2,FALSE)+VLOOKUP(E653,'REGLE PRIORITE'!$N$3:$O$18,2,FALSE)),IF($C653="Bijoux argent/plaqué or",IF(ISERROR(VLOOKUP(D653,'STOCK IDEAL'!$B$2:$C$1108,2,FALSE)+VLOOKUP($E653,'REGLE PRIORITE'!$Q$3:$R$28,2,FALSE)),VLOOKUP(D653,'STOCK IDEAL'!$B$2:$C$1108,2,FALSE),VLOOKUP(D653,'STOCK IDEAL'!$B$2:$C$1108,2,FALSE)+VLOOKUP($E653,'REGLE PRIORITE'!$Q$3:$R$28,2,FALSE)),VLOOKUP(D653,'STOCK IDEAL'!$B$2:$C$1108,2,FALSE))))</f>
        <v>3</v>
      </c>
      <c r="H653">
        <v>2</v>
      </c>
      <c r="I653">
        <f>IF($C653="porcelaine",IF(ISERROR(VLOOKUP($D653,'STOCK IDEAL'!$B$2:$E$1080,3,FALSE)+VLOOKUP($E653,'REGLE PRIORITE'!$K$3:$L$14,2,FALSE)),VLOOKUP($D653,'STOCK IDEAL'!$B$2:$E$1080,3,FALSE),VLOOKUP($D653,'STOCK IDEAL'!$B$2:$E$1080,3,FALSE)+VLOOKUP($E653,'REGLE PRIORITE'!$K$3:$L$14,2,FALSE)),IF(C653="Bijoux l’atelier",IF(ISERROR(VLOOKUP(D653,'STOCK IDEAL'!$B$2:$E$1108,3,FALSE)+VLOOKUP(E653,'REGLE PRIORITE'!$N$3:$O$18,2,FALSE)),VLOOKUP(D653,'STOCK IDEAL'!$B$2:$E$1108,3,FALSE),VLOOKUP(D653,'STOCK IDEAL'!$B$2:$E$1108,3,FALSE)+VLOOKUP(E653,'REGLE PRIORITE'!$N$3:$O$18,2,FALSE)),IF($C653="Bijoux argent/plaqué or",IF(ISERROR(VLOOKUP(D653,'STOCK IDEAL'!$B$2:$E$1108,3,FALSE)+VLOOKUP($E653,'REGLE PRIORITE'!$Q$3:$R$28,2,FALSE)),VLOOKUP(D653,'STOCK IDEAL'!$B$2:$E$1108,3,FALSE),VLOOKUP(D653,'STOCK IDEAL'!$B$2:$E$1108,3,FALSE)+VLOOKUP($E653,'REGLE PRIORITE'!$Q$3:$R$28,2,FALSE)),VLOOKUP(D653,'STOCK IDEAL'!$B$2:$E$1108,3,FALSE))))</f>
        <v>2</v>
      </c>
      <c r="J653">
        <v>2</v>
      </c>
      <c r="K653">
        <f>IF($C653="porcelaine",IF(ISERROR(VLOOKUP($D653,'STOCK IDEAL'!$B$2:$E$1080,4,FALSE)+VLOOKUP($E653,'REGLE PRIORITE'!$K$3:$L$14,2,FALSE)),VLOOKUP($D653,'STOCK IDEAL'!$B$2:$E$1080,4,FALSE),VLOOKUP($D653,'STOCK IDEAL'!$B$2:$E$1080,4,FALSE)+VLOOKUP($E653,'REGLE PRIORITE'!$K$3:$L$14,2,FALSE)),IF(C653="Bijoux l’atelier",IF(ISERROR(VLOOKUP(D653,'STOCK IDEAL'!$B$2:$E$1108,4,FALSE)+VLOOKUP(E653,'REGLE PRIORITE'!$N$3:$O$18,2,FALSE)),VLOOKUP(D653,'STOCK IDEAL'!$B$2:$E$1108,4,FALSE),VLOOKUP(D653,'STOCK IDEAL'!$B$2:$E$1108,4,FALSE)+VLOOKUP(E653,'REGLE PRIORITE'!$N$3:$O$18,2,FALSE)),IF($C653="Bijoux argent/plaqué or",IF(ISERROR(VLOOKUP(D653,'STOCK IDEAL'!$B$2:$E$1108,4,FALSE)+VLOOKUP($E653,'REGLE PRIORITE'!$Q$3:$R$28,2,FALSE)),VLOOKUP(D653,'STOCK IDEAL'!$B$2:$E$1108,4,FALSE),VLOOKUP(D653,'STOCK IDEAL'!$B$2:$E$1108,4,FALSE)+VLOOKUP($E653,'REGLE PRIORITE'!$Q$3:$R$28,2,FALSE)),VLOOKUP(D653,'STOCK IDEAL'!$B$2:$E$1108,4,FALSE))))</f>
        <v>4</v>
      </c>
      <c r="L653" t="b">
        <f t="shared" si="51"/>
        <v>0</v>
      </c>
      <c r="M653">
        <f>HLOOKUP('STOCK BRUT'!$C653,'REGLE PRIORITE'!$B$4:$G$7,2,FALSE)</f>
        <v>1</v>
      </c>
      <c r="N653">
        <f>HLOOKUP('STOCK BRUT'!$C653,'REGLE PRIORITE'!$B$4:$G$7,3,FALSE)</f>
        <v>2</v>
      </c>
      <c r="O653">
        <f>HLOOKUP('STOCK BRUT'!$C653,'REGLE PRIORITE'!$B$4:$G$7,4,FALSE)</f>
        <v>3</v>
      </c>
      <c r="P653">
        <f t="shared" si="52"/>
        <v>-1</v>
      </c>
      <c r="Q653">
        <f t="shared" si="53"/>
        <v>0</v>
      </c>
      <c r="R653">
        <f t="shared" si="50"/>
        <v>-2</v>
      </c>
      <c r="S653">
        <f t="shared" si="54"/>
        <v>-3</v>
      </c>
    </row>
    <row r="654" spans="1:19">
      <c r="A654">
        <v>652</v>
      </c>
      <c r="B654" s="1" t="s">
        <v>538</v>
      </c>
      <c r="C654" s="1" t="s">
        <v>4181</v>
      </c>
      <c r="D654" s="1" t="s">
        <v>4183</v>
      </c>
      <c r="E654" s="1" t="s">
        <v>3843</v>
      </c>
      <c r="F654">
        <v>1</v>
      </c>
      <c r="G654">
        <f>IF($C654="porcelaine",IF(ISERROR(VLOOKUP($D654,'STOCK IDEAL'!$B$2:$C$1080,2,FALSE)+VLOOKUP($E654,'REGLE PRIORITE'!$K$3:$L$14,2,FALSE)),VLOOKUP($D654,'STOCK IDEAL'!$B$2:$C$1080,2,FALSE),VLOOKUP($D654,'STOCK IDEAL'!$B$2:$C$1080,2,FALSE)+VLOOKUP($E654,'REGLE PRIORITE'!$K$3:$L$14,2,FALSE)),IF(C654="Bijoux l’atelier",IF(ISERROR(VLOOKUP(D654,'STOCK IDEAL'!$B$2:$C$1108,2,FALSE)+VLOOKUP(E654,'REGLE PRIORITE'!$N$3:$O$18,2,FALSE)),VLOOKUP(D654,'STOCK IDEAL'!$B$2:$C$1108,2,FALSE),VLOOKUP(D654,'STOCK IDEAL'!$B$2:$C$1108,2,FALSE)+VLOOKUP(E654,'REGLE PRIORITE'!$N$3:$O$18,2,FALSE)),IF($C654="Bijoux argent/plaqué or",IF(ISERROR(VLOOKUP(D654,'STOCK IDEAL'!$B$2:$C$1108,2,FALSE)+VLOOKUP($E654,'REGLE PRIORITE'!$Q$3:$R$28,2,FALSE)),VLOOKUP(D654,'STOCK IDEAL'!$B$2:$C$1108,2,FALSE),VLOOKUP(D654,'STOCK IDEAL'!$B$2:$C$1108,2,FALSE)+VLOOKUP($E654,'REGLE PRIORITE'!$Q$3:$R$28,2,FALSE)),VLOOKUP(D654,'STOCK IDEAL'!$B$2:$C$1108,2,FALSE))))</f>
        <v>2</v>
      </c>
      <c r="H654">
        <v>0</v>
      </c>
      <c r="I654">
        <f>IF($C654="porcelaine",IF(ISERROR(VLOOKUP($D654,'STOCK IDEAL'!$B$2:$E$1080,3,FALSE)+VLOOKUP($E654,'REGLE PRIORITE'!$K$3:$L$14,2,FALSE)),VLOOKUP($D654,'STOCK IDEAL'!$B$2:$E$1080,3,FALSE),VLOOKUP($D654,'STOCK IDEAL'!$B$2:$E$1080,3,FALSE)+VLOOKUP($E654,'REGLE PRIORITE'!$K$3:$L$14,2,FALSE)),IF(C654="Bijoux l’atelier",IF(ISERROR(VLOOKUP(D654,'STOCK IDEAL'!$B$2:$E$1108,3,FALSE)+VLOOKUP(E654,'REGLE PRIORITE'!$N$3:$O$18,2,FALSE)),VLOOKUP(D654,'STOCK IDEAL'!$B$2:$E$1108,3,FALSE),VLOOKUP(D654,'STOCK IDEAL'!$B$2:$E$1108,3,FALSE)+VLOOKUP(E654,'REGLE PRIORITE'!$N$3:$O$18,2,FALSE)),IF($C654="Bijoux argent/plaqué or",IF(ISERROR(VLOOKUP(D654,'STOCK IDEAL'!$B$2:$E$1108,3,FALSE)+VLOOKUP($E654,'REGLE PRIORITE'!$Q$3:$R$28,2,FALSE)),VLOOKUP(D654,'STOCK IDEAL'!$B$2:$E$1108,3,FALSE),VLOOKUP(D654,'STOCK IDEAL'!$B$2:$E$1108,3,FALSE)+VLOOKUP($E654,'REGLE PRIORITE'!$Q$3:$R$28,2,FALSE)),VLOOKUP(D654,'STOCK IDEAL'!$B$2:$E$1108,3,FALSE))))</f>
        <v>1</v>
      </c>
      <c r="J654">
        <v>1</v>
      </c>
      <c r="K654">
        <f>IF($C654="porcelaine",IF(ISERROR(VLOOKUP($D654,'STOCK IDEAL'!$B$2:$E$1080,4,FALSE)+VLOOKUP($E654,'REGLE PRIORITE'!$K$3:$L$14,2,FALSE)),VLOOKUP($D654,'STOCK IDEAL'!$B$2:$E$1080,4,FALSE),VLOOKUP($D654,'STOCK IDEAL'!$B$2:$E$1080,4,FALSE)+VLOOKUP($E654,'REGLE PRIORITE'!$K$3:$L$14,2,FALSE)),IF(C654="Bijoux l’atelier",IF(ISERROR(VLOOKUP(D654,'STOCK IDEAL'!$B$2:$E$1108,4,FALSE)+VLOOKUP(E654,'REGLE PRIORITE'!$N$3:$O$18,2,FALSE)),VLOOKUP(D654,'STOCK IDEAL'!$B$2:$E$1108,4,FALSE),VLOOKUP(D654,'STOCK IDEAL'!$B$2:$E$1108,4,FALSE)+VLOOKUP(E654,'REGLE PRIORITE'!$N$3:$O$18,2,FALSE)),IF($C654="Bijoux argent/plaqué or",IF(ISERROR(VLOOKUP(D654,'STOCK IDEAL'!$B$2:$E$1108,4,FALSE)+VLOOKUP($E654,'REGLE PRIORITE'!$Q$3:$R$28,2,FALSE)),VLOOKUP(D654,'STOCK IDEAL'!$B$2:$E$1108,4,FALSE),VLOOKUP(D654,'STOCK IDEAL'!$B$2:$E$1108,4,FALSE)+VLOOKUP($E654,'REGLE PRIORITE'!$Q$3:$R$28,2,FALSE)),VLOOKUP(D654,'STOCK IDEAL'!$B$2:$E$1108,4,FALSE))))</f>
        <v>3</v>
      </c>
      <c r="L654" t="b">
        <f t="shared" si="51"/>
        <v>0</v>
      </c>
      <c r="M654">
        <f>HLOOKUP('STOCK BRUT'!$C654,'REGLE PRIORITE'!$B$4:$G$7,2,FALSE)</f>
        <v>1</v>
      </c>
      <c r="N654">
        <f>HLOOKUP('STOCK BRUT'!$C654,'REGLE PRIORITE'!$B$4:$G$7,3,FALSE)</f>
        <v>2</v>
      </c>
      <c r="O654">
        <f>HLOOKUP('STOCK BRUT'!$C654,'REGLE PRIORITE'!$B$4:$G$7,4,FALSE)</f>
        <v>3</v>
      </c>
      <c r="P654">
        <f t="shared" si="52"/>
        <v>-1</v>
      </c>
      <c r="Q654">
        <f t="shared" si="53"/>
        <v>-1</v>
      </c>
      <c r="R654">
        <f t="shared" si="50"/>
        <v>-2</v>
      </c>
      <c r="S654">
        <f t="shared" si="54"/>
        <v>-4</v>
      </c>
    </row>
    <row r="655" spans="1:19">
      <c r="A655">
        <v>653</v>
      </c>
      <c r="B655" s="1" t="s">
        <v>533</v>
      </c>
      <c r="C655" s="1" t="s">
        <v>4181</v>
      </c>
      <c r="D655" s="1" t="s">
        <v>4183</v>
      </c>
      <c r="E655" s="1" t="s">
        <v>3838</v>
      </c>
      <c r="F655">
        <v>0</v>
      </c>
      <c r="G655">
        <f>IF($C655="porcelaine",IF(ISERROR(VLOOKUP($D655,'STOCK IDEAL'!$B$2:$C$1080,2,FALSE)+VLOOKUP($E655,'REGLE PRIORITE'!$K$3:$L$14,2,FALSE)),VLOOKUP($D655,'STOCK IDEAL'!$B$2:$C$1080,2,FALSE),VLOOKUP($D655,'STOCK IDEAL'!$B$2:$C$1080,2,FALSE)+VLOOKUP($E655,'REGLE PRIORITE'!$K$3:$L$14,2,FALSE)),IF(C655="Bijoux l’atelier",IF(ISERROR(VLOOKUP(D655,'STOCK IDEAL'!$B$2:$C$1108,2,FALSE)+VLOOKUP(E655,'REGLE PRIORITE'!$N$3:$O$18,2,FALSE)),VLOOKUP(D655,'STOCK IDEAL'!$B$2:$C$1108,2,FALSE),VLOOKUP(D655,'STOCK IDEAL'!$B$2:$C$1108,2,FALSE)+VLOOKUP(E655,'REGLE PRIORITE'!$N$3:$O$18,2,FALSE)),IF($C655="Bijoux argent/plaqué or",IF(ISERROR(VLOOKUP(D655,'STOCK IDEAL'!$B$2:$C$1108,2,FALSE)+VLOOKUP($E655,'REGLE PRIORITE'!$Q$3:$R$28,2,FALSE)),VLOOKUP(D655,'STOCK IDEAL'!$B$2:$C$1108,2,FALSE),VLOOKUP(D655,'STOCK IDEAL'!$B$2:$C$1108,2,FALSE)+VLOOKUP($E655,'REGLE PRIORITE'!$Q$3:$R$28,2,FALSE)),VLOOKUP(D655,'STOCK IDEAL'!$B$2:$C$1108,2,FALSE))))</f>
        <v>2</v>
      </c>
      <c r="H655">
        <v>1</v>
      </c>
      <c r="I655">
        <f>IF($C655="porcelaine",IF(ISERROR(VLOOKUP($D655,'STOCK IDEAL'!$B$2:$E$1080,3,FALSE)+VLOOKUP($E655,'REGLE PRIORITE'!$K$3:$L$14,2,FALSE)),VLOOKUP($D655,'STOCK IDEAL'!$B$2:$E$1080,3,FALSE),VLOOKUP($D655,'STOCK IDEAL'!$B$2:$E$1080,3,FALSE)+VLOOKUP($E655,'REGLE PRIORITE'!$K$3:$L$14,2,FALSE)),IF(C655="Bijoux l’atelier",IF(ISERROR(VLOOKUP(D655,'STOCK IDEAL'!$B$2:$E$1108,3,FALSE)+VLOOKUP(E655,'REGLE PRIORITE'!$N$3:$O$18,2,FALSE)),VLOOKUP(D655,'STOCK IDEAL'!$B$2:$E$1108,3,FALSE),VLOOKUP(D655,'STOCK IDEAL'!$B$2:$E$1108,3,FALSE)+VLOOKUP(E655,'REGLE PRIORITE'!$N$3:$O$18,2,FALSE)),IF($C655="Bijoux argent/plaqué or",IF(ISERROR(VLOOKUP(D655,'STOCK IDEAL'!$B$2:$E$1108,3,FALSE)+VLOOKUP($E655,'REGLE PRIORITE'!$Q$3:$R$28,2,FALSE)),VLOOKUP(D655,'STOCK IDEAL'!$B$2:$E$1108,3,FALSE),VLOOKUP(D655,'STOCK IDEAL'!$B$2:$E$1108,3,FALSE)+VLOOKUP($E655,'REGLE PRIORITE'!$Q$3:$R$28,2,FALSE)),VLOOKUP(D655,'STOCK IDEAL'!$B$2:$E$1108,3,FALSE))))</f>
        <v>1</v>
      </c>
      <c r="J655">
        <v>0</v>
      </c>
      <c r="K655">
        <f>IF($C655="porcelaine",IF(ISERROR(VLOOKUP($D655,'STOCK IDEAL'!$B$2:$E$1080,4,FALSE)+VLOOKUP($E655,'REGLE PRIORITE'!$K$3:$L$14,2,FALSE)),VLOOKUP($D655,'STOCK IDEAL'!$B$2:$E$1080,4,FALSE),VLOOKUP($D655,'STOCK IDEAL'!$B$2:$E$1080,4,FALSE)+VLOOKUP($E655,'REGLE PRIORITE'!$K$3:$L$14,2,FALSE)),IF(C655="Bijoux l’atelier",IF(ISERROR(VLOOKUP(D655,'STOCK IDEAL'!$B$2:$E$1108,4,FALSE)+VLOOKUP(E655,'REGLE PRIORITE'!$N$3:$O$18,2,FALSE)),VLOOKUP(D655,'STOCK IDEAL'!$B$2:$E$1108,4,FALSE),VLOOKUP(D655,'STOCK IDEAL'!$B$2:$E$1108,4,FALSE)+VLOOKUP(E655,'REGLE PRIORITE'!$N$3:$O$18,2,FALSE)),IF($C655="Bijoux argent/plaqué or",IF(ISERROR(VLOOKUP(D655,'STOCK IDEAL'!$B$2:$E$1108,4,FALSE)+VLOOKUP($E655,'REGLE PRIORITE'!$Q$3:$R$28,2,FALSE)),VLOOKUP(D655,'STOCK IDEAL'!$B$2:$E$1108,4,FALSE),VLOOKUP(D655,'STOCK IDEAL'!$B$2:$E$1108,4,FALSE)+VLOOKUP($E655,'REGLE PRIORITE'!$Q$3:$R$28,2,FALSE)),VLOOKUP(D655,'STOCK IDEAL'!$B$2:$E$1108,4,FALSE))))</f>
        <v>3</v>
      </c>
      <c r="L655" t="b">
        <f t="shared" si="51"/>
        <v>0</v>
      </c>
      <c r="M655">
        <f>HLOOKUP('STOCK BRUT'!$C655,'REGLE PRIORITE'!$B$4:$G$7,2,FALSE)</f>
        <v>1</v>
      </c>
      <c r="N655">
        <f>HLOOKUP('STOCK BRUT'!$C655,'REGLE PRIORITE'!$B$4:$G$7,3,FALSE)</f>
        <v>2</v>
      </c>
      <c r="O655">
        <f>HLOOKUP('STOCK BRUT'!$C655,'REGLE PRIORITE'!$B$4:$G$7,4,FALSE)</f>
        <v>3</v>
      </c>
      <c r="P655">
        <f t="shared" si="52"/>
        <v>-2</v>
      </c>
      <c r="Q655">
        <f t="shared" si="53"/>
        <v>0</v>
      </c>
      <c r="R655">
        <f t="shared" si="50"/>
        <v>-3</v>
      </c>
      <c r="S655">
        <f t="shared" si="54"/>
        <v>-5</v>
      </c>
    </row>
  </sheetData>
  <autoFilter ref="A1:Y655">
    <filterColumn colId="5" showButton="0"/>
  </autoFilter>
  <mergeCells count="3">
    <mergeCell ref="F1:G1"/>
    <mergeCell ref="H1:I1"/>
    <mergeCell ref="J1:K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 enableFormatConditionsCalculation="0"/>
  <dimension ref="A1:I3987"/>
  <sheetViews>
    <sheetView workbookViewId="0">
      <selection activeCell="A1561" sqref="A1561"/>
    </sheetView>
  </sheetViews>
  <sheetFormatPr baseColWidth="10" defaultRowHeight="15" x14ac:dyDescent="0"/>
  <cols>
    <col min="1" max="1" width="37.33203125" bestFit="1" customWidth="1"/>
    <col min="2" max="2" width="20.5" bestFit="1" customWidth="1"/>
    <col min="3" max="3" width="64.1640625" bestFit="1" customWidth="1"/>
    <col min="4" max="4" width="25" bestFit="1" customWidth="1"/>
    <col min="9" max="9" width="54" bestFit="1" customWidth="1"/>
  </cols>
  <sheetData>
    <row r="1" spans="1:9">
      <c r="E1" t="s">
        <v>3832</v>
      </c>
      <c r="F1" t="s">
        <v>3833</v>
      </c>
      <c r="G1" t="s">
        <v>3834</v>
      </c>
    </row>
    <row r="2" spans="1:9" hidden="1">
      <c r="A2" t="s">
        <v>0</v>
      </c>
      <c r="B2" t="s">
        <v>3850</v>
      </c>
      <c r="C2" t="s">
        <v>3851</v>
      </c>
      <c r="D2" t="s">
        <v>3852</v>
      </c>
      <c r="E2">
        <v>0</v>
      </c>
      <c r="F2">
        <v>1</v>
      </c>
      <c r="G2">
        <v>0</v>
      </c>
      <c r="H2" t="str">
        <f t="shared" ref="H2:H65" si="0">IF(AND(SUM(E2:G2)&gt;2,OR(E2=0,G2=0,F2=0)),"gestion stock","")</f>
        <v/>
      </c>
      <c r="I2" t="str">
        <f>IF(H2="gestion stock",C2&amp; " " &amp; D2,"")</f>
        <v/>
      </c>
    </row>
    <row r="3" spans="1:9" hidden="1">
      <c r="A3" t="s">
        <v>1</v>
      </c>
      <c r="B3" t="s">
        <v>3850</v>
      </c>
      <c r="C3" t="s">
        <v>3851</v>
      </c>
      <c r="D3" t="s">
        <v>3841</v>
      </c>
      <c r="E3">
        <v>1</v>
      </c>
      <c r="F3">
        <v>1</v>
      </c>
      <c r="G3">
        <v>0</v>
      </c>
      <c r="H3" t="str">
        <f t="shared" si="0"/>
        <v/>
      </c>
      <c r="I3" t="str">
        <f t="shared" ref="I3:I66" si="1">IF(H3="gestion stock",C3&amp; " " &amp; D3,"")</f>
        <v/>
      </c>
    </row>
    <row r="4" spans="1:9" hidden="1">
      <c r="A4" t="s">
        <v>2</v>
      </c>
      <c r="B4" t="s">
        <v>3850</v>
      </c>
      <c r="C4" t="s">
        <v>3851</v>
      </c>
      <c r="D4" t="s">
        <v>3840</v>
      </c>
      <c r="E4">
        <v>1</v>
      </c>
      <c r="F4">
        <v>0</v>
      </c>
      <c r="G4">
        <v>1</v>
      </c>
      <c r="H4" t="str">
        <f t="shared" si="0"/>
        <v/>
      </c>
      <c r="I4" t="str">
        <f t="shared" si="1"/>
        <v/>
      </c>
    </row>
    <row r="5" spans="1:9" hidden="1">
      <c r="A5" t="s">
        <v>3</v>
      </c>
      <c r="B5" t="s">
        <v>3850</v>
      </c>
      <c r="C5" t="s">
        <v>3851</v>
      </c>
      <c r="D5" t="s">
        <v>3845</v>
      </c>
      <c r="E5">
        <v>1</v>
      </c>
      <c r="F5">
        <v>1</v>
      </c>
      <c r="G5">
        <v>1</v>
      </c>
      <c r="H5" t="str">
        <f t="shared" si="0"/>
        <v/>
      </c>
      <c r="I5" t="str">
        <f t="shared" si="1"/>
        <v/>
      </c>
    </row>
    <row r="6" spans="1:9" hidden="1">
      <c r="A6" t="s">
        <v>4</v>
      </c>
      <c r="B6" t="s">
        <v>3850</v>
      </c>
      <c r="C6" t="s">
        <v>3851</v>
      </c>
      <c r="D6" t="s">
        <v>3849</v>
      </c>
      <c r="E6">
        <v>0</v>
      </c>
      <c r="F6">
        <v>0</v>
      </c>
      <c r="G6">
        <v>0</v>
      </c>
      <c r="H6" t="str">
        <f t="shared" si="0"/>
        <v/>
      </c>
      <c r="I6" t="str">
        <f t="shared" si="1"/>
        <v/>
      </c>
    </row>
    <row r="7" spans="1:9" hidden="1">
      <c r="A7" t="s">
        <v>5</v>
      </c>
      <c r="B7" t="s">
        <v>3850</v>
      </c>
      <c r="C7" t="s">
        <v>3851</v>
      </c>
      <c r="D7" t="s">
        <v>3853</v>
      </c>
      <c r="E7">
        <v>0</v>
      </c>
      <c r="F7">
        <v>0</v>
      </c>
      <c r="G7">
        <v>0</v>
      </c>
      <c r="H7" t="str">
        <f t="shared" si="0"/>
        <v/>
      </c>
      <c r="I7" t="str">
        <f t="shared" si="1"/>
        <v/>
      </c>
    </row>
    <row r="8" spans="1:9" hidden="1">
      <c r="A8" t="s">
        <v>6</v>
      </c>
      <c r="B8" t="s">
        <v>3850</v>
      </c>
      <c r="C8" t="s">
        <v>3851</v>
      </c>
      <c r="D8" t="s">
        <v>3844</v>
      </c>
      <c r="E8">
        <v>0</v>
      </c>
      <c r="F8">
        <v>0</v>
      </c>
      <c r="G8">
        <v>0</v>
      </c>
      <c r="H8" t="str">
        <f t="shared" si="0"/>
        <v/>
      </c>
      <c r="I8" t="str">
        <f t="shared" si="1"/>
        <v/>
      </c>
    </row>
    <row r="9" spans="1:9" hidden="1">
      <c r="A9" t="s">
        <v>7</v>
      </c>
      <c r="B9" t="s">
        <v>3850</v>
      </c>
      <c r="C9" t="s">
        <v>3851</v>
      </c>
      <c r="D9" t="s">
        <v>3847</v>
      </c>
      <c r="E9">
        <v>1</v>
      </c>
      <c r="F9">
        <v>0</v>
      </c>
      <c r="G9">
        <v>0</v>
      </c>
      <c r="H9" t="str">
        <f t="shared" si="0"/>
        <v/>
      </c>
      <c r="I9" t="str">
        <f t="shared" si="1"/>
        <v/>
      </c>
    </row>
    <row r="10" spans="1:9" hidden="1">
      <c r="A10" t="s">
        <v>8</v>
      </c>
      <c r="B10" t="s">
        <v>3850</v>
      </c>
      <c r="C10" t="s">
        <v>3851</v>
      </c>
      <c r="D10" t="s">
        <v>3846</v>
      </c>
      <c r="E10">
        <v>0</v>
      </c>
      <c r="F10">
        <v>0</v>
      </c>
      <c r="G10">
        <v>0</v>
      </c>
      <c r="H10" t="str">
        <f t="shared" si="0"/>
        <v/>
      </c>
      <c r="I10" t="str">
        <f t="shared" si="1"/>
        <v/>
      </c>
    </row>
    <row r="11" spans="1:9" hidden="1">
      <c r="A11" t="s">
        <v>9</v>
      </c>
      <c r="B11" t="s">
        <v>3850</v>
      </c>
      <c r="C11" t="s">
        <v>3851</v>
      </c>
      <c r="D11" t="s">
        <v>3854</v>
      </c>
      <c r="E11">
        <v>1</v>
      </c>
      <c r="F11">
        <v>1</v>
      </c>
      <c r="G11">
        <v>0</v>
      </c>
      <c r="H11" t="str">
        <f t="shared" si="0"/>
        <v/>
      </c>
      <c r="I11" t="str">
        <f t="shared" si="1"/>
        <v/>
      </c>
    </row>
    <row r="12" spans="1:9" hidden="1">
      <c r="A12" t="s">
        <v>10</v>
      </c>
      <c r="B12" t="s">
        <v>3850</v>
      </c>
      <c r="C12" t="s">
        <v>3851</v>
      </c>
      <c r="D12" t="s">
        <v>3837</v>
      </c>
      <c r="E12">
        <v>2</v>
      </c>
      <c r="F12">
        <v>1</v>
      </c>
      <c r="G12">
        <v>0</v>
      </c>
      <c r="H12" t="str">
        <f t="shared" si="0"/>
        <v>gestion stock</v>
      </c>
      <c r="I12" t="str">
        <f t="shared" si="1"/>
        <v>Théière carrée 1-2 pers unie TAUPE</v>
      </c>
    </row>
    <row r="13" spans="1:9" hidden="1">
      <c r="A13" t="s">
        <v>11</v>
      </c>
      <c r="B13" t="s">
        <v>3850</v>
      </c>
      <c r="C13" t="s">
        <v>3851</v>
      </c>
      <c r="D13" t="s">
        <v>3855</v>
      </c>
      <c r="E13">
        <v>1</v>
      </c>
      <c r="F13">
        <v>1</v>
      </c>
      <c r="G13">
        <v>0</v>
      </c>
      <c r="H13" t="str">
        <f t="shared" si="0"/>
        <v/>
      </c>
      <c r="I13" t="str">
        <f t="shared" si="1"/>
        <v/>
      </c>
    </row>
    <row r="14" spans="1:9" hidden="1">
      <c r="A14" t="s">
        <v>12</v>
      </c>
      <c r="B14" t="s">
        <v>3850</v>
      </c>
      <c r="C14" t="s">
        <v>3856</v>
      </c>
      <c r="D14" t="s">
        <v>3852</v>
      </c>
      <c r="E14">
        <v>0</v>
      </c>
      <c r="F14">
        <v>0</v>
      </c>
      <c r="G14">
        <v>0</v>
      </c>
      <c r="H14" t="str">
        <f t="shared" si="0"/>
        <v/>
      </c>
      <c r="I14" t="str">
        <f t="shared" si="1"/>
        <v/>
      </c>
    </row>
    <row r="15" spans="1:9" hidden="1">
      <c r="A15" t="s">
        <v>13</v>
      </c>
      <c r="B15" t="s">
        <v>3850</v>
      </c>
      <c r="C15" t="s">
        <v>3856</v>
      </c>
      <c r="D15" t="s">
        <v>3841</v>
      </c>
      <c r="E15">
        <v>0</v>
      </c>
      <c r="F15">
        <v>1</v>
      </c>
      <c r="G15">
        <v>0</v>
      </c>
      <c r="H15" t="str">
        <f t="shared" si="0"/>
        <v/>
      </c>
      <c r="I15" t="str">
        <f t="shared" si="1"/>
        <v/>
      </c>
    </row>
    <row r="16" spans="1:9" hidden="1">
      <c r="A16" t="s">
        <v>14</v>
      </c>
      <c r="B16" t="s">
        <v>3850</v>
      </c>
      <c r="C16" t="s">
        <v>3856</v>
      </c>
      <c r="D16" t="s">
        <v>3840</v>
      </c>
      <c r="E16">
        <v>1</v>
      </c>
      <c r="F16">
        <v>0</v>
      </c>
      <c r="G16">
        <v>1</v>
      </c>
      <c r="H16" t="str">
        <f t="shared" si="0"/>
        <v/>
      </c>
      <c r="I16" t="str">
        <f t="shared" si="1"/>
        <v/>
      </c>
    </row>
    <row r="17" spans="1:9" hidden="1">
      <c r="A17" t="s">
        <v>15</v>
      </c>
      <c r="B17" t="s">
        <v>3850</v>
      </c>
      <c r="C17" t="s">
        <v>3856</v>
      </c>
      <c r="D17" t="s">
        <v>3845</v>
      </c>
      <c r="E17">
        <v>1</v>
      </c>
      <c r="F17">
        <v>0</v>
      </c>
      <c r="G17">
        <v>1</v>
      </c>
      <c r="H17" t="str">
        <f t="shared" si="0"/>
        <v/>
      </c>
      <c r="I17" t="str">
        <f t="shared" si="1"/>
        <v/>
      </c>
    </row>
    <row r="18" spans="1:9" hidden="1">
      <c r="A18" t="s">
        <v>16</v>
      </c>
      <c r="B18" t="s">
        <v>3850</v>
      </c>
      <c r="C18" t="s">
        <v>3856</v>
      </c>
      <c r="D18" t="s">
        <v>3849</v>
      </c>
      <c r="E18">
        <v>0</v>
      </c>
      <c r="F18">
        <v>0</v>
      </c>
      <c r="G18">
        <v>0</v>
      </c>
      <c r="H18" t="str">
        <f t="shared" si="0"/>
        <v/>
      </c>
      <c r="I18" t="str">
        <f t="shared" si="1"/>
        <v/>
      </c>
    </row>
    <row r="19" spans="1:9" hidden="1">
      <c r="A19" t="s">
        <v>17</v>
      </c>
      <c r="B19" t="s">
        <v>3850</v>
      </c>
      <c r="C19" t="s">
        <v>3856</v>
      </c>
      <c r="D19" t="s">
        <v>3853</v>
      </c>
      <c r="E19">
        <v>0</v>
      </c>
      <c r="F19">
        <v>0</v>
      </c>
      <c r="G19">
        <v>0</v>
      </c>
      <c r="H19" t="str">
        <f t="shared" si="0"/>
        <v/>
      </c>
      <c r="I19" t="str">
        <f t="shared" si="1"/>
        <v/>
      </c>
    </row>
    <row r="20" spans="1:9" hidden="1">
      <c r="A20" t="s">
        <v>18</v>
      </c>
      <c r="B20" t="s">
        <v>3850</v>
      </c>
      <c r="C20" t="s">
        <v>3856</v>
      </c>
      <c r="D20" t="s">
        <v>3844</v>
      </c>
      <c r="E20">
        <v>0</v>
      </c>
      <c r="F20">
        <v>0</v>
      </c>
      <c r="G20">
        <v>0</v>
      </c>
      <c r="H20" t="str">
        <f t="shared" si="0"/>
        <v/>
      </c>
      <c r="I20" t="str">
        <f t="shared" si="1"/>
        <v/>
      </c>
    </row>
    <row r="21" spans="1:9" hidden="1">
      <c r="A21" t="s">
        <v>19</v>
      </c>
      <c r="B21" t="s">
        <v>3850</v>
      </c>
      <c r="C21" t="s">
        <v>3856</v>
      </c>
      <c r="D21" t="s">
        <v>3847</v>
      </c>
      <c r="E21">
        <v>0</v>
      </c>
      <c r="F21">
        <v>0</v>
      </c>
      <c r="G21">
        <v>0</v>
      </c>
      <c r="H21" t="str">
        <f t="shared" si="0"/>
        <v/>
      </c>
      <c r="I21" t="str">
        <f t="shared" si="1"/>
        <v/>
      </c>
    </row>
    <row r="22" spans="1:9" hidden="1">
      <c r="A22" t="s">
        <v>20</v>
      </c>
      <c r="B22" t="s">
        <v>3850</v>
      </c>
      <c r="C22" t="s">
        <v>3856</v>
      </c>
      <c r="D22" t="s">
        <v>3846</v>
      </c>
      <c r="E22">
        <v>0</v>
      </c>
      <c r="F22">
        <v>0</v>
      </c>
      <c r="G22">
        <v>0</v>
      </c>
      <c r="H22" t="str">
        <f t="shared" si="0"/>
        <v/>
      </c>
      <c r="I22" t="str">
        <f t="shared" si="1"/>
        <v/>
      </c>
    </row>
    <row r="23" spans="1:9" hidden="1">
      <c r="A23" t="s">
        <v>21</v>
      </c>
      <c r="B23" t="s">
        <v>3850</v>
      </c>
      <c r="C23" t="s">
        <v>3856</v>
      </c>
      <c r="D23" t="s">
        <v>3854</v>
      </c>
      <c r="E23">
        <v>1</v>
      </c>
      <c r="F23">
        <v>0</v>
      </c>
      <c r="G23">
        <v>0</v>
      </c>
      <c r="H23" t="str">
        <f t="shared" si="0"/>
        <v/>
      </c>
      <c r="I23" t="str">
        <f t="shared" si="1"/>
        <v/>
      </c>
    </row>
    <row r="24" spans="1:9" hidden="1">
      <c r="A24" t="s">
        <v>22</v>
      </c>
      <c r="B24" t="s">
        <v>3850</v>
      </c>
      <c r="C24" t="s">
        <v>3856</v>
      </c>
      <c r="D24" t="s">
        <v>3837</v>
      </c>
      <c r="E24">
        <v>1</v>
      </c>
      <c r="F24">
        <v>1</v>
      </c>
      <c r="G24">
        <v>0</v>
      </c>
      <c r="H24" t="str">
        <f t="shared" si="0"/>
        <v/>
      </c>
      <c r="I24" t="str">
        <f t="shared" si="1"/>
        <v/>
      </c>
    </row>
    <row r="25" spans="1:9" hidden="1">
      <c r="A25" t="s">
        <v>23</v>
      </c>
      <c r="B25" t="s">
        <v>3850</v>
      </c>
      <c r="C25" t="s">
        <v>3856</v>
      </c>
      <c r="D25" t="s">
        <v>3855</v>
      </c>
      <c r="E25">
        <v>1</v>
      </c>
      <c r="F25">
        <v>1</v>
      </c>
      <c r="G25">
        <v>0</v>
      </c>
      <c r="H25" t="str">
        <f t="shared" si="0"/>
        <v/>
      </c>
      <c r="I25" t="str">
        <f t="shared" si="1"/>
        <v/>
      </c>
    </row>
    <row r="26" spans="1:9" hidden="1">
      <c r="A26" t="s">
        <v>24</v>
      </c>
      <c r="B26" t="s">
        <v>3850</v>
      </c>
      <c r="C26" t="s">
        <v>3857</v>
      </c>
      <c r="D26" t="s">
        <v>3858</v>
      </c>
      <c r="E26">
        <v>0</v>
      </c>
      <c r="F26">
        <v>0</v>
      </c>
      <c r="G26">
        <v>0</v>
      </c>
      <c r="H26" t="str">
        <f t="shared" si="0"/>
        <v/>
      </c>
      <c r="I26" t="str">
        <f t="shared" si="1"/>
        <v/>
      </c>
    </row>
    <row r="27" spans="1:9" hidden="1">
      <c r="A27" t="s">
        <v>25</v>
      </c>
      <c r="B27" t="s">
        <v>3850</v>
      </c>
      <c r="C27" t="s">
        <v>3857</v>
      </c>
      <c r="D27" t="s">
        <v>3859</v>
      </c>
      <c r="E27">
        <v>0</v>
      </c>
      <c r="F27">
        <v>0</v>
      </c>
      <c r="G27">
        <v>0</v>
      </c>
      <c r="H27" t="str">
        <f t="shared" si="0"/>
        <v/>
      </c>
      <c r="I27" t="str">
        <f t="shared" si="1"/>
        <v/>
      </c>
    </row>
    <row r="28" spans="1:9" hidden="1">
      <c r="A28" t="s">
        <v>26</v>
      </c>
      <c r="B28" t="s">
        <v>3850</v>
      </c>
      <c r="C28" t="s">
        <v>3857</v>
      </c>
      <c r="D28" t="s">
        <v>3860</v>
      </c>
      <c r="E28">
        <v>0</v>
      </c>
      <c r="F28">
        <v>0</v>
      </c>
      <c r="G28">
        <v>0</v>
      </c>
      <c r="H28" t="str">
        <f t="shared" si="0"/>
        <v/>
      </c>
      <c r="I28" t="str">
        <f t="shared" si="1"/>
        <v/>
      </c>
    </row>
    <row r="29" spans="1:9" hidden="1">
      <c r="A29" t="s">
        <v>27</v>
      </c>
      <c r="B29" t="s">
        <v>3850</v>
      </c>
      <c r="C29" t="s">
        <v>3857</v>
      </c>
      <c r="D29" t="s">
        <v>3861</v>
      </c>
      <c r="E29">
        <v>0</v>
      </c>
      <c r="F29">
        <v>0</v>
      </c>
      <c r="G29">
        <v>0</v>
      </c>
      <c r="H29" t="str">
        <f t="shared" si="0"/>
        <v/>
      </c>
      <c r="I29" t="str">
        <f t="shared" si="1"/>
        <v/>
      </c>
    </row>
    <row r="30" spans="1:9" hidden="1">
      <c r="A30" t="s">
        <v>28</v>
      </c>
      <c r="B30" t="s">
        <v>3850</v>
      </c>
      <c r="C30" t="s">
        <v>3857</v>
      </c>
      <c r="D30" t="s">
        <v>3862</v>
      </c>
      <c r="E30">
        <v>0</v>
      </c>
      <c r="F30">
        <v>0</v>
      </c>
      <c r="G30">
        <v>0</v>
      </c>
      <c r="H30" t="str">
        <f t="shared" si="0"/>
        <v/>
      </c>
      <c r="I30" t="str">
        <f t="shared" si="1"/>
        <v/>
      </c>
    </row>
    <row r="31" spans="1:9" hidden="1">
      <c r="A31" t="s">
        <v>29</v>
      </c>
      <c r="B31" t="s">
        <v>3850</v>
      </c>
      <c r="C31" t="s">
        <v>3857</v>
      </c>
      <c r="D31" t="s">
        <v>3863</v>
      </c>
      <c r="E31">
        <v>0</v>
      </c>
      <c r="F31">
        <v>0</v>
      </c>
      <c r="G31">
        <v>0</v>
      </c>
      <c r="H31" t="str">
        <f t="shared" si="0"/>
        <v/>
      </c>
      <c r="I31" t="str">
        <f t="shared" si="1"/>
        <v/>
      </c>
    </row>
    <row r="32" spans="1:9" hidden="1">
      <c r="A32" t="s">
        <v>30</v>
      </c>
      <c r="B32" t="s">
        <v>3850</v>
      </c>
      <c r="C32" t="s">
        <v>3857</v>
      </c>
      <c r="D32" t="s">
        <v>3864</v>
      </c>
      <c r="E32">
        <v>0</v>
      </c>
      <c r="F32">
        <v>0</v>
      </c>
      <c r="G32">
        <v>0</v>
      </c>
      <c r="H32" t="str">
        <f t="shared" si="0"/>
        <v/>
      </c>
      <c r="I32" t="str">
        <f t="shared" si="1"/>
        <v/>
      </c>
    </row>
    <row r="33" spans="1:9" hidden="1">
      <c r="A33" t="s">
        <v>31</v>
      </c>
      <c r="B33" t="s">
        <v>3850</v>
      </c>
      <c r="C33" t="s">
        <v>3857</v>
      </c>
      <c r="D33" t="s">
        <v>3865</v>
      </c>
      <c r="E33">
        <v>0</v>
      </c>
      <c r="F33">
        <v>0</v>
      </c>
      <c r="G33">
        <v>0</v>
      </c>
      <c r="H33" t="str">
        <f t="shared" si="0"/>
        <v/>
      </c>
      <c r="I33" t="str">
        <f t="shared" si="1"/>
        <v/>
      </c>
    </row>
    <row r="34" spans="1:9" hidden="1">
      <c r="A34" t="s">
        <v>32</v>
      </c>
      <c r="B34" t="s">
        <v>3850</v>
      </c>
      <c r="C34" t="s">
        <v>3857</v>
      </c>
      <c r="D34" t="s">
        <v>3866</v>
      </c>
      <c r="E34">
        <v>0</v>
      </c>
      <c r="F34">
        <v>0</v>
      </c>
      <c r="G34">
        <v>0</v>
      </c>
      <c r="H34" t="str">
        <f t="shared" si="0"/>
        <v/>
      </c>
      <c r="I34" t="str">
        <f t="shared" si="1"/>
        <v/>
      </c>
    </row>
    <row r="35" spans="1:9" hidden="1">
      <c r="A35" t="s">
        <v>33</v>
      </c>
      <c r="B35" t="s">
        <v>3850</v>
      </c>
      <c r="C35" t="s">
        <v>3857</v>
      </c>
      <c r="D35" t="s">
        <v>3867</v>
      </c>
      <c r="E35">
        <v>0</v>
      </c>
      <c r="F35">
        <v>0</v>
      </c>
      <c r="G35">
        <v>0</v>
      </c>
      <c r="H35" t="str">
        <f t="shared" si="0"/>
        <v/>
      </c>
      <c r="I35" t="str">
        <f t="shared" si="1"/>
        <v/>
      </c>
    </row>
    <row r="36" spans="1:9" hidden="1">
      <c r="A36" t="s">
        <v>34</v>
      </c>
      <c r="B36" t="s">
        <v>3850</v>
      </c>
      <c r="C36" t="s">
        <v>3868</v>
      </c>
      <c r="D36" t="s">
        <v>3852</v>
      </c>
      <c r="E36">
        <v>0</v>
      </c>
      <c r="F36">
        <v>0</v>
      </c>
      <c r="G36">
        <v>0</v>
      </c>
      <c r="H36" t="str">
        <f t="shared" si="0"/>
        <v/>
      </c>
      <c r="I36" t="str">
        <f t="shared" si="1"/>
        <v/>
      </c>
    </row>
    <row r="37" spans="1:9" hidden="1">
      <c r="A37" t="s">
        <v>35</v>
      </c>
      <c r="B37" t="s">
        <v>3850</v>
      </c>
      <c r="C37" t="s">
        <v>3868</v>
      </c>
      <c r="D37" t="s">
        <v>3841</v>
      </c>
      <c r="E37">
        <v>0</v>
      </c>
      <c r="F37">
        <v>0</v>
      </c>
      <c r="G37">
        <v>0</v>
      </c>
      <c r="H37" t="str">
        <f t="shared" si="0"/>
        <v/>
      </c>
      <c r="I37" t="str">
        <f t="shared" si="1"/>
        <v/>
      </c>
    </row>
    <row r="38" spans="1:9" hidden="1">
      <c r="A38" t="s">
        <v>36</v>
      </c>
      <c r="B38" t="s">
        <v>3850</v>
      </c>
      <c r="C38" t="s">
        <v>3868</v>
      </c>
      <c r="D38" t="s">
        <v>3840</v>
      </c>
      <c r="E38">
        <v>0</v>
      </c>
      <c r="F38">
        <v>0</v>
      </c>
      <c r="G38">
        <v>0</v>
      </c>
      <c r="H38" t="str">
        <f t="shared" si="0"/>
        <v/>
      </c>
      <c r="I38" t="str">
        <f t="shared" si="1"/>
        <v/>
      </c>
    </row>
    <row r="39" spans="1:9" hidden="1">
      <c r="A39" t="s">
        <v>37</v>
      </c>
      <c r="B39" t="s">
        <v>3850</v>
      </c>
      <c r="C39" t="s">
        <v>3868</v>
      </c>
      <c r="D39" t="s">
        <v>3845</v>
      </c>
      <c r="E39">
        <v>0</v>
      </c>
      <c r="F39">
        <v>0</v>
      </c>
      <c r="G39">
        <v>0</v>
      </c>
      <c r="H39" t="str">
        <f t="shared" si="0"/>
        <v/>
      </c>
      <c r="I39" t="str">
        <f t="shared" si="1"/>
        <v/>
      </c>
    </row>
    <row r="40" spans="1:9" hidden="1">
      <c r="A40" t="s">
        <v>38</v>
      </c>
      <c r="B40" t="s">
        <v>3850</v>
      </c>
      <c r="C40" t="s">
        <v>3868</v>
      </c>
      <c r="D40" t="s">
        <v>3849</v>
      </c>
      <c r="E40">
        <v>0</v>
      </c>
      <c r="F40">
        <v>1</v>
      </c>
      <c r="G40">
        <v>0</v>
      </c>
      <c r="H40" t="str">
        <f t="shared" si="0"/>
        <v/>
      </c>
      <c r="I40" t="str">
        <f t="shared" si="1"/>
        <v/>
      </c>
    </row>
    <row r="41" spans="1:9" hidden="1">
      <c r="A41" t="s">
        <v>39</v>
      </c>
      <c r="B41" t="s">
        <v>3850</v>
      </c>
      <c r="C41" t="s">
        <v>3868</v>
      </c>
      <c r="D41" t="s">
        <v>3853</v>
      </c>
      <c r="E41">
        <v>0</v>
      </c>
      <c r="F41">
        <v>0</v>
      </c>
      <c r="G41">
        <v>0</v>
      </c>
      <c r="H41" t="str">
        <f t="shared" si="0"/>
        <v/>
      </c>
      <c r="I41" t="str">
        <f t="shared" si="1"/>
        <v/>
      </c>
    </row>
    <row r="42" spans="1:9" hidden="1">
      <c r="A42" t="s">
        <v>40</v>
      </c>
      <c r="B42" t="s">
        <v>3850</v>
      </c>
      <c r="C42" t="s">
        <v>3868</v>
      </c>
      <c r="D42" t="s">
        <v>3844</v>
      </c>
      <c r="E42">
        <v>0</v>
      </c>
      <c r="F42">
        <v>0</v>
      </c>
      <c r="G42">
        <v>0</v>
      </c>
      <c r="H42" t="str">
        <f t="shared" si="0"/>
        <v/>
      </c>
      <c r="I42" t="str">
        <f t="shared" si="1"/>
        <v/>
      </c>
    </row>
    <row r="43" spans="1:9" hidden="1">
      <c r="A43" t="s">
        <v>41</v>
      </c>
      <c r="B43" t="s">
        <v>3850</v>
      </c>
      <c r="C43" t="s">
        <v>3868</v>
      </c>
      <c r="D43" t="s">
        <v>3847</v>
      </c>
      <c r="E43">
        <v>0</v>
      </c>
      <c r="F43">
        <v>1</v>
      </c>
      <c r="G43">
        <v>0</v>
      </c>
      <c r="H43" t="str">
        <f t="shared" si="0"/>
        <v/>
      </c>
      <c r="I43" t="str">
        <f t="shared" si="1"/>
        <v/>
      </c>
    </row>
    <row r="44" spans="1:9" hidden="1">
      <c r="A44" t="s">
        <v>42</v>
      </c>
      <c r="B44" t="s">
        <v>3850</v>
      </c>
      <c r="C44" t="s">
        <v>3868</v>
      </c>
      <c r="D44" t="s">
        <v>3846</v>
      </c>
      <c r="E44">
        <v>0</v>
      </c>
      <c r="F44">
        <v>0</v>
      </c>
      <c r="G44">
        <v>0</v>
      </c>
      <c r="H44" t="str">
        <f t="shared" si="0"/>
        <v/>
      </c>
      <c r="I44" t="str">
        <f t="shared" si="1"/>
        <v/>
      </c>
    </row>
    <row r="45" spans="1:9" hidden="1">
      <c r="A45" t="s">
        <v>43</v>
      </c>
      <c r="B45" t="s">
        <v>3850</v>
      </c>
      <c r="C45" t="s">
        <v>3868</v>
      </c>
      <c r="D45" t="s">
        <v>3854</v>
      </c>
      <c r="E45">
        <v>2</v>
      </c>
      <c r="F45">
        <v>0</v>
      </c>
      <c r="G45">
        <v>0</v>
      </c>
      <c r="H45" t="str">
        <f t="shared" si="0"/>
        <v/>
      </c>
      <c r="I45" t="str">
        <f t="shared" si="1"/>
        <v/>
      </c>
    </row>
    <row r="46" spans="1:9" hidden="1">
      <c r="A46" t="s">
        <v>44</v>
      </c>
      <c r="B46" t="s">
        <v>3850</v>
      </c>
      <c r="C46" t="s">
        <v>3868</v>
      </c>
      <c r="D46" t="s">
        <v>3837</v>
      </c>
      <c r="E46">
        <v>1</v>
      </c>
      <c r="F46">
        <v>0</v>
      </c>
      <c r="G46">
        <v>0</v>
      </c>
      <c r="H46" t="str">
        <f t="shared" si="0"/>
        <v/>
      </c>
      <c r="I46" t="str">
        <f t="shared" si="1"/>
        <v/>
      </c>
    </row>
    <row r="47" spans="1:9" hidden="1">
      <c r="A47" t="s">
        <v>45</v>
      </c>
      <c r="B47" t="s">
        <v>3850</v>
      </c>
      <c r="C47" t="s">
        <v>3868</v>
      </c>
      <c r="D47" t="s">
        <v>3855</v>
      </c>
      <c r="E47">
        <v>1</v>
      </c>
      <c r="F47">
        <v>0</v>
      </c>
      <c r="G47">
        <v>0</v>
      </c>
      <c r="H47" t="str">
        <f t="shared" si="0"/>
        <v/>
      </c>
      <c r="I47" t="str">
        <f t="shared" si="1"/>
        <v/>
      </c>
    </row>
    <row r="48" spans="1:9" hidden="1">
      <c r="A48" t="s">
        <v>46</v>
      </c>
      <c r="B48" t="s">
        <v>3850</v>
      </c>
      <c r="C48" t="s">
        <v>3869</v>
      </c>
      <c r="D48" t="s">
        <v>3870</v>
      </c>
      <c r="E48">
        <v>0</v>
      </c>
      <c r="F48">
        <v>0</v>
      </c>
      <c r="G48">
        <v>0</v>
      </c>
      <c r="H48" t="str">
        <f t="shared" si="0"/>
        <v/>
      </c>
      <c r="I48" t="str">
        <f t="shared" si="1"/>
        <v/>
      </c>
    </row>
    <row r="49" spans="1:9" hidden="1">
      <c r="A49" t="s">
        <v>47</v>
      </c>
      <c r="B49" t="s">
        <v>3850</v>
      </c>
      <c r="C49" t="s">
        <v>3869</v>
      </c>
      <c r="D49" t="s">
        <v>3871</v>
      </c>
      <c r="E49">
        <v>0</v>
      </c>
      <c r="F49">
        <v>0</v>
      </c>
      <c r="G49">
        <v>0</v>
      </c>
      <c r="H49" t="str">
        <f t="shared" si="0"/>
        <v/>
      </c>
      <c r="I49" t="str">
        <f t="shared" si="1"/>
        <v/>
      </c>
    </row>
    <row r="50" spans="1:9" hidden="1">
      <c r="A50" t="s">
        <v>48</v>
      </c>
      <c r="B50" t="s">
        <v>3850</v>
      </c>
      <c r="C50" t="s">
        <v>3869</v>
      </c>
      <c r="D50" t="s">
        <v>3872</v>
      </c>
      <c r="E50">
        <v>1</v>
      </c>
      <c r="F50">
        <v>1</v>
      </c>
      <c r="G50">
        <v>0</v>
      </c>
      <c r="H50" t="str">
        <f t="shared" si="0"/>
        <v/>
      </c>
      <c r="I50" t="str">
        <f t="shared" si="1"/>
        <v/>
      </c>
    </row>
    <row r="51" spans="1:9" hidden="1">
      <c r="A51" t="s">
        <v>49</v>
      </c>
      <c r="B51" t="s">
        <v>3850</v>
      </c>
      <c r="C51" t="s">
        <v>3869</v>
      </c>
      <c r="D51" t="s">
        <v>3873</v>
      </c>
      <c r="E51">
        <v>0</v>
      </c>
      <c r="F51">
        <v>0</v>
      </c>
      <c r="G51">
        <v>0</v>
      </c>
      <c r="H51" t="str">
        <f t="shared" si="0"/>
        <v/>
      </c>
      <c r="I51" t="str">
        <f t="shared" si="1"/>
        <v/>
      </c>
    </row>
    <row r="52" spans="1:9" hidden="1">
      <c r="A52" t="s">
        <v>50</v>
      </c>
      <c r="B52" t="s">
        <v>3850</v>
      </c>
      <c r="C52" t="s">
        <v>3874</v>
      </c>
      <c r="D52" t="s">
        <v>3875</v>
      </c>
      <c r="E52">
        <v>0</v>
      </c>
      <c r="F52">
        <v>0</v>
      </c>
      <c r="G52">
        <v>0</v>
      </c>
      <c r="H52" t="str">
        <f t="shared" si="0"/>
        <v/>
      </c>
      <c r="I52" t="str">
        <f t="shared" si="1"/>
        <v/>
      </c>
    </row>
    <row r="53" spans="1:9" hidden="1">
      <c r="A53" t="s">
        <v>51</v>
      </c>
      <c r="B53" t="s">
        <v>3850</v>
      </c>
      <c r="C53" t="s">
        <v>3874</v>
      </c>
      <c r="D53" t="s">
        <v>3876</v>
      </c>
      <c r="E53">
        <v>0</v>
      </c>
      <c r="F53">
        <v>0</v>
      </c>
      <c r="G53">
        <v>0</v>
      </c>
      <c r="H53" t="str">
        <f t="shared" si="0"/>
        <v/>
      </c>
      <c r="I53" t="str">
        <f t="shared" si="1"/>
        <v/>
      </c>
    </row>
    <row r="54" spans="1:9" hidden="1">
      <c r="A54" t="s">
        <v>52</v>
      </c>
      <c r="B54" t="s">
        <v>3850</v>
      </c>
      <c r="C54" t="s">
        <v>3874</v>
      </c>
      <c r="D54" t="s">
        <v>3877</v>
      </c>
      <c r="E54">
        <v>0</v>
      </c>
      <c r="F54">
        <v>0</v>
      </c>
      <c r="G54">
        <v>0</v>
      </c>
      <c r="H54" t="str">
        <f t="shared" si="0"/>
        <v/>
      </c>
      <c r="I54" t="str">
        <f t="shared" si="1"/>
        <v/>
      </c>
    </row>
    <row r="55" spans="1:9" hidden="1">
      <c r="A55" t="s">
        <v>53</v>
      </c>
      <c r="B55" t="s">
        <v>3850</v>
      </c>
      <c r="C55" t="s">
        <v>3874</v>
      </c>
      <c r="D55" t="s">
        <v>3878</v>
      </c>
      <c r="E55">
        <v>0</v>
      </c>
      <c r="F55">
        <v>0</v>
      </c>
      <c r="G55">
        <v>0</v>
      </c>
      <c r="H55" t="str">
        <f t="shared" si="0"/>
        <v/>
      </c>
      <c r="I55" t="str">
        <f t="shared" si="1"/>
        <v/>
      </c>
    </row>
    <row r="56" spans="1:9" hidden="1">
      <c r="A56" t="s">
        <v>54</v>
      </c>
      <c r="B56" t="s">
        <v>3850</v>
      </c>
      <c r="C56" t="s">
        <v>3874</v>
      </c>
      <c r="D56" t="s">
        <v>3879</v>
      </c>
      <c r="E56">
        <v>0</v>
      </c>
      <c r="F56">
        <v>0</v>
      </c>
      <c r="G56">
        <v>0</v>
      </c>
      <c r="H56" t="str">
        <f t="shared" si="0"/>
        <v/>
      </c>
      <c r="I56" t="str">
        <f t="shared" si="1"/>
        <v/>
      </c>
    </row>
    <row r="57" spans="1:9" hidden="1">
      <c r="A57" t="s">
        <v>55</v>
      </c>
      <c r="B57" t="s">
        <v>3850</v>
      </c>
      <c r="C57" t="s">
        <v>3874</v>
      </c>
      <c r="D57" t="s">
        <v>3880</v>
      </c>
      <c r="E57">
        <v>2</v>
      </c>
      <c r="F57">
        <v>0</v>
      </c>
      <c r="G57">
        <v>0</v>
      </c>
      <c r="H57" t="str">
        <f t="shared" si="0"/>
        <v/>
      </c>
      <c r="I57" t="str">
        <f t="shared" si="1"/>
        <v/>
      </c>
    </row>
    <row r="58" spans="1:9" hidden="1">
      <c r="A58" t="s">
        <v>56</v>
      </c>
      <c r="B58" t="s">
        <v>3850</v>
      </c>
      <c r="C58" t="s">
        <v>3874</v>
      </c>
      <c r="D58" t="s">
        <v>3881</v>
      </c>
      <c r="E58">
        <v>0</v>
      </c>
      <c r="F58">
        <v>0</v>
      </c>
      <c r="G58">
        <v>0</v>
      </c>
      <c r="H58" t="str">
        <f t="shared" si="0"/>
        <v/>
      </c>
      <c r="I58" t="str">
        <f t="shared" si="1"/>
        <v/>
      </c>
    </row>
    <row r="59" spans="1:9" hidden="1">
      <c r="A59" t="s">
        <v>57</v>
      </c>
      <c r="B59" t="s">
        <v>3850</v>
      </c>
      <c r="C59" t="s">
        <v>3874</v>
      </c>
      <c r="D59" t="s">
        <v>3882</v>
      </c>
      <c r="E59">
        <v>0</v>
      </c>
      <c r="F59">
        <v>0</v>
      </c>
      <c r="G59">
        <v>0</v>
      </c>
      <c r="H59" t="str">
        <f t="shared" si="0"/>
        <v/>
      </c>
      <c r="I59" t="str">
        <f t="shared" si="1"/>
        <v/>
      </c>
    </row>
    <row r="60" spans="1:9" hidden="1">
      <c r="A60" t="s">
        <v>58</v>
      </c>
      <c r="B60" t="s">
        <v>3850</v>
      </c>
      <c r="C60" t="s">
        <v>3874</v>
      </c>
      <c r="D60" t="s">
        <v>3883</v>
      </c>
      <c r="E60">
        <v>0</v>
      </c>
      <c r="F60">
        <v>0</v>
      </c>
      <c r="G60">
        <v>0</v>
      </c>
      <c r="H60" t="str">
        <f t="shared" si="0"/>
        <v/>
      </c>
      <c r="I60" t="str">
        <f t="shared" si="1"/>
        <v/>
      </c>
    </row>
    <row r="61" spans="1:9" hidden="1">
      <c r="A61" t="s">
        <v>59</v>
      </c>
      <c r="B61" t="s">
        <v>3850</v>
      </c>
      <c r="C61" t="s">
        <v>3884</v>
      </c>
      <c r="D61" t="s">
        <v>3875</v>
      </c>
      <c r="E61">
        <v>0</v>
      </c>
      <c r="F61">
        <v>0</v>
      </c>
      <c r="G61">
        <v>0</v>
      </c>
      <c r="H61" t="str">
        <f t="shared" si="0"/>
        <v/>
      </c>
      <c r="I61" t="str">
        <f t="shared" si="1"/>
        <v/>
      </c>
    </row>
    <row r="62" spans="1:9" hidden="1">
      <c r="A62" t="s">
        <v>60</v>
      </c>
      <c r="B62" t="s">
        <v>3850</v>
      </c>
      <c r="C62" t="s">
        <v>3884</v>
      </c>
      <c r="D62" t="s">
        <v>3876</v>
      </c>
      <c r="E62">
        <v>0</v>
      </c>
      <c r="F62">
        <v>0</v>
      </c>
      <c r="G62">
        <v>0</v>
      </c>
      <c r="H62" t="str">
        <f t="shared" si="0"/>
        <v/>
      </c>
      <c r="I62" t="str">
        <f t="shared" si="1"/>
        <v/>
      </c>
    </row>
    <row r="63" spans="1:9" hidden="1">
      <c r="A63" t="s">
        <v>61</v>
      </c>
      <c r="B63" t="s">
        <v>3850</v>
      </c>
      <c r="C63" t="s">
        <v>3884</v>
      </c>
      <c r="D63" t="s">
        <v>3877</v>
      </c>
      <c r="E63">
        <v>0</v>
      </c>
      <c r="F63">
        <v>0</v>
      </c>
      <c r="G63">
        <v>0</v>
      </c>
      <c r="H63" t="str">
        <f t="shared" si="0"/>
        <v/>
      </c>
      <c r="I63" t="str">
        <f t="shared" si="1"/>
        <v/>
      </c>
    </row>
    <row r="64" spans="1:9" hidden="1">
      <c r="A64" t="s">
        <v>62</v>
      </c>
      <c r="B64" t="s">
        <v>3850</v>
      </c>
      <c r="C64" t="s">
        <v>3884</v>
      </c>
      <c r="D64" t="s">
        <v>3878</v>
      </c>
      <c r="E64">
        <v>0</v>
      </c>
      <c r="F64">
        <v>0</v>
      </c>
      <c r="G64">
        <v>0</v>
      </c>
      <c r="H64" t="str">
        <f t="shared" si="0"/>
        <v/>
      </c>
      <c r="I64" t="str">
        <f t="shared" si="1"/>
        <v/>
      </c>
    </row>
    <row r="65" spans="1:9" hidden="1">
      <c r="A65" t="s">
        <v>63</v>
      </c>
      <c r="B65" t="s">
        <v>3850</v>
      </c>
      <c r="C65" t="s">
        <v>3884</v>
      </c>
      <c r="D65" t="s">
        <v>3879</v>
      </c>
      <c r="E65">
        <v>0</v>
      </c>
      <c r="F65">
        <v>0</v>
      </c>
      <c r="G65">
        <v>0</v>
      </c>
      <c r="H65" t="str">
        <f t="shared" si="0"/>
        <v/>
      </c>
      <c r="I65" t="str">
        <f t="shared" si="1"/>
        <v/>
      </c>
    </row>
    <row r="66" spans="1:9" hidden="1">
      <c r="A66" t="s">
        <v>64</v>
      </c>
      <c r="B66" t="s">
        <v>3850</v>
      </c>
      <c r="C66" t="s">
        <v>3884</v>
      </c>
      <c r="D66" t="s">
        <v>3880</v>
      </c>
      <c r="E66">
        <v>2</v>
      </c>
      <c r="F66">
        <v>0</v>
      </c>
      <c r="G66">
        <v>0</v>
      </c>
      <c r="H66" t="str">
        <f t="shared" ref="H66:H129" si="2">IF(AND(SUM(E66:G66)&gt;2,OR(E66=0,G66=0,F66=0)),"gestion stock","")</f>
        <v/>
      </c>
      <c r="I66" t="str">
        <f t="shared" si="1"/>
        <v/>
      </c>
    </row>
    <row r="67" spans="1:9" hidden="1">
      <c r="A67" t="s">
        <v>65</v>
      </c>
      <c r="B67" t="s">
        <v>3850</v>
      </c>
      <c r="C67" t="s">
        <v>3884</v>
      </c>
      <c r="D67" t="s">
        <v>3881</v>
      </c>
      <c r="E67">
        <v>2</v>
      </c>
      <c r="F67">
        <v>0</v>
      </c>
      <c r="G67">
        <v>0</v>
      </c>
      <c r="H67" t="str">
        <f t="shared" si="2"/>
        <v/>
      </c>
      <c r="I67" t="str">
        <f t="shared" ref="I67:I130" si="3">IF(H67="gestion stock",C67&amp; " " &amp; D67,"")</f>
        <v/>
      </c>
    </row>
    <row r="68" spans="1:9" hidden="1">
      <c r="A68" t="s">
        <v>66</v>
      </c>
      <c r="B68" t="s">
        <v>3850</v>
      </c>
      <c r="C68" t="s">
        <v>3884</v>
      </c>
      <c r="D68" t="s">
        <v>3882</v>
      </c>
      <c r="E68">
        <v>0</v>
      </c>
      <c r="F68">
        <v>0</v>
      </c>
      <c r="G68">
        <v>0</v>
      </c>
      <c r="H68" t="str">
        <f t="shared" si="2"/>
        <v/>
      </c>
      <c r="I68" t="str">
        <f t="shared" si="3"/>
        <v/>
      </c>
    </row>
    <row r="69" spans="1:9" hidden="1">
      <c r="A69" t="s">
        <v>67</v>
      </c>
      <c r="B69" t="s">
        <v>3850</v>
      </c>
      <c r="C69" t="s">
        <v>3884</v>
      </c>
      <c r="D69" t="s">
        <v>3883</v>
      </c>
      <c r="E69">
        <v>0</v>
      </c>
      <c r="F69">
        <v>0</v>
      </c>
      <c r="G69">
        <v>0</v>
      </c>
      <c r="H69" t="str">
        <f t="shared" si="2"/>
        <v/>
      </c>
      <c r="I69" t="str">
        <f t="shared" si="3"/>
        <v/>
      </c>
    </row>
    <row r="70" spans="1:9" hidden="1">
      <c r="A70" t="s">
        <v>68</v>
      </c>
      <c r="B70" t="s">
        <v>3850</v>
      </c>
      <c r="C70" t="s">
        <v>3885</v>
      </c>
      <c r="D70" t="s">
        <v>3870</v>
      </c>
      <c r="E70">
        <v>0</v>
      </c>
      <c r="F70">
        <v>0</v>
      </c>
      <c r="G70">
        <v>0</v>
      </c>
      <c r="H70" t="str">
        <f t="shared" si="2"/>
        <v/>
      </c>
      <c r="I70" t="str">
        <f t="shared" si="3"/>
        <v/>
      </c>
    </row>
    <row r="71" spans="1:9" hidden="1">
      <c r="A71" t="s">
        <v>69</v>
      </c>
      <c r="B71" t="s">
        <v>3850</v>
      </c>
      <c r="C71" t="s">
        <v>3885</v>
      </c>
      <c r="D71" t="s">
        <v>3871</v>
      </c>
      <c r="E71">
        <v>0</v>
      </c>
      <c r="F71">
        <v>0</v>
      </c>
      <c r="G71">
        <v>0</v>
      </c>
      <c r="H71" t="str">
        <f t="shared" si="2"/>
        <v/>
      </c>
      <c r="I71" t="str">
        <f t="shared" si="3"/>
        <v/>
      </c>
    </row>
    <row r="72" spans="1:9" hidden="1">
      <c r="A72" t="s">
        <v>70</v>
      </c>
      <c r="B72" t="s">
        <v>3850</v>
      </c>
      <c r="C72" t="s">
        <v>3885</v>
      </c>
      <c r="D72" t="s">
        <v>3872</v>
      </c>
      <c r="E72">
        <v>1</v>
      </c>
      <c r="F72">
        <v>0</v>
      </c>
      <c r="G72">
        <v>0</v>
      </c>
      <c r="H72" t="str">
        <f t="shared" si="2"/>
        <v/>
      </c>
      <c r="I72" t="str">
        <f t="shared" si="3"/>
        <v/>
      </c>
    </row>
    <row r="73" spans="1:9" hidden="1">
      <c r="A73" t="s">
        <v>71</v>
      </c>
      <c r="B73" t="s">
        <v>3850</v>
      </c>
      <c r="C73" t="s">
        <v>3885</v>
      </c>
      <c r="D73" t="s">
        <v>3873</v>
      </c>
      <c r="E73">
        <v>1</v>
      </c>
      <c r="F73">
        <v>1</v>
      </c>
      <c r="G73">
        <v>0</v>
      </c>
      <c r="H73" t="str">
        <f t="shared" si="2"/>
        <v/>
      </c>
      <c r="I73" t="str">
        <f t="shared" si="3"/>
        <v/>
      </c>
    </row>
    <row r="74" spans="1:9" hidden="1">
      <c r="A74" t="s">
        <v>72</v>
      </c>
      <c r="B74" t="s">
        <v>3850</v>
      </c>
      <c r="C74" t="s">
        <v>3886</v>
      </c>
      <c r="D74" t="s">
        <v>3887</v>
      </c>
      <c r="E74">
        <v>0</v>
      </c>
      <c r="F74">
        <v>0</v>
      </c>
      <c r="G74">
        <v>0</v>
      </c>
      <c r="H74" t="str">
        <f t="shared" si="2"/>
        <v/>
      </c>
      <c r="I74" t="str">
        <f t="shared" si="3"/>
        <v/>
      </c>
    </row>
    <row r="75" spans="1:9" hidden="1">
      <c r="A75" t="s">
        <v>73</v>
      </c>
      <c r="B75" t="s">
        <v>3850</v>
      </c>
      <c r="C75" t="s">
        <v>3886</v>
      </c>
      <c r="D75" t="s">
        <v>3888</v>
      </c>
      <c r="E75">
        <v>0</v>
      </c>
      <c r="F75">
        <v>0</v>
      </c>
      <c r="G75">
        <v>0</v>
      </c>
      <c r="H75" t="str">
        <f t="shared" si="2"/>
        <v/>
      </c>
      <c r="I75" t="str">
        <f t="shared" si="3"/>
        <v/>
      </c>
    </row>
    <row r="76" spans="1:9" hidden="1">
      <c r="A76" t="s">
        <v>74</v>
      </c>
      <c r="B76" t="s">
        <v>3850</v>
      </c>
      <c r="C76" t="s">
        <v>3886</v>
      </c>
      <c r="D76" t="s">
        <v>3889</v>
      </c>
      <c r="E76">
        <v>0</v>
      </c>
      <c r="F76">
        <v>0</v>
      </c>
      <c r="G76">
        <v>0</v>
      </c>
      <c r="H76" t="str">
        <f t="shared" si="2"/>
        <v/>
      </c>
      <c r="I76" t="str">
        <f t="shared" si="3"/>
        <v/>
      </c>
    </row>
    <row r="77" spans="1:9" hidden="1">
      <c r="A77" t="s">
        <v>75</v>
      </c>
      <c r="B77" t="s">
        <v>3850</v>
      </c>
      <c r="C77" t="s">
        <v>3886</v>
      </c>
      <c r="D77" t="s">
        <v>3873</v>
      </c>
      <c r="E77">
        <v>0</v>
      </c>
      <c r="F77">
        <v>0</v>
      </c>
      <c r="G77">
        <v>0</v>
      </c>
      <c r="H77" t="str">
        <f t="shared" si="2"/>
        <v/>
      </c>
      <c r="I77" t="str">
        <f t="shared" si="3"/>
        <v/>
      </c>
    </row>
    <row r="78" spans="1:9" hidden="1">
      <c r="A78" t="s">
        <v>76</v>
      </c>
      <c r="B78" t="s">
        <v>3850</v>
      </c>
      <c r="C78" t="s">
        <v>3890</v>
      </c>
      <c r="D78" t="s">
        <v>3875</v>
      </c>
      <c r="E78">
        <v>0</v>
      </c>
      <c r="F78">
        <v>0</v>
      </c>
      <c r="G78">
        <v>0</v>
      </c>
      <c r="H78" t="str">
        <f t="shared" si="2"/>
        <v/>
      </c>
      <c r="I78" t="str">
        <f t="shared" si="3"/>
        <v/>
      </c>
    </row>
    <row r="79" spans="1:9" hidden="1">
      <c r="A79" t="s">
        <v>77</v>
      </c>
      <c r="B79" t="s">
        <v>3850</v>
      </c>
      <c r="C79" t="s">
        <v>3890</v>
      </c>
      <c r="D79" t="s">
        <v>3876</v>
      </c>
      <c r="E79">
        <v>0</v>
      </c>
      <c r="F79">
        <v>0</v>
      </c>
      <c r="G79">
        <v>0</v>
      </c>
      <c r="H79" t="str">
        <f t="shared" si="2"/>
        <v/>
      </c>
      <c r="I79" t="str">
        <f t="shared" si="3"/>
        <v/>
      </c>
    </row>
    <row r="80" spans="1:9" hidden="1">
      <c r="A80" t="s">
        <v>78</v>
      </c>
      <c r="B80" t="s">
        <v>3850</v>
      </c>
      <c r="C80" t="s">
        <v>3890</v>
      </c>
      <c r="D80" t="s">
        <v>3877</v>
      </c>
      <c r="E80">
        <v>1</v>
      </c>
      <c r="F80">
        <v>0</v>
      </c>
      <c r="G80">
        <v>0</v>
      </c>
      <c r="H80" t="str">
        <f t="shared" si="2"/>
        <v/>
      </c>
      <c r="I80" t="str">
        <f t="shared" si="3"/>
        <v/>
      </c>
    </row>
    <row r="81" spans="1:9" hidden="1">
      <c r="A81" t="s">
        <v>79</v>
      </c>
      <c r="B81" t="s">
        <v>3850</v>
      </c>
      <c r="C81" t="s">
        <v>3890</v>
      </c>
      <c r="D81" t="s">
        <v>3878</v>
      </c>
      <c r="E81">
        <v>1</v>
      </c>
      <c r="F81">
        <v>1</v>
      </c>
      <c r="G81">
        <v>0</v>
      </c>
      <c r="H81" t="str">
        <f t="shared" si="2"/>
        <v/>
      </c>
      <c r="I81" t="str">
        <f t="shared" si="3"/>
        <v/>
      </c>
    </row>
    <row r="82" spans="1:9" hidden="1">
      <c r="A82" t="s">
        <v>80</v>
      </c>
      <c r="B82" t="s">
        <v>3850</v>
      </c>
      <c r="C82" t="s">
        <v>3890</v>
      </c>
      <c r="D82" t="s">
        <v>3879</v>
      </c>
      <c r="E82">
        <v>0</v>
      </c>
      <c r="F82">
        <v>0</v>
      </c>
      <c r="G82">
        <v>0</v>
      </c>
      <c r="H82" t="str">
        <f t="shared" si="2"/>
        <v/>
      </c>
      <c r="I82" t="str">
        <f t="shared" si="3"/>
        <v/>
      </c>
    </row>
    <row r="83" spans="1:9" hidden="1">
      <c r="A83" t="s">
        <v>81</v>
      </c>
      <c r="B83" t="s">
        <v>3850</v>
      </c>
      <c r="C83" t="s">
        <v>3890</v>
      </c>
      <c r="D83" t="s">
        <v>3880</v>
      </c>
      <c r="E83">
        <v>0</v>
      </c>
      <c r="F83">
        <v>1</v>
      </c>
      <c r="G83">
        <v>0</v>
      </c>
      <c r="H83" t="str">
        <f t="shared" si="2"/>
        <v/>
      </c>
      <c r="I83" t="str">
        <f t="shared" si="3"/>
        <v/>
      </c>
    </row>
    <row r="84" spans="1:9" hidden="1">
      <c r="A84" t="s">
        <v>82</v>
      </c>
      <c r="B84" t="s">
        <v>3850</v>
      </c>
      <c r="C84" t="s">
        <v>3890</v>
      </c>
      <c r="D84" t="s">
        <v>3881</v>
      </c>
      <c r="E84">
        <v>0</v>
      </c>
      <c r="F84">
        <v>0</v>
      </c>
      <c r="G84">
        <v>0</v>
      </c>
      <c r="H84" t="str">
        <f t="shared" si="2"/>
        <v/>
      </c>
      <c r="I84" t="str">
        <f t="shared" si="3"/>
        <v/>
      </c>
    </row>
    <row r="85" spans="1:9" hidden="1">
      <c r="A85" t="s">
        <v>83</v>
      </c>
      <c r="B85" t="s">
        <v>3850</v>
      </c>
      <c r="C85" t="s">
        <v>3890</v>
      </c>
      <c r="D85" t="s">
        <v>3882</v>
      </c>
      <c r="E85">
        <v>0</v>
      </c>
      <c r="F85">
        <v>0</v>
      </c>
      <c r="G85">
        <v>0</v>
      </c>
      <c r="H85" t="str">
        <f t="shared" si="2"/>
        <v/>
      </c>
      <c r="I85" t="str">
        <f t="shared" si="3"/>
        <v/>
      </c>
    </row>
    <row r="86" spans="1:9" hidden="1">
      <c r="A86" t="s">
        <v>84</v>
      </c>
      <c r="B86" t="s">
        <v>3850</v>
      </c>
      <c r="C86" t="s">
        <v>3890</v>
      </c>
      <c r="D86" t="s">
        <v>3883</v>
      </c>
      <c r="E86">
        <v>0</v>
      </c>
      <c r="F86">
        <v>0</v>
      </c>
      <c r="G86">
        <v>0</v>
      </c>
      <c r="H86" t="str">
        <f t="shared" si="2"/>
        <v/>
      </c>
      <c r="I86" t="str">
        <f t="shared" si="3"/>
        <v/>
      </c>
    </row>
    <row r="87" spans="1:9" hidden="1">
      <c r="A87" t="s">
        <v>85</v>
      </c>
      <c r="B87" t="s">
        <v>3850</v>
      </c>
      <c r="C87" t="s">
        <v>3891</v>
      </c>
      <c r="D87" t="s">
        <v>3870</v>
      </c>
      <c r="E87">
        <v>0</v>
      </c>
      <c r="F87">
        <v>0</v>
      </c>
      <c r="G87">
        <v>0</v>
      </c>
      <c r="H87" t="str">
        <f t="shared" si="2"/>
        <v/>
      </c>
      <c r="I87" t="str">
        <f t="shared" si="3"/>
        <v/>
      </c>
    </row>
    <row r="88" spans="1:9" hidden="1">
      <c r="A88" t="s">
        <v>86</v>
      </c>
      <c r="B88" t="s">
        <v>3850</v>
      </c>
      <c r="C88" t="s">
        <v>3891</v>
      </c>
      <c r="D88" t="s">
        <v>3871</v>
      </c>
      <c r="E88">
        <v>2</v>
      </c>
      <c r="F88">
        <v>1</v>
      </c>
      <c r="G88">
        <v>0</v>
      </c>
      <c r="H88" t="str">
        <f t="shared" si="2"/>
        <v>gestion stock</v>
      </c>
      <c r="I88" t="str">
        <f t="shared" si="3"/>
        <v>Saladier boule 7 cm Theo 25€ FRAMB/ROSE/POIVRE</v>
      </c>
    </row>
    <row r="89" spans="1:9" hidden="1">
      <c r="A89" t="s">
        <v>87</v>
      </c>
      <c r="B89" t="s">
        <v>3850</v>
      </c>
      <c r="C89" t="s">
        <v>3891</v>
      </c>
      <c r="D89" t="s">
        <v>3872</v>
      </c>
      <c r="E89">
        <v>1</v>
      </c>
      <c r="F89">
        <v>1</v>
      </c>
      <c r="G89">
        <v>0</v>
      </c>
      <c r="H89" t="str">
        <f t="shared" si="2"/>
        <v/>
      </c>
      <c r="I89" t="str">
        <f t="shared" si="3"/>
        <v/>
      </c>
    </row>
    <row r="90" spans="1:9" hidden="1">
      <c r="A90" t="s">
        <v>88</v>
      </c>
      <c r="B90" t="s">
        <v>3850</v>
      </c>
      <c r="C90" t="s">
        <v>3891</v>
      </c>
      <c r="D90" t="s">
        <v>3873</v>
      </c>
      <c r="E90">
        <v>1</v>
      </c>
      <c r="F90">
        <v>0</v>
      </c>
      <c r="G90">
        <v>0</v>
      </c>
      <c r="H90" t="str">
        <f t="shared" si="2"/>
        <v/>
      </c>
      <c r="I90" t="str">
        <f t="shared" si="3"/>
        <v/>
      </c>
    </row>
    <row r="91" spans="1:9" hidden="1">
      <c r="A91" t="s">
        <v>89</v>
      </c>
      <c r="B91" t="s">
        <v>3850</v>
      </c>
      <c r="C91" t="s">
        <v>3892</v>
      </c>
      <c r="D91" t="s">
        <v>3852</v>
      </c>
      <c r="E91">
        <v>0</v>
      </c>
      <c r="F91">
        <v>0</v>
      </c>
      <c r="G91">
        <v>0</v>
      </c>
      <c r="H91" t="str">
        <f t="shared" si="2"/>
        <v/>
      </c>
      <c r="I91" t="str">
        <f t="shared" si="3"/>
        <v/>
      </c>
    </row>
    <row r="92" spans="1:9" hidden="1">
      <c r="A92" t="s">
        <v>90</v>
      </c>
      <c r="B92" t="s">
        <v>3850</v>
      </c>
      <c r="C92" t="s">
        <v>3892</v>
      </c>
      <c r="D92" t="s">
        <v>3841</v>
      </c>
      <c r="E92">
        <v>0</v>
      </c>
      <c r="F92">
        <v>0</v>
      </c>
      <c r="G92">
        <v>0</v>
      </c>
      <c r="H92" t="str">
        <f t="shared" si="2"/>
        <v/>
      </c>
      <c r="I92" t="str">
        <f t="shared" si="3"/>
        <v/>
      </c>
    </row>
    <row r="93" spans="1:9" hidden="1">
      <c r="A93" t="s">
        <v>91</v>
      </c>
      <c r="B93" t="s">
        <v>3850</v>
      </c>
      <c r="C93" t="s">
        <v>3892</v>
      </c>
      <c r="D93" t="s">
        <v>3840</v>
      </c>
      <c r="E93">
        <v>0</v>
      </c>
      <c r="F93">
        <v>0</v>
      </c>
      <c r="G93">
        <v>0</v>
      </c>
      <c r="H93" t="str">
        <f t="shared" si="2"/>
        <v/>
      </c>
      <c r="I93" t="str">
        <f t="shared" si="3"/>
        <v/>
      </c>
    </row>
    <row r="94" spans="1:9" hidden="1">
      <c r="A94" t="s">
        <v>92</v>
      </c>
      <c r="B94" t="s">
        <v>3850</v>
      </c>
      <c r="C94" t="s">
        <v>3892</v>
      </c>
      <c r="D94" t="s">
        <v>3845</v>
      </c>
      <c r="E94">
        <v>0</v>
      </c>
      <c r="F94">
        <v>0</v>
      </c>
      <c r="G94">
        <v>0</v>
      </c>
      <c r="H94" t="str">
        <f t="shared" si="2"/>
        <v/>
      </c>
      <c r="I94" t="str">
        <f t="shared" si="3"/>
        <v/>
      </c>
    </row>
    <row r="95" spans="1:9" hidden="1">
      <c r="A95" t="s">
        <v>93</v>
      </c>
      <c r="B95" t="s">
        <v>3850</v>
      </c>
      <c r="C95" t="s">
        <v>3892</v>
      </c>
      <c r="D95" t="s">
        <v>3849</v>
      </c>
      <c r="E95">
        <v>0</v>
      </c>
      <c r="F95">
        <v>0</v>
      </c>
      <c r="G95">
        <v>0</v>
      </c>
      <c r="H95" t="str">
        <f t="shared" si="2"/>
        <v/>
      </c>
      <c r="I95" t="str">
        <f t="shared" si="3"/>
        <v/>
      </c>
    </row>
    <row r="96" spans="1:9" hidden="1">
      <c r="A96" t="s">
        <v>94</v>
      </c>
      <c r="B96" t="s">
        <v>3850</v>
      </c>
      <c r="C96" t="s">
        <v>3892</v>
      </c>
      <c r="D96" t="s">
        <v>3853</v>
      </c>
      <c r="E96">
        <v>0</v>
      </c>
      <c r="F96">
        <v>0</v>
      </c>
      <c r="G96">
        <v>0</v>
      </c>
      <c r="H96" t="str">
        <f t="shared" si="2"/>
        <v/>
      </c>
      <c r="I96" t="str">
        <f t="shared" si="3"/>
        <v/>
      </c>
    </row>
    <row r="97" spans="1:9" hidden="1">
      <c r="A97" t="s">
        <v>95</v>
      </c>
      <c r="B97" t="s">
        <v>3850</v>
      </c>
      <c r="C97" t="s">
        <v>3892</v>
      </c>
      <c r="D97" t="s">
        <v>3844</v>
      </c>
      <c r="E97">
        <v>0</v>
      </c>
      <c r="F97">
        <v>0</v>
      </c>
      <c r="G97">
        <v>0</v>
      </c>
      <c r="H97" t="str">
        <f t="shared" si="2"/>
        <v/>
      </c>
      <c r="I97" t="str">
        <f t="shared" si="3"/>
        <v/>
      </c>
    </row>
    <row r="98" spans="1:9" hidden="1">
      <c r="A98" t="s">
        <v>96</v>
      </c>
      <c r="B98" t="s">
        <v>3850</v>
      </c>
      <c r="C98" t="s">
        <v>3892</v>
      </c>
      <c r="D98" t="s">
        <v>3847</v>
      </c>
      <c r="E98">
        <v>0</v>
      </c>
      <c r="F98">
        <v>0</v>
      </c>
      <c r="G98">
        <v>0</v>
      </c>
      <c r="H98" t="str">
        <f t="shared" si="2"/>
        <v/>
      </c>
      <c r="I98" t="str">
        <f t="shared" si="3"/>
        <v/>
      </c>
    </row>
    <row r="99" spans="1:9" hidden="1">
      <c r="A99" t="s">
        <v>97</v>
      </c>
      <c r="B99" t="s">
        <v>3850</v>
      </c>
      <c r="C99" t="s">
        <v>3892</v>
      </c>
      <c r="D99" t="s">
        <v>3846</v>
      </c>
      <c r="E99">
        <v>0</v>
      </c>
      <c r="F99">
        <v>0</v>
      </c>
      <c r="G99">
        <v>0</v>
      </c>
      <c r="H99" t="str">
        <f t="shared" si="2"/>
        <v/>
      </c>
      <c r="I99" t="str">
        <f t="shared" si="3"/>
        <v/>
      </c>
    </row>
    <row r="100" spans="1:9" hidden="1">
      <c r="A100" t="s">
        <v>98</v>
      </c>
      <c r="B100" t="s">
        <v>3850</v>
      </c>
      <c r="C100" t="s">
        <v>3892</v>
      </c>
      <c r="D100" t="s">
        <v>3854</v>
      </c>
      <c r="E100">
        <v>0</v>
      </c>
      <c r="F100">
        <v>0</v>
      </c>
      <c r="G100">
        <v>0</v>
      </c>
      <c r="H100" t="str">
        <f t="shared" si="2"/>
        <v/>
      </c>
      <c r="I100" t="str">
        <f t="shared" si="3"/>
        <v/>
      </c>
    </row>
    <row r="101" spans="1:9" hidden="1">
      <c r="A101" t="s">
        <v>99</v>
      </c>
      <c r="B101" t="s">
        <v>3850</v>
      </c>
      <c r="C101" t="s">
        <v>3892</v>
      </c>
      <c r="D101" t="s">
        <v>3837</v>
      </c>
      <c r="E101">
        <v>0</v>
      </c>
      <c r="F101">
        <v>0</v>
      </c>
      <c r="G101">
        <v>0</v>
      </c>
      <c r="H101" t="str">
        <f t="shared" si="2"/>
        <v/>
      </c>
      <c r="I101" t="str">
        <f t="shared" si="3"/>
        <v/>
      </c>
    </row>
    <row r="102" spans="1:9" hidden="1">
      <c r="A102" t="s">
        <v>100</v>
      </c>
      <c r="B102" t="s">
        <v>3850</v>
      </c>
      <c r="C102" t="s">
        <v>3892</v>
      </c>
      <c r="D102" t="s">
        <v>3855</v>
      </c>
      <c r="E102">
        <v>0</v>
      </c>
      <c r="F102">
        <v>0</v>
      </c>
      <c r="G102">
        <v>0</v>
      </c>
      <c r="H102" t="str">
        <f t="shared" si="2"/>
        <v/>
      </c>
      <c r="I102" t="str">
        <f t="shared" si="3"/>
        <v/>
      </c>
    </row>
    <row r="103" spans="1:9" hidden="1">
      <c r="A103" t="s">
        <v>101</v>
      </c>
      <c r="B103" t="s">
        <v>3850</v>
      </c>
      <c r="C103" t="s">
        <v>3893</v>
      </c>
      <c r="D103" t="s">
        <v>3852</v>
      </c>
      <c r="E103">
        <v>1</v>
      </c>
      <c r="F103">
        <v>0</v>
      </c>
      <c r="G103">
        <v>1</v>
      </c>
      <c r="H103" t="str">
        <f t="shared" si="2"/>
        <v/>
      </c>
      <c r="I103" t="str">
        <f t="shared" si="3"/>
        <v/>
      </c>
    </row>
    <row r="104" spans="1:9" hidden="1">
      <c r="A104" t="s">
        <v>102</v>
      </c>
      <c r="B104" t="s">
        <v>3850</v>
      </c>
      <c r="C104" t="s">
        <v>3893</v>
      </c>
      <c r="D104" t="s">
        <v>3841</v>
      </c>
      <c r="E104">
        <v>0</v>
      </c>
      <c r="F104">
        <v>0</v>
      </c>
      <c r="G104">
        <v>1</v>
      </c>
      <c r="H104" t="str">
        <f t="shared" si="2"/>
        <v/>
      </c>
      <c r="I104" t="str">
        <f t="shared" si="3"/>
        <v/>
      </c>
    </row>
    <row r="105" spans="1:9" hidden="1">
      <c r="A105" t="s">
        <v>103</v>
      </c>
      <c r="B105" t="s">
        <v>3850</v>
      </c>
      <c r="C105" t="s">
        <v>3893</v>
      </c>
      <c r="D105" t="s">
        <v>3840</v>
      </c>
      <c r="E105">
        <v>1</v>
      </c>
      <c r="F105">
        <v>0</v>
      </c>
      <c r="G105">
        <v>1</v>
      </c>
      <c r="H105" t="str">
        <f t="shared" si="2"/>
        <v/>
      </c>
      <c r="I105" t="str">
        <f t="shared" si="3"/>
        <v/>
      </c>
    </row>
    <row r="106" spans="1:9" hidden="1">
      <c r="A106" t="s">
        <v>104</v>
      </c>
      <c r="B106" t="s">
        <v>3850</v>
      </c>
      <c r="C106" t="s">
        <v>3893</v>
      </c>
      <c r="D106" t="s">
        <v>3845</v>
      </c>
      <c r="E106">
        <v>1</v>
      </c>
      <c r="F106">
        <v>1</v>
      </c>
      <c r="G106">
        <v>0</v>
      </c>
      <c r="H106" t="str">
        <f t="shared" si="2"/>
        <v/>
      </c>
      <c r="I106" t="str">
        <f t="shared" si="3"/>
        <v/>
      </c>
    </row>
    <row r="107" spans="1:9" hidden="1">
      <c r="A107" t="s">
        <v>105</v>
      </c>
      <c r="B107" t="s">
        <v>3850</v>
      </c>
      <c r="C107" t="s">
        <v>3893</v>
      </c>
      <c r="D107" t="s">
        <v>3849</v>
      </c>
      <c r="E107">
        <v>1</v>
      </c>
      <c r="F107">
        <v>0</v>
      </c>
      <c r="G107">
        <v>1</v>
      </c>
      <c r="H107" t="str">
        <f t="shared" si="2"/>
        <v/>
      </c>
      <c r="I107" t="str">
        <f t="shared" si="3"/>
        <v/>
      </c>
    </row>
    <row r="108" spans="1:9" hidden="1">
      <c r="A108" t="s">
        <v>106</v>
      </c>
      <c r="B108" t="s">
        <v>3850</v>
      </c>
      <c r="C108" t="s">
        <v>3893</v>
      </c>
      <c r="D108" t="s">
        <v>3853</v>
      </c>
      <c r="E108">
        <v>1</v>
      </c>
      <c r="F108">
        <v>0</v>
      </c>
      <c r="G108">
        <v>1</v>
      </c>
      <c r="H108" t="str">
        <f t="shared" si="2"/>
        <v/>
      </c>
      <c r="I108" t="str">
        <f t="shared" si="3"/>
        <v/>
      </c>
    </row>
    <row r="109" spans="1:9" hidden="1">
      <c r="A109" t="s">
        <v>107</v>
      </c>
      <c r="B109" t="s">
        <v>3850</v>
      </c>
      <c r="C109" t="s">
        <v>3893</v>
      </c>
      <c r="D109" t="s">
        <v>3844</v>
      </c>
      <c r="E109">
        <v>1</v>
      </c>
      <c r="F109">
        <v>0</v>
      </c>
      <c r="G109">
        <v>2</v>
      </c>
      <c r="H109" t="str">
        <f t="shared" si="2"/>
        <v>gestion stock</v>
      </c>
      <c r="I109" t="str">
        <f t="shared" si="3"/>
        <v>Plat à cake ROUGE</v>
      </c>
    </row>
    <row r="110" spans="1:9" hidden="1">
      <c r="A110" t="s">
        <v>108</v>
      </c>
      <c r="B110" t="s">
        <v>3850</v>
      </c>
      <c r="C110" t="s">
        <v>3893</v>
      </c>
      <c r="D110" t="s">
        <v>3847</v>
      </c>
      <c r="E110">
        <v>1</v>
      </c>
      <c r="F110">
        <v>0</v>
      </c>
      <c r="G110">
        <v>0</v>
      </c>
      <c r="H110" t="str">
        <f t="shared" si="2"/>
        <v/>
      </c>
      <c r="I110" t="str">
        <f t="shared" si="3"/>
        <v/>
      </c>
    </row>
    <row r="111" spans="1:9" hidden="1">
      <c r="A111" t="s">
        <v>109</v>
      </c>
      <c r="B111" t="s">
        <v>3850</v>
      </c>
      <c r="C111" t="s">
        <v>3893</v>
      </c>
      <c r="D111" t="s">
        <v>3846</v>
      </c>
      <c r="E111">
        <v>1</v>
      </c>
      <c r="F111">
        <v>0</v>
      </c>
      <c r="G111">
        <v>0</v>
      </c>
      <c r="H111" t="str">
        <f t="shared" si="2"/>
        <v/>
      </c>
      <c r="I111" t="str">
        <f t="shared" si="3"/>
        <v/>
      </c>
    </row>
    <row r="112" spans="1:9" hidden="1">
      <c r="A112" t="s">
        <v>110</v>
      </c>
      <c r="B112" t="s">
        <v>3850</v>
      </c>
      <c r="C112" t="s">
        <v>3893</v>
      </c>
      <c r="D112" t="s">
        <v>3854</v>
      </c>
      <c r="E112">
        <v>2</v>
      </c>
      <c r="F112">
        <v>1</v>
      </c>
      <c r="G112">
        <v>1</v>
      </c>
      <c r="H112" t="str">
        <f t="shared" si="2"/>
        <v/>
      </c>
      <c r="I112" t="str">
        <f t="shared" si="3"/>
        <v/>
      </c>
    </row>
    <row r="113" spans="1:9" hidden="1">
      <c r="A113" t="s">
        <v>111</v>
      </c>
      <c r="B113" t="s">
        <v>3850</v>
      </c>
      <c r="C113" t="s">
        <v>3893</v>
      </c>
      <c r="D113" t="s">
        <v>3837</v>
      </c>
      <c r="E113">
        <v>1</v>
      </c>
      <c r="F113">
        <v>0</v>
      </c>
      <c r="G113">
        <v>1</v>
      </c>
      <c r="H113" t="str">
        <f t="shared" si="2"/>
        <v/>
      </c>
      <c r="I113" t="str">
        <f t="shared" si="3"/>
        <v/>
      </c>
    </row>
    <row r="114" spans="1:9" hidden="1">
      <c r="A114" t="s">
        <v>112</v>
      </c>
      <c r="B114" t="s">
        <v>3850</v>
      </c>
      <c r="C114" t="s">
        <v>3893</v>
      </c>
      <c r="D114" t="s">
        <v>3855</v>
      </c>
      <c r="E114">
        <v>2</v>
      </c>
      <c r="F114">
        <v>1</v>
      </c>
      <c r="G114">
        <v>1</v>
      </c>
      <c r="H114" t="str">
        <f t="shared" si="2"/>
        <v/>
      </c>
      <c r="I114" t="str">
        <f t="shared" si="3"/>
        <v/>
      </c>
    </row>
    <row r="115" spans="1:9" hidden="1">
      <c r="A115" t="s">
        <v>113</v>
      </c>
      <c r="B115" t="s">
        <v>3850</v>
      </c>
      <c r="C115" t="s">
        <v>3894</v>
      </c>
      <c r="D115" t="s">
        <v>3870</v>
      </c>
      <c r="E115">
        <v>1</v>
      </c>
      <c r="F115">
        <v>0</v>
      </c>
      <c r="G115">
        <v>0</v>
      </c>
      <c r="H115" t="str">
        <f t="shared" si="2"/>
        <v/>
      </c>
      <c r="I115" t="str">
        <f t="shared" si="3"/>
        <v/>
      </c>
    </row>
    <row r="116" spans="1:9" hidden="1">
      <c r="A116" t="s">
        <v>114</v>
      </c>
      <c r="B116" t="s">
        <v>3850</v>
      </c>
      <c r="C116" t="s">
        <v>3894</v>
      </c>
      <c r="D116" t="s">
        <v>3871</v>
      </c>
      <c r="E116">
        <v>0</v>
      </c>
      <c r="F116">
        <v>0</v>
      </c>
      <c r="G116">
        <v>0</v>
      </c>
      <c r="H116" t="str">
        <f t="shared" si="2"/>
        <v/>
      </c>
      <c r="I116" t="str">
        <f t="shared" si="3"/>
        <v/>
      </c>
    </row>
    <row r="117" spans="1:9" hidden="1">
      <c r="A117" t="s">
        <v>115</v>
      </c>
      <c r="B117" t="s">
        <v>3850</v>
      </c>
      <c r="C117" t="s">
        <v>3894</v>
      </c>
      <c r="D117" t="s">
        <v>3872</v>
      </c>
      <c r="E117">
        <v>1</v>
      </c>
      <c r="F117">
        <v>0</v>
      </c>
      <c r="G117">
        <v>0</v>
      </c>
      <c r="H117" t="str">
        <f t="shared" si="2"/>
        <v/>
      </c>
      <c r="I117" t="str">
        <f t="shared" si="3"/>
        <v/>
      </c>
    </row>
    <row r="118" spans="1:9" hidden="1">
      <c r="A118" t="s">
        <v>116</v>
      </c>
      <c r="B118" t="s">
        <v>3850</v>
      </c>
      <c r="C118" t="s">
        <v>3894</v>
      </c>
      <c r="D118" t="s">
        <v>3873</v>
      </c>
      <c r="E118">
        <v>0</v>
      </c>
      <c r="F118">
        <v>0</v>
      </c>
      <c r="G118">
        <v>0</v>
      </c>
      <c r="H118" t="str">
        <f t="shared" si="2"/>
        <v/>
      </c>
      <c r="I118" t="str">
        <f t="shared" si="3"/>
        <v/>
      </c>
    </row>
    <row r="119" spans="1:9" hidden="1">
      <c r="A119" t="s">
        <v>117</v>
      </c>
      <c r="B119" t="s">
        <v>3850</v>
      </c>
      <c r="C119" t="s">
        <v>3895</v>
      </c>
      <c r="D119" t="s">
        <v>3852</v>
      </c>
      <c r="E119">
        <v>1</v>
      </c>
      <c r="F119">
        <v>0</v>
      </c>
      <c r="G119">
        <v>0</v>
      </c>
      <c r="H119" t="str">
        <f t="shared" si="2"/>
        <v/>
      </c>
      <c r="I119" t="str">
        <f t="shared" si="3"/>
        <v/>
      </c>
    </row>
    <row r="120" spans="1:9" hidden="1">
      <c r="A120" t="s">
        <v>118</v>
      </c>
      <c r="B120" t="s">
        <v>3850</v>
      </c>
      <c r="C120" t="s">
        <v>3895</v>
      </c>
      <c r="D120" t="s">
        <v>3841</v>
      </c>
      <c r="E120">
        <v>0</v>
      </c>
      <c r="F120">
        <v>1</v>
      </c>
      <c r="G120">
        <v>0</v>
      </c>
      <c r="H120" t="str">
        <f t="shared" si="2"/>
        <v/>
      </c>
      <c r="I120" t="str">
        <f t="shared" si="3"/>
        <v/>
      </c>
    </row>
    <row r="121" spans="1:9" hidden="1">
      <c r="A121" t="s">
        <v>119</v>
      </c>
      <c r="B121" t="s">
        <v>3850</v>
      </c>
      <c r="C121" t="s">
        <v>3895</v>
      </c>
      <c r="D121" t="s">
        <v>3840</v>
      </c>
      <c r="E121">
        <v>0</v>
      </c>
      <c r="F121">
        <v>0</v>
      </c>
      <c r="G121">
        <v>0</v>
      </c>
      <c r="H121" t="str">
        <f t="shared" si="2"/>
        <v/>
      </c>
      <c r="I121" t="str">
        <f t="shared" si="3"/>
        <v/>
      </c>
    </row>
    <row r="122" spans="1:9" hidden="1">
      <c r="A122" t="s">
        <v>120</v>
      </c>
      <c r="B122" t="s">
        <v>3850</v>
      </c>
      <c r="C122" t="s">
        <v>3895</v>
      </c>
      <c r="D122" t="s">
        <v>3845</v>
      </c>
      <c r="E122">
        <v>0</v>
      </c>
      <c r="F122">
        <v>0</v>
      </c>
      <c r="G122">
        <v>0</v>
      </c>
      <c r="H122" t="str">
        <f t="shared" si="2"/>
        <v/>
      </c>
      <c r="I122" t="str">
        <f t="shared" si="3"/>
        <v/>
      </c>
    </row>
    <row r="123" spans="1:9" hidden="1">
      <c r="A123" t="s">
        <v>121</v>
      </c>
      <c r="B123" t="s">
        <v>3850</v>
      </c>
      <c r="C123" t="s">
        <v>3895</v>
      </c>
      <c r="D123" t="s">
        <v>3849</v>
      </c>
      <c r="E123">
        <v>0</v>
      </c>
      <c r="F123">
        <v>1</v>
      </c>
      <c r="G123">
        <v>0</v>
      </c>
      <c r="H123" t="str">
        <f t="shared" si="2"/>
        <v/>
      </c>
      <c r="I123" t="str">
        <f t="shared" si="3"/>
        <v/>
      </c>
    </row>
    <row r="124" spans="1:9" hidden="1">
      <c r="A124" t="s">
        <v>122</v>
      </c>
      <c r="B124" t="s">
        <v>3850</v>
      </c>
      <c r="C124" t="s">
        <v>3895</v>
      </c>
      <c r="D124" t="s">
        <v>3853</v>
      </c>
      <c r="E124">
        <v>0</v>
      </c>
      <c r="F124">
        <v>0</v>
      </c>
      <c r="G124">
        <v>0</v>
      </c>
      <c r="H124" t="str">
        <f t="shared" si="2"/>
        <v/>
      </c>
      <c r="I124" t="str">
        <f t="shared" si="3"/>
        <v/>
      </c>
    </row>
    <row r="125" spans="1:9" hidden="1">
      <c r="A125" t="s">
        <v>123</v>
      </c>
      <c r="B125" t="s">
        <v>3850</v>
      </c>
      <c r="C125" t="s">
        <v>3895</v>
      </c>
      <c r="D125" t="s">
        <v>3844</v>
      </c>
      <c r="E125">
        <v>0</v>
      </c>
      <c r="F125">
        <v>1</v>
      </c>
      <c r="G125">
        <v>0</v>
      </c>
      <c r="H125" t="str">
        <f t="shared" si="2"/>
        <v/>
      </c>
      <c r="I125" t="str">
        <f t="shared" si="3"/>
        <v/>
      </c>
    </row>
    <row r="126" spans="1:9" hidden="1">
      <c r="A126" t="s">
        <v>124</v>
      </c>
      <c r="B126" t="s">
        <v>3850</v>
      </c>
      <c r="C126" t="s">
        <v>3895</v>
      </c>
      <c r="D126" t="s">
        <v>3847</v>
      </c>
      <c r="E126">
        <v>1</v>
      </c>
      <c r="F126">
        <v>1</v>
      </c>
      <c r="G126">
        <v>0</v>
      </c>
      <c r="H126" t="str">
        <f t="shared" si="2"/>
        <v/>
      </c>
      <c r="I126" t="str">
        <f t="shared" si="3"/>
        <v/>
      </c>
    </row>
    <row r="127" spans="1:9" hidden="1">
      <c r="A127" t="s">
        <v>125</v>
      </c>
      <c r="B127" t="s">
        <v>3850</v>
      </c>
      <c r="C127" t="s">
        <v>3895</v>
      </c>
      <c r="D127" t="s">
        <v>3846</v>
      </c>
      <c r="E127">
        <v>0</v>
      </c>
      <c r="F127">
        <v>0</v>
      </c>
      <c r="G127">
        <v>0</v>
      </c>
      <c r="H127" t="str">
        <f t="shared" si="2"/>
        <v/>
      </c>
      <c r="I127" t="str">
        <f t="shared" si="3"/>
        <v/>
      </c>
    </row>
    <row r="128" spans="1:9" hidden="1">
      <c r="A128" t="s">
        <v>126</v>
      </c>
      <c r="B128" t="s">
        <v>3850</v>
      </c>
      <c r="C128" t="s">
        <v>3895</v>
      </c>
      <c r="D128" t="s">
        <v>3854</v>
      </c>
      <c r="E128">
        <v>1</v>
      </c>
      <c r="F128">
        <v>0</v>
      </c>
      <c r="G128">
        <v>0</v>
      </c>
      <c r="H128" t="str">
        <f t="shared" si="2"/>
        <v/>
      </c>
      <c r="I128" t="str">
        <f t="shared" si="3"/>
        <v/>
      </c>
    </row>
    <row r="129" spans="1:9" hidden="1">
      <c r="A129" t="s">
        <v>127</v>
      </c>
      <c r="B129" t="s">
        <v>3850</v>
      </c>
      <c r="C129" t="s">
        <v>3895</v>
      </c>
      <c r="D129" t="s">
        <v>3837</v>
      </c>
      <c r="E129">
        <v>0</v>
      </c>
      <c r="F129">
        <v>1</v>
      </c>
      <c r="G129">
        <v>0</v>
      </c>
      <c r="H129" t="str">
        <f t="shared" si="2"/>
        <v/>
      </c>
      <c r="I129" t="str">
        <f t="shared" si="3"/>
        <v/>
      </c>
    </row>
    <row r="130" spans="1:9" hidden="1">
      <c r="A130" t="s">
        <v>128</v>
      </c>
      <c r="B130" t="s">
        <v>3850</v>
      </c>
      <c r="C130" t="s">
        <v>3895</v>
      </c>
      <c r="D130" t="s">
        <v>3855</v>
      </c>
      <c r="E130">
        <v>1</v>
      </c>
      <c r="F130">
        <v>0</v>
      </c>
      <c r="G130">
        <v>0</v>
      </c>
      <c r="H130" t="str">
        <f t="shared" ref="H130:H193" si="4">IF(AND(SUM(E130:G130)&gt;2,OR(E130=0,G130=0,F130=0)),"gestion stock","")</f>
        <v/>
      </c>
      <c r="I130" t="str">
        <f t="shared" si="3"/>
        <v/>
      </c>
    </row>
    <row r="131" spans="1:9" hidden="1">
      <c r="A131" t="s">
        <v>129</v>
      </c>
      <c r="B131" t="s">
        <v>3850</v>
      </c>
      <c r="C131" t="s">
        <v>3896</v>
      </c>
      <c r="D131" t="s">
        <v>3852</v>
      </c>
      <c r="E131">
        <v>5</v>
      </c>
      <c r="F131">
        <v>2</v>
      </c>
      <c r="G131">
        <v>3</v>
      </c>
      <c r="H131" t="str">
        <f t="shared" si="4"/>
        <v/>
      </c>
      <c r="I131" t="str">
        <f t="shared" ref="I131:I194" si="5">IF(H131="gestion stock",C131&amp; " " &amp; D131,"")</f>
        <v/>
      </c>
    </row>
    <row r="132" spans="1:9" hidden="1">
      <c r="A132" t="s">
        <v>130</v>
      </c>
      <c r="B132" t="s">
        <v>3850</v>
      </c>
      <c r="C132" t="s">
        <v>3896</v>
      </c>
      <c r="D132" t="s">
        <v>3841</v>
      </c>
      <c r="E132">
        <v>8</v>
      </c>
      <c r="F132">
        <v>2</v>
      </c>
      <c r="G132">
        <v>2</v>
      </c>
      <c r="H132" t="str">
        <f t="shared" si="4"/>
        <v/>
      </c>
      <c r="I132" t="str">
        <f t="shared" si="5"/>
        <v/>
      </c>
    </row>
    <row r="133" spans="1:9" hidden="1">
      <c r="A133" t="s">
        <v>131</v>
      </c>
      <c r="B133" t="s">
        <v>3850</v>
      </c>
      <c r="C133" t="s">
        <v>3896</v>
      </c>
      <c r="D133" t="s">
        <v>3840</v>
      </c>
      <c r="E133">
        <v>6</v>
      </c>
      <c r="F133">
        <v>2</v>
      </c>
      <c r="G133">
        <v>3</v>
      </c>
      <c r="H133" t="str">
        <f t="shared" si="4"/>
        <v/>
      </c>
      <c r="I133" t="str">
        <f t="shared" si="5"/>
        <v/>
      </c>
    </row>
    <row r="134" spans="1:9" hidden="1">
      <c r="A134" t="s">
        <v>132</v>
      </c>
      <c r="B134" t="s">
        <v>3850</v>
      </c>
      <c r="C134" t="s">
        <v>3896</v>
      </c>
      <c r="D134" t="s">
        <v>3845</v>
      </c>
      <c r="E134">
        <v>6</v>
      </c>
      <c r="F134">
        <v>2</v>
      </c>
      <c r="G134">
        <v>3</v>
      </c>
      <c r="H134" t="str">
        <f t="shared" si="4"/>
        <v/>
      </c>
      <c r="I134" t="str">
        <f t="shared" si="5"/>
        <v/>
      </c>
    </row>
    <row r="135" spans="1:9" hidden="1">
      <c r="A135" t="s">
        <v>133</v>
      </c>
      <c r="B135" t="s">
        <v>3850</v>
      </c>
      <c r="C135" t="s">
        <v>3896</v>
      </c>
      <c r="D135" t="s">
        <v>3849</v>
      </c>
      <c r="E135">
        <v>4</v>
      </c>
      <c r="F135">
        <v>2</v>
      </c>
      <c r="G135">
        <v>3</v>
      </c>
      <c r="H135" t="str">
        <f t="shared" si="4"/>
        <v/>
      </c>
      <c r="I135" t="str">
        <f t="shared" si="5"/>
        <v/>
      </c>
    </row>
    <row r="136" spans="1:9" hidden="1">
      <c r="A136" t="s">
        <v>134</v>
      </c>
      <c r="B136" t="s">
        <v>3850</v>
      </c>
      <c r="C136" t="s">
        <v>3896</v>
      </c>
      <c r="D136" t="s">
        <v>3853</v>
      </c>
      <c r="E136">
        <v>5</v>
      </c>
      <c r="F136">
        <v>2</v>
      </c>
      <c r="G136">
        <v>3</v>
      </c>
      <c r="H136" t="str">
        <f t="shared" si="4"/>
        <v/>
      </c>
      <c r="I136" t="str">
        <f t="shared" si="5"/>
        <v/>
      </c>
    </row>
    <row r="137" spans="1:9" hidden="1">
      <c r="A137" t="s">
        <v>135</v>
      </c>
      <c r="B137" t="s">
        <v>3850</v>
      </c>
      <c r="C137" t="s">
        <v>3896</v>
      </c>
      <c r="D137" t="s">
        <v>3844</v>
      </c>
      <c r="E137">
        <v>7</v>
      </c>
      <c r="F137">
        <v>3</v>
      </c>
      <c r="G137">
        <v>3</v>
      </c>
      <c r="H137" t="str">
        <f t="shared" si="4"/>
        <v/>
      </c>
      <c r="I137" t="str">
        <f t="shared" si="5"/>
        <v/>
      </c>
    </row>
    <row r="138" spans="1:9" hidden="1">
      <c r="A138" t="s">
        <v>136</v>
      </c>
      <c r="B138" t="s">
        <v>3850</v>
      </c>
      <c r="C138" t="s">
        <v>3896</v>
      </c>
      <c r="D138" t="s">
        <v>3847</v>
      </c>
      <c r="E138">
        <v>1</v>
      </c>
      <c r="F138">
        <v>0</v>
      </c>
      <c r="G138">
        <v>2</v>
      </c>
      <c r="H138" t="str">
        <f t="shared" si="4"/>
        <v>gestion stock</v>
      </c>
      <c r="I138" t="str">
        <f t="shared" si="5"/>
        <v>Mug conique uni ROSE</v>
      </c>
    </row>
    <row r="139" spans="1:9" hidden="1">
      <c r="A139" t="s">
        <v>137</v>
      </c>
      <c r="B139" t="s">
        <v>3850</v>
      </c>
      <c r="C139" t="s">
        <v>3896</v>
      </c>
      <c r="D139" t="s">
        <v>3846</v>
      </c>
      <c r="E139">
        <v>0</v>
      </c>
      <c r="F139">
        <v>0</v>
      </c>
      <c r="G139">
        <v>0</v>
      </c>
      <c r="H139" t="str">
        <f t="shared" si="4"/>
        <v/>
      </c>
      <c r="I139" t="str">
        <f t="shared" si="5"/>
        <v/>
      </c>
    </row>
    <row r="140" spans="1:9" hidden="1">
      <c r="A140" t="s">
        <v>138</v>
      </c>
      <c r="B140" t="s">
        <v>3850</v>
      </c>
      <c r="C140" t="s">
        <v>3896</v>
      </c>
      <c r="D140" t="s">
        <v>3854</v>
      </c>
      <c r="E140">
        <v>1</v>
      </c>
      <c r="F140">
        <v>1</v>
      </c>
      <c r="G140">
        <v>3</v>
      </c>
      <c r="H140" t="str">
        <f t="shared" si="4"/>
        <v/>
      </c>
      <c r="I140" t="str">
        <f t="shared" si="5"/>
        <v/>
      </c>
    </row>
    <row r="141" spans="1:9" hidden="1">
      <c r="A141" t="s">
        <v>139</v>
      </c>
      <c r="B141" t="s">
        <v>3850</v>
      </c>
      <c r="C141" t="s">
        <v>3896</v>
      </c>
      <c r="D141" t="s">
        <v>3837</v>
      </c>
      <c r="E141">
        <v>6</v>
      </c>
      <c r="F141">
        <v>2</v>
      </c>
      <c r="G141">
        <v>3</v>
      </c>
      <c r="H141" t="str">
        <f t="shared" si="4"/>
        <v/>
      </c>
      <c r="I141" t="str">
        <f t="shared" si="5"/>
        <v/>
      </c>
    </row>
    <row r="142" spans="1:9" hidden="1">
      <c r="A142" t="s">
        <v>140</v>
      </c>
      <c r="B142" t="s">
        <v>3850</v>
      </c>
      <c r="C142" t="s">
        <v>3896</v>
      </c>
      <c r="D142" t="s">
        <v>3855</v>
      </c>
      <c r="E142">
        <v>7</v>
      </c>
      <c r="F142">
        <v>2</v>
      </c>
      <c r="G142">
        <v>3</v>
      </c>
      <c r="H142" t="str">
        <f t="shared" si="4"/>
        <v/>
      </c>
      <c r="I142" t="str">
        <f t="shared" si="5"/>
        <v/>
      </c>
    </row>
    <row r="143" spans="1:9" hidden="1">
      <c r="A143" t="s">
        <v>141</v>
      </c>
      <c r="B143" t="s">
        <v>3850</v>
      </c>
      <c r="C143" t="s">
        <v>3897</v>
      </c>
      <c r="D143" t="s">
        <v>3852</v>
      </c>
      <c r="E143">
        <v>0</v>
      </c>
      <c r="F143">
        <v>1</v>
      </c>
      <c r="G143">
        <v>0</v>
      </c>
      <c r="H143" t="str">
        <f t="shared" si="4"/>
        <v/>
      </c>
      <c r="I143" t="str">
        <f t="shared" si="5"/>
        <v/>
      </c>
    </row>
    <row r="144" spans="1:9" hidden="1">
      <c r="A144" t="s">
        <v>142</v>
      </c>
      <c r="B144" t="s">
        <v>3850</v>
      </c>
      <c r="C144" t="s">
        <v>3897</v>
      </c>
      <c r="D144" t="s">
        <v>3841</v>
      </c>
      <c r="E144">
        <v>0</v>
      </c>
      <c r="F144">
        <v>1</v>
      </c>
      <c r="G144">
        <v>0</v>
      </c>
      <c r="H144" t="str">
        <f t="shared" si="4"/>
        <v/>
      </c>
      <c r="I144" t="str">
        <f t="shared" si="5"/>
        <v/>
      </c>
    </row>
    <row r="145" spans="1:9" hidden="1">
      <c r="A145" t="s">
        <v>143</v>
      </c>
      <c r="B145" t="s">
        <v>3850</v>
      </c>
      <c r="C145" t="s">
        <v>3897</v>
      </c>
      <c r="D145" t="s">
        <v>3840</v>
      </c>
      <c r="E145">
        <v>0</v>
      </c>
      <c r="F145">
        <v>0</v>
      </c>
      <c r="G145">
        <v>0</v>
      </c>
      <c r="H145" t="str">
        <f t="shared" si="4"/>
        <v/>
      </c>
      <c r="I145" t="str">
        <f t="shared" si="5"/>
        <v/>
      </c>
    </row>
    <row r="146" spans="1:9" hidden="1">
      <c r="A146" t="s">
        <v>144</v>
      </c>
      <c r="B146" t="s">
        <v>3850</v>
      </c>
      <c r="C146" t="s">
        <v>3897</v>
      </c>
      <c r="D146" t="s">
        <v>3845</v>
      </c>
      <c r="E146">
        <v>1</v>
      </c>
      <c r="F146">
        <v>0</v>
      </c>
      <c r="G146">
        <v>0</v>
      </c>
      <c r="H146" t="str">
        <f t="shared" si="4"/>
        <v/>
      </c>
      <c r="I146" t="str">
        <f t="shared" si="5"/>
        <v/>
      </c>
    </row>
    <row r="147" spans="1:9" hidden="1">
      <c r="A147" t="s">
        <v>145</v>
      </c>
      <c r="B147" t="s">
        <v>3850</v>
      </c>
      <c r="C147" t="s">
        <v>3897</v>
      </c>
      <c r="D147" t="s">
        <v>3849</v>
      </c>
      <c r="E147">
        <v>0</v>
      </c>
      <c r="F147">
        <v>0</v>
      </c>
      <c r="G147">
        <v>0</v>
      </c>
      <c r="H147" t="str">
        <f t="shared" si="4"/>
        <v/>
      </c>
      <c r="I147" t="str">
        <f t="shared" si="5"/>
        <v/>
      </c>
    </row>
    <row r="148" spans="1:9" hidden="1">
      <c r="A148" t="s">
        <v>146</v>
      </c>
      <c r="B148" t="s">
        <v>3850</v>
      </c>
      <c r="C148" t="s">
        <v>3897</v>
      </c>
      <c r="D148" t="s">
        <v>3853</v>
      </c>
      <c r="E148">
        <v>0</v>
      </c>
      <c r="F148">
        <v>0</v>
      </c>
      <c r="G148">
        <v>0</v>
      </c>
      <c r="H148" t="str">
        <f t="shared" si="4"/>
        <v/>
      </c>
      <c r="I148" t="str">
        <f t="shared" si="5"/>
        <v/>
      </c>
    </row>
    <row r="149" spans="1:9" hidden="1">
      <c r="A149" t="s">
        <v>147</v>
      </c>
      <c r="B149" t="s">
        <v>3850</v>
      </c>
      <c r="C149" t="s">
        <v>3897</v>
      </c>
      <c r="D149" t="s">
        <v>3844</v>
      </c>
      <c r="E149">
        <v>0</v>
      </c>
      <c r="F149">
        <v>0</v>
      </c>
      <c r="G149">
        <v>0</v>
      </c>
      <c r="H149" t="str">
        <f t="shared" si="4"/>
        <v/>
      </c>
      <c r="I149" t="str">
        <f t="shared" si="5"/>
        <v/>
      </c>
    </row>
    <row r="150" spans="1:9" hidden="1">
      <c r="A150" t="s">
        <v>148</v>
      </c>
      <c r="B150" t="s">
        <v>3850</v>
      </c>
      <c r="C150" t="s">
        <v>3897</v>
      </c>
      <c r="D150" t="s">
        <v>3847</v>
      </c>
      <c r="E150">
        <v>0</v>
      </c>
      <c r="F150">
        <v>0</v>
      </c>
      <c r="G150">
        <v>0</v>
      </c>
      <c r="H150" t="str">
        <f t="shared" si="4"/>
        <v/>
      </c>
      <c r="I150" t="str">
        <f t="shared" si="5"/>
        <v/>
      </c>
    </row>
    <row r="151" spans="1:9" hidden="1">
      <c r="A151" t="s">
        <v>149</v>
      </c>
      <c r="B151" t="s">
        <v>3850</v>
      </c>
      <c r="C151" t="s">
        <v>3897</v>
      </c>
      <c r="D151" t="s">
        <v>3846</v>
      </c>
      <c r="E151">
        <v>0</v>
      </c>
      <c r="F151">
        <v>0</v>
      </c>
      <c r="G151">
        <v>0</v>
      </c>
      <c r="H151" t="str">
        <f t="shared" si="4"/>
        <v/>
      </c>
      <c r="I151" t="str">
        <f t="shared" si="5"/>
        <v/>
      </c>
    </row>
    <row r="152" spans="1:9" hidden="1">
      <c r="A152" t="s">
        <v>150</v>
      </c>
      <c r="B152" t="s">
        <v>3850</v>
      </c>
      <c r="C152" t="s">
        <v>3897</v>
      </c>
      <c r="D152" t="s">
        <v>3854</v>
      </c>
      <c r="E152">
        <v>2</v>
      </c>
      <c r="F152">
        <v>0</v>
      </c>
      <c r="G152">
        <v>0</v>
      </c>
      <c r="H152" t="str">
        <f t="shared" si="4"/>
        <v/>
      </c>
      <c r="I152" t="str">
        <f t="shared" si="5"/>
        <v/>
      </c>
    </row>
    <row r="153" spans="1:9" hidden="1">
      <c r="A153" t="s">
        <v>151</v>
      </c>
      <c r="B153" t="s">
        <v>3850</v>
      </c>
      <c r="C153" t="s">
        <v>3897</v>
      </c>
      <c r="D153" t="s">
        <v>3837</v>
      </c>
      <c r="E153">
        <v>1</v>
      </c>
      <c r="F153">
        <v>1</v>
      </c>
      <c r="G153">
        <v>0</v>
      </c>
      <c r="H153" t="str">
        <f t="shared" si="4"/>
        <v/>
      </c>
      <c r="I153" t="str">
        <f t="shared" si="5"/>
        <v/>
      </c>
    </row>
    <row r="154" spans="1:9" hidden="1">
      <c r="A154" t="s">
        <v>152</v>
      </c>
      <c r="B154" t="s">
        <v>3850</v>
      </c>
      <c r="C154" t="s">
        <v>3897</v>
      </c>
      <c r="D154" t="s">
        <v>3855</v>
      </c>
      <c r="E154">
        <v>1</v>
      </c>
      <c r="F154">
        <v>0</v>
      </c>
      <c r="G154">
        <v>0</v>
      </c>
      <c r="H154" t="str">
        <f t="shared" si="4"/>
        <v/>
      </c>
      <c r="I154" t="str">
        <f t="shared" si="5"/>
        <v/>
      </c>
    </row>
    <row r="155" spans="1:9" hidden="1">
      <c r="A155" t="s">
        <v>153</v>
      </c>
      <c r="B155" t="s">
        <v>3898</v>
      </c>
      <c r="C155" t="s">
        <v>3899</v>
      </c>
      <c r="D155" t="s">
        <v>3376</v>
      </c>
      <c r="E155">
        <v>0</v>
      </c>
      <c r="F155">
        <v>0</v>
      </c>
      <c r="G155">
        <v>0</v>
      </c>
      <c r="H155" t="str">
        <f t="shared" si="4"/>
        <v/>
      </c>
      <c r="I155" t="str">
        <f t="shared" si="5"/>
        <v/>
      </c>
    </row>
    <row r="156" spans="1:9">
      <c r="A156" t="s">
        <v>154</v>
      </c>
      <c r="B156" t="s">
        <v>3850</v>
      </c>
      <c r="C156" t="s">
        <v>3900</v>
      </c>
      <c r="D156" t="s">
        <v>3852</v>
      </c>
      <c r="E156">
        <v>3</v>
      </c>
      <c r="F156">
        <v>1</v>
      </c>
      <c r="G156">
        <v>0</v>
      </c>
      <c r="H156" t="str">
        <f t="shared" si="4"/>
        <v>gestion stock</v>
      </c>
      <c r="I156" t="str">
        <f t="shared" si="5"/>
        <v>Coupelle entremets PM unie 15€ ANIS</v>
      </c>
    </row>
    <row r="157" spans="1:9">
      <c r="A157" t="s">
        <v>155</v>
      </c>
      <c r="B157" t="s">
        <v>3850</v>
      </c>
      <c r="C157" t="s">
        <v>3900</v>
      </c>
      <c r="D157" t="s">
        <v>3841</v>
      </c>
      <c r="E157">
        <v>3</v>
      </c>
      <c r="F157">
        <v>1</v>
      </c>
      <c r="G157">
        <v>0</v>
      </c>
      <c r="H157" t="str">
        <f t="shared" si="4"/>
        <v>gestion stock</v>
      </c>
      <c r="I157" t="str">
        <f t="shared" si="5"/>
        <v>Coupelle entremets PM unie 15€ TURQUOISE</v>
      </c>
    </row>
    <row r="158" spans="1:9">
      <c r="A158" t="s">
        <v>156</v>
      </c>
      <c r="B158" t="s">
        <v>3850</v>
      </c>
      <c r="C158" t="s">
        <v>3900</v>
      </c>
      <c r="D158" t="s">
        <v>3840</v>
      </c>
      <c r="E158">
        <v>3</v>
      </c>
      <c r="F158">
        <v>1</v>
      </c>
      <c r="G158">
        <v>0</v>
      </c>
      <c r="H158" t="str">
        <f t="shared" si="4"/>
        <v>gestion stock</v>
      </c>
      <c r="I158" t="str">
        <f t="shared" si="5"/>
        <v>Coupelle entremets PM unie 15€ OCÉAN</v>
      </c>
    </row>
    <row r="159" spans="1:9">
      <c r="A159" t="s">
        <v>157</v>
      </c>
      <c r="B159" t="s">
        <v>3850</v>
      </c>
      <c r="C159" t="s">
        <v>3900</v>
      </c>
      <c r="D159" t="s">
        <v>3845</v>
      </c>
      <c r="E159">
        <v>2</v>
      </c>
      <c r="F159">
        <v>1</v>
      </c>
      <c r="G159">
        <v>0</v>
      </c>
      <c r="H159" t="str">
        <f t="shared" si="4"/>
        <v>gestion stock</v>
      </c>
      <c r="I159" t="str">
        <f t="shared" si="5"/>
        <v>Coupelle entremets PM unie 15€ FRAMBOISE</v>
      </c>
    </row>
    <row r="160" spans="1:9">
      <c r="A160" t="s">
        <v>158</v>
      </c>
      <c r="B160" t="s">
        <v>3850</v>
      </c>
      <c r="C160" t="s">
        <v>3900</v>
      </c>
      <c r="D160" t="s">
        <v>3849</v>
      </c>
      <c r="E160">
        <v>1</v>
      </c>
      <c r="F160">
        <v>0</v>
      </c>
      <c r="G160">
        <v>0</v>
      </c>
      <c r="H160" t="str">
        <f t="shared" si="4"/>
        <v/>
      </c>
      <c r="I160" t="str">
        <f t="shared" si="5"/>
        <v/>
      </c>
    </row>
    <row r="161" spans="1:9">
      <c r="A161" t="s">
        <v>159</v>
      </c>
      <c r="B161" t="s">
        <v>3850</v>
      </c>
      <c r="C161" t="s">
        <v>3900</v>
      </c>
      <c r="D161" t="s">
        <v>3853</v>
      </c>
      <c r="E161">
        <v>2</v>
      </c>
      <c r="F161">
        <v>1</v>
      </c>
      <c r="G161">
        <v>0</v>
      </c>
      <c r="H161" t="str">
        <f t="shared" si="4"/>
        <v>gestion stock</v>
      </c>
      <c r="I161" t="str">
        <f t="shared" si="5"/>
        <v>Coupelle entremets PM unie 15€ CORAIL</v>
      </c>
    </row>
    <row r="162" spans="1:9">
      <c r="A162" t="s">
        <v>160</v>
      </c>
      <c r="B162" t="s">
        <v>3850</v>
      </c>
      <c r="C162" t="s">
        <v>3900</v>
      </c>
      <c r="D162" t="s">
        <v>3844</v>
      </c>
      <c r="E162">
        <v>3</v>
      </c>
      <c r="F162">
        <v>1</v>
      </c>
      <c r="G162">
        <v>0</v>
      </c>
      <c r="H162" t="str">
        <f t="shared" si="4"/>
        <v>gestion stock</v>
      </c>
      <c r="I162" t="str">
        <f t="shared" si="5"/>
        <v>Coupelle entremets PM unie 15€ ROUGE</v>
      </c>
    </row>
    <row r="163" spans="1:9">
      <c r="A163" t="s">
        <v>161</v>
      </c>
      <c r="B163" t="s">
        <v>3850</v>
      </c>
      <c r="C163" t="s">
        <v>3900</v>
      </c>
      <c r="D163" t="s">
        <v>3847</v>
      </c>
      <c r="E163">
        <v>2</v>
      </c>
      <c r="F163">
        <v>1</v>
      </c>
      <c r="G163">
        <v>0</v>
      </c>
      <c r="H163" t="str">
        <f t="shared" si="4"/>
        <v>gestion stock</v>
      </c>
      <c r="I163" t="str">
        <f t="shared" si="5"/>
        <v>Coupelle entremets PM unie 15€ ROSE</v>
      </c>
    </row>
    <row r="164" spans="1:9">
      <c r="A164" t="s">
        <v>162</v>
      </c>
      <c r="B164" t="s">
        <v>3850</v>
      </c>
      <c r="C164" t="s">
        <v>3900</v>
      </c>
      <c r="D164" t="s">
        <v>3846</v>
      </c>
      <c r="E164">
        <v>2</v>
      </c>
      <c r="F164">
        <v>1</v>
      </c>
      <c r="G164">
        <v>0</v>
      </c>
      <c r="H164" t="str">
        <f t="shared" si="4"/>
        <v>gestion stock</v>
      </c>
      <c r="I164" t="str">
        <f t="shared" si="5"/>
        <v>Coupelle entremets PM unie 15€ VIOLET</v>
      </c>
    </row>
    <row r="165" spans="1:9">
      <c r="A165" t="s">
        <v>163</v>
      </c>
      <c r="B165" t="s">
        <v>3850</v>
      </c>
      <c r="C165" t="s">
        <v>3900</v>
      </c>
      <c r="D165" t="s">
        <v>3854</v>
      </c>
      <c r="E165">
        <v>1</v>
      </c>
      <c r="F165">
        <v>1</v>
      </c>
      <c r="G165">
        <v>0</v>
      </c>
      <c r="H165" t="str">
        <f t="shared" si="4"/>
        <v/>
      </c>
      <c r="I165" t="str">
        <f t="shared" si="5"/>
        <v/>
      </c>
    </row>
    <row r="166" spans="1:9">
      <c r="A166" t="s">
        <v>164</v>
      </c>
      <c r="B166" t="s">
        <v>3850</v>
      </c>
      <c r="C166" t="s">
        <v>3900</v>
      </c>
      <c r="D166" t="s">
        <v>3837</v>
      </c>
      <c r="E166">
        <v>1</v>
      </c>
      <c r="F166">
        <v>1</v>
      </c>
      <c r="G166">
        <v>0</v>
      </c>
      <c r="H166" t="str">
        <f t="shared" si="4"/>
        <v/>
      </c>
      <c r="I166" t="str">
        <f t="shared" si="5"/>
        <v/>
      </c>
    </row>
    <row r="167" spans="1:9">
      <c r="A167" t="s">
        <v>165</v>
      </c>
      <c r="B167" t="s">
        <v>3850</v>
      </c>
      <c r="C167" t="s">
        <v>3900</v>
      </c>
      <c r="D167" t="s">
        <v>3855</v>
      </c>
      <c r="E167">
        <v>1</v>
      </c>
      <c r="F167">
        <v>1</v>
      </c>
      <c r="G167">
        <v>0</v>
      </c>
      <c r="H167" t="str">
        <f t="shared" si="4"/>
        <v/>
      </c>
      <c r="I167" t="str">
        <f t="shared" si="5"/>
        <v/>
      </c>
    </row>
    <row r="168" spans="1:9" hidden="1">
      <c r="A168" t="s">
        <v>166</v>
      </c>
      <c r="B168" t="s">
        <v>3898</v>
      </c>
      <c r="C168" t="s">
        <v>3901</v>
      </c>
      <c r="D168" t="s">
        <v>3376</v>
      </c>
      <c r="E168">
        <v>0</v>
      </c>
      <c r="F168">
        <v>1</v>
      </c>
      <c r="G168">
        <v>-1</v>
      </c>
      <c r="H168" t="str">
        <f t="shared" si="4"/>
        <v/>
      </c>
      <c r="I168" t="str">
        <f t="shared" si="5"/>
        <v/>
      </c>
    </row>
    <row r="169" spans="1:9" hidden="1">
      <c r="A169" t="s">
        <v>167</v>
      </c>
      <c r="B169" t="s">
        <v>3898</v>
      </c>
      <c r="C169" t="s">
        <v>3902</v>
      </c>
      <c r="D169" t="s">
        <v>3376</v>
      </c>
      <c r="E169">
        <v>0</v>
      </c>
      <c r="F169">
        <v>0</v>
      </c>
      <c r="G169">
        <v>0</v>
      </c>
      <c r="H169" t="str">
        <f t="shared" si="4"/>
        <v/>
      </c>
      <c r="I169" t="str">
        <f t="shared" si="5"/>
        <v/>
      </c>
    </row>
    <row r="170" spans="1:9" hidden="1">
      <c r="A170" t="s">
        <v>168</v>
      </c>
      <c r="B170" t="s">
        <v>3898</v>
      </c>
      <c r="C170" t="s">
        <v>3903</v>
      </c>
      <c r="D170" t="s">
        <v>3376</v>
      </c>
      <c r="E170">
        <v>0</v>
      </c>
      <c r="F170">
        <v>0</v>
      </c>
      <c r="G170">
        <v>0</v>
      </c>
      <c r="H170" t="str">
        <f t="shared" si="4"/>
        <v/>
      </c>
      <c r="I170" t="str">
        <f t="shared" si="5"/>
        <v/>
      </c>
    </row>
    <row r="171" spans="1:9" hidden="1">
      <c r="A171" t="s">
        <v>169</v>
      </c>
      <c r="B171" t="s">
        <v>3898</v>
      </c>
      <c r="C171" t="s">
        <v>3904</v>
      </c>
      <c r="D171" t="s">
        <v>3376</v>
      </c>
      <c r="E171">
        <v>1</v>
      </c>
      <c r="F171">
        <v>0</v>
      </c>
      <c r="G171">
        <v>0</v>
      </c>
      <c r="H171" t="str">
        <f t="shared" si="4"/>
        <v/>
      </c>
      <c r="I171" t="str">
        <f t="shared" si="5"/>
        <v/>
      </c>
    </row>
    <row r="172" spans="1:9" hidden="1">
      <c r="A172" t="s">
        <v>170</v>
      </c>
      <c r="B172" t="s">
        <v>3898</v>
      </c>
      <c r="C172" t="s">
        <v>3905</v>
      </c>
      <c r="D172" t="s">
        <v>3376</v>
      </c>
      <c r="E172">
        <v>0</v>
      </c>
      <c r="F172">
        <v>0</v>
      </c>
      <c r="G172">
        <v>0</v>
      </c>
      <c r="H172" t="str">
        <f t="shared" si="4"/>
        <v/>
      </c>
      <c r="I172" t="str">
        <f t="shared" si="5"/>
        <v/>
      </c>
    </row>
    <row r="173" spans="1:9" hidden="1">
      <c r="A173" t="s">
        <v>171</v>
      </c>
      <c r="B173" t="s">
        <v>3898</v>
      </c>
      <c r="C173" t="s">
        <v>3906</v>
      </c>
      <c r="D173" t="s">
        <v>3376</v>
      </c>
      <c r="E173">
        <v>0</v>
      </c>
      <c r="F173">
        <v>2</v>
      </c>
      <c r="G173">
        <v>0</v>
      </c>
      <c r="H173" t="str">
        <f t="shared" si="4"/>
        <v/>
      </c>
      <c r="I173" t="str">
        <f t="shared" si="5"/>
        <v/>
      </c>
    </row>
    <row r="174" spans="1:9" hidden="1">
      <c r="A174" t="s">
        <v>172</v>
      </c>
      <c r="B174" t="s">
        <v>3898</v>
      </c>
      <c r="C174" t="s">
        <v>3907</v>
      </c>
      <c r="D174" t="s">
        <v>3376</v>
      </c>
      <c r="E174">
        <v>0</v>
      </c>
      <c r="F174">
        <v>1</v>
      </c>
      <c r="G174">
        <v>0</v>
      </c>
      <c r="H174" t="str">
        <f t="shared" si="4"/>
        <v/>
      </c>
      <c r="I174" t="str">
        <f t="shared" si="5"/>
        <v/>
      </c>
    </row>
    <row r="175" spans="1:9">
      <c r="A175" t="s">
        <v>173</v>
      </c>
      <c r="B175" t="s">
        <v>3850</v>
      </c>
      <c r="C175" t="s">
        <v>3908</v>
      </c>
      <c r="D175" t="s">
        <v>3852</v>
      </c>
      <c r="E175">
        <v>4</v>
      </c>
      <c r="F175">
        <v>0</v>
      </c>
      <c r="G175">
        <v>0</v>
      </c>
      <c r="H175" t="str">
        <f t="shared" si="4"/>
        <v>gestion stock</v>
      </c>
      <c r="I175" t="str">
        <f t="shared" si="5"/>
        <v>Coupelle entremets TGM unie 28€ ANIS</v>
      </c>
    </row>
    <row r="176" spans="1:9">
      <c r="A176" t="s">
        <v>174</v>
      </c>
      <c r="B176" t="s">
        <v>3850</v>
      </c>
      <c r="C176" t="s">
        <v>3908</v>
      </c>
      <c r="D176" t="s">
        <v>3841</v>
      </c>
      <c r="E176">
        <v>2</v>
      </c>
      <c r="F176">
        <v>1</v>
      </c>
      <c r="G176">
        <v>0</v>
      </c>
      <c r="H176" t="str">
        <f t="shared" si="4"/>
        <v>gestion stock</v>
      </c>
      <c r="I176" t="str">
        <f t="shared" si="5"/>
        <v>Coupelle entremets TGM unie 28€ TURQUOISE</v>
      </c>
    </row>
    <row r="177" spans="1:9">
      <c r="A177" t="s">
        <v>175</v>
      </c>
      <c r="B177" t="s">
        <v>3850</v>
      </c>
      <c r="C177" t="s">
        <v>3908</v>
      </c>
      <c r="D177" t="s">
        <v>3840</v>
      </c>
      <c r="E177">
        <v>5</v>
      </c>
      <c r="F177">
        <v>1</v>
      </c>
      <c r="G177">
        <v>0</v>
      </c>
      <c r="H177" t="str">
        <f t="shared" si="4"/>
        <v>gestion stock</v>
      </c>
      <c r="I177" t="str">
        <f t="shared" si="5"/>
        <v>Coupelle entremets TGM unie 28€ OCÉAN</v>
      </c>
    </row>
    <row r="178" spans="1:9">
      <c r="A178" t="s">
        <v>176</v>
      </c>
      <c r="B178" t="s">
        <v>3850</v>
      </c>
      <c r="C178" t="s">
        <v>3908</v>
      </c>
      <c r="D178" t="s">
        <v>3845</v>
      </c>
      <c r="E178">
        <v>4</v>
      </c>
      <c r="F178">
        <v>0</v>
      </c>
      <c r="G178">
        <v>0</v>
      </c>
      <c r="H178" t="str">
        <f t="shared" si="4"/>
        <v>gestion stock</v>
      </c>
      <c r="I178" t="str">
        <f t="shared" si="5"/>
        <v>Coupelle entremets TGM unie 28€ FRAMBOISE</v>
      </c>
    </row>
    <row r="179" spans="1:9">
      <c r="A179" t="s">
        <v>177</v>
      </c>
      <c r="B179" t="s">
        <v>3850</v>
      </c>
      <c r="C179" t="s">
        <v>3908</v>
      </c>
      <c r="D179" t="s">
        <v>3849</v>
      </c>
      <c r="E179">
        <v>2</v>
      </c>
      <c r="F179">
        <v>0</v>
      </c>
      <c r="G179">
        <v>0</v>
      </c>
      <c r="H179" t="str">
        <f t="shared" si="4"/>
        <v/>
      </c>
      <c r="I179" t="str">
        <f t="shared" si="5"/>
        <v/>
      </c>
    </row>
    <row r="180" spans="1:9">
      <c r="A180" t="s">
        <v>178</v>
      </c>
      <c r="B180" t="s">
        <v>3850</v>
      </c>
      <c r="C180" t="s">
        <v>3908</v>
      </c>
      <c r="D180" t="s">
        <v>3853</v>
      </c>
      <c r="E180">
        <v>1</v>
      </c>
      <c r="F180">
        <v>1</v>
      </c>
      <c r="G180">
        <v>0</v>
      </c>
      <c r="H180" t="str">
        <f t="shared" si="4"/>
        <v/>
      </c>
      <c r="I180" t="str">
        <f t="shared" si="5"/>
        <v/>
      </c>
    </row>
    <row r="181" spans="1:9">
      <c r="A181" t="s">
        <v>179</v>
      </c>
      <c r="B181" t="s">
        <v>3850</v>
      </c>
      <c r="C181" t="s">
        <v>3908</v>
      </c>
      <c r="D181" t="s">
        <v>3844</v>
      </c>
      <c r="E181">
        <v>3</v>
      </c>
      <c r="F181">
        <v>1</v>
      </c>
      <c r="G181">
        <v>0</v>
      </c>
      <c r="H181" t="str">
        <f t="shared" si="4"/>
        <v>gestion stock</v>
      </c>
      <c r="I181" t="str">
        <f t="shared" si="5"/>
        <v>Coupelle entremets TGM unie 28€ ROUGE</v>
      </c>
    </row>
    <row r="182" spans="1:9">
      <c r="A182" t="s">
        <v>180</v>
      </c>
      <c r="B182" t="s">
        <v>3850</v>
      </c>
      <c r="C182" t="s">
        <v>3908</v>
      </c>
      <c r="D182" t="s">
        <v>3847</v>
      </c>
      <c r="E182">
        <v>1</v>
      </c>
      <c r="F182">
        <v>1</v>
      </c>
      <c r="G182">
        <v>0</v>
      </c>
      <c r="H182" t="str">
        <f t="shared" si="4"/>
        <v/>
      </c>
      <c r="I182" t="str">
        <f t="shared" si="5"/>
        <v/>
      </c>
    </row>
    <row r="183" spans="1:9">
      <c r="A183" t="s">
        <v>181</v>
      </c>
      <c r="B183" t="s">
        <v>3850</v>
      </c>
      <c r="C183" t="s">
        <v>3908</v>
      </c>
      <c r="D183" t="s">
        <v>3846</v>
      </c>
      <c r="E183">
        <v>1</v>
      </c>
      <c r="F183">
        <v>1</v>
      </c>
      <c r="G183">
        <v>0</v>
      </c>
      <c r="H183" t="str">
        <f t="shared" si="4"/>
        <v/>
      </c>
      <c r="I183" t="str">
        <f t="shared" si="5"/>
        <v/>
      </c>
    </row>
    <row r="184" spans="1:9">
      <c r="A184" t="s">
        <v>182</v>
      </c>
      <c r="B184" t="s">
        <v>3850</v>
      </c>
      <c r="C184" t="s">
        <v>3908</v>
      </c>
      <c r="D184" t="s">
        <v>3854</v>
      </c>
      <c r="E184">
        <v>4</v>
      </c>
      <c r="F184">
        <v>1</v>
      </c>
      <c r="G184">
        <v>0</v>
      </c>
      <c r="H184" t="str">
        <f t="shared" si="4"/>
        <v>gestion stock</v>
      </c>
      <c r="I184" t="str">
        <f t="shared" si="5"/>
        <v>Coupelle entremets TGM unie 28€ IVOIRE</v>
      </c>
    </row>
    <row r="185" spans="1:9">
      <c r="A185" t="s">
        <v>183</v>
      </c>
      <c r="B185" t="s">
        <v>3850</v>
      </c>
      <c r="C185" t="s">
        <v>3908</v>
      </c>
      <c r="D185" t="s">
        <v>3837</v>
      </c>
      <c r="E185">
        <v>4</v>
      </c>
      <c r="F185">
        <v>2</v>
      </c>
      <c r="G185">
        <v>0</v>
      </c>
      <c r="H185" t="str">
        <f t="shared" si="4"/>
        <v>gestion stock</v>
      </c>
      <c r="I185" t="str">
        <f t="shared" si="5"/>
        <v>Coupelle entremets TGM unie 28€ TAUPE</v>
      </c>
    </row>
    <row r="186" spans="1:9">
      <c r="A186" t="s">
        <v>184</v>
      </c>
      <c r="B186" t="s">
        <v>3850</v>
      </c>
      <c r="C186" t="s">
        <v>3908</v>
      </c>
      <c r="D186" t="s">
        <v>3855</v>
      </c>
      <c r="E186">
        <v>5</v>
      </c>
      <c r="F186">
        <v>1</v>
      </c>
      <c r="G186">
        <v>0</v>
      </c>
      <c r="H186" t="str">
        <f t="shared" si="4"/>
        <v>gestion stock</v>
      </c>
      <c r="I186" t="str">
        <f t="shared" si="5"/>
        <v>Coupelle entremets TGM unie 28€ POIVRE</v>
      </c>
    </row>
    <row r="187" spans="1:9" hidden="1">
      <c r="A187" t="s">
        <v>185</v>
      </c>
      <c r="B187" t="s">
        <v>3898</v>
      </c>
      <c r="C187" t="s">
        <v>3909</v>
      </c>
      <c r="D187" t="s">
        <v>3376</v>
      </c>
      <c r="E187">
        <v>0</v>
      </c>
      <c r="F187">
        <v>1</v>
      </c>
      <c r="G187">
        <v>0</v>
      </c>
      <c r="H187" t="str">
        <f t="shared" si="4"/>
        <v/>
      </c>
      <c r="I187" t="str">
        <f t="shared" si="5"/>
        <v/>
      </c>
    </row>
    <row r="188" spans="1:9" hidden="1">
      <c r="A188" t="s">
        <v>186</v>
      </c>
      <c r="B188" t="s">
        <v>3898</v>
      </c>
      <c r="C188" t="s">
        <v>3910</v>
      </c>
      <c r="D188" t="s">
        <v>3376</v>
      </c>
      <c r="E188">
        <v>0</v>
      </c>
      <c r="F188">
        <v>0</v>
      </c>
      <c r="G188">
        <v>0</v>
      </c>
      <c r="H188" t="str">
        <f t="shared" si="4"/>
        <v/>
      </c>
      <c r="I188" t="str">
        <f t="shared" si="5"/>
        <v/>
      </c>
    </row>
    <row r="189" spans="1:9" hidden="1">
      <c r="A189" t="s">
        <v>187</v>
      </c>
      <c r="B189" t="s">
        <v>3898</v>
      </c>
      <c r="C189" t="s">
        <v>3911</v>
      </c>
      <c r="D189" t="s">
        <v>3376</v>
      </c>
      <c r="E189">
        <v>0</v>
      </c>
      <c r="F189">
        <v>0</v>
      </c>
      <c r="G189">
        <v>0</v>
      </c>
      <c r="H189" t="str">
        <f t="shared" si="4"/>
        <v/>
      </c>
      <c r="I189" t="str">
        <f t="shared" si="5"/>
        <v/>
      </c>
    </row>
    <row r="190" spans="1:9" hidden="1">
      <c r="A190" t="s">
        <v>188</v>
      </c>
      <c r="B190" t="s">
        <v>3898</v>
      </c>
      <c r="C190" t="s">
        <v>3912</v>
      </c>
      <c r="D190" t="s">
        <v>3376</v>
      </c>
      <c r="E190">
        <v>0</v>
      </c>
      <c r="F190">
        <v>0</v>
      </c>
      <c r="G190">
        <v>0</v>
      </c>
      <c r="H190" t="str">
        <f t="shared" si="4"/>
        <v/>
      </c>
      <c r="I190" t="str">
        <f t="shared" si="5"/>
        <v/>
      </c>
    </row>
    <row r="191" spans="1:9" hidden="1">
      <c r="A191" t="s">
        <v>189</v>
      </c>
      <c r="B191" t="s">
        <v>3898</v>
      </c>
      <c r="C191" t="s">
        <v>3913</v>
      </c>
      <c r="D191" t="s">
        <v>3376</v>
      </c>
      <c r="E191">
        <v>1</v>
      </c>
      <c r="F191">
        <v>1</v>
      </c>
      <c r="G191">
        <v>0</v>
      </c>
      <c r="H191" t="str">
        <f t="shared" si="4"/>
        <v/>
      </c>
      <c r="I191" t="str">
        <f t="shared" si="5"/>
        <v/>
      </c>
    </row>
    <row r="192" spans="1:9" hidden="1">
      <c r="A192" t="s">
        <v>190</v>
      </c>
      <c r="B192" t="s">
        <v>3898</v>
      </c>
      <c r="C192" t="s">
        <v>3914</v>
      </c>
      <c r="D192" t="s">
        <v>3376</v>
      </c>
      <c r="E192">
        <v>0</v>
      </c>
      <c r="F192">
        <v>1</v>
      </c>
      <c r="G192">
        <v>-1</v>
      </c>
      <c r="H192" t="str">
        <f t="shared" si="4"/>
        <v/>
      </c>
      <c r="I192" t="str">
        <f t="shared" si="5"/>
        <v/>
      </c>
    </row>
    <row r="193" spans="1:9" hidden="1">
      <c r="A193" t="s">
        <v>191</v>
      </c>
      <c r="B193" t="s">
        <v>3898</v>
      </c>
      <c r="C193" t="s">
        <v>3915</v>
      </c>
      <c r="D193" t="s">
        <v>3376</v>
      </c>
      <c r="E193">
        <v>0</v>
      </c>
      <c r="F193">
        <v>0</v>
      </c>
      <c r="G193">
        <v>0</v>
      </c>
      <c r="H193" t="str">
        <f t="shared" si="4"/>
        <v/>
      </c>
      <c r="I193" t="str">
        <f t="shared" si="5"/>
        <v/>
      </c>
    </row>
    <row r="194" spans="1:9" hidden="1">
      <c r="A194" t="s">
        <v>192</v>
      </c>
      <c r="B194" t="s">
        <v>3898</v>
      </c>
      <c r="C194" t="s">
        <v>3916</v>
      </c>
      <c r="D194" t="s">
        <v>3376</v>
      </c>
      <c r="E194">
        <v>0</v>
      </c>
      <c r="F194">
        <v>0</v>
      </c>
      <c r="G194">
        <v>0</v>
      </c>
      <c r="H194" t="str">
        <f t="shared" ref="H194:H257" si="6">IF(AND(SUM(E194:G194)&gt;2,OR(E194=0,G194=0,F194=0)),"gestion stock","")</f>
        <v/>
      </c>
      <c r="I194" t="str">
        <f t="shared" si="5"/>
        <v/>
      </c>
    </row>
    <row r="195" spans="1:9" hidden="1">
      <c r="A195" t="s">
        <v>193</v>
      </c>
      <c r="B195" t="s">
        <v>3898</v>
      </c>
      <c r="C195" t="s">
        <v>3917</v>
      </c>
      <c r="D195" t="s">
        <v>3376</v>
      </c>
      <c r="E195">
        <v>0</v>
      </c>
      <c r="F195">
        <v>0</v>
      </c>
      <c r="G195">
        <v>0</v>
      </c>
      <c r="H195" t="str">
        <f t="shared" si="6"/>
        <v/>
      </c>
      <c r="I195" t="str">
        <f t="shared" ref="I195:I258" si="7">IF(H195="gestion stock",C195&amp; " " &amp; D195,"")</f>
        <v/>
      </c>
    </row>
    <row r="196" spans="1:9" hidden="1">
      <c r="A196" t="s">
        <v>194</v>
      </c>
      <c r="B196" t="s">
        <v>3898</v>
      </c>
      <c r="C196" t="s">
        <v>3918</v>
      </c>
      <c r="D196" t="s">
        <v>3376</v>
      </c>
      <c r="E196">
        <v>0</v>
      </c>
      <c r="F196">
        <v>0</v>
      </c>
      <c r="G196">
        <v>0</v>
      </c>
      <c r="H196" t="str">
        <f t="shared" si="6"/>
        <v/>
      </c>
      <c r="I196" t="str">
        <f t="shared" si="7"/>
        <v/>
      </c>
    </row>
    <row r="197" spans="1:9" hidden="1">
      <c r="A197" t="s">
        <v>195</v>
      </c>
      <c r="B197" t="s">
        <v>3898</v>
      </c>
      <c r="C197" t="s">
        <v>3919</v>
      </c>
      <c r="D197" t="s">
        <v>3376</v>
      </c>
      <c r="E197">
        <v>0</v>
      </c>
      <c r="F197">
        <v>1</v>
      </c>
      <c r="G197">
        <v>0</v>
      </c>
      <c r="H197" t="str">
        <f t="shared" si="6"/>
        <v/>
      </c>
      <c r="I197" t="str">
        <f t="shared" si="7"/>
        <v/>
      </c>
    </row>
    <row r="198" spans="1:9" hidden="1">
      <c r="A198" t="s">
        <v>196</v>
      </c>
      <c r="B198" t="s">
        <v>3898</v>
      </c>
      <c r="C198" t="s">
        <v>3920</v>
      </c>
      <c r="D198" t="s">
        <v>3376</v>
      </c>
      <c r="E198">
        <v>0</v>
      </c>
      <c r="F198">
        <v>0</v>
      </c>
      <c r="G198">
        <v>0</v>
      </c>
      <c r="H198" t="str">
        <f t="shared" si="6"/>
        <v/>
      </c>
      <c r="I198" t="str">
        <f t="shared" si="7"/>
        <v/>
      </c>
    </row>
    <row r="199" spans="1:9" hidden="1">
      <c r="A199" t="s">
        <v>197</v>
      </c>
      <c r="B199" t="s">
        <v>3898</v>
      </c>
      <c r="C199" t="s">
        <v>3921</v>
      </c>
      <c r="D199" t="s">
        <v>3376</v>
      </c>
      <c r="E199">
        <v>0</v>
      </c>
      <c r="F199">
        <v>0</v>
      </c>
      <c r="G199">
        <v>0</v>
      </c>
      <c r="H199" t="str">
        <f t="shared" si="6"/>
        <v/>
      </c>
      <c r="I199" t="str">
        <f t="shared" si="7"/>
        <v/>
      </c>
    </row>
    <row r="200" spans="1:9" hidden="1">
      <c r="A200" t="s">
        <v>198</v>
      </c>
      <c r="B200" t="s">
        <v>3898</v>
      </c>
      <c r="C200" t="s">
        <v>3922</v>
      </c>
      <c r="D200" t="s">
        <v>3376</v>
      </c>
      <c r="E200">
        <v>0</v>
      </c>
      <c r="F200">
        <v>0</v>
      </c>
      <c r="G200">
        <v>0</v>
      </c>
      <c r="H200" t="str">
        <f t="shared" si="6"/>
        <v/>
      </c>
      <c r="I200" t="str">
        <f t="shared" si="7"/>
        <v/>
      </c>
    </row>
    <row r="201" spans="1:9" hidden="1">
      <c r="A201" t="s">
        <v>199</v>
      </c>
      <c r="B201" t="s">
        <v>3898</v>
      </c>
      <c r="C201" t="s">
        <v>3923</v>
      </c>
      <c r="D201" t="s">
        <v>3376</v>
      </c>
      <c r="E201">
        <v>0</v>
      </c>
      <c r="F201">
        <v>1</v>
      </c>
      <c r="G201">
        <v>0</v>
      </c>
      <c r="H201" t="str">
        <f t="shared" si="6"/>
        <v/>
      </c>
      <c r="I201" t="str">
        <f t="shared" si="7"/>
        <v/>
      </c>
    </row>
    <row r="202" spans="1:9" hidden="1">
      <c r="A202" t="s">
        <v>200</v>
      </c>
      <c r="B202" t="s">
        <v>3898</v>
      </c>
      <c r="C202" t="s">
        <v>3924</v>
      </c>
      <c r="D202" t="s">
        <v>3376</v>
      </c>
      <c r="E202">
        <v>0</v>
      </c>
      <c r="F202">
        <v>0</v>
      </c>
      <c r="G202">
        <v>0</v>
      </c>
      <c r="H202" t="str">
        <f t="shared" si="6"/>
        <v/>
      </c>
      <c r="I202" t="str">
        <f t="shared" si="7"/>
        <v/>
      </c>
    </row>
    <row r="203" spans="1:9" hidden="1">
      <c r="A203" t="s">
        <v>201</v>
      </c>
      <c r="B203" t="s">
        <v>3898</v>
      </c>
      <c r="C203" t="s">
        <v>3925</v>
      </c>
      <c r="D203" t="s">
        <v>3376</v>
      </c>
      <c r="E203">
        <v>0</v>
      </c>
      <c r="F203">
        <v>0</v>
      </c>
      <c r="G203">
        <v>0</v>
      </c>
      <c r="H203" t="str">
        <f t="shared" si="6"/>
        <v/>
      </c>
      <c r="I203" t="str">
        <f t="shared" si="7"/>
        <v/>
      </c>
    </row>
    <row r="204" spans="1:9" hidden="1">
      <c r="A204" t="s">
        <v>202</v>
      </c>
      <c r="B204" t="s">
        <v>3898</v>
      </c>
      <c r="C204" t="s">
        <v>3926</v>
      </c>
      <c r="D204" t="s">
        <v>3376</v>
      </c>
      <c r="E204">
        <v>0</v>
      </c>
      <c r="F204">
        <v>0</v>
      </c>
      <c r="G204">
        <v>0</v>
      </c>
      <c r="H204" t="str">
        <f t="shared" si="6"/>
        <v/>
      </c>
      <c r="I204" t="str">
        <f t="shared" si="7"/>
        <v/>
      </c>
    </row>
    <row r="205" spans="1:9" hidden="1">
      <c r="A205" t="s">
        <v>203</v>
      </c>
      <c r="B205" t="s">
        <v>3898</v>
      </c>
      <c r="C205" t="s">
        <v>3927</v>
      </c>
      <c r="D205" t="s">
        <v>3376</v>
      </c>
      <c r="E205">
        <v>0</v>
      </c>
      <c r="F205">
        <v>0</v>
      </c>
      <c r="G205">
        <v>0</v>
      </c>
      <c r="H205" t="str">
        <f t="shared" si="6"/>
        <v/>
      </c>
      <c r="I205" t="str">
        <f t="shared" si="7"/>
        <v/>
      </c>
    </row>
    <row r="206" spans="1:9" hidden="1">
      <c r="A206" t="s">
        <v>204</v>
      </c>
      <c r="B206" t="s">
        <v>3898</v>
      </c>
      <c r="C206" t="s">
        <v>3928</v>
      </c>
      <c r="D206" t="s">
        <v>3376</v>
      </c>
      <c r="E206">
        <v>0</v>
      </c>
      <c r="F206">
        <v>0</v>
      </c>
      <c r="G206">
        <v>0</v>
      </c>
      <c r="H206" t="str">
        <f t="shared" si="6"/>
        <v/>
      </c>
      <c r="I206" t="str">
        <f t="shared" si="7"/>
        <v/>
      </c>
    </row>
    <row r="207" spans="1:9" hidden="1">
      <c r="A207" t="s">
        <v>205</v>
      </c>
      <c r="B207" t="s">
        <v>3898</v>
      </c>
      <c r="C207" t="s">
        <v>3929</v>
      </c>
      <c r="D207" t="s">
        <v>3376</v>
      </c>
      <c r="E207">
        <v>1</v>
      </c>
      <c r="F207">
        <v>0</v>
      </c>
      <c r="G207">
        <v>0</v>
      </c>
      <c r="H207" t="str">
        <f t="shared" si="6"/>
        <v/>
      </c>
      <c r="I207" t="str">
        <f t="shared" si="7"/>
        <v/>
      </c>
    </row>
    <row r="208" spans="1:9" hidden="1">
      <c r="A208" t="s">
        <v>206</v>
      </c>
      <c r="B208" t="s">
        <v>3898</v>
      </c>
      <c r="C208" t="s">
        <v>3930</v>
      </c>
      <c r="D208" t="s">
        <v>3376</v>
      </c>
      <c r="E208">
        <v>0</v>
      </c>
      <c r="F208">
        <v>0</v>
      </c>
      <c r="G208">
        <v>0</v>
      </c>
      <c r="H208" t="str">
        <f t="shared" si="6"/>
        <v/>
      </c>
      <c r="I208" t="str">
        <f t="shared" si="7"/>
        <v/>
      </c>
    </row>
    <row r="209" spans="1:9" hidden="1">
      <c r="A209" t="s">
        <v>207</v>
      </c>
      <c r="B209" t="s">
        <v>3898</v>
      </c>
      <c r="C209" t="s">
        <v>3931</v>
      </c>
      <c r="D209" t="s">
        <v>3376</v>
      </c>
      <c r="E209">
        <v>1</v>
      </c>
      <c r="F209">
        <v>0</v>
      </c>
      <c r="G209">
        <v>0</v>
      </c>
      <c r="H209" t="str">
        <f t="shared" si="6"/>
        <v/>
      </c>
      <c r="I209" t="str">
        <f t="shared" si="7"/>
        <v/>
      </c>
    </row>
    <row r="210" spans="1:9" hidden="1">
      <c r="A210" t="s">
        <v>208</v>
      </c>
      <c r="B210" t="s">
        <v>3898</v>
      </c>
      <c r="C210" t="s">
        <v>3932</v>
      </c>
      <c r="D210" t="s">
        <v>3376</v>
      </c>
      <c r="E210">
        <v>0</v>
      </c>
      <c r="F210">
        <v>2</v>
      </c>
      <c r="G210">
        <v>-1</v>
      </c>
      <c r="H210" t="str">
        <f t="shared" si="6"/>
        <v/>
      </c>
      <c r="I210" t="str">
        <f t="shared" si="7"/>
        <v/>
      </c>
    </row>
    <row r="211" spans="1:9" hidden="1">
      <c r="A211" t="s">
        <v>209</v>
      </c>
      <c r="B211" t="s">
        <v>3898</v>
      </c>
      <c r="C211" t="s">
        <v>3933</v>
      </c>
      <c r="D211" t="s">
        <v>3376</v>
      </c>
      <c r="E211">
        <v>0</v>
      </c>
      <c r="F211">
        <v>0</v>
      </c>
      <c r="G211">
        <v>0</v>
      </c>
      <c r="H211" t="str">
        <f t="shared" si="6"/>
        <v/>
      </c>
      <c r="I211" t="str">
        <f t="shared" si="7"/>
        <v/>
      </c>
    </row>
    <row r="212" spans="1:9" hidden="1">
      <c r="A212" t="s">
        <v>210</v>
      </c>
      <c r="B212" t="s">
        <v>3898</v>
      </c>
      <c r="C212" t="s">
        <v>3934</v>
      </c>
      <c r="D212" t="s">
        <v>3376</v>
      </c>
      <c r="E212">
        <v>0</v>
      </c>
      <c r="F212">
        <v>0</v>
      </c>
      <c r="G212">
        <v>-1</v>
      </c>
      <c r="H212" t="str">
        <f t="shared" si="6"/>
        <v/>
      </c>
      <c r="I212" t="str">
        <f t="shared" si="7"/>
        <v/>
      </c>
    </row>
    <row r="213" spans="1:9" hidden="1">
      <c r="A213" t="s">
        <v>211</v>
      </c>
      <c r="B213" t="s">
        <v>3898</v>
      </c>
      <c r="C213" t="s">
        <v>3935</v>
      </c>
      <c r="D213" t="s">
        <v>3376</v>
      </c>
      <c r="E213">
        <v>0</v>
      </c>
      <c r="F213">
        <v>1</v>
      </c>
      <c r="G213">
        <v>-1</v>
      </c>
      <c r="H213" t="str">
        <f t="shared" si="6"/>
        <v/>
      </c>
      <c r="I213" t="str">
        <f t="shared" si="7"/>
        <v/>
      </c>
    </row>
    <row r="214" spans="1:9" hidden="1">
      <c r="A214" t="s">
        <v>212</v>
      </c>
      <c r="B214" t="s">
        <v>3898</v>
      </c>
      <c r="C214" t="s">
        <v>3936</v>
      </c>
      <c r="D214" t="s">
        <v>3376</v>
      </c>
      <c r="E214">
        <v>0</v>
      </c>
      <c r="F214">
        <v>0</v>
      </c>
      <c r="G214">
        <v>0</v>
      </c>
      <c r="H214" t="str">
        <f t="shared" si="6"/>
        <v/>
      </c>
      <c r="I214" t="str">
        <f t="shared" si="7"/>
        <v/>
      </c>
    </row>
    <row r="215" spans="1:9" hidden="1">
      <c r="A215" t="s">
        <v>213</v>
      </c>
      <c r="B215" t="s">
        <v>3898</v>
      </c>
      <c r="C215" t="s">
        <v>3937</v>
      </c>
      <c r="D215" t="s">
        <v>3376</v>
      </c>
      <c r="E215">
        <v>0</v>
      </c>
      <c r="F215">
        <v>0</v>
      </c>
      <c r="G215">
        <v>0</v>
      </c>
      <c r="H215" t="str">
        <f t="shared" si="6"/>
        <v/>
      </c>
      <c r="I215" t="str">
        <f t="shared" si="7"/>
        <v/>
      </c>
    </row>
    <row r="216" spans="1:9" hidden="1">
      <c r="A216" t="s">
        <v>214</v>
      </c>
      <c r="B216" t="s">
        <v>3898</v>
      </c>
      <c r="C216" t="s">
        <v>3938</v>
      </c>
      <c r="D216" t="s">
        <v>3376</v>
      </c>
      <c r="E216">
        <v>0</v>
      </c>
      <c r="F216">
        <v>0</v>
      </c>
      <c r="G216">
        <v>0</v>
      </c>
      <c r="H216" t="str">
        <f t="shared" si="6"/>
        <v/>
      </c>
      <c r="I216" t="str">
        <f t="shared" si="7"/>
        <v/>
      </c>
    </row>
    <row r="217" spans="1:9" hidden="1">
      <c r="A217" t="s">
        <v>215</v>
      </c>
      <c r="B217" t="s">
        <v>3898</v>
      </c>
      <c r="C217" t="s">
        <v>3939</v>
      </c>
      <c r="D217" t="s">
        <v>3376</v>
      </c>
      <c r="E217">
        <v>0</v>
      </c>
      <c r="F217">
        <v>0</v>
      </c>
      <c r="G217">
        <v>0</v>
      </c>
      <c r="H217" t="str">
        <f t="shared" si="6"/>
        <v/>
      </c>
      <c r="I217" t="str">
        <f t="shared" si="7"/>
        <v/>
      </c>
    </row>
    <row r="218" spans="1:9" hidden="1">
      <c r="A218" t="s">
        <v>216</v>
      </c>
      <c r="B218" t="s">
        <v>3898</v>
      </c>
      <c r="C218" t="s">
        <v>3940</v>
      </c>
      <c r="D218" t="s">
        <v>3376</v>
      </c>
      <c r="E218">
        <v>0</v>
      </c>
      <c r="F218">
        <v>0</v>
      </c>
      <c r="G218">
        <v>0</v>
      </c>
      <c r="H218" t="str">
        <f t="shared" si="6"/>
        <v/>
      </c>
      <c r="I218" t="str">
        <f t="shared" si="7"/>
        <v/>
      </c>
    </row>
    <row r="219" spans="1:9" hidden="1">
      <c r="A219" t="s">
        <v>217</v>
      </c>
      <c r="B219" t="s">
        <v>3898</v>
      </c>
      <c r="C219" t="s">
        <v>3941</v>
      </c>
      <c r="D219" t="s">
        <v>3376</v>
      </c>
      <c r="E219">
        <v>1</v>
      </c>
      <c r="F219">
        <v>0</v>
      </c>
      <c r="G219">
        <v>0</v>
      </c>
      <c r="H219" t="str">
        <f t="shared" si="6"/>
        <v/>
      </c>
      <c r="I219" t="str">
        <f t="shared" si="7"/>
        <v/>
      </c>
    </row>
    <row r="220" spans="1:9" hidden="1">
      <c r="A220" t="s">
        <v>218</v>
      </c>
      <c r="B220" t="s">
        <v>3898</v>
      </c>
      <c r="C220" t="s">
        <v>3942</v>
      </c>
      <c r="D220" t="s">
        <v>3376</v>
      </c>
      <c r="E220">
        <v>0</v>
      </c>
      <c r="F220">
        <v>0</v>
      </c>
      <c r="G220">
        <v>0</v>
      </c>
      <c r="H220" t="str">
        <f t="shared" si="6"/>
        <v/>
      </c>
      <c r="I220" t="str">
        <f t="shared" si="7"/>
        <v/>
      </c>
    </row>
    <row r="221" spans="1:9" hidden="1">
      <c r="A221" t="s">
        <v>219</v>
      </c>
      <c r="B221" t="s">
        <v>3898</v>
      </c>
      <c r="C221" t="s">
        <v>3943</v>
      </c>
      <c r="D221" t="s">
        <v>3376</v>
      </c>
      <c r="E221">
        <v>1</v>
      </c>
      <c r="F221">
        <v>1</v>
      </c>
      <c r="G221">
        <v>0</v>
      </c>
      <c r="H221" t="str">
        <f t="shared" si="6"/>
        <v/>
      </c>
      <c r="I221" t="str">
        <f t="shared" si="7"/>
        <v/>
      </c>
    </row>
    <row r="222" spans="1:9" hidden="1">
      <c r="A222" t="s">
        <v>220</v>
      </c>
      <c r="B222" t="s">
        <v>3898</v>
      </c>
      <c r="C222" t="s">
        <v>3944</v>
      </c>
      <c r="D222" t="s">
        <v>3376</v>
      </c>
      <c r="E222">
        <v>1</v>
      </c>
      <c r="F222">
        <v>1</v>
      </c>
      <c r="G222">
        <v>0</v>
      </c>
      <c r="H222" t="str">
        <f t="shared" si="6"/>
        <v/>
      </c>
      <c r="I222" t="str">
        <f t="shared" si="7"/>
        <v/>
      </c>
    </row>
    <row r="223" spans="1:9" hidden="1">
      <c r="A223" t="s">
        <v>221</v>
      </c>
      <c r="B223" t="s">
        <v>3850</v>
      </c>
      <c r="C223" t="s">
        <v>3945</v>
      </c>
      <c r="D223" t="s">
        <v>3852</v>
      </c>
      <c r="E223">
        <v>1</v>
      </c>
      <c r="F223">
        <v>1</v>
      </c>
      <c r="G223">
        <v>1</v>
      </c>
      <c r="H223" t="str">
        <f t="shared" si="6"/>
        <v/>
      </c>
      <c r="I223" t="str">
        <f t="shared" si="7"/>
        <v/>
      </c>
    </row>
    <row r="224" spans="1:9" hidden="1">
      <c r="A224" t="s">
        <v>222</v>
      </c>
      <c r="B224" t="s">
        <v>3850</v>
      </c>
      <c r="C224" t="s">
        <v>3945</v>
      </c>
      <c r="D224" t="s">
        <v>3841</v>
      </c>
      <c r="E224">
        <v>0</v>
      </c>
      <c r="F224">
        <v>0</v>
      </c>
      <c r="G224">
        <v>1</v>
      </c>
      <c r="H224" t="str">
        <f t="shared" si="6"/>
        <v/>
      </c>
      <c r="I224" t="str">
        <f t="shared" si="7"/>
        <v/>
      </c>
    </row>
    <row r="225" spans="1:9" hidden="1">
      <c r="A225" t="s">
        <v>223</v>
      </c>
      <c r="B225" t="s">
        <v>3850</v>
      </c>
      <c r="C225" t="s">
        <v>3945</v>
      </c>
      <c r="D225" t="s">
        <v>3840</v>
      </c>
      <c r="E225">
        <v>1</v>
      </c>
      <c r="F225">
        <v>0</v>
      </c>
      <c r="G225">
        <v>1</v>
      </c>
      <c r="H225" t="str">
        <f t="shared" si="6"/>
        <v/>
      </c>
      <c r="I225" t="str">
        <f t="shared" si="7"/>
        <v/>
      </c>
    </row>
    <row r="226" spans="1:9" hidden="1">
      <c r="A226" t="s">
        <v>224</v>
      </c>
      <c r="B226" t="s">
        <v>3850</v>
      </c>
      <c r="C226" t="s">
        <v>3945</v>
      </c>
      <c r="D226" t="s">
        <v>3845</v>
      </c>
      <c r="E226">
        <v>5</v>
      </c>
      <c r="F226">
        <v>1</v>
      </c>
      <c r="G226">
        <v>1</v>
      </c>
      <c r="H226" t="str">
        <f t="shared" si="6"/>
        <v/>
      </c>
      <c r="I226" t="str">
        <f t="shared" si="7"/>
        <v/>
      </c>
    </row>
    <row r="227" spans="1:9" hidden="1">
      <c r="A227" t="s">
        <v>225</v>
      </c>
      <c r="B227" t="s">
        <v>3850</v>
      </c>
      <c r="C227" t="s">
        <v>3945</v>
      </c>
      <c r="D227" t="s">
        <v>3849</v>
      </c>
      <c r="E227">
        <v>0</v>
      </c>
      <c r="F227">
        <v>1</v>
      </c>
      <c r="G227">
        <v>1</v>
      </c>
      <c r="H227" t="str">
        <f t="shared" si="6"/>
        <v/>
      </c>
      <c r="I227" t="str">
        <f t="shared" si="7"/>
        <v/>
      </c>
    </row>
    <row r="228" spans="1:9" hidden="1">
      <c r="A228" t="s">
        <v>226</v>
      </c>
      <c r="B228" t="s">
        <v>3850</v>
      </c>
      <c r="C228" t="s">
        <v>3945</v>
      </c>
      <c r="D228" t="s">
        <v>3853</v>
      </c>
      <c r="E228">
        <v>0</v>
      </c>
      <c r="F228">
        <v>0</v>
      </c>
      <c r="G228">
        <v>1</v>
      </c>
      <c r="H228" t="str">
        <f t="shared" si="6"/>
        <v/>
      </c>
      <c r="I228" t="str">
        <f t="shared" si="7"/>
        <v/>
      </c>
    </row>
    <row r="229" spans="1:9" hidden="1">
      <c r="A229" t="s">
        <v>227</v>
      </c>
      <c r="B229" t="s">
        <v>3850</v>
      </c>
      <c r="C229" t="s">
        <v>3945</v>
      </c>
      <c r="D229" t="s">
        <v>3844</v>
      </c>
      <c r="E229">
        <v>0</v>
      </c>
      <c r="F229">
        <v>1</v>
      </c>
      <c r="G229">
        <v>1</v>
      </c>
      <c r="H229" t="str">
        <f t="shared" si="6"/>
        <v/>
      </c>
      <c r="I229" t="str">
        <f t="shared" si="7"/>
        <v/>
      </c>
    </row>
    <row r="230" spans="1:9" hidden="1">
      <c r="A230" t="s">
        <v>228</v>
      </c>
      <c r="B230" t="s">
        <v>3850</v>
      </c>
      <c r="C230" t="s">
        <v>3945</v>
      </c>
      <c r="D230" t="s">
        <v>3847</v>
      </c>
      <c r="E230">
        <v>2</v>
      </c>
      <c r="F230">
        <v>2</v>
      </c>
      <c r="G230">
        <v>1</v>
      </c>
      <c r="H230" t="str">
        <f t="shared" si="6"/>
        <v/>
      </c>
      <c r="I230" t="str">
        <f t="shared" si="7"/>
        <v/>
      </c>
    </row>
    <row r="231" spans="1:9" hidden="1">
      <c r="A231" t="s">
        <v>229</v>
      </c>
      <c r="B231" t="s">
        <v>3850</v>
      </c>
      <c r="C231" t="s">
        <v>3945</v>
      </c>
      <c r="D231" t="s">
        <v>3846</v>
      </c>
      <c r="E231">
        <v>2</v>
      </c>
      <c r="F231">
        <v>1</v>
      </c>
      <c r="G231">
        <v>1</v>
      </c>
      <c r="H231" t="str">
        <f t="shared" si="6"/>
        <v/>
      </c>
      <c r="I231" t="str">
        <f t="shared" si="7"/>
        <v/>
      </c>
    </row>
    <row r="232" spans="1:9" hidden="1">
      <c r="A232" t="s">
        <v>230</v>
      </c>
      <c r="B232" t="s">
        <v>3850</v>
      </c>
      <c r="C232" t="s">
        <v>3945</v>
      </c>
      <c r="D232" t="s">
        <v>3854</v>
      </c>
      <c r="E232">
        <v>2</v>
      </c>
      <c r="F232">
        <v>1</v>
      </c>
      <c r="G232">
        <v>1</v>
      </c>
      <c r="H232" t="str">
        <f t="shared" si="6"/>
        <v/>
      </c>
      <c r="I232" t="str">
        <f t="shared" si="7"/>
        <v/>
      </c>
    </row>
    <row r="233" spans="1:9" hidden="1">
      <c r="A233" t="s">
        <v>231</v>
      </c>
      <c r="B233" t="s">
        <v>3850</v>
      </c>
      <c r="C233" t="s">
        <v>3945</v>
      </c>
      <c r="D233" t="s">
        <v>3837</v>
      </c>
      <c r="E233">
        <v>2</v>
      </c>
      <c r="F233">
        <v>1</v>
      </c>
      <c r="G233">
        <v>1</v>
      </c>
      <c r="H233" t="str">
        <f t="shared" si="6"/>
        <v/>
      </c>
      <c r="I233" t="str">
        <f t="shared" si="7"/>
        <v/>
      </c>
    </row>
    <row r="234" spans="1:9" hidden="1">
      <c r="A234" t="s">
        <v>232</v>
      </c>
      <c r="B234" t="s">
        <v>3850</v>
      </c>
      <c r="C234" t="s">
        <v>3945</v>
      </c>
      <c r="D234" t="s">
        <v>3855</v>
      </c>
      <c r="E234">
        <v>4</v>
      </c>
      <c r="F234">
        <v>1</v>
      </c>
      <c r="G234">
        <v>1</v>
      </c>
      <c r="H234" t="str">
        <f t="shared" si="6"/>
        <v/>
      </c>
      <c r="I234" t="str">
        <f t="shared" si="7"/>
        <v/>
      </c>
    </row>
    <row r="235" spans="1:9" hidden="1">
      <c r="A235" t="s">
        <v>233</v>
      </c>
      <c r="B235" t="s">
        <v>3850</v>
      </c>
      <c r="C235" t="s">
        <v>3946</v>
      </c>
      <c r="D235" t="s">
        <v>3852</v>
      </c>
      <c r="E235">
        <v>2</v>
      </c>
      <c r="F235">
        <v>3</v>
      </c>
      <c r="G235">
        <v>0</v>
      </c>
      <c r="H235" t="str">
        <f t="shared" si="6"/>
        <v>gestion stock</v>
      </c>
      <c r="I235" t="str">
        <f t="shared" si="7"/>
        <v>Bougeoir coeur uni ANIS</v>
      </c>
    </row>
    <row r="236" spans="1:9" hidden="1">
      <c r="A236" t="s">
        <v>234</v>
      </c>
      <c r="B236" t="s">
        <v>3850</v>
      </c>
      <c r="C236" t="s">
        <v>3946</v>
      </c>
      <c r="D236" t="s">
        <v>3841</v>
      </c>
      <c r="E236">
        <v>1</v>
      </c>
      <c r="F236">
        <v>3</v>
      </c>
      <c r="G236">
        <v>0</v>
      </c>
      <c r="H236" t="str">
        <f t="shared" si="6"/>
        <v>gestion stock</v>
      </c>
      <c r="I236" t="str">
        <f t="shared" si="7"/>
        <v>Bougeoir coeur uni TURQUOISE</v>
      </c>
    </row>
    <row r="237" spans="1:9" hidden="1">
      <c r="A237" t="s">
        <v>235</v>
      </c>
      <c r="B237" t="s">
        <v>3850</v>
      </c>
      <c r="C237" t="s">
        <v>3946</v>
      </c>
      <c r="D237" t="s">
        <v>3840</v>
      </c>
      <c r="E237">
        <v>2</v>
      </c>
      <c r="F237">
        <v>5</v>
      </c>
      <c r="G237">
        <v>0</v>
      </c>
      <c r="H237" t="str">
        <f t="shared" si="6"/>
        <v>gestion stock</v>
      </c>
      <c r="I237" t="str">
        <f t="shared" si="7"/>
        <v>Bougeoir coeur uni OCÉAN</v>
      </c>
    </row>
    <row r="238" spans="1:9" hidden="1">
      <c r="A238" t="s">
        <v>236</v>
      </c>
      <c r="B238" t="s">
        <v>3850</v>
      </c>
      <c r="C238" t="s">
        <v>3946</v>
      </c>
      <c r="D238" t="s">
        <v>3845</v>
      </c>
      <c r="E238">
        <v>2</v>
      </c>
      <c r="F238">
        <v>0</v>
      </c>
      <c r="G238">
        <v>0</v>
      </c>
      <c r="H238" t="str">
        <f t="shared" si="6"/>
        <v/>
      </c>
      <c r="I238" t="str">
        <f t="shared" si="7"/>
        <v/>
      </c>
    </row>
    <row r="239" spans="1:9" hidden="1">
      <c r="A239" t="s">
        <v>237</v>
      </c>
      <c r="B239" t="s">
        <v>3850</v>
      </c>
      <c r="C239" t="s">
        <v>3946</v>
      </c>
      <c r="D239" t="s">
        <v>3849</v>
      </c>
      <c r="E239">
        <v>0</v>
      </c>
      <c r="F239">
        <v>0</v>
      </c>
      <c r="G239">
        <v>0</v>
      </c>
      <c r="H239" t="str">
        <f t="shared" si="6"/>
        <v/>
      </c>
      <c r="I239" t="str">
        <f t="shared" si="7"/>
        <v/>
      </c>
    </row>
    <row r="240" spans="1:9" hidden="1">
      <c r="A240" t="s">
        <v>238</v>
      </c>
      <c r="B240" t="s">
        <v>3850</v>
      </c>
      <c r="C240" t="s">
        <v>3946</v>
      </c>
      <c r="D240" t="s">
        <v>3853</v>
      </c>
      <c r="E240">
        <v>0</v>
      </c>
      <c r="F240">
        <v>0</v>
      </c>
      <c r="G240">
        <v>0</v>
      </c>
      <c r="H240" t="str">
        <f t="shared" si="6"/>
        <v/>
      </c>
      <c r="I240" t="str">
        <f t="shared" si="7"/>
        <v/>
      </c>
    </row>
    <row r="241" spans="1:9" hidden="1">
      <c r="A241" t="s">
        <v>239</v>
      </c>
      <c r="B241" t="s">
        <v>3850</v>
      </c>
      <c r="C241" t="s">
        <v>3946</v>
      </c>
      <c r="D241" t="s">
        <v>3844</v>
      </c>
      <c r="E241">
        <v>1</v>
      </c>
      <c r="F241">
        <v>0</v>
      </c>
      <c r="G241">
        <v>0</v>
      </c>
      <c r="H241" t="str">
        <f t="shared" si="6"/>
        <v/>
      </c>
      <c r="I241" t="str">
        <f t="shared" si="7"/>
        <v/>
      </c>
    </row>
    <row r="242" spans="1:9" hidden="1">
      <c r="A242" t="s">
        <v>240</v>
      </c>
      <c r="B242" t="s">
        <v>3850</v>
      </c>
      <c r="C242" t="s">
        <v>3946</v>
      </c>
      <c r="D242" t="s">
        <v>3847</v>
      </c>
      <c r="E242">
        <v>1</v>
      </c>
      <c r="F242">
        <v>0</v>
      </c>
      <c r="G242">
        <v>0</v>
      </c>
      <c r="H242" t="str">
        <f t="shared" si="6"/>
        <v/>
      </c>
      <c r="I242" t="str">
        <f t="shared" si="7"/>
        <v/>
      </c>
    </row>
    <row r="243" spans="1:9" hidden="1">
      <c r="A243" t="s">
        <v>241</v>
      </c>
      <c r="B243" t="s">
        <v>3850</v>
      </c>
      <c r="C243" t="s">
        <v>3946</v>
      </c>
      <c r="D243" t="s">
        <v>3846</v>
      </c>
      <c r="E243">
        <v>0</v>
      </c>
      <c r="F243">
        <v>4</v>
      </c>
      <c r="G243">
        <v>0</v>
      </c>
      <c r="H243" t="str">
        <f t="shared" si="6"/>
        <v>gestion stock</v>
      </c>
      <c r="I243" t="str">
        <f t="shared" si="7"/>
        <v>Bougeoir coeur uni VIOLET</v>
      </c>
    </row>
    <row r="244" spans="1:9" hidden="1">
      <c r="A244" t="s">
        <v>242</v>
      </c>
      <c r="B244" t="s">
        <v>3850</v>
      </c>
      <c r="C244" t="s">
        <v>3946</v>
      </c>
      <c r="D244" t="s">
        <v>3854</v>
      </c>
      <c r="E244">
        <v>2</v>
      </c>
      <c r="F244">
        <v>2</v>
      </c>
      <c r="G244">
        <v>0</v>
      </c>
      <c r="H244" t="str">
        <f t="shared" si="6"/>
        <v>gestion stock</v>
      </c>
      <c r="I244" t="str">
        <f t="shared" si="7"/>
        <v>Bougeoir coeur uni IVOIRE</v>
      </c>
    </row>
    <row r="245" spans="1:9" hidden="1">
      <c r="A245" t="s">
        <v>243</v>
      </c>
      <c r="B245" t="s">
        <v>3850</v>
      </c>
      <c r="C245" t="s">
        <v>3946</v>
      </c>
      <c r="D245" t="s">
        <v>3837</v>
      </c>
      <c r="E245">
        <v>1</v>
      </c>
      <c r="F245">
        <v>1</v>
      </c>
      <c r="G245">
        <v>0</v>
      </c>
      <c r="H245" t="str">
        <f t="shared" si="6"/>
        <v/>
      </c>
      <c r="I245" t="str">
        <f t="shared" si="7"/>
        <v/>
      </c>
    </row>
    <row r="246" spans="1:9" hidden="1">
      <c r="A246" t="s">
        <v>244</v>
      </c>
      <c r="B246" t="s">
        <v>3850</v>
      </c>
      <c r="C246" t="s">
        <v>3946</v>
      </c>
      <c r="D246" t="s">
        <v>3855</v>
      </c>
      <c r="E246">
        <v>0</v>
      </c>
      <c r="F246">
        <v>2</v>
      </c>
      <c r="G246">
        <v>0</v>
      </c>
      <c r="H246" t="str">
        <f t="shared" si="6"/>
        <v/>
      </c>
      <c r="I246" t="str">
        <f t="shared" si="7"/>
        <v/>
      </c>
    </row>
    <row r="247" spans="1:9" hidden="1">
      <c r="A247" t="s">
        <v>245</v>
      </c>
      <c r="B247" t="s">
        <v>3850</v>
      </c>
      <c r="C247" t="s">
        <v>3947</v>
      </c>
      <c r="D247" t="s">
        <v>3852</v>
      </c>
      <c r="E247">
        <v>4</v>
      </c>
      <c r="F247">
        <v>1</v>
      </c>
      <c r="G247">
        <v>1</v>
      </c>
      <c r="H247" t="str">
        <f t="shared" si="6"/>
        <v/>
      </c>
      <c r="I247" t="str">
        <f t="shared" si="7"/>
        <v/>
      </c>
    </row>
    <row r="248" spans="1:9" hidden="1">
      <c r="A248" t="s">
        <v>246</v>
      </c>
      <c r="B248" t="s">
        <v>3850</v>
      </c>
      <c r="C248" t="s">
        <v>3947</v>
      </c>
      <c r="D248" t="s">
        <v>3841</v>
      </c>
      <c r="E248">
        <v>1</v>
      </c>
      <c r="F248">
        <v>0</v>
      </c>
      <c r="G248">
        <v>1</v>
      </c>
      <c r="H248" t="str">
        <f t="shared" si="6"/>
        <v/>
      </c>
      <c r="I248" t="str">
        <f t="shared" si="7"/>
        <v/>
      </c>
    </row>
    <row r="249" spans="1:9" hidden="1">
      <c r="A249" t="s">
        <v>247</v>
      </c>
      <c r="B249" t="s">
        <v>3850</v>
      </c>
      <c r="C249" t="s">
        <v>3947</v>
      </c>
      <c r="D249" t="s">
        <v>3840</v>
      </c>
      <c r="E249">
        <v>1</v>
      </c>
      <c r="F249">
        <v>0</v>
      </c>
      <c r="G249">
        <v>1</v>
      </c>
      <c r="H249" t="str">
        <f t="shared" si="6"/>
        <v/>
      </c>
      <c r="I249" t="str">
        <f t="shared" si="7"/>
        <v/>
      </c>
    </row>
    <row r="250" spans="1:9" hidden="1">
      <c r="A250" t="s">
        <v>248</v>
      </c>
      <c r="B250" t="s">
        <v>3850</v>
      </c>
      <c r="C250" t="s">
        <v>3947</v>
      </c>
      <c r="D250" t="s">
        <v>3845</v>
      </c>
      <c r="E250">
        <v>1</v>
      </c>
      <c r="F250">
        <v>0</v>
      </c>
      <c r="G250">
        <v>0</v>
      </c>
      <c r="H250" t="str">
        <f t="shared" si="6"/>
        <v/>
      </c>
      <c r="I250" t="str">
        <f t="shared" si="7"/>
        <v/>
      </c>
    </row>
    <row r="251" spans="1:9" hidden="1">
      <c r="A251" t="s">
        <v>249</v>
      </c>
      <c r="B251" t="s">
        <v>3850</v>
      </c>
      <c r="C251" t="s">
        <v>3947</v>
      </c>
      <c r="D251" t="s">
        <v>3849</v>
      </c>
      <c r="E251">
        <v>0</v>
      </c>
      <c r="F251">
        <v>1</v>
      </c>
      <c r="G251">
        <v>1</v>
      </c>
      <c r="H251" t="str">
        <f t="shared" si="6"/>
        <v/>
      </c>
      <c r="I251" t="str">
        <f t="shared" si="7"/>
        <v/>
      </c>
    </row>
    <row r="252" spans="1:9" hidden="1">
      <c r="A252" t="s">
        <v>250</v>
      </c>
      <c r="B252" t="s">
        <v>3850</v>
      </c>
      <c r="C252" t="s">
        <v>3947</v>
      </c>
      <c r="D252" t="s">
        <v>3853</v>
      </c>
      <c r="E252">
        <v>0</v>
      </c>
      <c r="F252">
        <v>1</v>
      </c>
      <c r="G252">
        <v>1</v>
      </c>
      <c r="H252" t="str">
        <f t="shared" si="6"/>
        <v/>
      </c>
      <c r="I252" t="str">
        <f t="shared" si="7"/>
        <v/>
      </c>
    </row>
    <row r="253" spans="1:9" hidden="1">
      <c r="A253" t="s">
        <v>251</v>
      </c>
      <c r="B253" t="s">
        <v>3850</v>
      </c>
      <c r="C253" t="s">
        <v>3947</v>
      </c>
      <c r="D253" t="s">
        <v>3844</v>
      </c>
      <c r="E253">
        <v>1</v>
      </c>
      <c r="F253">
        <v>0</v>
      </c>
      <c r="G253">
        <v>1</v>
      </c>
      <c r="H253" t="str">
        <f t="shared" si="6"/>
        <v/>
      </c>
      <c r="I253" t="str">
        <f t="shared" si="7"/>
        <v/>
      </c>
    </row>
    <row r="254" spans="1:9" hidden="1">
      <c r="A254" t="s">
        <v>252</v>
      </c>
      <c r="B254" t="s">
        <v>3850</v>
      </c>
      <c r="C254" t="s">
        <v>3947</v>
      </c>
      <c r="D254" t="s">
        <v>3847</v>
      </c>
      <c r="E254">
        <v>1</v>
      </c>
      <c r="F254">
        <v>0</v>
      </c>
      <c r="G254">
        <v>1</v>
      </c>
      <c r="H254" t="str">
        <f t="shared" si="6"/>
        <v/>
      </c>
      <c r="I254" t="str">
        <f t="shared" si="7"/>
        <v/>
      </c>
    </row>
    <row r="255" spans="1:9" hidden="1">
      <c r="A255" t="s">
        <v>253</v>
      </c>
      <c r="B255" t="s">
        <v>3850</v>
      </c>
      <c r="C255" t="s">
        <v>3947</v>
      </c>
      <c r="D255" t="s">
        <v>3846</v>
      </c>
      <c r="E255">
        <v>1</v>
      </c>
      <c r="F255">
        <v>1</v>
      </c>
      <c r="G255">
        <v>0</v>
      </c>
      <c r="H255" t="str">
        <f t="shared" si="6"/>
        <v/>
      </c>
      <c r="I255" t="str">
        <f t="shared" si="7"/>
        <v/>
      </c>
    </row>
    <row r="256" spans="1:9" hidden="1">
      <c r="A256" t="s">
        <v>254</v>
      </c>
      <c r="B256" t="s">
        <v>3850</v>
      </c>
      <c r="C256" t="s">
        <v>3947</v>
      </c>
      <c r="D256" t="s">
        <v>3854</v>
      </c>
      <c r="E256">
        <v>1</v>
      </c>
      <c r="F256">
        <v>1</v>
      </c>
      <c r="G256">
        <v>0</v>
      </c>
      <c r="H256" t="str">
        <f t="shared" si="6"/>
        <v/>
      </c>
      <c r="I256" t="str">
        <f t="shared" si="7"/>
        <v/>
      </c>
    </row>
    <row r="257" spans="1:9" hidden="1">
      <c r="A257" t="s">
        <v>255</v>
      </c>
      <c r="B257" t="s">
        <v>3850</v>
      </c>
      <c r="C257" t="s">
        <v>3947</v>
      </c>
      <c r="D257" t="s">
        <v>3837</v>
      </c>
      <c r="E257">
        <v>0</v>
      </c>
      <c r="F257">
        <v>1</v>
      </c>
      <c r="G257">
        <v>0</v>
      </c>
      <c r="H257" t="str">
        <f t="shared" si="6"/>
        <v/>
      </c>
      <c r="I257" t="str">
        <f t="shared" si="7"/>
        <v/>
      </c>
    </row>
    <row r="258" spans="1:9" hidden="1">
      <c r="A258" t="s">
        <v>256</v>
      </c>
      <c r="B258" t="s">
        <v>3850</v>
      </c>
      <c r="C258" t="s">
        <v>3947</v>
      </c>
      <c r="D258" t="s">
        <v>3855</v>
      </c>
      <c r="E258">
        <v>1</v>
      </c>
      <c r="F258">
        <v>0</v>
      </c>
      <c r="G258">
        <v>1</v>
      </c>
      <c r="H258" t="str">
        <f t="shared" ref="H258:H321" si="8">IF(AND(SUM(E258:G258)&gt;2,OR(E258=0,G258=0,F258=0)),"gestion stock","")</f>
        <v/>
      </c>
      <c r="I258" t="str">
        <f t="shared" si="7"/>
        <v/>
      </c>
    </row>
    <row r="259" spans="1:9" hidden="1">
      <c r="A259" t="s">
        <v>257</v>
      </c>
      <c r="B259" t="s">
        <v>3850</v>
      </c>
      <c r="C259" t="s">
        <v>3948</v>
      </c>
      <c r="D259" t="s">
        <v>3852</v>
      </c>
      <c r="E259">
        <v>1</v>
      </c>
      <c r="F259">
        <v>1</v>
      </c>
      <c r="G259">
        <v>1</v>
      </c>
      <c r="H259" t="str">
        <f t="shared" si="8"/>
        <v/>
      </c>
      <c r="I259" t="str">
        <f t="shared" ref="I259:I322" si="9">IF(H259="gestion stock",C259&amp; " " &amp; D259,"")</f>
        <v/>
      </c>
    </row>
    <row r="260" spans="1:9" hidden="1">
      <c r="A260" t="s">
        <v>258</v>
      </c>
      <c r="B260" t="s">
        <v>3850</v>
      </c>
      <c r="C260" t="s">
        <v>3948</v>
      </c>
      <c r="D260" t="s">
        <v>3841</v>
      </c>
      <c r="E260">
        <v>0</v>
      </c>
      <c r="F260">
        <v>1</v>
      </c>
      <c r="G260">
        <v>1</v>
      </c>
      <c r="H260" t="str">
        <f t="shared" si="8"/>
        <v/>
      </c>
      <c r="I260" t="str">
        <f t="shared" si="9"/>
        <v/>
      </c>
    </row>
    <row r="261" spans="1:9" hidden="1">
      <c r="A261" t="s">
        <v>259</v>
      </c>
      <c r="B261" t="s">
        <v>3850</v>
      </c>
      <c r="C261" t="s">
        <v>3948</v>
      </c>
      <c r="D261" t="s">
        <v>3840</v>
      </c>
      <c r="E261">
        <v>1</v>
      </c>
      <c r="F261">
        <v>1</v>
      </c>
      <c r="G261">
        <v>1</v>
      </c>
      <c r="H261" t="str">
        <f t="shared" si="8"/>
        <v/>
      </c>
      <c r="I261" t="str">
        <f t="shared" si="9"/>
        <v/>
      </c>
    </row>
    <row r="262" spans="1:9" hidden="1">
      <c r="A262" t="s">
        <v>260</v>
      </c>
      <c r="B262" t="s">
        <v>3850</v>
      </c>
      <c r="C262" t="s">
        <v>3948</v>
      </c>
      <c r="D262" t="s">
        <v>3845</v>
      </c>
      <c r="E262">
        <v>2</v>
      </c>
      <c r="F262">
        <v>1</v>
      </c>
      <c r="G262">
        <v>1</v>
      </c>
      <c r="H262" t="str">
        <f t="shared" si="8"/>
        <v/>
      </c>
      <c r="I262" t="str">
        <f t="shared" si="9"/>
        <v/>
      </c>
    </row>
    <row r="263" spans="1:9" hidden="1">
      <c r="A263" t="s">
        <v>261</v>
      </c>
      <c r="B263" t="s">
        <v>3850</v>
      </c>
      <c r="C263" t="s">
        <v>3948</v>
      </c>
      <c r="D263" t="s">
        <v>3849</v>
      </c>
      <c r="E263">
        <v>1</v>
      </c>
      <c r="F263">
        <v>1</v>
      </c>
      <c r="G263">
        <v>1</v>
      </c>
      <c r="H263" t="str">
        <f t="shared" si="8"/>
        <v/>
      </c>
      <c r="I263" t="str">
        <f t="shared" si="9"/>
        <v/>
      </c>
    </row>
    <row r="264" spans="1:9" hidden="1">
      <c r="A264" t="s">
        <v>262</v>
      </c>
      <c r="B264" t="s">
        <v>3850</v>
      </c>
      <c r="C264" t="s">
        <v>3948</v>
      </c>
      <c r="D264" t="s">
        <v>3853</v>
      </c>
      <c r="E264">
        <v>1</v>
      </c>
      <c r="F264">
        <v>1</v>
      </c>
      <c r="G264">
        <v>1</v>
      </c>
      <c r="H264" t="str">
        <f t="shared" si="8"/>
        <v/>
      </c>
      <c r="I264" t="str">
        <f t="shared" si="9"/>
        <v/>
      </c>
    </row>
    <row r="265" spans="1:9" hidden="1">
      <c r="A265" t="s">
        <v>263</v>
      </c>
      <c r="B265" t="s">
        <v>3850</v>
      </c>
      <c r="C265" t="s">
        <v>3948</v>
      </c>
      <c r="D265" t="s">
        <v>3844</v>
      </c>
      <c r="E265">
        <v>1</v>
      </c>
      <c r="F265">
        <v>0</v>
      </c>
      <c r="G265">
        <v>0</v>
      </c>
      <c r="H265" t="str">
        <f t="shared" si="8"/>
        <v/>
      </c>
      <c r="I265" t="str">
        <f t="shared" si="9"/>
        <v/>
      </c>
    </row>
    <row r="266" spans="1:9" hidden="1">
      <c r="A266" t="s">
        <v>264</v>
      </c>
      <c r="B266" t="s">
        <v>3850</v>
      </c>
      <c r="C266" t="s">
        <v>3948</v>
      </c>
      <c r="D266" t="s">
        <v>3847</v>
      </c>
      <c r="E266">
        <v>1</v>
      </c>
      <c r="F266">
        <v>1</v>
      </c>
      <c r="G266">
        <v>1</v>
      </c>
      <c r="H266" t="str">
        <f t="shared" si="8"/>
        <v/>
      </c>
      <c r="I266" t="str">
        <f t="shared" si="9"/>
        <v/>
      </c>
    </row>
    <row r="267" spans="1:9" hidden="1">
      <c r="A267" t="s">
        <v>265</v>
      </c>
      <c r="B267" t="s">
        <v>3850</v>
      </c>
      <c r="C267" t="s">
        <v>3948</v>
      </c>
      <c r="D267" t="s">
        <v>3846</v>
      </c>
      <c r="E267">
        <v>1</v>
      </c>
      <c r="F267">
        <v>1</v>
      </c>
      <c r="G267">
        <v>0</v>
      </c>
      <c r="H267" t="str">
        <f t="shared" si="8"/>
        <v/>
      </c>
      <c r="I267" t="str">
        <f t="shared" si="9"/>
        <v/>
      </c>
    </row>
    <row r="268" spans="1:9" hidden="1">
      <c r="A268" t="s">
        <v>266</v>
      </c>
      <c r="B268" t="s">
        <v>3850</v>
      </c>
      <c r="C268" t="s">
        <v>3948</v>
      </c>
      <c r="D268" t="s">
        <v>3854</v>
      </c>
      <c r="E268">
        <v>1</v>
      </c>
      <c r="F268">
        <v>1</v>
      </c>
      <c r="G268">
        <v>1</v>
      </c>
      <c r="H268" t="str">
        <f t="shared" si="8"/>
        <v/>
      </c>
      <c r="I268" t="str">
        <f t="shared" si="9"/>
        <v/>
      </c>
    </row>
    <row r="269" spans="1:9" hidden="1">
      <c r="A269" t="s">
        <v>267</v>
      </c>
      <c r="B269" t="s">
        <v>3850</v>
      </c>
      <c r="C269" t="s">
        <v>3948</v>
      </c>
      <c r="D269" t="s">
        <v>3837</v>
      </c>
      <c r="E269">
        <v>2</v>
      </c>
      <c r="F269">
        <v>1</v>
      </c>
      <c r="G269">
        <v>0</v>
      </c>
      <c r="H269" t="str">
        <f t="shared" si="8"/>
        <v>gestion stock</v>
      </c>
      <c r="I269" t="str">
        <f t="shared" si="9"/>
        <v>Boîte carée grd mod unie TAUPE</v>
      </c>
    </row>
    <row r="270" spans="1:9" hidden="1">
      <c r="A270" t="s">
        <v>268</v>
      </c>
      <c r="B270" t="s">
        <v>3850</v>
      </c>
      <c r="C270" t="s">
        <v>3948</v>
      </c>
      <c r="D270" t="s">
        <v>3855</v>
      </c>
      <c r="E270">
        <v>0</v>
      </c>
      <c r="F270">
        <v>1</v>
      </c>
      <c r="G270">
        <v>0</v>
      </c>
      <c r="H270" t="str">
        <f t="shared" si="8"/>
        <v/>
      </c>
      <c r="I270" t="str">
        <f t="shared" si="9"/>
        <v/>
      </c>
    </row>
    <row r="271" spans="1:9" hidden="1">
      <c r="A271" t="s">
        <v>269</v>
      </c>
      <c r="B271" t="s">
        <v>3850</v>
      </c>
      <c r="C271" t="s">
        <v>3949</v>
      </c>
      <c r="D271" t="s">
        <v>3852</v>
      </c>
      <c r="E271">
        <v>2</v>
      </c>
      <c r="F271">
        <v>1</v>
      </c>
      <c r="G271">
        <v>1</v>
      </c>
      <c r="H271" t="str">
        <f t="shared" si="8"/>
        <v/>
      </c>
      <c r="I271" t="str">
        <f t="shared" si="9"/>
        <v/>
      </c>
    </row>
    <row r="272" spans="1:9" hidden="1">
      <c r="A272" t="s">
        <v>270</v>
      </c>
      <c r="B272" t="s">
        <v>3850</v>
      </c>
      <c r="C272" t="s">
        <v>3949</v>
      </c>
      <c r="D272" t="s">
        <v>3841</v>
      </c>
      <c r="E272">
        <v>1</v>
      </c>
      <c r="F272">
        <v>0</v>
      </c>
      <c r="G272">
        <v>1</v>
      </c>
      <c r="H272" t="str">
        <f t="shared" si="8"/>
        <v/>
      </c>
      <c r="I272" t="str">
        <f t="shared" si="9"/>
        <v/>
      </c>
    </row>
    <row r="273" spans="1:9" hidden="1">
      <c r="A273" t="s">
        <v>271</v>
      </c>
      <c r="B273" t="s">
        <v>3850</v>
      </c>
      <c r="C273" t="s">
        <v>3949</v>
      </c>
      <c r="D273" t="s">
        <v>3840</v>
      </c>
      <c r="E273">
        <v>1</v>
      </c>
      <c r="F273">
        <v>0</v>
      </c>
      <c r="G273">
        <v>1</v>
      </c>
      <c r="H273" t="str">
        <f t="shared" si="8"/>
        <v/>
      </c>
      <c r="I273" t="str">
        <f t="shared" si="9"/>
        <v/>
      </c>
    </row>
    <row r="274" spans="1:9" hidden="1">
      <c r="A274" t="s">
        <v>272</v>
      </c>
      <c r="B274" t="s">
        <v>3850</v>
      </c>
      <c r="C274" t="s">
        <v>3949</v>
      </c>
      <c r="D274" t="s">
        <v>3845</v>
      </c>
      <c r="E274">
        <v>2</v>
      </c>
      <c r="F274">
        <v>1</v>
      </c>
      <c r="G274">
        <v>1</v>
      </c>
      <c r="H274" t="str">
        <f t="shared" si="8"/>
        <v/>
      </c>
      <c r="I274" t="str">
        <f t="shared" si="9"/>
        <v/>
      </c>
    </row>
    <row r="275" spans="1:9" hidden="1">
      <c r="A275" t="s">
        <v>273</v>
      </c>
      <c r="B275" t="s">
        <v>3850</v>
      </c>
      <c r="C275" t="s">
        <v>3949</v>
      </c>
      <c r="D275" t="s">
        <v>3849</v>
      </c>
      <c r="E275">
        <v>1</v>
      </c>
      <c r="F275">
        <v>1</v>
      </c>
      <c r="G275">
        <v>1</v>
      </c>
      <c r="H275" t="str">
        <f t="shared" si="8"/>
        <v/>
      </c>
      <c r="I275" t="str">
        <f t="shared" si="9"/>
        <v/>
      </c>
    </row>
    <row r="276" spans="1:9" hidden="1">
      <c r="A276" t="s">
        <v>274</v>
      </c>
      <c r="B276" t="s">
        <v>3850</v>
      </c>
      <c r="C276" t="s">
        <v>3949</v>
      </c>
      <c r="D276" t="s">
        <v>3853</v>
      </c>
      <c r="E276">
        <v>1</v>
      </c>
      <c r="F276">
        <v>0</v>
      </c>
      <c r="G276">
        <v>1</v>
      </c>
      <c r="H276" t="str">
        <f t="shared" si="8"/>
        <v/>
      </c>
      <c r="I276" t="str">
        <f t="shared" si="9"/>
        <v/>
      </c>
    </row>
    <row r="277" spans="1:9" hidden="1">
      <c r="A277" t="s">
        <v>275</v>
      </c>
      <c r="B277" t="s">
        <v>3850</v>
      </c>
      <c r="C277" t="s">
        <v>3949</v>
      </c>
      <c r="D277" t="s">
        <v>3844</v>
      </c>
      <c r="E277">
        <v>2</v>
      </c>
      <c r="F277">
        <v>1</v>
      </c>
      <c r="G277">
        <v>1</v>
      </c>
      <c r="H277" t="str">
        <f t="shared" si="8"/>
        <v/>
      </c>
      <c r="I277" t="str">
        <f t="shared" si="9"/>
        <v/>
      </c>
    </row>
    <row r="278" spans="1:9" hidden="1">
      <c r="A278" t="s">
        <v>276</v>
      </c>
      <c r="B278" t="s">
        <v>3850</v>
      </c>
      <c r="C278" t="s">
        <v>3949</v>
      </c>
      <c r="D278" t="s">
        <v>3847</v>
      </c>
      <c r="E278">
        <v>1</v>
      </c>
      <c r="F278">
        <v>1</v>
      </c>
      <c r="G278">
        <v>1</v>
      </c>
      <c r="H278" t="str">
        <f t="shared" si="8"/>
        <v/>
      </c>
      <c r="I278" t="str">
        <f t="shared" si="9"/>
        <v/>
      </c>
    </row>
    <row r="279" spans="1:9" hidden="1">
      <c r="A279" t="s">
        <v>277</v>
      </c>
      <c r="B279" t="s">
        <v>3850</v>
      </c>
      <c r="C279" t="s">
        <v>3949</v>
      </c>
      <c r="D279" t="s">
        <v>3846</v>
      </c>
      <c r="E279">
        <v>1</v>
      </c>
      <c r="F279">
        <v>1</v>
      </c>
      <c r="G279">
        <v>1</v>
      </c>
      <c r="H279" t="str">
        <f t="shared" si="8"/>
        <v/>
      </c>
      <c r="I279" t="str">
        <f t="shared" si="9"/>
        <v/>
      </c>
    </row>
    <row r="280" spans="1:9" hidden="1">
      <c r="A280" t="s">
        <v>278</v>
      </c>
      <c r="B280" t="s">
        <v>3850</v>
      </c>
      <c r="C280" t="s">
        <v>3950</v>
      </c>
      <c r="D280" t="s">
        <v>3870</v>
      </c>
      <c r="E280">
        <v>10</v>
      </c>
      <c r="F280">
        <v>6</v>
      </c>
      <c r="G280">
        <v>0</v>
      </c>
      <c r="H280" t="str">
        <f t="shared" si="8"/>
        <v>gestion stock</v>
      </c>
      <c r="I280" t="str">
        <f t="shared" si="9"/>
        <v>Assiette dessert fleurs ANIS/TURQ/POIVRE</v>
      </c>
    </row>
    <row r="281" spans="1:9" hidden="1">
      <c r="A281" t="s">
        <v>279</v>
      </c>
      <c r="B281" t="s">
        <v>3850</v>
      </c>
      <c r="C281" t="s">
        <v>3950</v>
      </c>
      <c r="D281" t="s">
        <v>3871</v>
      </c>
      <c r="E281">
        <v>11</v>
      </c>
      <c r="F281">
        <v>6</v>
      </c>
      <c r="G281">
        <v>0</v>
      </c>
      <c r="H281" t="str">
        <f t="shared" si="8"/>
        <v>gestion stock</v>
      </c>
      <c r="I281" t="str">
        <f t="shared" si="9"/>
        <v>Assiette dessert fleurs FRAMB/ROSE/POIVRE</v>
      </c>
    </row>
    <row r="282" spans="1:9" hidden="1">
      <c r="A282" t="s">
        <v>280</v>
      </c>
      <c r="B282" t="s">
        <v>3850</v>
      </c>
      <c r="C282" t="s">
        <v>3950</v>
      </c>
      <c r="D282" t="s">
        <v>3872</v>
      </c>
      <c r="E282">
        <v>6</v>
      </c>
      <c r="F282">
        <v>6</v>
      </c>
      <c r="G282">
        <v>6</v>
      </c>
      <c r="H282" t="str">
        <f t="shared" si="8"/>
        <v/>
      </c>
      <c r="I282" t="str">
        <f t="shared" si="9"/>
        <v/>
      </c>
    </row>
    <row r="283" spans="1:9" hidden="1">
      <c r="A283" t="s">
        <v>281</v>
      </c>
      <c r="B283" t="s">
        <v>3850</v>
      </c>
      <c r="C283" t="s">
        <v>3950</v>
      </c>
      <c r="D283" t="s">
        <v>3873</v>
      </c>
      <c r="E283">
        <v>12</v>
      </c>
      <c r="F283">
        <v>6</v>
      </c>
      <c r="G283">
        <v>6</v>
      </c>
      <c r="H283" t="str">
        <f t="shared" si="8"/>
        <v/>
      </c>
      <c r="I283" t="str">
        <f t="shared" si="9"/>
        <v/>
      </c>
    </row>
    <row r="284" spans="1:9" hidden="1">
      <c r="A284" t="s">
        <v>3275</v>
      </c>
      <c r="B284" t="s">
        <v>3951</v>
      </c>
      <c r="C284" t="s">
        <v>3952</v>
      </c>
      <c r="D284" t="s">
        <v>3376</v>
      </c>
      <c r="E284">
        <v>1</v>
      </c>
      <c r="F284">
        <v>1</v>
      </c>
      <c r="G284">
        <v>2</v>
      </c>
      <c r="H284" t="str">
        <f t="shared" si="8"/>
        <v/>
      </c>
      <c r="I284" t="str">
        <f t="shared" si="9"/>
        <v/>
      </c>
    </row>
    <row r="285" spans="1:9" hidden="1">
      <c r="A285" t="s">
        <v>3276</v>
      </c>
      <c r="B285" t="s">
        <v>3951</v>
      </c>
      <c r="C285" t="s">
        <v>3953</v>
      </c>
      <c r="D285" t="s">
        <v>3376</v>
      </c>
      <c r="E285">
        <v>1</v>
      </c>
      <c r="F285">
        <v>2</v>
      </c>
      <c r="G285">
        <v>0</v>
      </c>
      <c r="H285" t="str">
        <f t="shared" si="8"/>
        <v>gestion stock</v>
      </c>
      <c r="I285" t="str">
        <f t="shared" si="9"/>
        <v xml:space="preserve">BRACELET PLAQ-OR 97117618 </v>
      </c>
    </row>
    <row r="286" spans="1:9" hidden="1">
      <c r="A286" t="s">
        <v>3277</v>
      </c>
      <c r="B286" t="s">
        <v>3951</v>
      </c>
      <c r="C286" t="s">
        <v>3954</v>
      </c>
      <c r="D286" t="s">
        <v>3376</v>
      </c>
      <c r="E286">
        <v>0</v>
      </c>
      <c r="F286">
        <v>0</v>
      </c>
      <c r="G286">
        <v>0</v>
      </c>
      <c r="H286" t="str">
        <f t="shared" si="8"/>
        <v/>
      </c>
      <c r="I286" t="str">
        <f t="shared" si="9"/>
        <v/>
      </c>
    </row>
    <row r="287" spans="1:9" hidden="1">
      <c r="A287" t="s">
        <v>282</v>
      </c>
      <c r="B287" t="s">
        <v>3850</v>
      </c>
      <c r="C287" t="s">
        <v>3955</v>
      </c>
      <c r="D287" t="s">
        <v>3870</v>
      </c>
      <c r="E287">
        <v>6</v>
      </c>
      <c r="F287">
        <v>6</v>
      </c>
      <c r="G287">
        <v>6</v>
      </c>
      <c r="H287" t="str">
        <f t="shared" si="8"/>
        <v/>
      </c>
      <c r="I287" t="str">
        <f t="shared" si="9"/>
        <v/>
      </c>
    </row>
    <row r="288" spans="1:9" hidden="1">
      <c r="A288" t="s">
        <v>283</v>
      </c>
      <c r="B288" t="s">
        <v>3850</v>
      </c>
      <c r="C288" t="s">
        <v>3955</v>
      </c>
      <c r="D288" t="s">
        <v>3871</v>
      </c>
      <c r="E288">
        <v>6</v>
      </c>
      <c r="F288">
        <v>6</v>
      </c>
      <c r="G288">
        <v>6</v>
      </c>
      <c r="H288" t="str">
        <f t="shared" si="8"/>
        <v/>
      </c>
      <c r="I288" t="str">
        <f t="shared" si="9"/>
        <v/>
      </c>
    </row>
    <row r="289" spans="1:9" hidden="1">
      <c r="A289" t="s">
        <v>284</v>
      </c>
      <c r="B289" t="s">
        <v>3850</v>
      </c>
      <c r="C289" t="s">
        <v>3955</v>
      </c>
      <c r="D289" t="s">
        <v>3872</v>
      </c>
      <c r="E289">
        <v>0</v>
      </c>
      <c r="F289">
        <v>6</v>
      </c>
      <c r="G289">
        <v>0</v>
      </c>
      <c r="H289" t="str">
        <f t="shared" si="8"/>
        <v>gestion stock</v>
      </c>
      <c r="I289" t="str">
        <f t="shared" si="9"/>
        <v>Assiette plate fleurs IVOIRE/TAUPE/POIVRE</v>
      </c>
    </row>
    <row r="290" spans="1:9" hidden="1">
      <c r="A290" t="s">
        <v>285</v>
      </c>
      <c r="B290" t="s">
        <v>3850</v>
      </c>
      <c r="C290" t="s">
        <v>3955</v>
      </c>
      <c r="D290" t="s">
        <v>3873</v>
      </c>
      <c r="E290">
        <v>4</v>
      </c>
      <c r="F290">
        <v>6</v>
      </c>
      <c r="G290">
        <v>0</v>
      </c>
      <c r="H290" t="str">
        <f t="shared" si="8"/>
        <v>gestion stock</v>
      </c>
      <c r="I290" t="str">
        <f t="shared" si="9"/>
        <v>Assiette plate fleurs MULTI</v>
      </c>
    </row>
    <row r="291" spans="1:9" hidden="1">
      <c r="A291" t="s">
        <v>286</v>
      </c>
      <c r="B291" t="s">
        <v>3850</v>
      </c>
      <c r="C291" t="s">
        <v>3956</v>
      </c>
      <c r="D291" t="s">
        <v>3875</v>
      </c>
      <c r="E291">
        <v>1</v>
      </c>
      <c r="F291">
        <v>1</v>
      </c>
      <c r="G291">
        <v>0</v>
      </c>
      <c r="H291" t="str">
        <f t="shared" si="8"/>
        <v/>
      </c>
      <c r="I291" t="str">
        <f t="shared" si="9"/>
        <v/>
      </c>
    </row>
    <row r="292" spans="1:9" hidden="1">
      <c r="A292" t="s">
        <v>287</v>
      </c>
      <c r="B292" t="s">
        <v>3850</v>
      </c>
      <c r="C292" t="s">
        <v>3956</v>
      </c>
      <c r="D292" t="s">
        <v>3876</v>
      </c>
      <c r="E292">
        <v>2</v>
      </c>
      <c r="F292">
        <v>1</v>
      </c>
      <c r="G292">
        <v>0</v>
      </c>
      <c r="H292" t="str">
        <f t="shared" si="8"/>
        <v>gestion stock</v>
      </c>
      <c r="I292" t="str">
        <f t="shared" si="9"/>
        <v>Boîte carée grd mod LOU TURQ/POIVRE</v>
      </c>
    </row>
    <row r="293" spans="1:9" hidden="1">
      <c r="A293" t="s">
        <v>288</v>
      </c>
      <c r="B293" t="s">
        <v>3850</v>
      </c>
      <c r="C293" t="s">
        <v>3956</v>
      </c>
      <c r="D293" t="s">
        <v>3877</v>
      </c>
      <c r="E293">
        <v>2</v>
      </c>
      <c r="F293">
        <v>1</v>
      </c>
      <c r="G293">
        <v>0</v>
      </c>
      <c r="H293" t="str">
        <f t="shared" si="8"/>
        <v>gestion stock</v>
      </c>
      <c r="I293" t="str">
        <f t="shared" si="9"/>
        <v>Boîte carée grd mod LOU OCÉAN/POIVRE</v>
      </c>
    </row>
    <row r="294" spans="1:9" hidden="1">
      <c r="A294" t="s">
        <v>289</v>
      </c>
      <c r="B294" t="s">
        <v>3850</v>
      </c>
      <c r="C294" t="s">
        <v>3956</v>
      </c>
      <c r="D294" t="s">
        <v>3878</v>
      </c>
      <c r="E294">
        <v>1</v>
      </c>
      <c r="F294">
        <v>1</v>
      </c>
      <c r="G294">
        <v>0</v>
      </c>
      <c r="H294" t="str">
        <f t="shared" si="8"/>
        <v/>
      </c>
      <c r="I294" t="str">
        <f t="shared" si="9"/>
        <v/>
      </c>
    </row>
    <row r="295" spans="1:9" hidden="1">
      <c r="A295" t="s">
        <v>290</v>
      </c>
      <c r="B295" t="s">
        <v>3850</v>
      </c>
      <c r="C295" t="s">
        <v>3956</v>
      </c>
      <c r="D295" t="s">
        <v>3879</v>
      </c>
      <c r="E295">
        <v>0</v>
      </c>
      <c r="F295">
        <v>1</v>
      </c>
      <c r="G295">
        <v>0</v>
      </c>
      <c r="H295" t="str">
        <f t="shared" si="8"/>
        <v/>
      </c>
      <c r="I295" t="str">
        <f t="shared" si="9"/>
        <v/>
      </c>
    </row>
    <row r="296" spans="1:9" hidden="1">
      <c r="A296" t="s">
        <v>291</v>
      </c>
      <c r="B296" t="s">
        <v>3850</v>
      </c>
      <c r="C296" t="s">
        <v>3956</v>
      </c>
      <c r="D296" t="s">
        <v>3880</v>
      </c>
      <c r="E296">
        <v>1</v>
      </c>
      <c r="F296">
        <v>0</v>
      </c>
      <c r="G296">
        <v>0</v>
      </c>
      <c r="H296" t="str">
        <f t="shared" si="8"/>
        <v/>
      </c>
      <c r="I296" t="str">
        <f t="shared" si="9"/>
        <v/>
      </c>
    </row>
    <row r="297" spans="1:9" hidden="1">
      <c r="A297" t="s">
        <v>292</v>
      </c>
      <c r="B297" t="s">
        <v>3850</v>
      </c>
      <c r="C297" t="s">
        <v>3956</v>
      </c>
      <c r="D297" t="s">
        <v>3881</v>
      </c>
      <c r="E297">
        <v>1</v>
      </c>
      <c r="F297">
        <v>1</v>
      </c>
      <c r="G297">
        <v>0</v>
      </c>
      <c r="H297" t="str">
        <f t="shared" si="8"/>
        <v/>
      </c>
      <c r="I297" t="str">
        <f t="shared" si="9"/>
        <v/>
      </c>
    </row>
    <row r="298" spans="1:9" hidden="1">
      <c r="A298" t="s">
        <v>293</v>
      </c>
      <c r="B298" t="s">
        <v>3850</v>
      </c>
      <c r="C298" t="s">
        <v>3956</v>
      </c>
      <c r="D298" t="s">
        <v>3882</v>
      </c>
      <c r="E298">
        <v>1</v>
      </c>
      <c r="F298">
        <v>0</v>
      </c>
      <c r="G298">
        <v>0</v>
      </c>
      <c r="H298" t="str">
        <f t="shared" si="8"/>
        <v/>
      </c>
      <c r="I298" t="str">
        <f t="shared" si="9"/>
        <v/>
      </c>
    </row>
    <row r="299" spans="1:9" hidden="1">
      <c r="A299" t="s">
        <v>294</v>
      </c>
      <c r="B299" t="s">
        <v>3850</v>
      </c>
      <c r="C299" t="s">
        <v>3956</v>
      </c>
      <c r="D299" t="s">
        <v>3883</v>
      </c>
      <c r="E299">
        <v>0</v>
      </c>
      <c r="F299">
        <v>0</v>
      </c>
      <c r="G299">
        <v>0</v>
      </c>
      <c r="H299" t="str">
        <f t="shared" si="8"/>
        <v/>
      </c>
      <c r="I299" t="str">
        <f t="shared" si="9"/>
        <v/>
      </c>
    </row>
    <row r="300" spans="1:9" hidden="1">
      <c r="A300" t="s">
        <v>295</v>
      </c>
      <c r="B300" t="s">
        <v>3850</v>
      </c>
      <c r="C300" t="s">
        <v>3957</v>
      </c>
      <c r="D300" t="s">
        <v>3852</v>
      </c>
      <c r="E300">
        <v>1</v>
      </c>
      <c r="F300">
        <v>1</v>
      </c>
      <c r="G300">
        <v>1</v>
      </c>
      <c r="H300" t="str">
        <f t="shared" si="8"/>
        <v/>
      </c>
      <c r="I300" t="str">
        <f t="shared" si="9"/>
        <v/>
      </c>
    </row>
    <row r="301" spans="1:9" hidden="1">
      <c r="A301" t="s">
        <v>296</v>
      </c>
      <c r="B301" t="s">
        <v>3850</v>
      </c>
      <c r="C301" t="s">
        <v>3957</v>
      </c>
      <c r="D301" t="s">
        <v>3841</v>
      </c>
      <c r="E301">
        <v>1</v>
      </c>
      <c r="F301">
        <v>1</v>
      </c>
      <c r="G301">
        <v>1</v>
      </c>
      <c r="H301" t="str">
        <f t="shared" si="8"/>
        <v/>
      </c>
      <c r="I301" t="str">
        <f t="shared" si="9"/>
        <v/>
      </c>
    </row>
    <row r="302" spans="1:9" hidden="1">
      <c r="A302" t="s">
        <v>297</v>
      </c>
      <c r="B302" t="s">
        <v>3850</v>
      </c>
      <c r="C302" t="s">
        <v>3957</v>
      </c>
      <c r="D302" t="s">
        <v>3840</v>
      </c>
      <c r="E302">
        <v>2</v>
      </c>
      <c r="F302">
        <v>1</v>
      </c>
      <c r="G302">
        <v>1</v>
      </c>
      <c r="H302" t="str">
        <f t="shared" si="8"/>
        <v/>
      </c>
      <c r="I302" t="str">
        <f t="shared" si="9"/>
        <v/>
      </c>
    </row>
    <row r="303" spans="1:9" hidden="1">
      <c r="A303" t="s">
        <v>298</v>
      </c>
      <c r="B303" t="s">
        <v>3850</v>
      </c>
      <c r="C303" t="s">
        <v>3957</v>
      </c>
      <c r="D303" t="s">
        <v>3845</v>
      </c>
      <c r="E303">
        <v>1</v>
      </c>
      <c r="F303">
        <v>1</v>
      </c>
      <c r="G303">
        <v>1</v>
      </c>
      <c r="H303" t="str">
        <f t="shared" si="8"/>
        <v/>
      </c>
      <c r="I303" t="str">
        <f t="shared" si="9"/>
        <v/>
      </c>
    </row>
    <row r="304" spans="1:9" hidden="1">
      <c r="A304" t="s">
        <v>299</v>
      </c>
      <c r="B304" t="s">
        <v>3850</v>
      </c>
      <c r="C304" t="s">
        <v>3957</v>
      </c>
      <c r="D304" t="s">
        <v>3849</v>
      </c>
      <c r="E304">
        <v>2</v>
      </c>
      <c r="F304">
        <v>1</v>
      </c>
      <c r="G304">
        <v>1</v>
      </c>
      <c r="H304" t="str">
        <f t="shared" si="8"/>
        <v/>
      </c>
      <c r="I304" t="str">
        <f t="shared" si="9"/>
        <v/>
      </c>
    </row>
    <row r="305" spans="1:9" hidden="1">
      <c r="A305" t="s">
        <v>300</v>
      </c>
      <c r="B305" t="s">
        <v>3850</v>
      </c>
      <c r="C305" t="s">
        <v>3957</v>
      </c>
      <c r="D305" t="s">
        <v>3853</v>
      </c>
      <c r="E305">
        <v>1</v>
      </c>
      <c r="F305">
        <v>1</v>
      </c>
      <c r="G305">
        <v>1</v>
      </c>
      <c r="H305" t="str">
        <f t="shared" si="8"/>
        <v/>
      </c>
      <c r="I305" t="str">
        <f t="shared" si="9"/>
        <v/>
      </c>
    </row>
    <row r="306" spans="1:9" hidden="1">
      <c r="A306" t="s">
        <v>301</v>
      </c>
      <c r="B306" t="s">
        <v>3850</v>
      </c>
      <c r="C306" t="s">
        <v>3957</v>
      </c>
      <c r="D306" t="s">
        <v>3844</v>
      </c>
      <c r="E306">
        <v>1</v>
      </c>
      <c r="F306">
        <v>1</v>
      </c>
      <c r="G306">
        <v>1</v>
      </c>
      <c r="H306" t="str">
        <f t="shared" si="8"/>
        <v/>
      </c>
      <c r="I306" t="str">
        <f t="shared" si="9"/>
        <v/>
      </c>
    </row>
    <row r="307" spans="1:9" hidden="1">
      <c r="A307" t="s">
        <v>302</v>
      </c>
      <c r="B307" t="s">
        <v>3850</v>
      </c>
      <c r="C307" t="s">
        <v>3957</v>
      </c>
      <c r="D307" t="s">
        <v>3847</v>
      </c>
      <c r="E307">
        <v>1</v>
      </c>
      <c r="F307">
        <v>1</v>
      </c>
      <c r="G307">
        <v>1</v>
      </c>
      <c r="H307" t="str">
        <f t="shared" si="8"/>
        <v/>
      </c>
      <c r="I307" t="str">
        <f t="shared" si="9"/>
        <v/>
      </c>
    </row>
    <row r="308" spans="1:9" hidden="1">
      <c r="A308" t="s">
        <v>303</v>
      </c>
      <c r="B308" t="s">
        <v>3850</v>
      </c>
      <c r="C308" t="s">
        <v>3957</v>
      </c>
      <c r="D308" t="s">
        <v>3846</v>
      </c>
      <c r="E308">
        <v>1</v>
      </c>
      <c r="F308">
        <v>2</v>
      </c>
      <c r="G308">
        <v>0</v>
      </c>
      <c r="H308" t="str">
        <f t="shared" si="8"/>
        <v>gestion stock</v>
      </c>
      <c r="I308" t="str">
        <f t="shared" si="9"/>
        <v>Assiette dessert classique VIOLET</v>
      </c>
    </row>
    <row r="309" spans="1:9" hidden="1">
      <c r="A309" t="s">
        <v>3278</v>
      </c>
      <c r="B309" t="s">
        <v>3951</v>
      </c>
      <c r="C309" t="s">
        <v>3958</v>
      </c>
      <c r="D309" t="s">
        <v>3376</v>
      </c>
      <c r="E309">
        <v>1</v>
      </c>
      <c r="F309">
        <v>1</v>
      </c>
      <c r="G309">
        <v>1</v>
      </c>
      <c r="H309" t="str">
        <f t="shared" si="8"/>
        <v/>
      </c>
      <c r="I309" t="str">
        <f t="shared" si="9"/>
        <v/>
      </c>
    </row>
    <row r="310" spans="1:9" hidden="1">
      <c r="A310" t="s">
        <v>3279</v>
      </c>
      <c r="B310" t="s">
        <v>3951</v>
      </c>
      <c r="C310" t="s">
        <v>3959</v>
      </c>
      <c r="D310" t="s">
        <v>3376</v>
      </c>
      <c r="E310">
        <v>0</v>
      </c>
      <c r="F310">
        <v>1</v>
      </c>
      <c r="G310">
        <v>2</v>
      </c>
      <c r="H310" t="str">
        <f t="shared" si="8"/>
        <v>gestion stock</v>
      </c>
      <c r="I310" t="str">
        <f t="shared" si="9"/>
        <v xml:space="preserve">BRACELET PLAQ-OR 92116418 </v>
      </c>
    </row>
    <row r="311" spans="1:9" hidden="1">
      <c r="A311" t="s">
        <v>3280</v>
      </c>
      <c r="B311" t="s">
        <v>3951</v>
      </c>
      <c r="C311" t="s">
        <v>3960</v>
      </c>
      <c r="D311" t="s">
        <v>3376</v>
      </c>
      <c r="E311">
        <v>0</v>
      </c>
      <c r="F311">
        <v>1</v>
      </c>
      <c r="G311">
        <v>0</v>
      </c>
      <c r="H311" t="str">
        <f t="shared" si="8"/>
        <v/>
      </c>
      <c r="I311" t="str">
        <f t="shared" si="9"/>
        <v/>
      </c>
    </row>
    <row r="312" spans="1:9" hidden="1">
      <c r="A312" t="s">
        <v>3281</v>
      </c>
      <c r="B312" t="s">
        <v>3951</v>
      </c>
      <c r="C312" t="s">
        <v>3961</v>
      </c>
      <c r="D312" t="s">
        <v>3376</v>
      </c>
      <c r="E312">
        <v>2</v>
      </c>
      <c r="F312">
        <v>0</v>
      </c>
      <c r="G312">
        <v>1</v>
      </c>
      <c r="H312" t="str">
        <f t="shared" si="8"/>
        <v>gestion stock</v>
      </c>
      <c r="I312" t="str">
        <f t="shared" si="9"/>
        <v xml:space="preserve">collier PLAQ-OR 97175445 </v>
      </c>
    </row>
    <row r="313" spans="1:9" hidden="1">
      <c r="A313" t="s">
        <v>3282</v>
      </c>
      <c r="B313" t="s">
        <v>3951</v>
      </c>
      <c r="C313" t="s">
        <v>3962</v>
      </c>
      <c r="D313" t="s">
        <v>3376</v>
      </c>
      <c r="E313">
        <v>0</v>
      </c>
      <c r="F313">
        <v>0</v>
      </c>
      <c r="G313">
        <v>0</v>
      </c>
      <c r="H313" t="str">
        <f t="shared" si="8"/>
        <v/>
      </c>
      <c r="I313" t="str">
        <f t="shared" si="9"/>
        <v/>
      </c>
    </row>
    <row r="314" spans="1:9" hidden="1">
      <c r="A314" t="s">
        <v>3283</v>
      </c>
      <c r="B314" t="s">
        <v>3951</v>
      </c>
      <c r="C314" t="s">
        <v>3963</v>
      </c>
      <c r="D314" t="s">
        <v>3376</v>
      </c>
      <c r="E314">
        <v>0</v>
      </c>
      <c r="F314">
        <v>0</v>
      </c>
      <c r="G314">
        <v>0</v>
      </c>
      <c r="H314" t="str">
        <f t="shared" si="8"/>
        <v/>
      </c>
      <c r="I314" t="str">
        <f t="shared" si="9"/>
        <v/>
      </c>
    </row>
    <row r="315" spans="1:9" hidden="1">
      <c r="A315" t="s">
        <v>3284</v>
      </c>
      <c r="B315" t="s">
        <v>3951</v>
      </c>
      <c r="C315" t="s">
        <v>3964</v>
      </c>
      <c r="D315" t="s">
        <v>3376</v>
      </c>
      <c r="E315">
        <v>1</v>
      </c>
      <c r="F315">
        <v>1</v>
      </c>
      <c r="G315">
        <v>0</v>
      </c>
      <c r="H315" t="str">
        <f t="shared" si="8"/>
        <v/>
      </c>
      <c r="I315" t="str">
        <f t="shared" si="9"/>
        <v/>
      </c>
    </row>
    <row r="316" spans="1:9" hidden="1">
      <c r="A316" t="s">
        <v>3285</v>
      </c>
      <c r="B316" t="s">
        <v>3951</v>
      </c>
      <c r="C316" t="s">
        <v>3965</v>
      </c>
      <c r="D316" t="s">
        <v>3376</v>
      </c>
      <c r="E316">
        <v>0</v>
      </c>
      <c r="F316">
        <v>1</v>
      </c>
      <c r="G316">
        <v>1</v>
      </c>
      <c r="H316" t="str">
        <f t="shared" si="8"/>
        <v/>
      </c>
      <c r="I316" t="str">
        <f t="shared" si="9"/>
        <v/>
      </c>
    </row>
    <row r="317" spans="1:9" hidden="1">
      <c r="A317" t="s">
        <v>3286</v>
      </c>
      <c r="B317" t="s">
        <v>3951</v>
      </c>
      <c r="C317" t="s">
        <v>3966</v>
      </c>
      <c r="D317" t="s">
        <v>3376</v>
      </c>
      <c r="E317">
        <v>0</v>
      </c>
      <c r="F317">
        <v>0</v>
      </c>
      <c r="G317">
        <v>0</v>
      </c>
      <c r="H317" t="str">
        <f t="shared" si="8"/>
        <v/>
      </c>
      <c r="I317" t="str">
        <f t="shared" si="9"/>
        <v/>
      </c>
    </row>
    <row r="318" spans="1:9" hidden="1">
      <c r="A318" t="s">
        <v>3287</v>
      </c>
      <c r="B318" t="s">
        <v>3951</v>
      </c>
      <c r="C318" t="s">
        <v>3967</v>
      </c>
      <c r="D318" t="s">
        <v>3376</v>
      </c>
      <c r="E318">
        <v>0</v>
      </c>
      <c r="F318">
        <v>0</v>
      </c>
      <c r="G318">
        <v>0</v>
      </c>
      <c r="H318" t="str">
        <f t="shared" si="8"/>
        <v/>
      </c>
      <c r="I318" t="str">
        <f t="shared" si="9"/>
        <v/>
      </c>
    </row>
    <row r="319" spans="1:9" hidden="1">
      <c r="A319" t="s">
        <v>3288</v>
      </c>
      <c r="B319" t="s">
        <v>3951</v>
      </c>
      <c r="C319" t="s">
        <v>3968</v>
      </c>
      <c r="D319" t="s">
        <v>3376</v>
      </c>
      <c r="E319">
        <v>1</v>
      </c>
      <c r="F319">
        <v>1</v>
      </c>
      <c r="G319">
        <v>1</v>
      </c>
      <c r="H319" t="str">
        <f t="shared" si="8"/>
        <v/>
      </c>
      <c r="I319" t="str">
        <f t="shared" si="9"/>
        <v/>
      </c>
    </row>
    <row r="320" spans="1:9" hidden="1">
      <c r="A320" t="s">
        <v>3289</v>
      </c>
      <c r="B320" t="s">
        <v>3951</v>
      </c>
      <c r="C320" t="s">
        <v>3969</v>
      </c>
      <c r="D320" t="s">
        <v>3376</v>
      </c>
      <c r="E320">
        <v>1</v>
      </c>
      <c r="F320">
        <v>0</v>
      </c>
      <c r="G320">
        <v>0</v>
      </c>
      <c r="H320" t="str">
        <f t="shared" si="8"/>
        <v/>
      </c>
      <c r="I320" t="str">
        <f t="shared" si="9"/>
        <v/>
      </c>
    </row>
    <row r="321" spans="1:9" hidden="1">
      <c r="A321" t="s">
        <v>3290</v>
      </c>
      <c r="B321" t="s">
        <v>3951</v>
      </c>
      <c r="C321" t="s">
        <v>3970</v>
      </c>
      <c r="D321" t="s">
        <v>3376</v>
      </c>
      <c r="E321">
        <v>0</v>
      </c>
      <c r="F321">
        <v>0</v>
      </c>
      <c r="G321">
        <v>0</v>
      </c>
      <c r="H321" t="str">
        <f t="shared" si="8"/>
        <v/>
      </c>
      <c r="I321" t="str">
        <f t="shared" si="9"/>
        <v/>
      </c>
    </row>
    <row r="322" spans="1:9" hidden="1">
      <c r="A322" t="s">
        <v>3291</v>
      </c>
      <c r="B322" t="s">
        <v>3951</v>
      </c>
      <c r="C322" t="s">
        <v>3971</v>
      </c>
      <c r="D322" t="s">
        <v>3376</v>
      </c>
      <c r="E322">
        <v>0</v>
      </c>
      <c r="F322">
        <v>1</v>
      </c>
      <c r="G322">
        <v>1</v>
      </c>
      <c r="H322" t="str">
        <f t="shared" ref="H322:H385" si="10">IF(AND(SUM(E322:G322)&gt;2,OR(E322=0,G322=0,F322=0)),"gestion stock","")</f>
        <v/>
      </c>
      <c r="I322" t="str">
        <f t="shared" si="9"/>
        <v/>
      </c>
    </row>
    <row r="323" spans="1:9" hidden="1">
      <c r="A323" t="s">
        <v>3292</v>
      </c>
      <c r="B323" t="s">
        <v>3951</v>
      </c>
      <c r="C323" t="s">
        <v>3972</v>
      </c>
      <c r="D323" t="s">
        <v>3376</v>
      </c>
      <c r="E323">
        <v>0</v>
      </c>
      <c r="F323">
        <v>0</v>
      </c>
      <c r="G323">
        <v>1</v>
      </c>
      <c r="H323" t="str">
        <f t="shared" si="10"/>
        <v/>
      </c>
      <c r="I323" t="str">
        <f t="shared" ref="I323:I386" si="11">IF(H323="gestion stock",C323&amp; " " &amp; D323,"")</f>
        <v/>
      </c>
    </row>
    <row r="324" spans="1:9" hidden="1">
      <c r="A324" t="s">
        <v>3293</v>
      </c>
      <c r="B324" t="s">
        <v>3951</v>
      </c>
      <c r="C324" t="s">
        <v>3973</v>
      </c>
      <c r="D324" t="s">
        <v>3376</v>
      </c>
      <c r="E324">
        <v>1</v>
      </c>
      <c r="F324">
        <v>1</v>
      </c>
      <c r="G324">
        <v>0</v>
      </c>
      <c r="H324" t="str">
        <f t="shared" si="10"/>
        <v/>
      </c>
      <c r="I324" t="str">
        <f t="shared" si="11"/>
        <v/>
      </c>
    </row>
    <row r="325" spans="1:9" hidden="1">
      <c r="A325" t="s">
        <v>3294</v>
      </c>
      <c r="B325" t="s">
        <v>3951</v>
      </c>
      <c r="C325" t="s">
        <v>3974</v>
      </c>
      <c r="D325" t="s">
        <v>3376</v>
      </c>
      <c r="E325">
        <v>1</v>
      </c>
      <c r="F325">
        <v>2</v>
      </c>
      <c r="G325">
        <v>-1</v>
      </c>
      <c r="H325" t="str">
        <f t="shared" si="10"/>
        <v/>
      </c>
      <c r="I325" t="str">
        <f t="shared" si="11"/>
        <v/>
      </c>
    </row>
    <row r="326" spans="1:9" hidden="1">
      <c r="A326" t="s">
        <v>3295</v>
      </c>
      <c r="B326" t="s">
        <v>3951</v>
      </c>
      <c r="C326" t="s">
        <v>3975</v>
      </c>
      <c r="D326" t="s">
        <v>3376</v>
      </c>
      <c r="E326">
        <v>-1</v>
      </c>
      <c r="F326">
        <v>1</v>
      </c>
      <c r="G326">
        <v>1</v>
      </c>
      <c r="H326" t="str">
        <f t="shared" si="10"/>
        <v/>
      </c>
      <c r="I326" t="str">
        <f t="shared" si="11"/>
        <v/>
      </c>
    </row>
    <row r="327" spans="1:9" hidden="1">
      <c r="A327" t="s">
        <v>3296</v>
      </c>
      <c r="B327" t="s">
        <v>3951</v>
      </c>
      <c r="C327" t="s">
        <v>3976</v>
      </c>
      <c r="D327" t="s">
        <v>3376</v>
      </c>
      <c r="E327">
        <v>1</v>
      </c>
      <c r="F327">
        <v>0</v>
      </c>
      <c r="G327">
        <v>0</v>
      </c>
      <c r="H327" t="str">
        <f t="shared" si="10"/>
        <v/>
      </c>
      <c r="I327" t="str">
        <f t="shared" si="11"/>
        <v/>
      </c>
    </row>
    <row r="328" spans="1:9" hidden="1">
      <c r="A328" t="s">
        <v>3297</v>
      </c>
      <c r="B328" t="s">
        <v>3951</v>
      </c>
      <c r="C328" t="s">
        <v>3977</v>
      </c>
      <c r="D328" t="s">
        <v>3376</v>
      </c>
      <c r="E328">
        <v>0</v>
      </c>
      <c r="F328">
        <v>1</v>
      </c>
      <c r="G328">
        <v>0</v>
      </c>
      <c r="H328" t="str">
        <f t="shared" si="10"/>
        <v/>
      </c>
      <c r="I328" t="str">
        <f t="shared" si="11"/>
        <v/>
      </c>
    </row>
    <row r="329" spans="1:9" hidden="1">
      <c r="A329" t="s">
        <v>3298</v>
      </c>
      <c r="B329" t="s">
        <v>3951</v>
      </c>
      <c r="C329" t="s">
        <v>3978</v>
      </c>
      <c r="D329" t="s">
        <v>3376</v>
      </c>
      <c r="E329">
        <v>1</v>
      </c>
      <c r="F329">
        <v>0</v>
      </c>
      <c r="G329">
        <v>1</v>
      </c>
      <c r="H329" t="str">
        <f t="shared" si="10"/>
        <v/>
      </c>
      <c r="I329" t="str">
        <f t="shared" si="11"/>
        <v/>
      </c>
    </row>
    <row r="330" spans="1:9" hidden="1">
      <c r="A330" t="s">
        <v>3299</v>
      </c>
      <c r="B330" t="s">
        <v>3951</v>
      </c>
      <c r="C330" t="s">
        <v>3979</v>
      </c>
      <c r="D330" t="s">
        <v>3376</v>
      </c>
      <c r="E330">
        <v>0</v>
      </c>
      <c r="F330">
        <v>1</v>
      </c>
      <c r="G330">
        <v>1</v>
      </c>
      <c r="H330" t="str">
        <f t="shared" si="10"/>
        <v/>
      </c>
      <c r="I330" t="str">
        <f t="shared" si="11"/>
        <v/>
      </c>
    </row>
    <row r="331" spans="1:9" hidden="1">
      <c r="A331" t="s">
        <v>3300</v>
      </c>
      <c r="B331" t="s">
        <v>3951</v>
      </c>
      <c r="C331" t="s">
        <v>3980</v>
      </c>
      <c r="D331" t="s">
        <v>3376</v>
      </c>
      <c r="E331">
        <v>0</v>
      </c>
      <c r="F331">
        <v>1</v>
      </c>
      <c r="G331">
        <v>1</v>
      </c>
      <c r="H331" t="str">
        <f t="shared" si="10"/>
        <v/>
      </c>
      <c r="I331" t="str">
        <f t="shared" si="11"/>
        <v/>
      </c>
    </row>
    <row r="332" spans="1:9" hidden="1">
      <c r="A332" t="s">
        <v>3301</v>
      </c>
      <c r="B332" t="s">
        <v>3951</v>
      </c>
      <c r="C332" t="s">
        <v>3981</v>
      </c>
      <c r="D332" t="s">
        <v>3376</v>
      </c>
      <c r="E332">
        <v>1</v>
      </c>
      <c r="F332">
        <v>1</v>
      </c>
      <c r="G332">
        <v>0</v>
      </c>
      <c r="H332" t="str">
        <f t="shared" si="10"/>
        <v/>
      </c>
      <c r="I332" t="str">
        <f t="shared" si="11"/>
        <v/>
      </c>
    </row>
    <row r="333" spans="1:9" hidden="1">
      <c r="A333" t="s">
        <v>3302</v>
      </c>
      <c r="B333" t="s">
        <v>3951</v>
      </c>
      <c r="C333" t="s">
        <v>3982</v>
      </c>
      <c r="D333" t="s">
        <v>3376</v>
      </c>
      <c r="E333">
        <v>1</v>
      </c>
      <c r="F333">
        <v>0</v>
      </c>
      <c r="G333">
        <v>0</v>
      </c>
      <c r="H333" t="str">
        <f t="shared" si="10"/>
        <v/>
      </c>
      <c r="I333" t="str">
        <f t="shared" si="11"/>
        <v/>
      </c>
    </row>
    <row r="334" spans="1:9" hidden="1">
      <c r="A334" t="s">
        <v>3303</v>
      </c>
      <c r="B334" t="s">
        <v>3951</v>
      </c>
      <c r="C334" t="s">
        <v>3983</v>
      </c>
      <c r="D334" t="s">
        <v>3376</v>
      </c>
      <c r="E334">
        <v>1</v>
      </c>
      <c r="F334">
        <v>1</v>
      </c>
      <c r="G334">
        <v>1</v>
      </c>
      <c r="H334" t="str">
        <f t="shared" si="10"/>
        <v/>
      </c>
      <c r="I334" t="str">
        <f t="shared" si="11"/>
        <v/>
      </c>
    </row>
    <row r="335" spans="1:9" hidden="1">
      <c r="A335" t="s">
        <v>3304</v>
      </c>
      <c r="B335" t="s">
        <v>3951</v>
      </c>
      <c r="C335" t="s">
        <v>3984</v>
      </c>
      <c r="D335" t="s">
        <v>3376</v>
      </c>
      <c r="E335">
        <v>0</v>
      </c>
      <c r="F335">
        <v>0</v>
      </c>
      <c r="G335">
        <v>0</v>
      </c>
      <c r="H335" t="str">
        <f t="shared" si="10"/>
        <v/>
      </c>
      <c r="I335" t="str">
        <f t="shared" si="11"/>
        <v/>
      </c>
    </row>
    <row r="336" spans="1:9" hidden="1">
      <c r="A336" t="s">
        <v>3305</v>
      </c>
      <c r="B336" t="s">
        <v>3951</v>
      </c>
      <c r="C336" t="s">
        <v>3985</v>
      </c>
      <c r="D336" t="s">
        <v>3376</v>
      </c>
      <c r="E336">
        <v>0</v>
      </c>
      <c r="F336">
        <v>0</v>
      </c>
      <c r="G336">
        <v>0</v>
      </c>
      <c r="H336" t="str">
        <f t="shared" si="10"/>
        <v/>
      </c>
      <c r="I336" t="str">
        <f t="shared" si="11"/>
        <v/>
      </c>
    </row>
    <row r="337" spans="1:9" hidden="1">
      <c r="A337" t="s">
        <v>3306</v>
      </c>
      <c r="B337" t="s">
        <v>3951</v>
      </c>
      <c r="C337" t="s">
        <v>3986</v>
      </c>
      <c r="D337" t="s">
        <v>3376</v>
      </c>
      <c r="E337">
        <v>1</v>
      </c>
      <c r="F337">
        <v>1</v>
      </c>
      <c r="G337">
        <v>1</v>
      </c>
      <c r="H337" t="str">
        <f t="shared" si="10"/>
        <v/>
      </c>
      <c r="I337" t="str">
        <f t="shared" si="11"/>
        <v/>
      </c>
    </row>
    <row r="338" spans="1:9" hidden="1">
      <c r="A338" t="s">
        <v>3307</v>
      </c>
      <c r="B338" t="s">
        <v>3951</v>
      </c>
      <c r="C338" t="s">
        <v>3987</v>
      </c>
      <c r="D338" t="s">
        <v>3376</v>
      </c>
      <c r="E338">
        <v>1</v>
      </c>
      <c r="F338">
        <v>1</v>
      </c>
      <c r="G338">
        <v>1</v>
      </c>
      <c r="H338" t="str">
        <f t="shared" si="10"/>
        <v/>
      </c>
      <c r="I338" t="str">
        <f t="shared" si="11"/>
        <v/>
      </c>
    </row>
    <row r="339" spans="1:9" hidden="1">
      <c r="A339" t="s">
        <v>3308</v>
      </c>
      <c r="B339" t="s">
        <v>3951</v>
      </c>
      <c r="C339" t="s">
        <v>3988</v>
      </c>
      <c r="D339" t="s">
        <v>3376</v>
      </c>
      <c r="E339">
        <v>0</v>
      </c>
      <c r="F339">
        <v>1</v>
      </c>
      <c r="G339">
        <v>0</v>
      </c>
      <c r="H339" t="str">
        <f t="shared" si="10"/>
        <v/>
      </c>
      <c r="I339" t="str">
        <f t="shared" si="11"/>
        <v/>
      </c>
    </row>
    <row r="340" spans="1:9" hidden="1">
      <c r="A340" t="s">
        <v>3309</v>
      </c>
      <c r="B340" t="s">
        <v>3951</v>
      </c>
      <c r="C340" t="s">
        <v>3989</v>
      </c>
      <c r="D340" t="s">
        <v>3376</v>
      </c>
      <c r="E340">
        <v>1</v>
      </c>
      <c r="F340">
        <v>1</v>
      </c>
      <c r="G340">
        <v>1</v>
      </c>
      <c r="H340" t="str">
        <f t="shared" si="10"/>
        <v/>
      </c>
      <c r="I340" t="str">
        <f t="shared" si="11"/>
        <v/>
      </c>
    </row>
    <row r="341" spans="1:9" hidden="1">
      <c r="A341" t="s">
        <v>3310</v>
      </c>
      <c r="B341" t="s">
        <v>3951</v>
      </c>
      <c r="C341" t="s">
        <v>3990</v>
      </c>
      <c r="D341" t="s">
        <v>3376</v>
      </c>
      <c r="E341">
        <v>0</v>
      </c>
      <c r="F341">
        <v>-1</v>
      </c>
      <c r="G341">
        <v>1</v>
      </c>
      <c r="H341" t="str">
        <f t="shared" si="10"/>
        <v/>
      </c>
      <c r="I341" t="str">
        <f t="shared" si="11"/>
        <v/>
      </c>
    </row>
    <row r="342" spans="1:9" hidden="1">
      <c r="A342" t="s">
        <v>3311</v>
      </c>
      <c r="B342" t="s">
        <v>3951</v>
      </c>
      <c r="C342" t="s">
        <v>3991</v>
      </c>
      <c r="D342" t="s">
        <v>3376</v>
      </c>
      <c r="E342">
        <v>1</v>
      </c>
      <c r="F342">
        <v>1</v>
      </c>
      <c r="G342">
        <v>0</v>
      </c>
      <c r="H342" t="str">
        <f t="shared" si="10"/>
        <v/>
      </c>
      <c r="I342" t="str">
        <f t="shared" si="11"/>
        <v/>
      </c>
    </row>
    <row r="343" spans="1:9" hidden="1">
      <c r="A343" t="s">
        <v>3312</v>
      </c>
      <c r="B343" t="s">
        <v>3951</v>
      </c>
      <c r="C343" t="s">
        <v>3992</v>
      </c>
      <c r="D343" t="s">
        <v>3376</v>
      </c>
      <c r="E343">
        <v>0</v>
      </c>
      <c r="F343">
        <v>0</v>
      </c>
      <c r="G343">
        <v>0</v>
      </c>
      <c r="H343" t="str">
        <f t="shared" si="10"/>
        <v/>
      </c>
      <c r="I343" t="str">
        <f t="shared" si="11"/>
        <v/>
      </c>
    </row>
    <row r="344" spans="1:9" hidden="1">
      <c r="A344" t="s">
        <v>3313</v>
      </c>
      <c r="B344" t="s">
        <v>3951</v>
      </c>
      <c r="C344" t="s">
        <v>3993</v>
      </c>
      <c r="D344" t="s">
        <v>3376</v>
      </c>
      <c r="E344">
        <v>1</v>
      </c>
      <c r="F344">
        <v>1</v>
      </c>
      <c r="G344">
        <v>0</v>
      </c>
      <c r="H344" t="str">
        <f t="shared" si="10"/>
        <v/>
      </c>
      <c r="I344" t="str">
        <f t="shared" si="11"/>
        <v/>
      </c>
    </row>
    <row r="345" spans="1:9" hidden="1">
      <c r="A345" t="s">
        <v>3314</v>
      </c>
      <c r="B345" t="s">
        <v>3951</v>
      </c>
      <c r="C345" t="s">
        <v>3994</v>
      </c>
      <c r="D345" t="s">
        <v>3376</v>
      </c>
      <c r="E345">
        <v>1</v>
      </c>
      <c r="F345">
        <v>0</v>
      </c>
      <c r="G345">
        <v>0</v>
      </c>
      <c r="H345" t="str">
        <f t="shared" si="10"/>
        <v/>
      </c>
      <c r="I345" t="str">
        <f t="shared" si="11"/>
        <v/>
      </c>
    </row>
    <row r="346" spans="1:9" hidden="1">
      <c r="A346" t="s">
        <v>3315</v>
      </c>
      <c r="B346" t="s">
        <v>3951</v>
      </c>
      <c r="C346" t="s">
        <v>3995</v>
      </c>
      <c r="D346" t="s">
        <v>3376</v>
      </c>
      <c r="E346">
        <v>1</v>
      </c>
      <c r="F346">
        <v>0</v>
      </c>
      <c r="G346">
        <v>0</v>
      </c>
      <c r="H346" t="str">
        <f t="shared" si="10"/>
        <v/>
      </c>
      <c r="I346" t="str">
        <f t="shared" si="11"/>
        <v/>
      </c>
    </row>
    <row r="347" spans="1:9" hidden="1">
      <c r="A347" t="s">
        <v>3316</v>
      </c>
      <c r="B347" t="s">
        <v>3951</v>
      </c>
      <c r="C347" t="s">
        <v>3996</v>
      </c>
      <c r="D347" t="s">
        <v>3376</v>
      </c>
      <c r="E347">
        <v>0</v>
      </c>
      <c r="F347">
        <v>1</v>
      </c>
      <c r="G347">
        <v>0</v>
      </c>
      <c r="H347" t="str">
        <f t="shared" si="10"/>
        <v/>
      </c>
      <c r="I347" t="str">
        <f t="shared" si="11"/>
        <v/>
      </c>
    </row>
    <row r="348" spans="1:9" hidden="1">
      <c r="A348" t="s">
        <v>3317</v>
      </c>
      <c r="B348" t="s">
        <v>3951</v>
      </c>
      <c r="C348" t="s">
        <v>3997</v>
      </c>
      <c r="D348" t="s">
        <v>3376</v>
      </c>
      <c r="E348">
        <v>1</v>
      </c>
      <c r="F348">
        <v>1</v>
      </c>
      <c r="G348">
        <v>0</v>
      </c>
      <c r="H348" t="str">
        <f t="shared" si="10"/>
        <v/>
      </c>
      <c r="I348" t="str">
        <f t="shared" si="11"/>
        <v/>
      </c>
    </row>
    <row r="349" spans="1:9" hidden="1">
      <c r="A349" t="s">
        <v>3318</v>
      </c>
      <c r="B349" t="s">
        <v>3951</v>
      </c>
      <c r="C349" t="s">
        <v>3998</v>
      </c>
      <c r="D349" t="s">
        <v>3376</v>
      </c>
      <c r="E349">
        <v>0</v>
      </c>
      <c r="F349">
        <v>0</v>
      </c>
      <c r="G349">
        <v>0</v>
      </c>
      <c r="H349" t="str">
        <f t="shared" si="10"/>
        <v/>
      </c>
      <c r="I349" t="str">
        <f t="shared" si="11"/>
        <v/>
      </c>
    </row>
    <row r="350" spans="1:9" hidden="1">
      <c r="A350" t="s">
        <v>3319</v>
      </c>
      <c r="B350" t="s">
        <v>3951</v>
      </c>
      <c r="C350" t="s">
        <v>3999</v>
      </c>
      <c r="D350" t="s">
        <v>3376</v>
      </c>
      <c r="E350">
        <v>0</v>
      </c>
      <c r="F350">
        <v>0</v>
      </c>
      <c r="G350">
        <v>0</v>
      </c>
      <c r="H350" t="str">
        <f t="shared" si="10"/>
        <v/>
      </c>
      <c r="I350" t="str">
        <f t="shared" si="11"/>
        <v/>
      </c>
    </row>
    <row r="351" spans="1:9" hidden="1">
      <c r="A351" t="s">
        <v>3320</v>
      </c>
      <c r="B351" t="s">
        <v>3951</v>
      </c>
      <c r="C351" t="s">
        <v>4000</v>
      </c>
      <c r="D351" t="s">
        <v>3376</v>
      </c>
      <c r="E351">
        <v>0</v>
      </c>
      <c r="F351">
        <v>0</v>
      </c>
      <c r="G351">
        <v>1</v>
      </c>
      <c r="H351" t="str">
        <f t="shared" si="10"/>
        <v/>
      </c>
      <c r="I351" t="str">
        <f t="shared" si="11"/>
        <v/>
      </c>
    </row>
    <row r="352" spans="1:9" hidden="1">
      <c r="A352" t="s">
        <v>3321</v>
      </c>
      <c r="B352" t="s">
        <v>3951</v>
      </c>
      <c r="C352" t="s">
        <v>4001</v>
      </c>
      <c r="D352" t="s">
        <v>3376</v>
      </c>
      <c r="E352">
        <v>1</v>
      </c>
      <c r="F352">
        <v>0</v>
      </c>
      <c r="G352">
        <v>0</v>
      </c>
      <c r="H352" t="str">
        <f t="shared" si="10"/>
        <v/>
      </c>
      <c r="I352" t="str">
        <f t="shared" si="11"/>
        <v/>
      </c>
    </row>
    <row r="353" spans="1:9" hidden="1">
      <c r="A353" t="s">
        <v>3322</v>
      </c>
      <c r="B353" t="s">
        <v>3951</v>
      </c>
      <c r="C353" t="s">
        <v>4002</v>
      </c>
      <c r="D353" t="s">
        <v>3376</v>
      </c>
      <c r="E353">
        <v>0</v>
      </c>
      <c r="F353">
        <v>0</v>
      </c>
      <c r="G353">
        <v>0</v>
      </c>
      <c r="H353" t="str">
        <f t="shared" si="10"/>
        <v/>
      </c>
      <c r="I353" t="str">
        <f t="shared" si="11"/>
        <v/>
      </c>
    </row>
    <row r="354" spans="1:9" hidden="1">
      <c r="A354" t="s">
        <v>3323</v>
      </c>
      <c r="B354" t="s">
        <v>3951</v>
      </c>
      <c r="C354" t="s">
        <v>4003</v>
      </c>
      <c r="D354" t="s">
        <v>3376</v>
      </c>
      <c r="E354">
        <v>0</v>
      </c>
      <c r="F354">
        <v>1</v>
      </c>
      <c r="G354">
        <v>2</v>
      </c>
      <c r="H354" t="str">
        <f t="shared" si="10"/>
        <v>gestion stock</v>
      </c>
      <c r="I354" t="str">
        <f t="shared" si="11"/>
        <v xml:space="preserve">BRACELET ARGENT 925 RHODIE 72115118 </v>
      </c>
    </row>
    <row r="355" spans="1:9" hidden="1">
      <c r="A355" t="s">
        <v>3324</v>
      </c>
      <c r="B355" t="s">
        <v>3951</v>
      </c>
      <c r="C355" t="s">
        <v>4004</v>
      </c>
      <c r="D355" t="s">
        <v>3376</v>
      </c>
      <c r="E355">
        <v>0</v>
      </c>
      <c r="F355">
        <v>2</v>
      </c>
      <c r="G355">
        <v>0</v>
      </c>
      <c r="H355" t="str">
        <f t="shared" si="10"/>
        <v/>
      </c>
      <c r="I355" t="str">
        <f t="shared" si="11"/>
        <v/>
      </c>
    </row>
    <row r="356" spans="1:9" hidden="1">
      <c r="A356" t="s">
        <v>3325</v>
      </c>
      <c r="B356" t="s">
        <v>3951</v>
      </c>
      <c r="C356" t="s">
        <v>4005</v>
      </c>
      <c r="D356" t="s">
        <v>3376</v>
      </c>
      <c r="E356">
        <v>1</v>
      </c>
      <c r="F356">
        <v>0</v>
      </c>
      <c r="G356">
        <v>1</v>
      </c>
      <c r="H356" t="str">
        <f t="shared" si="10"/>
        <v/>
      </c>
      <c r="I356" t="str">
        <f t="shared" si="11"/>
        <v/>
      </c>
    </row>
    <row r="357" spans="1:9" hidden="1">
      <c r="A357" t="s">
        <v>3326</v>
      </c>
      <c r="B357" t="s">
        <v>3951</v>
      </c>
      <c r="C357" t="s">
        <v>4006</v>
      </c>
      <c r="D357" t="s">
        <v>3376</v>
      </c>
      <c r="E357">
        <v>0</v>
      </c>
      <c r="F357">
        <v>0</v>
      </c>
      <c r="G357">
        <v>0</v>
      </c>
      <c r="H357" t="str">
        <f t="shared" si="10"/>
        <v/>
      </c>
      <c r="I357" t="str">
        <f t="shared" si="11"/>
        <v/>
      </c>
    </row>
    <row r="358" spans="1:9" hidden="1">
      <c r="A358" t="s">
        <v>3327</v>
      </c>
      <c r="B358" t="s">
        <v>3951</v>
      </c>
      <c r="C358" t="s">
        <v>4007</v>
      </c>
      <c r="D358" t="s">
        <v>3376</v>
      </c>
      <c r="E358">
        <v>1</v>
      </c>
      <c r="F358">
        <v>1</v>
      </c>
      <c r="G358">
        <v>0</v>
      </c>
      <c r="H358" t="str">
        <f t="shared" si="10"/>
        <v/>
      </c>
      <c r="I358" t="str">
        <f t="shared" si="11"/>
        <v/>
      </c>
    </row>
    <row r="359" spans="1:9" hidden="1">
      <c r="A359" t="s">
        <v>3328</v>
      </c>
      <c r="B359" t="s">
        <v>3951</v>
      </c>
      <c r="C359" t="s">
        <v>4008</v>
      </c>
      <c r="D359" t="s">
        <v>3376</v>
      </c>
      <c r="E359">
        <v>1</v>
      </c>
      <c r="F359">
        <v>0</v>
      </c>
      <c r="G359">
        <v>1</v>
      </c>
      <c r="H359" t="str">
        <f t="shared" si="10"/>
        <v/>
      </c>
      <c r="I359" t="str">
        <f t="shared" si="11"/>
        <v/>
      </c>
    </row>
    <row r="360" spans="1:9" hidden="1">
      <c r="A360" t="s">
        <v>3329</v>
      </c>
      <c r="B360" t="s">
        <v>3951</v>
      </c>
      <c r="C360" t="s">
        <v>4009</v>
      </c>
      <c r="D360" t="s">
        <v>3376</v>
      </c>
      <c r="E360">
        <v>0</v>
      </c>
      <c r="F360">
        <v>0</v>
      </c>
      <c r="G360">
        <v>0</v>
      </c>
      <c r="H360" t="str">
        <f t="shared" si="10"/>
        <v/>
      </c>
      <c r="I360" t="str">
        <f t="shared" si="11"/>
        <v/>
      </c>
    </row>
    <row r="361" spans="1:9" hidden="1">
      <c r="A361" t="s">
        <v>3330</v>
      </c>
      <c r="B361" t="s">
        <v>3951</v>
      </c>
      <c r="C361" t="s">
        <v>4010</v>
      </c>
      <c r="D361" t="s">
        <v>3376</v>
      </c>
      <c r="E361">
        <v>0</v>
      </c>
      <c r="F361">
        <v>0</v>
      </c>
      <c r="G361">
        <v>1</v>
      </c>
      <c r="H361" t="str">
        <f t="shared" si="10"/>
        <v/>
      </c>
      <c r="I361" t="str">
        <f t="shared" si="11"/>
        <v/>
      </c>
    </row>
    <row r="362" spans="1:9" hidden="1">
      <c r="A362" t="s">
        <v>3331</v>
      </c>
      <c r="B362" t="s">
        <v>3951</v>
      </c>
      <c r="C362" t="s">
        <v>4011</v>
      </c>
      <c r="D362" t="s">
        <v>3376</v>
      </c>
      <c r="E362">
        <v>0</v>
      </c>
      <c r="F362">
        <v>0</v>
      </c>
      <c r="G362">
        <v>0</v>
      </c>
      <c r="H362" t="str">
        <f t="shared" si="10"/>
        <v/>
      </c>
      <c r="I362" t="str">
        <f t="shared" si="11"/>
        <v/>
      </c>
    </row>
    <row r="363" spans="1:9" hidden="1">
      <c r="A363" t="s">
        <v>3332</v>
      </c>
      <c r="B363" t="s">
        <v>3951</v>
      </c>
      <c r="C363" t="s">
        <v>4012</v>
      </c>
      <c r="D363" t="s">
        <v>3376</v>
      </c>
      <c r="E363">
        <v>1</v>
      </c>
      <c r="F363">
        <v>0</v>
      </c>
      <c r="G363">
        <v>0</v>
      </c>
      <c r="H363" t="str">
        <f t="shared" si="10"/>
        <v/>
      </c>
      <c r="I363" t="str">
        <f t="shared" si="11"/>
        <v/>
      </c>
    </row>
    <row r="364" spans="1:9" hidden="1">
      <c r="A364" t="s">
        <v>3333</v>
      </c>
      <c r="B364" t="s">
        <v>3951</v>
      </c>
      <c r="C364" t="s">
        <v>4013</v>
      </c>
      <c r="D364" t="s">
        <v>3376</v>
      </c>
      <c r="E364">
        <v>1</v>
      </c>
      <c r="F364">
        <v>1</v>
      </c>
      <c r="G364">
        <v>0</v>
      </c>
      <c r="H364" t="str">
        <f t="shared" si="10"/>
        <v/>
      </c>
      <c r="I364" t="str">
        <f t="shared" si="11"/>
        <v/>
      </c>
    </row>
    <row r="365" spans="1:9" hidden="1">
      <c r="A365" t="s">
        <v>3334</v>
      </c>
      <c r="B365" t="s">
        <v>3951</v>
      </c>
      <c r="C365" t="s">
        <v>4014</v>
      </c>
      <c r="D365" t="s">
        <v>3376</v>
      </c>
      <c r="E365">
        <v>1</v>
      </c>
      <c r="F365">
        <v>0</v>
      </c>
      <c r="G365">
        <v>0</v>
      </c>
      <c r="H365" t="str">
        <f t="shared" si="10"/>
        <v/>
      </c>
      <c r="I365" t="str">
        <f t="shared" si="11"/>
        <v/>
      </c>
    </row>
    <row r="366" spans="1:9" hidden="1">
      <c r="A366" t="s">
        <v>3335</v>
      </c>
      <c r="B366" t="s">
        <v>3951</v>
      </c>
      <c r="C366" t="s">
        <v>4015</v>
      </c>
      <c r="D366" t="s">
        <v>3376</v>
      </c>
      <c r="E366">
        <v>1</v>
      </c>
      <c r="F366">
        <v>0</v>
      </c>
      <c r="G366">
        <v>0</v>
      </c>
      <c r="H366" t="str">
        <f t="shared" si="10"/>
        <v/>
      </c>
      <c r="I366" t="str">
        <f t="shared" si="11"/>
        <v/>
      </c>
    </row>
    <row r="367" spans="1:9" hidden="1">
      <c r="A367" t="s">
        <v>3336</v>
      </c>
      <c r="B367" t="s">
        <v>3951</v>
      </c>
      <c r="C367" t="s">
        <v>4016</v>
      </c>
      <c r="D367" t="s">
        <v>3376</v>
      </c>
      <c r="E367">
        <v>0</v>
      </c>
      <c r="F367">
        <v>0</v>
      </c>
      <c r="G367">
        <v>0</v>
      </c>
      <c r="H367" t="str">
        <f t="shared" si="10"/>
        <v/>
      </c>
      <c r="I367" t="str">
        <f t="shared" si="11"/>
        <v/>
      </c>
    </row>
    <row r="368" spans="1:9" hidden="1">
      <c r="A368" t="s">
        <v>3337</v>
      </c>
      <c r="B368" t="s">
        <v>3951</v>
      </c>
      <c r="C368" t="s">
        <v>4017</v>
      </c>
      <c r="D368" t="s">
        <v>3376</v>
      </c>
      <c r="E368">
        <v>1</v>
      </c>
      <c r="F368">
        <v>1</v>
      </c>
      <c r="G368">
        <v>0</v>
      </c>
      <c r="H368" t="str">
        <f t="shared" si="10"/>
        <v/>
      </c>
      <c r="I368" t="str">
        <f t="shared" si="11"/>
        <v/>
      </c>
    </row>
    <row r="369" spans="1:9" hidden="1">
      <c r="A369" t="s">
        <v>3338</v>
      </c>
      <c r="B369" t="s">
        <v>3951</v>
      </c>
      <c r="C369" t="s">
        <v>4018</v>
      </c>
      <c r="D369" t="s">
        <v>3376</v>
      </c>
      <c r="E369">
        <v>0</v>
      </c>
      <c r="F369">
        <v>0</v>
      </c>
      <c r="G369">
        <v>0</v>
      </c>
      <c r="H369" t="str">
        <f t="shared" si="10"/>
        <v/>
      </c>
      <c r="I369" t="str">
        <f t="shared" si="11"/>
        <v/>
      </c>
    </row>
    <row r="370" spans="1:9" hidden="1">
      <c r="A370" t="s">
        <v>3339</v>
      </c>
      <c r="B370" t="s">
        <v>3951</v>
      </c>
      <c r="C370" t="s">
        <v>4019</v>
      </c>
      <c r="D370" t="s">
        <v>3376</v>
      </c>
      <c r="E370">
        <v>0</v>
      </c>
      <c r="F370">
        <v>2</v>
      </c>
      <c r="G370">
        <v>0</v>
      </c>
      <c r="H370" t="str">
        <f t="shared" si="10"/>
        <v/>
      </c>
      <c r="I370" t="str">
        <f t="shared" si="11"/>
        <v/>
      </c>
    </row>
    <row r="371" spans="1:9" hidden="1">
      <c r="A371" t="s">
        <v>3340</v>
      </c>
      <c r="B371" t="s">
        <v>3951</v>
      </c>
      <c r="C371" t="s">
        <v>4020</v>
      </c>
      <c r="D371" t="s">
        <v>3376</v>
      </c>
      <c r="E371">
        <v>1</v>
      </c>
      <c r="F371">
        <v>0</v>
      </c>
      <c r="G371">
        <v>1</v>
      </c>
      <c r="H371" t="str">
        <f t="shared" si="10"/>
        <v/>
      </c>
      <c r="I371" t="str">
        <f t="shared" si="11"/>
        <v/>
      </c>
    </row>
    <row r="372" spans="1:9" hidden="1">
      <c r="A372" t="s">
        <v>3341</v>
      </c>
      <c r="B372" t="s">
        <v>3951</v>
      </c>
      <c r="C372" t="s">
        <v>4021</v>
      </c>
      <c r="D372" t="s">
        <v>3376</v>
      </c>
      <c r="E372">
        <v>0</v>
      </c>
      <c r="F372">
        <v>0</v>
      </c>
      <c r="G372">
        <v>0</v>
      </c>
      <c r="H372" t="str">
        <f t="shared" si="10"/>
        <v/>
      </c>
      <c r="I372" t="str">
        <f t="shared" si="11"/>
        <v/>
      </c>
    </row>
    <row r="373" spans="1:9" hidden="1">
      <c r="A373" t="s">
        <v>3342</v>
      </c>
      <c r="B373" t="s">
        <v>3951</v>
      </c>
      <c r="C373" t="s">
        <v>4022</v>
      </c>
      <c r="D373" t="s">
        <v>3376</v>
      </c>
      <c r="E373">
        <v>1</v>
      </c>
      <c r="F373">
        <v>0</v>
      </c>
      <c r="G373">
        <v>0</v>
      </c>
      <c r="H373" t="str">
        <f t="shared" si="10"/>
        <v/>
      </c>
      <c r="I373" t="str">
        <f t="shared" si="11"/>
        <v/>
      </c>
    </row>
    <row r="374" spans="1:9" hidden="1">
      <c r="A374" t="s">
        <v>3343</v>
      </c>
      <c r="B374" t="s">
        <v>3951</v>
      </c>
      <c r="C374" t="s">
        <v>4023</v>
      </c>
      <c r="D374" t="s">
        <v>3376</v>
      </c>
      <c r="E374">
        <v>0</v>
      </c>
      <c r="F374">
        <v>0</v>
      </c>
      <c r="G374">
        <v>0</v>
      </c>
      <c r="H374" t="str">
        <f t="shared" si="10"/>
        <v/>
      </c>
      <c r="I374" t="str">
        <f t="shared" si="11"/>
        <v/>
      </c>
    </row>
    <row r="375" spans="1:9" hidden="1">
      <c r="A375" t="s">
        <v>3344</v>
      </c>
      <c r="B375" t="s">
        <v>3951</v>
      </c>
      <c r="C375" t="s">
        <v>4024</v>
      </c>
      <c r="D375" t="s">
        <v>3376</v>
      </c>
      <c r="E375">
        <v>1</v>
      </c>
      <c r="F375">
        <v>1</v>
      </c>
      <c r="G375">
        <v>1</v>
      </c>
      <c r="H375" t="str">
        <f t="shared" si="10"/>
        <v/>
      </c>
      <c r="I375" t="str">
        <f t="shared" si="11"/>
        <v/>
      </c>
    </row>
    <row r="376" spans="1:9" hidden="1">
      <c r="A376" t="s">
        <v>3345</v>
      </c>
      <c r="B376" t="s">
        <v>3951</v>
      </c>
      <c r="C376" t="s">
        <v>4025</v>
      </c>
      <c r="D376" t="s">
        <v>3376</v>
      </c>
      <c r="E376">
        <v>2</v>
      </c>
      <c r="F376">
        <v>1</v>
      </c>
      <c r="G376">
        <v>1</v>
      </c>
      <c r="H376" t="str">
        <f t="shared" si="10"/>
        <v/>
      </c>
      <c r="I376" t="str">
        <f t="shared" si="11"/>
        <v/>
      </c>
    </row>
    <row r="377" spans="1:9" hidden="1">
      <c r="A377" t="s">
        <v>3346</v>
      </c>
      <c r="B377" t="s">
        <v>3951</v>
      </c>
      <c r="C377" t="s">
        <v>4026</v>
      </c>
      <c r="D377" t="s">
        <v>3376</v>
      </c>
      <c r="E377">
        <v>0</v>
      </c>
      <c r="F377">
        <v>0</v>
      </c>
      <c r="G377">
        <v>0</v>
      </c>
      <c r="H377" t="str">
        <f t="shared" si="10"/>
        <v/>
      </c>
      <c r="I377" t="str">
        <f t="shared" si="11"/>
        <v/>
      </c>
    </row>
    <row r="378" spans="1:9" hidden="1">
      <c r="A378" t="s">
        <v>3347</v>
      </c>
      <c r="B378" t="s">
        <v>3951</v>
      </c>
      <c r="C378" t="s">
        <v>4027</v>
      </c>
      <c r="D378" t="s">
        <v>3376</v>
      </c>
      <c r="E378">
        <v>1</v>
      </c>
      <c r="F378">
        <v>1</v>
      </c>
      <c r="G378">
        <v>1</v>
      </c>
      <c r="H378" t="str">
        <f t="shared" si="10"/>
        <v/>
      </c>
      <c r="I378" t="str">
        <f t="shared" si="11"/>
        <v/>
      </c>
    </row>
    <row r="379" spans="1:9" hidden="1">
      <c r="A379" t="s">
        <v>3348</v>
      </c>
      <c r="B379" t="s">
        <v>3951</v>
      </c>
      <c r="C379" t="s">
        <v>4028</v>
      </c>
      <c r="D379" t="s">
        <v>3376</v>
      </c>
      <c r="E379">
        <v>1</v>
      </c>
      <c r="F379">
        <v>0</v>
      </c>
      <c r="G379">
        <v>1</v>
      </c>
      <c r="H379" t="str">
        <f t="shared" si="10"/>
        <v/>
      </c>
      <c r="I379" t="str">
        <f t="shared" si="11"/>
        <v/>
      </c>
    </row>
    <row r="380" spans="1:9" hidden="1">
      <c r="A380" t="s">
        <v>3349</v>
      </c>
      <c r="B380" t="s">
        <v>3951</v>
      </c>
      <c r="C380" t="s">
        <v>4029</v>
      </c>
      <c r="D380" t="s">
        <v>3376</v>
      </c>
      <c r="E380">
        <v>0</v>
      </c>
      <c r="F380">
        <v>1</v>
      </c>
      <c r="G380">
        <v>0</v>
      </c>
      <c r="H380" t="str">
        <f t="shared" si="10"/>
        <v/>
      </c>
      <c r="I380" t="str">
        <f t="shared" si="11"/>
        <v/>
      </c>
    </row>
    <row r="381" spans="1:9" hidden="1">
      <c r="A381" t="s">
        <v>3350</v>
      </c>
      <c r="B381" t="s">
        <v>3951</v>
      </c>
      <c r="C381" t="s">
        <v>4030</v>
      </c>
      <c r="D381" t="s">
        <v>3376</v>
      </c>
      <c r="E381">
        <v>2</v>
      </c>
      <c r="F381">
        <v>0</v>
      </c>
      <c r="G381">
        <v>0</v>
      </c>
      <c r="H381" t="str">
        <f t="shared" si="10"/>
        <v/>
      </c>
      <c r="I381" t="str">
        <f t="shared" si="11"/>
        <v/>
      </c>
    </row>
    <row r="382" spans="1:9" hidden="1">
      <c r="A382" t="s">
        <v>3351</v>
      </c>
      <c r="B382" t="s">
        <v>3951</v>
      </c>
      <c r="C382" t="s">
        <v>4031</v>
      </c>
      <c r="D382" t="s">
        <v>3376</v>
      </c>
      <c r="E382">
        <v>0</v>
      </c>
      <c r="F382">
        <v>2</v>
      </c>
      <c r="G382">
        <v>0</v>
      </c>
      <c r="H382" t="str">
        <f t="shared" si="10"/>
        <v/>
      </c>
      <c r="I382" t="str">
        <f t="shared" si="11"/>
        <v/>
      </c>
    </row>
    <row r="383" spans="1:9" hidden="1">
      <c r="A383" t="s">
        <v>3352</v>
      </c>
      <c r="B383" t="s">
        <v>3951</v>
      </c>
      <c r="C383" t="s">
        <v>4032</v>
      </c>
      <c r="D383" t="s">
        <v>3376</v>
      </c>
      <c r="E383">
        <v>0</v>
      </c>
      <c r="F383">
        <v>0</v>
      </c>
      <c r="G383">
        <v>0</v>
      </c>
      <c r="H383" t="str">
        <f t="shared" si="10"/>
        <v/>
      </c>
      <c r="I383" t="str">
        <f t="shared" si="11"/>
        <v/>
      </c>
    </row>
    <row r="384" spans="1:9" hidden="1">
      <c r="A384" t="s">
        <v>3353</v>
      </c>
      <c r="B384" t="s">
        <v>3951</v>
      </c>
      <c r="C384" t="s">
        <v>4033</v>
      </c>
      <c r="D384" t="s">
        <v>3376</v>
      </c>
      <c r="E384">
        <v>1</v>
      </c>
      <c r="F384">
        <v>1</v>
      </c>
      <c r="G384">
        <v>1</v>
      </c>
      <c r="H384" t="str">
        <f t="shared" si="10"/>
        <v/>
      </c>
      <c r="I384" t="str">
        <f t="shared" si="11"/>
        <v/>
      </c>
    </row>
    <row r="385" spans="1:9" hidden="1">
      <c r="A385" t="s">
        <v>304</v>
      </c>
      <c r="B385" t="s">
        <v>3951</v>
      </c>
      <c r="C385" t="s">
        <v>4034</v>
      </c>
      <c r="D385" t="s">
        <v>4035</v>
      </c>
      <c r="E385">
        <v>1</v>
      </c>
      <c r="F385">
        <v>0</v>
      </c>
      <c r="G385">
        <v>0</v>
      </c>
      <c r="H385" t="str">
        <f t="shared" si="10"/>
        <v/>
      </c>
      <c r="I385" t="str">
        <f t="shared" si="11"/>
        <v/>
      </c>
    </row>
    <row r="386" spans="1:9" hidden="1">
      <c r="A386" t="s">
        <v>305</v>
      </c>
      <c r="B386" t="s">
        <v>3951</v>
      </c>
      <c r="C386" t="s">
        <v>4034</v>
      </c>
      <c r="D386" t="s">
        <v>4036</v>
      </c>
      <c r="E386">
        <v>1</v>
      </c>
      <c r="F386">
        <v>0</v>
      </c>
      <c r="G386">
        <v>0</v>
      </c>
      <c r="H386" t="str">
        <f t="shared" ref="H386:H449" si="12">IF(AND(SUM(E386:G386)&gt;2,OR(E386=0,G386=0,F386=0)),"gestion stock","")</f>
        <v/>
      </c>
      <c r="I386" t="str">
        <f t="shared" si="11"/>
        <v/>
      </c>
    </row>
    <row r="387" spans="1:9" hidden="1">
      <c r="A387" t="s">
        <v>306</v>
      </c>
      <c r="B387" t="s">
        <v>3951</v>
      </c>
      <c r="C387" t="s">
        <v>4034</v>
      </c>
      <c r="D387" t="s">
        <v>4037</v>
      </c>
      <c r="E387">
        <v>0</v>
      </c>
      <c r="F387">
        <v>0</v>
      </c>
      <c r="G387">
        <v>0</v>
      </c>
      <c r="H387" t="str">
        <f t="shared" si="12"/>
        <v/>
      </c>
      <c r="I387" t="str">
        <f t="shared" ref="I387:I450" si="13">IF(H387="gestion stock",C387&amp; " " &amp; D387,"")</f>
        <v/>
      </c>
    </row>
    <row r="388" spans="1:9" hidden="1">
      <c r="A388" t="s">
        <v>307</v>
      </c>
      <c r="B388" t="s">
        <v>3951</v>
      </c>
      <c r="C388" t="s">
        <v>4034</v>
      </c>
      <c r="D388" t="s">
        <v>4038</v>
      </c>
      <c r="E388">
        <v>1</v>
      </c>
      <c r="F388">
        <v>0</v>
      </c>
      <c r="G388">
        <v>0</v>
      </c>
      <c r="H388" t="str">
        <f t="shared" si="12"/>
        <v/>
      </c>
      <c r="I388" t="str">
        <f t="shared" si="13"/>
        <v/>
      </c>
    </row>
    <row r="389" spans="1:9" hidden="1">
      <c r="A389" t="s">
        <v>308</v>
      </c>
      <c r="B389" t="s">
        <v>3951</v>
      </c>
      <c r="C389" t="s">
        <v>4034</v>
      </c>
      <c r="D389" t="s">
        <v>4039</v>
      </c>
      <c r="E389">
        <v>1</v>
      </c>
      <c r="F389">
        <v>0</v>
      </c>
      <c r="G389">
        <v>0</v>
      </c>
      <c r="H389" t="str">
        <f t="shared" si="12"/>
        <v/>
      </c>
      <c r="I389" t="str">
        <f t="shared" si="13"/>
        <v/>
      </c>
    </row>
    <row r="390" spans="1:9" hidden="1">
      <c r="A390" t="s">
        <v>309</v>
      </c>
      <c r="B390" t="s">
        <v>3951</v>
      </c>
      <c r="C390" t="s">
        <v>4034</v>
      </c>
      <c r="D390" t="s">
        <v>4040</v>
      </c>
      <c r="E390">
        <v>1</v>
      </c>
      <c r="F390">
        <v>0</v>
      </c>
      <c r="G390">
        <v>0</v>
      </c>
      <c r="H390" t="str">
        <f t="shared" si="12"/>
        <v/>
      </c>
      <c r="I390" t="str">
        <f t="shared" si="13"/>
        <v/>
      </c>
    </row>
    <row r="391" spans="1:9" hidden="1">
      <c r="A391" t="s">
        <v>3354</v>
      </c>
      <c r="B391" t="s">
        <v>3951</v>
      </c>
      <c r="C391" t="s">
        <v>4028</v>
      </c>
      <c r="D391" t="s">
        <v>3376</v>
      </c>
      <c r="E391">
        <v>1</v>
      </c>
      <c r="F391">
        <v>0</v>
      </c>
      <c r="G391">
        <v>0</v>
      </c>
      <c r="H391" t="str">
        <f t="shared" si="12"/>
        <v/>
      </c>
      <c r="I391" t="str">
        <f t="shared" si="13"/>
        <v/>
      </c>
    </row>
    <row r="392" spans="1:9" hidden="1">
      <c r="A392" t="s">
        <v>3355</v>
      </c>
      <c r="B392" t="s">
        <v>3951</v>
      </c>
      <c r="C392" t="s">
        <v>4041</v>
      </c>
      <c r="D392" t="s">
        <v>3376</v>
      </c>
      <c r="E392">
        <v>0</v>
      </c>
      <c r="F392">
        <v>0</v>
      </c>
      <c r="G392">
        <v>0</v>
      </c>
      <c r="H392" t="str">
        <f t="shared" si="12"/>
        <v/>
      </c>
      <c r="I392" t="str">
        <f t="shared" si="13"/>
        <v/>
      </c>
    </row>
    <row r="393" spans="1:9" hidden="1">
      <c r="A393" t="s">
        <v>3356</v>
      </c>
      <c r="B393" t="s">
        <v>3951</v>
      </c>
      <c r="C393" t="s">
        <v>4042</v>
      </c>
      <c r="D393" t="s">
        <v>3376</v>
      </c>
      <c r="E393">
        <v>0</v>
      </c>
      <c r="F393">
        <v>0</v>
      </c>
      <c r="G393">
        <v>0</v>
      </c>
      <c r="H393" t="str">
        <f t="shared" si="12"/>
        <v/>
      </c>
      <c r="I393" t="str">
        <f t="shared" si="13"/>
        <v/>
      </c>
    </row>
    <row r="394" spans="1:9" hidden="1">
      <c r="A394" t="s">
        <v>3357</v>
      </c>
      <c r="B394" t="s">
        <v>3951</v>
      </c>
      <c r="C394" t="s">
        <v>4043</v>
      </c>
      <c r="D394" t="s">
        <v>3376</v>
      </c>
      <c r="E394">
        <v>0</v>
      </c>
      <c r="F394">
        <v>0</v>
      </c>
      <c r="G394">
        <v>0</v>
      </c>
      <c r="H394" t="str">
        <f t="shared" si="12"/>
        <v/>
      </c>
      <c r="I394" t="str">
        <f t="shared" si="13"/>
        <v/>
      </c>
    </row>
    <row r="395" spans="1:9" hidden="1">
      <c r="A395" t="s">
        <v>3358</v>
      </c>
      <c r="B395" t="s">
        <v>3951</v>
      </c>
      <c r="C395" t="s">
        <v>4044</v>
      </c>
      <c r="D395" t="s">
        <v>3376</v>
      </c>
      <c r="E395">
        <v>0</v>
      </c>
      <c r="F395">
        <v>1</v>
      </c>
      <c r="G395">
        <v>1</v>
      </c>
      <c r="H395" t="str">
        <f t="shared" si="12"/>
        <v/>
      </c>
      <c r="I395" t="str">
        <f t="shared" si="13"/>
        <v/>
      </c>
    </row>
    <row r="396" spans="1:9" hidden="1">
      <c r="A396" t="s">
        <v>310</v>
      </c>
      <c r="B396" t="s">
        <v>3951</v>
      </c>
      <c r="C396" t="s">
        <v>4045</v>
      </c>
      <c r="D396" t="s">
        <v>4046</v>
      </c>
      <c r="E396">
        <v>0</v>
      </c>
      <c r="F396">
        <v>0</v>
      </c>
      <c r="G396">
        <v>0</v>
      </c>
      <c r="H396" t="str">
        <f t="shared" si="12"/>
        <v/>
      </c>
      <c r="I396" t="str">
        <f t="shared" si="13"/>
        <v/>
      </c>
    </row>
    <row r="397" spans="1:9" hidden="1">
      <c r="A397" t="s">
        <v>311</v>
      </c>
      <c r="B397" t="s">
        <v>3951</v>
      </c>
      <c r="C397" t="s">
        <v>4045</v>
      </c>
      <c r="D397" t="s">
        <v>4039</v>
      </c>
      <c r="E397">
        <v>0</v>
      </c>
      <c r="F397">
        <v>0</v>
      </c>
      <c r="G397">
        <v>0</v>
      </c>
      <c r="H397" t="str">
        <f t="shared" si="12"/>
        <v/>
      </c>
      <c r="I397" t="str">
        <f t="shared" si="13"/>
        <v/>
      </c>
    </row>
    <row r="398" spans="1:9" hidden="1">
      <c r="A398" t="s">
        <v>312</v>
      </c>
      <c r="B398" t="s">
        <v>3951</v>
      </c>
      <c r="C398" t="s">
        <v>4045</v>
      </c>
      <c r="D398" t="s">
        <v>4035</v>
      </c>
      <c r="E398">
        <v>0</v>
      </c>
      <c r="F398">
        <v>0</v>
      </c>
      <c r="G398">
        <v>0</v>
      </c>
      <c r="H398" t="str">
        <f t="shared" si="12"/>
        <v/>
      </c>
      <c r="I398" t="str">
        <f t="shared" si="13"/>
        <v/>
      </c>
    </row>
    <row r="399" spans="1:9" hidden="1">
      <c r="A399" t="s">
        <v>313</v>
      </c>
      <c r="B399" t="s">
        <v>3951</v>
      </c>
      <c r="C399" t="s">
        <v>4045</v>
      </c>
      <c r="D399" t="s">
        <v>4036</v>
      </c>
      <c r="E399">
        <v>0</v>
      </c>
      <c r="F399">
        <v>0</v>
      </c>
      <c r="G399">
        <v>0</v>
      </c>
      <c r="H399" t="str">
        <f t="shared" si="12"/>
        <v/>
      </c>
      <c r="I399" t="str">
        <f t="shared" si="13"/>
        <v/>
      </c>
    </row>
    <row r="400" spans="1:9" hidden="1">
      <c r="A400" t="s">
        <v>314</v>
      </c>
      <c r="B400" t="s">
        <v>3951</v>
      </c>
      <c r="C400" t="s">
        <v>4045</v>
      </c>
      <c r="D400" t="s">
        <v>4037</v>
      </c>
      <c r="E400">
        <v>2</v>
      </c>
      <c r="F400">
        <v>0</v>
      </c>
      <c r="G400">
        <v>0</v>
      </c>
      <c r="H400" t="str">
        <f t="shared" si="12"/>
        <v/>
      </c>
      <c r="I400" t="str">
        <f t="shared" si="13"/>
        <v/>
      </c>
    </row>
    <row r="401" spans="1:9" hidden="1">
      <c r="A401" t="s">
        <v>315</v>
      </c>
      <c r="B401" t="s">
        <v>3951</v>
      </c>
      <c r="C401" t="s">
        <v>4045</v>
      </c>
      <c r="D401" t="s">
        <v>4038</v>
      </c>
      <c r="E401">
        <v>1</v>
      </c>
      <c r="F401">
        <v>0</v>
      </c>
      <c r="G401">
        <v>0</v>
      </c>
      <c r="H401" t="str">
        <f t="shared" si="12"/>
        <v/>
      </c>
      <c r="I401" t="str">
        <f t="shared" si="13"/>
        <v/>
      </c>
    </row>
    <row r="402" spans="1:9" hidden="1">
      <c r="A402" t="s">
        <v>316</v>
      </c>
      <c r="B402" t="s">
        <v>3951</v>
      </c>
      <c r="C402" t="s">
        <v>4045</v>
      </c>
      <c r="D402" t="s">
        <v>4040</v>
      </c>
      <c r="E402">
        <v>1</v>
      </c>
      <c r="F402">
        <v>0</v>
      </c>
      <c r="G402">
        <v>0</v>
      </c>
      <c r="H402" t="str">
        <f t="shared" si="12"/>
        <v/>
      </c>
      <c r="I402" t="str">
        <f t="shared" si="13"/>
        <v/>
      </c>
    </row>
    <row r="403" spans="1:9" hidden="1">
      <c r="A403" t="s">
        <v>317</v>
      </c>
      <c r="B403" t="s">
        <v>3951</v>
      </c>
      <c r="C403" t="s">
        <v>4045</v>
      </c>
      <c r="D403" t="s">
        <v>4047</v>
      </c>
      <c r="E403">
        <v>0</v>
      </c>
      <c r="F403">
        <v>0</v>
      </c>
      <c r="G403">
        <v>0</v>
      </c>
      <c r="H403" t="str">
        <f t="shared" si="12"/>
        <v/>
      </c>
      <c r="I403" t="str">
        <f t="shared" si="13"/>
        <v/>
      </c>
    </row>
    <row r="404" spans="1:9" hidden="1">
      <c r="A404" t="s">
        <v>318</v>
      </c>
      <c r="B404" t="s">
        <v>3951</v>
      </c>
      <c r="C404" t="s">
        <v>4045</v>
      </c>
      <c r="D404" t="s">
        <v>4048</v>
      </c>
      <c r="E404">
        <v>0</v>
      </c>
      <c r="F404">
        <v>0</v>
      </c>
      <c r="G404">
        <v>0</v>
      </c>
      <c r="H404" t="str">
        <f t="shared" si="12"/>
        <v/>
      </c>
      <c r="I404" t="str">
        <f t="shared" si="13"/>
        <v/>
      </c>
    </row>
    <row r="405" spans="1:9" hidden="1">
      <c r="A405" t="s">
        <v>319</v>
      </c>
      <c r="B405" t="s">
        <v>3951</v>
      </c>
      <c r="C405" t="s">
        <v>4045</v>
      </c>
      <c r="D405" t="s">
        <v>4049</v>
      </c>
      <c r="E405">
        <v>0</v>
      </c>
      <c r="F405">
        <v>0</v>
      </c>
      <c r="G405">
        <v>0</v>
      </c>
      <c r="H405" t="str">
        <f t="shared" si="12"/>
        <v/>
      </c>
      <c r="I405" t="str">
        <f t="shared" si="13"/>
        <v/>
      </c>
    </row>
    <row r="406" spans="1:9" hidden="1">
      <c r="A406" t="s">
        <v>3359</v>
      </c>
      <c r="B406" t="s">
        <v>3951</v>
      </c>
      <c r="C406" t="s">
        <v>4050</v>
      </c>
      <c r="D406" t="s">
        <v>3376</v>
      </c>
      <c r="E406">
        <v>2</v>
      </c>
      <c r="F406">
        <v>1</v>
      </c>
      <c r="G406">
        <v>0</v>
      </c>
      <c r="H406" t="str">
        <f t="shared" si="12"/>
        <v>gestion stock</v>
      </c>
      <c r="I406" t="str">
        <f t="shared" si="13"/>
        <v xml:space="preserve">CRÉOLES ARGENT RHODIÉ 1613910 </v>
      </c>
    </row>
    <row r="407" spans="1:9" hidden="1">
      <c r="A407" t="s">
        <v>3360</v>
      </c>
      <c r="B407" t="s">
        <v>3951</v>
      </c>
      <c r="C407" t="s">
        <v>4051</v>
      </c>
      <c r="D407" t="s">
        <v>3376</v>
      </c>
      <c r="E407">
        <v>0</v>
      </c>
      <c r="F407">
        <v>0</v>
      </c>
      <c r="G407">
        <v>0</v>
      </c>
      <c r="H407" t="str">
        <f t="shared" si="12"/>
        <v/>
      </c>
      <c r="I407" t="str">
        <f t="shared" si="13"/>
        <v/>
      </c>
    </row>
    <row r="408" spans="1:9" hidden="1">
      <c r="A408" t="s">
        <v>3361</v>
      </c>
      <c r="B408" t="s">
        <v>3951</v>
      </c>
      <c r="C408" t="s">
        <v>4052</v>
      </c>
      <c r="D408" t="s">
        <v>3376</v>
      </c>
      <c r="E408">
        <v>0</v>
      </c>
      <c r="F408">
        <v>0</v>
      </c>
      <c r="G408">
        <v>0</v>
      </c>
      <c r="H408" t="str">
        <f t="shared" si="12"/>
        <v/>
      </c>
      <c r="I408" t="str">
        <f t="shared" si="13"/>
        <v/>
      </c>
    </row>
    <row r="409" spans="1:9" hidden="1">
      <c r="A409" t="s">
        <v>3362</v>
      </c>
      <c r="B409" t="e">
        <v>#N/A</v>
      </c>
      <c r="C409" t="s">
        <v>4053</v>
      </c>
      <c r="D409" t="s">
        <v>3376</v>
      </c>
      <c r="E409">
        <v>1</v>
      </c>
      <c r="F409">
        <v>1</v>
      </c>
      <c r="G409" t="e">
        <v>#N/A</v>
      </c>
      <c r="H409" t="e">
        <f t="shared" si="12"/>
        <v>#N/A</v>
      </c>
      <c r="I409" t="e">
        <f t="shared" si="13"/>
        <v>#N/A</v>
      </c>
    </row>
    <row r="410" spans="1:9" hidden="1">
      <c r="A410" t="s">
        <v>3363</v>
      </c>
      <c r="B410" t="s">
        <v>3951</v>
      </c>
      <c r="C410" t="s">
        <v>4054</v>
      </c>
      <c r="D410" t="s">
        <v>3376</v>
      </c>
      <c r="E410">
        <v>0</v>
      </c>
      <c r="F410">
        <v>0</v>
      </c>
      <c r="G410">
        <v>0</v>
      </c>
      <c r="H410" t="str">
        <f t="shared" si="12"/>
        <v/>
      </c>
      <c r="I410" t="str">
        <f t="shared" si="13"/>
        <v/>
      </c>
    </row>
    <row r="411" spans="1:9" hidden="1">
      <c r="A411" t="s">
        <v>3364</v>
      </c>
      <c r="B411" t="s">
        <v>3951</v>
      </c>
      <c r="C411" t="s">
        <v>4055</v>
      </c>
      <c r="D411" t="s">
        <v>3376</v>
      </c>
      <c r="E411">
        <v>0</v>
      </c>
      <c r="F411">
        <v>0</v>
      </c>
      <c r="G411">
        <v>0</v>
      </c>
      <c r="H411" t="str">
        <f t="shared" si="12"/>
        <v/>
      </c>
      <c r="I411" t="str">
        <f t="shared" si="13"/>
        <v/>
      </c>
    </row>
    <row r="412" spans="1:9" hidden="1">
      <c r="A412" t="s">
        <v>3365</v>
      </c>
      <c r="B412" t="s">
        <v>3951</v>
      </c>
      <c r="C412" t="s">
        <v>4056</v>
      </c>
      <c r="D412" t="s">
        <v>3376</v>
      </c>
      <c r="E412">
        <v>2</v>
      </c>
      <c r="F412">
        <v>1</v>
      </c>
      <c r="G412">
        <v>0</v>
      </c>
      <c r="H412" t="str">
        <f t="shared" si="12"/>
        <v>gestion stock</v>
      </c>
      <c r="I412" t="str">
        <f t="shared" si="13"/>
        <v xml:space="preserve">CRÉOLES ARGENT RHODIÉ 30 mm 1619830 </v>
      </c>
    </row>
    <row r="413" spans="1:9" hidden="1">
      <c r="A413" t="s">
        <v>3366</v>
      </c>
      <c r="B413" t="s">
        <v>3951</v>
      </c>
      <c r="C413" t="s">
        <v>4057</v>
      </c>
      <c r="D413" t="s">
        <v>3376</v>
      </c>
      <c r="E413">
        <v>0</v>
      </c>
      <c r="F413">
        <v>0</v>
      </c>
      <c r="G413">
        <v>0</v>
      </c>
      <c r="H413" t="str">
        <f t="shared" si="12"/>
        <v/>
      </c>
      <c r="I413" t="str">
        <f t="shared" si="13"/>
        <v/>
      </c>
    </row>
    <row r="414" spans="1:9" hidden="1">
      <c r="A414" t="s">
        <v>3367</v>
      </c>
      <c r="B414" t="s">
        <v>3951</v>
      </c>
      <c r="C414" t="s">
        <v>4058</v>
      </c>
      <c r="D414" t="s">
        <v>3376</v>
      </c>
      <c r="E414">
        <v>1</v>
      </c>
      <c r="F414">
        <v>2</v>
      </c>
      <c r="G414">
        <v>1</v>
      </c>
      <c r="H414" t="str">
        <f t="shared" si="12"/>
        <v/>
      </c>
      <c r="I414" t="str">
        <f t="shared" si="13"/>
        <v/>
      </c>
    </row>
    <row r="415" spans="1:9" hidden="1">
      <c r="A415" t="s">
        <v>3368</v>
      </c>
      <c r="B415" t="e">
        <v>#N/A</v>
      </c>
      <c r="C415" t="s">
        <v>4059</v>
      </c>
      <c r="D415" t="s">
        <v>3376</v>
      </c>
      <c r="E415">
        <v>1</v>
      </c>
      <c r="F415">
        <v>0</v>
      </c>
      <c r="G415" t="e">
        <v>#N/A</v>
      </c>
      <c r="H415" t="e">
        <f t="shared" si="12"/>
        <v>#N/A</v>
      </c>
      <c r="I415" t="e">
        <f t="shared" si="13"/>
        <v>#N/A</v>
      </c>
    </row>
    <row r="416" spans="1:9" hidden="1">
      <c r="A416" t="s">
        <v>3369</v>
      </c>
      <c r="B416" t="s">
        <v>3951</v>
      </c>
      <c r="C416" t="s">
        <v>4060</v>
      </c>
      <c r="D416" t="s">
        <v>3376</v>
      </c>
      <c r="E416">
        <v>1</v>
      </c>
      <c r="F416">
        <v>0</v>
      </c>
      <c r="G416">
        <v>0</v>
      </c>
      <c r="H416" t="str">
        <f t="shared" si="12"/>
        <v/>
      </c>
      <c r="I416" t="str">
        <f t="shared" si="13"/>
        <v/>
      </c>
    </row>
    <row r="417" spans="1:9" hidden="1">
      <c r="A417" t="s">
        <v>320</v>
      </c>
      <c r="B417" t="s">
        <v>3951</v>
      </c>
      <c r="C417" t="s">
        <v>4061</v>
      </c>
      <c r="D417" t="s">
        <v>4046</v>
      </c>
      <c r="E417">
        <v>1</v>
      </c>
      <c r="F417">
        <v>0</v>
      </c>
      <c r="G417">
        <v>0</v>
      </c>
      <c r="H417" t="str">
        <f t="shared" si="12"/>
        <v/>
      </c>
      <c r="I417" t="str">
        <f t="shared" si="13"/>
        <v/>
      </c>
    </row>
    <row r="418" spans="1:9" hidden="1">
      <c r="A418" t="s">
        <v>321</v>
      </c>
      <c r="B418" t="s">
        <v>3951</v>
      </c>
      <c r="C418" t="s">
        <v>4061</v>
      </c>
      <c r="D418" t="s">
        <v>4035</v>
      </c>
      <c r="E418">
        <v>1</v>
      </c>
      <c r="F418">
        <v>0</v>
      </c>
      <c r="G418">
        <v>0</v>
      </c>
      <c r="H418" t="str">
        <f t="shared" si="12"/>
        <v/>
      </c>
      <c r="I418" t="str">
        <f t="shared" si="13"/>
        <v/>
      </c>
    </row>
    <row r="419" spans="1:9" hidden="1">
      <c r="A419" t="s">
        <v>322</v>
      </c>
      <c r="B419" t="s">
        <v>3951</v>
      </c>
      <c r="C419" t="s">
        <v>4061</v>
      </c>
      <c r="D419" t="s">
        <v>4036</v>
      </c>
      <c r="E419">
        <v>1</v>
      </c>
      <c r="F419">
        <v>1</v>
      </c>
      <c r="G419">
        <v>0</v>
      </c>
      <c r="H419" t="str">
        <f t="shared" si="12"/>
        <v/>
      </c>
      <c r="I419" t="str">
        <f t="shared" si="13"/>
        <v/>
      </c>
    </row>
    <row r="420" spans="1:9" hidden="1">
      <c r="A420" t="s">
        <v>323</v>
      </c>
      <c r="B420" t="s">
        <v>3951</v>
      </c>
      <c r="C420" t="s">
        <v>4061</v>
      </c>
      <c r="D420" t="s">
        <v>4037</v>
      </c>
      <c r="E420">
        <v>1</v>
      </c>
      <c r="F420">
        <v>1</v>
      </c>
      <c r="G420">
        <v>0</v>
      </c>
      <c r="H420" t="str">
        <f t="shared" si="12"/>
        <v/>
      </c>
      <c r="I420" t="str">
        <f t="shared" si="13"/>
        <v/>
      </c>
    </row>
    <row r="421" spans="1:9" hidden="1">
      <c r="A421" t="s">
        <v>324</v>
      </c>
      <c r="B421" t="s">
        <v>3951</v>
      </c>
      <c r="C421" t="s">
        <v>4061</v>
      </c>
      <c r="D421" t="s">
        <v>4038</v>
      </c>
      <c r="E421">
        <v>1</v>
      </c>
      <c r="F421">
        <v>1</v>
      </c>
      <c r="G421">
        <v>0</v>
      </c>
      <c r="H421" t="str">
        <f t="shared" si="12"/>
        <v/>
      </c>
      <c r="I421" t="str">
        <f t="shared" si="13"/>
        <v/>
      </c>
    </row>
    <row r="422" spans="1:9" hidden="1">
      <c r="A422" t="s">
        <v>325</v>
      </c>
      <c r="B422" t="s">
        <v>3951</v>
      </c>
      <c r="C422" t="s">
        <v>4061</v>
      </c>
      <c r="D422" t="s">
        <v>4039</v>
      </c>
      <c r="E422">
        <v>0</v>
      </c>
      <c r="F422">
        <v>0</v>
      </c>
      <c r="G422">
        <v>0</v>
      </c>
      <c r="H422" t="str">
        <f t="shared" si="12"/>
        <v/>
      </c>
      <c r="I422" t="str">
        <f t="shared" si="13"/>
        <v/>
      </c>
    </row>
    <row r="423" spans="1:9" hidden="1">
      <c r="A423" t="s">
        <v>326</v>
      </c>
      <c r="B423" t="s">
        <v>3951</v>
      </c>
      <c r="C423" t="s">
        <v>4061</v>
      </c>
      <c r="D423" t="s">
        <v>4040</v>
      </c>
      <c r="E423">
        <v>0</v>
      </c>
      <c r="F423">
        <v>0</v>
      </c>
      <c r="G423">
        <v>0</v>
      </c>
      <c r="H423" t="str">
        <f t="shared" si="12"/>
        <v/>
      </c>
      <c r="I423" t="str">
        <f t="shared" si="13"/>
        <v/>
      </c>
    </row>
    <row r="424" spans="1:9" hidden="1">
      <c r="A424" t="s">
        <v>327</v>
      </c>
      <c r="B424" t="s">
        <v>3951</v>
      </c>
      <c r="C424" t="s">
        <v>4061</v>
      </c>
      <c r="D424" t="s">
        <v>4047</v>
      </c>
      <c r="E424">
        <v>1</v>
      </c>
      <c r="F424">
        <v>0</v>
      </c>
      <c r="G424">
        <v>0</v>
      </c>
      <c r="H424" t="str">
        <f t="shared" si="12"/>
        <v/>
      </c>
      <c r="I424" t="str">
        <f t="shared" si="13"/>
        <v/>
      </c>
    </row>
    <row r="425" spans="1:9" hidden="1">
      <c r="A425" t="s">
        <v>328</v>
      </c>
      <c r="B425" t="s">
        <v>3951</v>
      </c>
      <c r="C425" t="s">
        <v>4061</v>
      </c>
      <c r="D425" t="s">
        <v>4048</v>
      </c>
      <c r="E425">
        <v>0</v>
      </c>
      <c r="F425">
        <v>0</v>
      </c>
      <c r="G425">
        <v>0</v>
      </c>
      <c r="H425" t="str">
        <f t="shared" si="12"/>
        <v/>
      </c>
      <c r="I425" t="str">
        <f t="shared" si="13"/>
        <v/>
      </c>
    </row>
    <row r="426" spans="1:9" hidden="1">
      <c r="A426" t="s">
        <v>329</v>
      </c>
      <c r="B426" t="s">
        <v>3951</v>
      </c>
      <c r="C426" t="s">
        <v>4061</v>
      </c>
      <c r="D426" t="s">
        <v>4049</v>
      </c>
      <c r="E426">
        <v>0</v>
      </c>
      <c r="F426">
        <v>0</v>
      </c>
      <c r="G426">
        <v>0</v>
      </c>
      <c r="H426" t="str">
        <f t="shared" si="12"/>
        <v/>
      </c>
      <c r="I426" t="str">
        <f t="shared" si="13"/>
        <v/>
      </c>
    </row>
    <row r="427" spans="1:9" hidden="1">
      <c r="A427" t="s">
        <v>330</v>
      </c>
      <c r="B427" t="s">
        <v>3951</v>
      </c>
      <c r="C427" t="s">
        <v>4061</v>
      </c>
      <c r="D427" t="s">
        <v>4062</v>
      </c>
      <c r="E427">
        <v>0</v>
      </c>
      <c r="F427">
        <v>0</v>
      </c>
      <c r="G427">
        <v>0</v>
      </c>
      <c r="H427" t="str">
        <f t="shared" si="12"/>
        <v/>
      </c>
      <c r="I427" t="str">
        <f t="shared" si="13"/>
        <v/>
      </c>
    </row>
    <row r="428" spans="1:9" hidden="1">
      <c r="A428" t="s">
        <v>331</v>
      </c>
      <c r="B428" t="s">
        <v>3951</v>
      </c>
      <c r="C428" t="s">
        <v>4063</v>
      </c>
      <c r="D428" t="s">
        <v>4038</v>
      </c>
      <c r="E428">
        <v>2</v>
      </c>
      <c r="F428">
        <v>1</v>
      </c>
      <c r="G428">
        <v>0</v>
      </c>
      <c r="H428" t="str">
        <f t="shared" si="12"/>
        <v>gestion stock</v>
      </c>
      <c r="I428" t="str">
        <f t="shared" si="13"/>
        <v>BAGUE ARGENT 925 1002910 56</v>
      </c>
    </row>
    <row r="429" spans="1:9" hidden="1">
      <c r="A429" t="s">
        <v>332</v>
      </c>
      <c r="B429" t="s">
        <v>3951</v>
      </c>
      <c r="C429" t="s">
        <v>4063</v>
      </c>
      <c r="D429" t="s">
        <v>4036</v>
      </c>
      <c r="E429">
        <v>0</v>
      </c>
      <c r="F429">
        <v>1</v>
      </c>
      <c r="G429">
        <v>1</v>
      </c>
      <c r="H429" t="str">
        <f t="shared" si="12"/>
        <v/>
      </c>
      <c r="I429" t="str">
        <f t="shared" si="13"/>
        <v/>
      </c>
    </row>
    <row r="430" spans="1:9" hidden="1">
      <c r="A430" t="s">
        <v>333</v>
      </c>
      <c r="B430" t="s">
        <v>3951</v>
      </c>
      <c r="C430" t="s">
        <v>4063</v>
      </c>
      <c r="D430" t="s">
        <v>4037</v>
      </c>
      <c r="E430">
        <v>2</v>
      </c>
      <c r="F430">
        <v>1</v>
      </c>
      <c r="G430">
        <v>0</v>
      </c>
      <c r="H430" t="str">
        <f t="shared" si="12"/>
        <v>gestion stock</v>
      </c>
      <c r="I430" t="str">
        <f t="shared" si="13"/>
        <v>BAGUE ARGENT 925 1002910 54</v>
      </c>
    </row>
    <row r="431" spans="1:9" hidden="1">
      <c r="A431" t="s">
        <v>334</v>
      </c>
      <c r="B431" t="s">
        <v>3951</v>
      </c>
      <c r="C431" t="s">
        <v>4063</v>
      </c>
      <c r="D431" t="s">
        <v>4039</v>
      </c>
      <c r="E431">
        <v>2</v>
      </c>
      <c r="F431">
        <v>0</v>
      </c>
      <c r="G431">
        <v>1</v>
      </c>
      <c r="H431" t="str">
        <f t="shared" si="12"/>
        <v>gestion stock</v>
      </c>
      <c r="I431" t="str">
        <f t="shared" si="13"/>
        <v>BAGUE ARGENT 925 1002910 58</v>
      </c>
    </row>
    <row r="432" spans="1:9" hidden="1">
      <c r="A432" t="s">
        <v>335</v>
      </c>
      <c r="B432" t="s">
        <v>3951</v>
      </c>
      <c r="C432" t="s">
        <v>4063</v>
      </c>
      <c r="D432" t="s">
        <v>4040</v>
      </c>
      <c r="E432">
        <v>0</v>
      </c>
      <c r="F432">
        <v>0</v>
      </c>
      <c r="G432">
        <v>1</v>
      </c>
      <c r="H432" t="str">
        <f t="shared" si="12"/>
        <v/>
      </c>
      <c r="I432" t="str">
        <f t="shared" si="13"/>
        <v/>
      </c>
    </row>
    <row r="433" spans="1:9" hidden="1">
      <c r="A433" t="s">
        <v>336</v>
      </c>
      <c r="B433" t="s">
        <v>3951</v>
      </c>
      <c r="C433" t="s">
        <v>4063</v>
      </c>
      <c r="D433" t="s">
        <v>4035</v>
      </c>
      <c r="E433">
        <v>0</v>
      </c>
      <c r="F433">
        <v>0</v>
      </c>
      <c r="G433">
        <v>0</v>
      </c>
      <c r="H433" t="str">
        <f t="shared" si="12"/>
        <v/>
      </c>
      <c r="I433" t="str">
        <f t="shared" si="13"/>
        <v/>
      </c>
    </row>
    <row r="434" spans="1:9" hidden="1">
      <c r="A434" t="s">
        <v>337</v>
      </c>
      <c r="B434" t="s">
        <v>3951</v>
      </c>
      <c r="C434" t="s">
        <v>4064</v>
      </c>
      <c r="D434" t="s">
        <v>4065</v>
      </c>
      <c r="E434">
        <v>0</v>
      </c>
      <c r="F434">
        <v>0</v>
      </c>
      <c r="G434">
        <v>0</v>
      </c>
      <c r="H434" t="str">
        <f t="shared" si="12"/>
        <v/>
      </c>
      <c r="I434" t="str">
        <f t="shared" si="13"/>
        <v/>
      </c>
    </row>
    <row r="435" spans="1:9" hidden="1">
      <c r="A435" t="s">
        <v>338</v>
      </c>
      <c r="B435" t="s">
        <v>3951</v>
      </c>
      <c r="C435" t="s">
        <v>4064</v>
      </c>
      <c r="D435" t="s">
        <v>4035</v>
      </c>
      <c r="E435">
        <v>0</v>
      </c>
      <c r="F435">
        <v>0</v>
      </c>
      <c r="G435">
        <v>0</v>
      </c>
      <c r="H435" t="str">
        <f t="shared" si="12"/>
        <v/>
      </c>
      <c r="I435" t="str">
        <f t="shared" si="13"/>
        <v/>
      </c>
    </row>
    <row r="436" spans="1:9" hidden="1">
      <c r="A436" t="s">
        <v>339</v>
      </c>
      <c r="B436" t="s">
        <v>3951</v>
      </c>
      <c r="C436" t="s">
        <v>4064</v>
      </c>
      <c r="D436" t="s">
        <v>4036</v>
      </c>
      <c r="E436">
        <v>0</v>
      </c>
      <c r="F436">
        <v>0</v>
      </c>
      <c r="G436">
        <v>0</v>
      </c>
      <c r="H436" t="str">
        <f t="shared" si="12"/>
        <v/>
      </c>
      <c r="I436" t="str">
        <f t="shared" si="13"/>
        <v/>
      </c>
    </row>
    <row r="437" spans="1:9" hidden="1">
      <c r="A437" t="s">
        <v>340</v>
      </c>
      <c r="B437" t="s">
        <v>3951</v>
      </c>
      <c r="C437" t="s">
        <v>4064</v>
      </c>
      <c r="D437" t="s">
        <v>4037</v>
      </c>
      <c r="E437">
        <v>0</v>
      </c>
      <c r="F437">
        <v>1</v>
      </c>
      <c r="G437">
        <v>0</v>
      </c>
      <c r="H437" t="str">
        <f t="shared" si="12"/>
        <v/>
      </c>
      <c r="I437" t="str">
        <f t="shared" si="13"/>
        <v/>
      </c>
    </row>
    <row r="438" spans="1:9" hidden="1">
      <c r="A438" t="s">
        <v>341</v>
      </c>
      <c r="B438" t="s">
        <v>3951</v>
      </c>
      <c r="C438" t="s">
        <v>4064</v>
      </c>
      <c r="D438" t="s">
        <v>4038</v>
      </c>
      <c r="E438">
        <v>0</v>
      </c>
      <c r="F438">
        <v>0</v>
      </c>
      <c r="G438">
        <v>0</v>
      </c>
      <c r="H438" t="str">
        <f t="shared" si="12"/>
        <v/>
      </c>
      <c r="I438" t="str">
        <f t="shared" si="13"/>
        <v/>
      </c>
    </row>
    <row r="439" spans="1:9" hidden="1">
      <c r="A439" t="s">
        <v>342</v>
      </c>
      <c r="B439" t="s">
        <v>3951</v>
      </c>
      <c r="C439" t="s">
        <v>4064</v>
      </c>
      <c r="D439" t="s">
        <v>4039</v>
      </c>
      <c r="E439">
        <v>1</v>
      </c>
      <c r="F439">
        <v>0</v>
      </c>
      <c r="G439">
        <v>0</v>
      </c>
      <c r="H439" t="str">
        <f t="shared" si="12"/>
        <v/>
      </c>
      <c r="I439" t="str">
        <f t="shared" si="13"/>
        <v/>
      </c>
    </row>
    <row r="440" spans="1:9" hidden="1">
      <c r="A440" t="s">
        <v>343</v>
      </c>
      <c r="B440" t="s">
        <v>3951</v>
      </c>
      <c r="C440" t="s">
        <v>4064</v>
      </c>
      <c r="D440" t="s">
        <v>4040</v>
      </c>
      <c r="E440">
        <v>1</v>
      </c>
      <c r="F440">
        <v>0</v>
      </c>
      <c r="G440">
        <v>0</v>
      </c>
      <c r="H440" t="str">
        <f t="shared" si="12"/>
        <v/>
      </c>
      <c r="I440" t="str">
        <f t="shared" si="13"/>
        <v/>
      </c>
    </row>
    <row r="441" spans="1:9" hidden="1">
      <c r="A441" t="s">
        <v>344</v>
      </c>
      <c r="B441" t="s">
        <v>3951</v>
      </c>
      <c r="C441" t="s">
        <v>4064</v>
      </c>
      <c r="D441" t="s">
        <v>4047</v>
      </c>
      <c r="E441">
        <v>0</v>
      </c>
      <c r="F441">
        <v>0</v>
      </c>
      <c r="G441">
        <v>0</v>
      </c>
      <c r="H441" t="str">
        <f t="shared" si="12"/>
        <v/>
      </c>
      <c r="I441" t="str">
        <f t="shared" si="13"/>
        <v/>
      </c>
    </row>
    <row r="442" spans="1:9" hidden="1">
      <c r="A442" t="s">
        <v>345</v>
      </c>
      <c r="B442" t="s">
        <v>3951</v>
      </c>
      <c r="C442" t="s">
        <v>4064</v>
      </c>
      <c r="D442" t="s">
        <v>4048</v>
      </c>
      <c r="E442">
        <v>0</v>
      </c>
      <c r="F442">
        <v>0</v>
      </c>
      <c r="G442">
        <v>0</v>
      </c>
      <c r="H442" t="str">
        <f t="shared" si="12"/>
        <v/>
      </c>
      <c r="I442" t="str">
        <f t="shared" si="13"/>
        <v/>
      </c>
    </row>
    <row r="443" spans="1:9" hidden="1">
      <c r="A443" t="s">
        <v>346</v>
      </c>
      <c r="B443" t="s">
        <v>3951</v>
      </c>
      <c r="C443" t="s">
        <v>4064</v>
      </c>
      <c r="D443" t="s">
        <v>4049</v>
      </c>
      <c r="E443">
        <v>0</v>
      </c>
      <c r="F443">
        <v>0</v>
      </c>
      <c r="G443">
        <v>0</v>
      </c>
      <c r="H443" t="str">
        <f t="shared" si="12"/>
        <v/>
      </c>
      <c r="I443" t="str">
        <f t="shared" si="13"/>
        <v/>
      </c>
    </row>
    <row r="444" spans="1:9" hidden="1">
      <c r="A444" t="s">
        <v>347</v>
      </c>
      <c r="B444" t="s">
        <v>3951</v>
      </c>
      <c r="C444" t="s">
        <v>4066</v>
      </c>
      <c r="D444" t="s">
        <v>4035</v>
      </c>
      <c r="E444">
        <v>1</v>
      </c>
      <c r="F444">
        <v>0</v>
      </c>
      <c r="G444">
        <v>0</v>
      </c>
      <c r="H444" t="str">
        <f t="shared" si="12"/>
        <v/>
      </c>
      <c r="I444" t="str">
        <f t="shared" si="13"/>
        <v/>
      </c>
    </row>
    <row r="445" spans="1:9" hidden="1">
      <c r="A445" t="s">
        <v>348</v>
      </c>
      <c r="B445" t="s">
        <v>3951</v>
      </c>
      <c r="C445" t="s">
        <v>4066</v>
      </c>
      <c r="D445" t="s">
        <v>4036</v>
      </c>
      <c r="E445">
        <v>0</v>
      </c>
      <c r="F445">
        <v>0</v>
      </c>
      <c r="G445">
        <v>0</v>
      </c>
      <c r="H445" t="str">
        <f t="shared" si="12"/>
        <v/>
      </c>
      <c r="I445" t="str">
        <f t="shared" si="13"/>
        <v/>
      </c>
    </row>
    <row r="446" spans="1:9" hidden="1">
      <c r="A446" t="s">
        <v>349</v>
      </c>
      <c r="B446" t="s">
        <v>3951</v>
      </c>
      <c r="C446" t="s">
        <v>4066</v>
      </c>
      <c r="D446" t="s">
        <v>4037</v>
      </c>
      <c r="E446">
        <v>0</v>
      </c>
      <c r="F446">
        <v>0</v>
      </c>
      <c r="G446">
        <v>1</v>
      </c>
      <c r="H446" t="str">
        <f t="shared" si="12"/>
        <v/>
      </c>
      <c r="I446" t="str">
        <f t="shared" si="13"/>
        <v/>
      </c>
    </row>
    <row r="447" spans="1:9" hidden="1">
      <c r="A447" t="s">
        <v>350</v>
      </c>
      <c r="B447" t="s">
        <v>3951</v>
      </c>
      <c r="C447" t="s">
        <v>4066</v>
      </c>
      <c r="D447" t="s">
        <v>4038</v>
      </c>
      <c r="E447">
        <v>1</v>
      </c>
      <c r="F447">
        <v>0</v>
      </c>
      <c r="G447">
        <v>1</v>
      </c>
      <c r="H447" t="str">
        <f t="shared" si="12"/>
        <v/>
      </c>
      <c r="I447" t="str">
        <f t="shared" si="13"/>
        <v/>
      </c>
    </row>
    <row r="448" spans="1:9" hidden="1">
      <c r="A448" t="s">
        <v>351</v>
      </c>
      <c r="B448" t="s">
        <v>3951</v>
      </c>
      <c r="C448" t="s">
        <v>4066</v>
      </c>
      <c r="D448" t="s">
        <v>4039</v>
      </c>
      <c r="E448">
        <v>0</v>
      </c>
      <c r="F448">
        <v>0</v>
      </c>
      <c r="G448">
        <v>1</v>
      </c>
      <c r="H448" t="str">
        <f t="shared" si="12"/>
        <v/>
      </c>
      <c r="I448" t="str">
        <f t="shared" si="13"/>
        <v/>
      </c>
    </row>
    <row r="449" spans="1:9" hidden="1">
      <c r="A449" t="s">
        <v>352</v>
      </c>
      <c r="B449" t="s">
        <v>3951</v>
      </c>
      <c r="C449" t="s">
        <v>4066</v>
      </c>
      <c r="D449" t="s">
        <v>4040</v>
      </c>
      <c r="E449">
        <v>0</v>
      </c>
      <c r="F449">
        <v>0</v>
      </c>
      <c r="G449">
        <v>0</v>
      </c>
      <c r="H449" t="str">
        <f t="shared" si="12"/>
        <v/>
      </c>
      <c r="I449" t="str">
        <f t="shared" si="13"/>
        <v/>
      </c>
    </row>
    <row r="450" spans="1:9" hidden="1">
      <c r="A450" t="s">
        <v>3370</v>
      </c>
      <c r="B450" t="s">
        <v>3951</v>
      </c>
      <c r="C450" t="s">
        <v>4067</v>
      </c>
      <c r="D450" t="s">
        <v>3376</v>
      </c>
      <c r="E450">
        <v>2</v>
      </c>
      <c r="F450">
        <v>1</v>
      </c>
      <c r="G450">
        <v>0</v>
      </c>
      <c r="H450" t="str">
        <f t="shared" ref="H450:H513" si="14">IF(AND(SUM(E450:G450)&gt;2,OR(E450=0,G450=0,F450=0)),"gestion stock","")</f>
        <v>gestion stock</v>
      </c>
      <c r="I450" t="str">
        <f t="shared" si="13"/>
        <v xml:space="preserve">CRÉOLES PLAQUÉ OR 266498 </v>
      </c>
    </row>
    <row r="451" spans="1:9" hidden="1">
      <c r="A451" t="s">
        <v>353</v>
      </c>
      <c r="B451" t="s">
        <v>3951</v>
      </c>
      <c r="C451" t="s">
        <v>4068</v>
      </c>
      <c r="D451" t="s">
        <v>4046</v>
      </c>
      <c r="E451">
        <v>1</v>
      </c>
      <c r="F451">
        <v>0</v>
      </c>
      <c r="G451">
        <v>0</v>
      </c>
      <c r="H451" t="str">
        <f t="shared" si="14"/>
        <v/>
      </c>
      <c r="I451" t="str">
        <f t="shared" ref="I451:I514" si="15">IF(H451="gestion stock",C451&amp; " " &amp; D451,"")</f>
        <v/>
      </c>
    </row>
    <row r="452" spans="1:9" hidden="1">
      <c r="A452" t="s">
        <v>354</v>
      </c>
      <c r="B452" t="s">
        <v>3951</v>
      </c>
      <c r="C452" t="s">
        <v>4068</v>
      </c>
      <c r="D452" t="s">
        <v>4035</v>
      </c>
      <c r="E452">
        <v>0</v>
      </c>
      <c r="F452">
        <v>0</v>
      </c>
      <c r="G452">
        <v>0</v>
      </c>
      <c r="H452" t="str">
        <f t="shared" si="14"/>
        <v/>
      </c>
      <c r="I452" t="str">
        <f t="shared" si="15"/>
        <v/>
      </c>
    </row>
    <row r="453" spans="1:9" hidden="1">
      <c r="A453" t="s">
        <v>355</v>
      </c>
      <c r="B453" t="s">
        <v>3951</v>
      </c>
      <c r="C453" t="s">
        <v>4068</v>
      </c>
      <c r="D453" t="s">
        <v>4036</v>
      </c>
      <c r="E453">
        <v>1</v>
      </c>
      <c r="F453">
        <v>0</v>
      </c>
      <c r="G453">
        <v>0</v>
      </c>
      <c r="H453" t="str">
        <f t="shared" si="14"/>
        <v/>
      </c>
      <c r="I453" t="str">
        <f t="shared" si="15"/>
        <v/>
      </c>
    </row>
    <row r="454" spans="1:9" hidden="1">
      <c r="A454" t="s">
        <v>356</v>
      </c>
      <c r="B454" t="s">
        <v>3951</v>
      </c>
      <c r="C454" t="s">
        <v>4068</v>
      </c>
      <c r="D454" t="s">
        <v>4037</v>
      </c>
      <c r="E454">
        <v>1</v>
      </c>
      <c r="F454">
        <v>1</v>
      </c>
      <c r="G454">
        <v>0</v>
      </c>
      <c r="H454" t="str">
        <f t="shared" si="14"/>
        <v/>
      </c>
      <c r="I454" t="str">
        <f t="shared" si="15"/>
        <v/>
      </c>
    </row>
    <row r="455" spans="1:9" hidden="1">
      <c r="A455" t="s">
        <v>357</v>
      </c>
      <c r="B455" t="s">
        <v>3951</v>
      </c>
      <c r="C455" t="s">
        <v>4068</v>
      </c>
      <c r="D455" t="s">
        <v>4038</v>
      </c>
      <c r="E455">
        <v>1</v>
      </c>
      <c r="F455">
        <v>1</v>
      </c>
      <c r="G455">
        <v>0</v>
      </c>
      <c r="H455" t="str">
        <f t="shared" si="14"/>
        <v/>
      </c>
      <c r="I455" t="str">
        <f t="shared" si="15"/>
        <v/>
      </c>
    </row>
    <row r="456" spans="1:9" hidden="1">
      <c r="A456" t="s">
        <v>358</v>
      </c>
      <c r="B456" t="s">
        <v>3951</v>
      </c>
      <c r="C456" t="s">
        <v>4068</v>
      </c>
      <c r="D456" t="s">
        <v>4039</v>
      </c>
      <c r="E456">
        <v>2</v>
      </c>
      <c r="F456">
        <v>1</v>
      </c>
      <c r="G456">
        <v>0</v>
      </c>
      <c r="H456" t="str">
        <f t="shared" si="14"/>
        <v>gestion stock</v>
      </c>
      <c r="I456" t="str">
        <f t="shared" si="15"/>
        <v>BAGUE ARGENT 925 RHODIÉ B1125310 58</v>
      </c>
    </row>
    <row r="457" spans="1:9" hidden="1">
      <c r="A457" t="s">
        <v>359</v>
      </c>
      <c r="B457" t="s">
        <v>3951</v>
      </c>
      <c r="C457" t="s">
        <v>4068</v>
      </c>
      <c r="D457" t="s">
        <v>4040</v>
      </c>
      <c r="E457">
        <v>1</v>
      </c>
      <c r="F457">
        <v>0</v>
      </c>
      <c r="G457">
        <v>0</v>
      </c>
      <c r="H457" t="str">
        <f t="shared" si="14"/>
        <v/>
      </c>
      <c r="I457" t="str">
        <f t="shared" si="15"/>
        <v/>
      </c>
    </row>
    <row r="458" spans="1:9" hidden="1">
      <c r="A458" t="s">
        <v>360</v>
      </c>
      <c r="B458" t="s">
        <v>3951</v>
      </c>
      <c r="C458" t="s">
        <v>4068</v>
      </c>
      <c r="D458" t="s">
        <v>4047</v>
      </c>
      <c r="E458">
        <v>0</v>
      </c>
      <c r="F458">
        <v>0</v>
      </c>
      <c r="G458">
        <v>0</v>
      </c>
      <c r="H458" t="str">
        <f t="shared" si="14"/>
        <v/>
      </c>
      <c r="I458" t="str">
        <f t="shared" si="15"/>
        <v/>
      </c>
    </row>
    <row r="459" spans="1:9" hidden="1">
      <c r="A459" t="s">
        <v>361</v>
      </c>
      <c r="B459" t="s">
        <v>3951</v>
      </c>
      <c r="C459" t="s">
        <v>4068</v>
      </c>
      <c r="D459" t="s">
        <v>4048</v>
      </c>
      <c r="E459">
        <v>0</v>
      </c>
      <c r="F459">
        <v>0</v>
      </c>
      <c r="G459">
        <v>0</v>
      </c>
      <c r="H459" t="str">
        <f t="shared" si="14"/>
        <v/>
      </c>
      <c r="I459" t="str">
        <f t="shared" si="15"/>
        <v/>
      </c>
    </row>
    <row r="460" spans="1:9" hidden="1">
      <c r="A460" t="s">
        <v>362</v>
      </c>
      <c r="B460" t="s">
        <v>3951</v>
      </c>
      <c r="C460" t="s">
        <v>4068</v>
      </c>
      <c r="D460" t="s">
        <v>4049</v>
      </c>
      <c r="E460">
        <v>0</v>
      </c>
      <c r="F460">
        <v>0</v>
      </c>
      <c r="G460">
        <v>0</v>
      </c>
      <c r="H460" t="str">
        <f t="shared" si="14"/>
        <v/>
      </c>
      <c r="I460" t="str">
        <f t="shared" si="15"/>
        <v/>
      </c>
    </row>
    <row r="461" spans="1:9" hidden="1">
      <c r="A461" t="s">
        <v>363</v>
      </c>
      <c r="B461" t="s">
        <v>3951</v>
      </c>
      <c r="C461" t="s">
        <v>4068</v>
      </c>
      <c r="D461" t="s">
        <v>4062</v>
      </c>
      <c r="E461">
        <v>0</v>
      </c>
      <c r="F461">
        <v>0</v>
      </c>
      <c r="G461">
        <v>0</v>
      </c>
      <c r="H461" t="str">
        <f t="shared" si="14"/>
        <v/>
      </c>
      <c r="I461" t="str">
        <f t="shared" si="15"/>
        <v/>
      </c>
    </row>
    <row r="462" spans="1:9" hidden="1">
      <c r="A462" t="s">
        <v>3371</v>
      </c>
      <c r="B462" t="s">
        <v>3951</v>
      </c>
      <c r="C462" t="s">
        <v>4069</v>
      </c>
      <c r="D462" t="s">
        <v>3376</v>
      </c>
      <c r="E462">
        <v>0</v>
      </c>
      <c r="F462">
        <v>0</v>
      </c>
      <c r="G462">
        <v>0</v>
      </c>
      <c r="H462" t="str">
        <f t="shared" si="14"/>
        <v/>
      </c>
      <c r="I462" t="str">
        <f t="shared" si="15"/>
        <v/>
      </c>
    </row>
    <row r="463" spans="1:9" hidden="1">
      <c r="A463" t="s">
        <v>3372</v>
      </c>
      <c r="B463" t="s">
        <v>3951</v>
      </c>
      <c r="C463" t="s">
        <v>4070</v>
      </c>
      <c r="D463" t="s">
        <v>3376</v>
      </c>
      <c r="E463">
        <v>0</v>
      </c>
      <c r="F463">
        <v>0</v>
      </c>
      <c r="G463">
        <v>0</v>
      </c>
      <c r="H463" t="str">
        <f t="shared" si="14"/>
        <v/>
      </c>
      <c r="I463" t="str">
        <f t="shared" si="15"/>
        <v/>
      </c>
    </row>
    <row r="464" spans="1:9" hidden="1">
      <c r="A464" t="s">
        <v>3373</v>
      </c>
      <c r="B464" t="s">
        <v>3951</v>
      </c>
      <c r="C464" t="s">
        <v>4071</v>
      </c>
      <c r="D464" t="s">
        <v>3376</v>
      </c>
      <c r="E464">
        <v>2</v>
      </c>
      <c r="F464">
        <v>0</v>
      </c>
      <c r="G464">
        <v>1</v>
      </c>
      <c r="H464" t="str">
        <f t="shared" si="14"/>
        <v>gestion stock</v>
      </c>
      <c r="I464" t="str">
        <f t="shared" si="15"/>
        <v xml:space="preserve">Créoles argent 166498 </v>
      </c>
    </row>
    <row r="465" spans="1:9" hidden="1">
      <c r="A465" t="s">
        <v>364</v>
      </c>
      <c r="B465" t="s">
        <v>3951</v>
      </c>
      <c r="C465" t="s">
        <v>4072</v>
      </c>
      <c r="D465" t="s">
        <v>4073</v>
      </c>
      <c r="E465">
        <v>0</v>
      </c>
      <c r="F465">
        <v>0</v>
      </c>
      <c r="G465">
        <v>0</v>
      </c>
      <c r="H465" t="str">
        <f t="shared" si="14"/>
        <v/>
      </c>
      <c r="I465" t="str">
        <f t="shared" si="15"/>
        <v/>
      </c>
    </row>
    <row r="466" spans="1:9" hidden="1">
      <c r="A466" t="s">
        <v>365</v>
      </c>
      <c r="B466" t="s">
        <v>3951</v>
      </c>
      <c r="C466" t="s">
        <v>4072</v>
      </c>
      <c r="D466" t="s">
        <v>4065</v>
      </c>
      <c r="E466">
        <v>0</v>
      </c>
      <c r="F466">
        <v>0</v>
      </c>
      <c r="G466">
        <v>0</v>
      </c>
      <c r="H466" t="str">
        <f t="shared" si="14"/>
        <v/>
      </c>
      <c r="I466" t="str">
        <f t="shared" si="15"/>
        <v/>
      </c>
    </row>
    <row r="467" spans="1:9" hidden="1">
      <c r="A467" t="s">
        <v>366</v>
      </c>
      <c r="B467" t="s">
        <v>3951</v>
      </c>
      <c r="C467" t="s">
        <v>4072</v>
      </c>
      <c r="D467" t="s">
        <v>4046</v>
      </c>
      <c r="E467">
        <v>0</v>
      </c>
      <c r="F467">
        <v>0</v>
      </c>
      <c r="G467">
        <v>1</v>
      </c>
      <c r="H467" t="str">
        <f t="shared" si="14"/>
        <v/>
      </c>
      <c r="I467" t="str">
        <f t="shared" si="15"/>
        <v/>
      </c>
    </row>
    <row r="468" spans="1:9" hidden="1">
      <c r="A468" t="s">
        <v>367</v>
      </c>
      <c r="B468" t="s">
        <v>3951</v>
      </c>
      <c r="C468" t="s">
        <v>4072</v>
      </c>
      <c r="D468" t="s">
        <v>4035</v>
      </c>
      <c r="E468">
        <v>0</v>
      </c>
      <c r="F468">
        <v>1</v>
      </c>
      <c r="G468">
        <v>1</v>
      </c>
      <c r="H468" t="str">
        <f t="shared" si="14"/>
        <v/>
      </c>
      <c r="I468" t="str">
        <f t="shared" si="15"/>
        <v/>
      </c>
    </row>
    <row r="469" spans="1:9" hidden="1">
      <c r="A469" t="s">
        <v>368</v>
      </c>
      <c r="B469" t="s">
        <v>3951</v>
      </c>
      <c r="C469" t="s">
        <v>4072</v>
      </c>
      <c r="D469" t="s">
        <v>4036</v>
      </c>
      <c r="E469">
        <v>0</v>
      </c>
      <c r="F469">
        <v>1</v>
      </c>
      <c r="G469">
        <v>1</v>
      </c>
      <c r="H469" t="str">
        <f t="shared" si="14"/>
        <v/>
      </c>
      <c r="I469" t="str">
        <f t="shared" si="15"/>
        <v/>
      </c>
    </row>
    <row r="470" spans="1:9" hidden="1">
      <c r="A470" t="s">
        <v>369</v>
      </c>
      <c r="B470" t="s">
        <v>3951</v>
      </c>
      <c r="C470" t="s">
        <v>4072</v>
      </c>
      <c r="D470" t="s">
        <v>4037</v>
      </c>
      <c r="E470">
        <v>1</v>
      </c>
      <c r="F470">
        <v>1</v>
      </c>
      <c r="G470">
        <v>1</v>
      </c>
      <c r="H470" t="str">
        <f t="shared" si="14"/>
        <v/>
      </c>
      <c r="I470" t="str">
        <f t="shared" si="15"/>
        <v/>
      </c>
    </row>
    <row r="471" spans="1:9" hidden="1">
      <c r="A471" t="s">
        <v>370</v>
      </c>
      <c r="B471" t="s">
        <v>3951</v>
      </c>
      <c r="C471" t="s">
        <v>4072</v>
      </c>
      <c r="D471" t="s">
        <v>4038</v>
      </c>
      <c r="E471">
        <v>1</v>
      </c>
      <c r="F471">
        <v>1</v>
      </c>
      <c r="G471">
        <v>1</v>
      </c>
      <c r="H471" t="str">
        <f t="shared" si="14"/>
        <v/>
      </c>
      <c r="I471" t="str">
        <f t="shared" si="15"/>
        <v/>
      </c>
    </row>
    <row r="472" spans="1:9" hidden="1">
      <c r="A472" t="s">
        <v>371</v>
      </c>
      <c r="B472" t="s">
        <v>3951</v>
      </c>
      <c r="C472" t="s">
        <v>4072</v>
      </c>
      <c r="D472" t="s">
        <v>4039</v>
      </c>
      <c r="E472">
        <v>2</v>
      </c>
      <c r="F472">
        <v>0</v>
      </c>
      <c r="G472">
        <v>0</v>
      </c>
      <c r="H472" t="str">
        <f t="shared" si="14"/>
        <v/>
      </c>
      <c r="I472" t="str">
        <f t="shared" si="15"/>
        <v/>
      </c>
    </row>
    <row r="473" spans="1:9" hidden="1">
      <c r="A473" t="s">
        <v>372</v>
      </c>
      <c r="B473" t="s">
        <v>3951</v>
      </c>
      <c r="C473" t="s">
        <v>4072</v>
      </c>
      <c r="D473" t="s">
        <v>4040</v>
      </c>
      <c r="E473">
        <v>0</v>
      </c>
      <c r="F473">
        <v>0</v>
      </c>
      <c r="G473">
        <v>0</v>
      </c>
      <c r="H473" t="str">
        <f t="shared" si="14"/>
        <v/>
      </c>
      <c r="I473" t="str">
        <f t="shared" si="15"/>
        <v/>
      </c>
    </row>
    <row r="474" spans="1:9" hidden="1">
      <c r="A474" t="s">
        <v>373</v>
      </c>
      <c r="B474" t="s">
        <v>4074</v>
      </c>
      <c r="C474" t="s">
        <v>4075</v>
      </c>
      <c r="D474" t="s">
        <v>3376</v>
      </c>
      <c r="E474">
        <v>1</v>
      </c>
      <c r="F474">
        <v>0</v>
      </c>
      <c r="G474">
        <v>0</v>
      </c>
      <c r="H474" t="str">
        <f t="shared" si="14"/>
        <v/>
      </c>
      <c r="I474" t="str">
        <f t="shared" si="15"/>
        <v/>
      </c>
    </row>
    <row r="475" spans="1:9" hidden="1">
      <c r="A475" t="s">
        <v>3374</v>
      </c>
      <c r="B475" t="s">
        <v>3951</v>
      </c>
      <c r="C475" t="s">
        <v>4076</v>
      </c>
      <c r="D475" t="s">
        <v>3376</v>
      </c>
      <c r="E475">
        <v>0</v>
      </c>
      <c r="F475">
        <v>0</v>
      </c>
      <c r="G475">
        <v>0</v>
      </c>
      <c r="H475" t="str">
        <f t="shared" si="14"/>
        <v/>
      </c>
      <c r="I475" t="str">
        <f t="shared" si="15"/>
        <v/>
      </c>
    </row>
    <row r="476" spans="1:9" hidden="1">
      <c r="A476" t="s">
        <v>3375</v>
      </c>
      <c r="B476" t="s">
        <v>3951</v>
      </c>
      <c r="C476" t="s">
        <v>4077</v>
      </c>
      <c r="D476" t="s">
        <v>3376</v>
      </c>
      <c r="E476">
        <v>0</v>
      </c>
      <c r="F476">
        <v>0</v>
      </c>
      <c r="G476">
        <v>0</v>
      </c>
      <c r="H476" t="str">
        <f t="shared" si="14"/>
        <v/>
      </c>
      <c r="I476" t="str">
        <f t="shared" si="15"/>
        <v/>
      </c>
    </row>
    <row r="477" spans="1:9" hidden="1">
      <c r="A477" t="s">
        <v>374</v>
      </c>
      <c r="B477" t="s">
        <v>4074</v>
      </c>
      <c r="C477" t="e">
        <v>#N/A</v>
      </c>
      <c r="D477" t="e">
        <v>#N/A</v>
      </c>
      <c r="E477" t="e">
        <v>#N/A</v>
      </c>
      <c r="F477">
        <v>0</v>
      </c>
      <c r="G477">
        <v>0</v>
      </c>
      <c r="H477" t="e">
        <f t="shared" si="14"/>
        <v>#N/A</v>
      </c>
      <c r="I477" t="e">
        <f t="shared" si="15"/>
        <v>#N/A</v>
      </c>
    </row>
    <row r="478" spans="1:9" hidden="1">
      <c r="A478" t="s">
        <v>375</v>
      </c>
      <c r="B478" t="s">
        <v>4074</v>
      </c>
      <c r="C478" t="s">
        <v>4078</v>
      </c>
      <c r="D478" t="s">
        <v>3376</v>
      </c>
      <c r="E478">
        <v>1</v>
      </c>
      <c r="F478">
        <v>0</v>
      </c>
      <c r="G478">
        <v>0</v>
      </c>
      <c r="H478" t="str">
        <f t="shared" si="14"/>
        <v/>
      </c>
      <c r="I478" t="str">
        <f t="shared" si="15"/>
        <v/>
      </c>
    </row>
    <row r="479" spans="1:9" hidden="1">
      <c r="A479" t="s">
        <v>376</v>
      </c>
      <c r="B479" t="s">
        <v>4074</v>
      </c>
      <c r="C479" t="s">
        <v>4079</v>
      </c>
      <c r="D479" t="s">
        <v>3376</v>
      </c>
      <c r="E479">
        <v>0</v>
      </c>
      <c r="F479">
        <v>0</v>
      </c>
      <c r="G479">
        <v>0</v>
      </c>
      <c r="H479" t="str">
        <f t="shared" si="14"/>
        <v/>
      </c>
      <c r="I479" t="str">
        <f t="shared" si="15"/>
        <v/>
      </c>
    </row>
    <row r="480" spans="1:9" hidden="1">
      <c r="A480" t="s">
        <v>377</v>
      </c>
      <c r="B480" t="s">
        <v>4074</v>
      </c>
      <c r="C480" t="s">
        <v>4080</v>
      </c>
      <c r="D480" t="s">
        <v>3376</v>
      </c>
      <c r="E480">
        <v>1</v>
      </c>
      <c r="F480">
        <v>0</v>
      </c>
      <c r="G480">
        <v>0</v>
      </c>
      <c r="H480" t="str">
        <f t="shared" si="14"/>
        <v/>
      </c>
      <c r="I480" t="str">
        <f t="shared" si="15"/>
        <v/>
      </c>
    </row>
    <row r="481" spans="1:9" hidden="1">
      <c r="A481" t="s">
        <v>378</v>
      </c>
      <c r="B481" t="s">
        <v>4074</v>
      </c>
      <c r="C481" t="s">
        <v>4081</v>
      </c>
      <c r="D481" t="s">
        <v>3376</v>
      </c>
      <c r="E481">
        <v>0</v>
      </c>
      <c r="F481">
        <v>0</v>
      </c>
      <c r="G481">
        <v>0</v>
      </c>
      <c r="H481" t="str">
        <f t="shared" si="14"/>
        <v/>
      </c>
      <c r="I481" t="str">
        <f t="shared" si="15"/>
        <v/>
      </c>
    </row>
    <row r="482" spans="1:9" hidden="1">
      <c r="A482" t="s">
        <v>379</v>
      </c>
      <c r="B482" t="s">
        <v>4074</v>
      </c>
      <c r="C482" t="s">
        <v>4082</v>
      </c>
      <c r="D482" t="s">
        <v>3376</v>
      </c>
      <c r="E482">
        <v>1</v>
      </c>
      <c r="F482">
        <v>0</v>
      </c>
      <c r="G482">
        <v>0</v>
      </c>
      <c r="H482" t="str">
        <f t="shared" si="14"/>
        <v/>
      </c>
      <c r="I482" t="str">
        <f t="shared" si="15"/>
        <v/>
      </c>
    </row>
    <row r="483" spans="1:9" hidden="1">
      <c r="A483" t="s">
        <v>380</v>
      </c>
      <c r="B483" t="s">
        <v>4074</v>
      </c>
      <c r="C483" t="s">
        <v>4083</v>
      </c>
      <c r="D483" t="s">
        <v>3376</v>
      </c>
      <c r="E483">
        <v>0</v>
      </c>
      <c r="F483">
        <v>0</v>
      </c>
      <c r="G483">
        <v>0</v>
      </c>
      <c r="H483" t="str">
        <f t="shared" si="14"/>
        <v/>
      </c>
      <c r="I483" t="str">
        <f t="shared" si="15"/>
        <v/>
      </c>
    </row>
    <row r="484" spans="1:9" hidden="1">
      <c r="A484" t="s">
        <v>381</v>
      </c>
      <c r="B484" t="s">
        <v>4074</v>
      </c>
      <c r="C484" t="s">
        <v>4084</v>
      </c>
      <c r="D484" t="s">
        <v>3376</v>
      </c>
      <c r="E484">
        <v>0</v>
      </c>
      <c r="F484">
        <v>0</v>
      </c>
      <c r="G484">
        <v>0</v>
      </c>
      <c r="H484" t="str">
        <f t="shared" si="14"/>
        <v/>
      </c>
      <c r="I484" t="str">
        <f t="shared" si="15"/>
        <v/>
      </c>
    </row>
    <row r="485" spans="1:9" hidden="1">
      <c r="A485" t="s">
        <v>382</v>
      </c>
      <c r="B485" t="s">
        <v>4085</v>
      </c>
      <c r="C485" t="s">
        <v>4086</v>
      </c>
      <c r="D485" t="s">
        <v>4087</v>
      </c>
      <c r="E485">
        <v>0</v>
      </c>
      <c r="F485">
        <v>0</v>
      </c>
      <c r="G485">
        <v>0</v>
      </c>
      <c r="H485" t="str">
        <f t="shared" si="14"/>
        <v/>
      </c>
      <c r="I485" t="str">
        <f t="shared" si="15"/>
        <v/>
      </c>
    </row>
    <row r="486" spans="1:9" hidden="1">
      <c r="A486" t="s">
        <v>383</v>
      </c>
      <c r="B486" t="s">
        <v>4085</v>
      </c>
      <c r="C486" t="e">
        <v>#N/A</v>
      </c>
      <c r="D486" t="e">
        <v>#N/A</v>
      </c>
      <c r="E486" t="e">
        <v>#N/A</v>
      </c>
      <c r="F486">
        <v>0</v>
      </c>
      <c r="G486">
        <v>0</v>
      </c>
      <c r="H486" t="e">
        <f t="shared" si="14"/>
        <v>#N/A</v>
      </c>
      <c r="I486" t="e">
        <f t="shared" si="15"/>
        <v>#N/A</v>
      </c>
    </row>
    <row r="487" spans="1:9" hidden="1">
      <c r="A487" t="s">
        <v>384</v>
      </c>
      <c r="B487" t="s">
        <v>4085</v>
      </c>
      <c r="C487" t="e">
        <v>#N/A</v>
      </c>
      <c r="D487" t="e">
        <v>#N/A</v>
      </c>
      <c r="E487" t="e">
        <v>#N/A</v>
      </c>
      <c r="F487">
        <v>0</v>
      </c>
      <c r="G487">
        <v>0</v>
      </c>
      <c r="H487" t="e">
        <f t="shared" si="14"/>
        <v>#N/A</v>
      </c>
      <c r="I487" t="e">
        <f t="shared" si="15"/>
        <v>#N/A</v>
      </c>
    </row>
    <row r="488" spans="1:9" hidden="1">
      <c r="A488" t="s">
        <v>385</v>
      </c>
      <c r="B488" t="s">
        <v>4085</v>
      </c>
      <c r="C488" t="e">
        <v>#N/A</v>
      </c>
      <c r="D488" t="e">
        <v>#N/A</v>
      </c>
      <c r="E488" t="e">
        <v>#N/A</v>
      </c>
      <c r="F488">
        <v>0</v>
      </c>
      <c r="G488">
        <v>0</v>
      </c>
      <c r="H488" t="e">
        <f t="shared" si="14"/>
        <v>#N/A</v>
      </c>
      <c r="I488" t="e">
        <f t="shared" si="15"/>
        <v>#N/A</v>
      </c>
    </row>
    <row r="489" spans="1:9" hidden="1">
      <c r="A489" t="s">
        <v>386</v>
      </c>
      <c r="B489" t="s">
        <v>4085</v>
      </c>
      <c r="C489" t="e">
        <v>#N/A</v>
      </c>
      <c r="D489" t="e">
        <v>#N/A</v>
      </c>
      <c r="E489" t="e">
        <v>#N/A</v>
      </c>
      <c r="F489">
        <v>0</v>
      </c>
      <c r="G489">
        <v>0</v>
      </c>
      <c r="H489" t="e">
        <f t="shared" si="14"/>
        <v>#N/A</v>
      </c>
      <c r="I489" t="e">
        <f t="shared" si="15"/>
        <v>#N/A</v>
      </c>
    </row>
    <row r="490" spans="1:9" hidden="1">
      <c r="A490" t="s">
        <v>387</v>
      </c>
      <c r="B490" t="s">
        <v>4085</v>
      </c>
      <c r="C490" t="e">
        <v>#N/A</v>
      </c>
      <c r="D490" t="e">
        <v>#N/A</v>
      </c>
      <c r="E490" t="e">
        <v>#N/A</v>
      </c>
      <c r="F490">
        <v>0</v>
      </c>
      <c r="G490">
        <v>0</v>
      </c>
      <c r="H490" t="e">
        <f t="shared" si="14"/>
        <v>#N/A</v>
      </c>
      <c r="I490" t="e">
        <f t="shared" si="15"/>
        <v>#N/A</v>
      </c>
    </row>
    <row r="491" spans="1:9" hidden="1">
      <c r="A491" t="s">
        <v>388</v>
      </c>
      <c r="B491" t="s">
        <v>4085</v>
      </c>
      <c r="C491" t="s">
        <v>4088</v>
      </c>
      <c r="D491" t="s">
        <v>4089</v>
      </c>
      <c r="E491">
        <v>0</v>
      </c>
      <c r="F491">
        <v>0</v>
      </c>
      <c r="G491">
        <v>0</v>
      </c>
      <c r="H491" t="str">
        <f t="shared" si="14"/>
        <v/>
      </c>
      <c r="I491" t="str">
        <f t="shared" si="15"/>
        <v/>
      </c>
    </row>
    <row r="492" spans="1:9" hidden="1">
      <c r="A492" t="s">
        <v>389</v>
      </c>
      <c r="B492" t="s">
        <v>4085</v>
      </c>
      <c r="C492" t="s">
        <v>4088</v>
      </c>
      <c r="D492" t="s">
        <v>4090</v>
      </c>
      <c r="E492">
        <v>0</v>
      </c>
      <c r="F492">
        <v>0</v>
      </c>
      <c r="G492">
        <v>0</v>
      </c>
      <c r="H492" t="str">
        <f t="shared" si="14"/>
        <v/>
      </c>
      <c r="I492" t="str">
        <f t="shared" si="15"/>
        <v/>
      </c>
    </row>
    <row r="493" spans="1:9" hidden="1">
      <c r="A493" t="s">
        <v>390</v>
      </c>
      <c r="B493" t="s">
        <v>4085</v>
      </c>
      <c r="C493" t="s">
        <v>4088</v>
      </c>
      <c r="D493" t="s">
        <v>4091</v>
      </c>
      <c r="E493">
        <v>0</v>
      </c>
      <c r="F493">
        <v>0</v>
      </c>
      <c r="G493">
        <v>0</v>
      </c>
      <c r="H493" t="str">
        <f t="shared" si="14"/>
        <v/>
      </c>
      <c r="I493" t="str">
        <f t="shared" si="15"/>
        <v/>
      </c>
    </row>
    <row r="494" spans="1:9" hidden="1">
      <c r="A494" t="s">
        <v>391</v>
      </c>
      <c r="B494" t="s">
        <v>4074</v>
      </c>
      <c r="C494" t="s">
        <v>4092</v>
      </c>
      <c r="D494" t="s">
        <v>3376</v>
      </c>
      <c r="E494">
        <v>0</v>
      </c>
      <c r="F494">
        <v>0</v>
      </c>
      <c r="G494">
        <v>0</v>
      </c>
      <c r="H494" t="str">
        <f t="shared" si="14"/>
        <v/>
      </c>
      <c r="I494" t="str">
        <f t="shared" si="15"/>
        <v/>
      </c>
    </row>
    <row r="495" spans="1:9" hidden="1">
      <c r="A495" t="s">
        <v>392</v>
      </c>
      <c r="B495" t="s">
        <v>4074</v>
      </c>
      <c r="C495" t="s">
        <v>4093</v>
      </c>
      <c r="D495" t="s">
        <v>3376</v>
      </c>
      <c r="E495">
        <v>1</v>
      </c>
      <c r="F495">
        <v>0</v>
      </c>
      <c r="G495">
        <v>0</v>
      </c>
      <c r="H495" t="str">
        <f t="shared" si="14"/>
        <v/>
      </c>
      <c r="I495" t="str">
        <f t="shared" si="15"/>
        <v/>
      </c>
    </row>
    <row r="496" spans="1:9" hidden="1">
      <c r="A496" t="s">
        <v>393</v>
      </c>
      <c r="B496" t="s">
        <v>4074</v>
      </c>
      <c r="C496" t="s">
        <v>4094</v>
      </c>
      <c r="D496" t="s">
        <v>3376</v>
      </c>
      <c r="E496">
        <v>0</v>
      </c>
      <c r="F496">
        <v>0</v>
      </c>
      <c r="G496">
        <v>0</v>
      </c>
      <c r="H496" t="str">
        <f t="shared" si="14"/>
        <v/>
      </c>
      <c r="I496" t="str">
        <f t="shared" si="15"/>
        <v/>
      </c>
    </row>
    <row r="497" spans="1:9" hidden="1">
      <c r="A497" t="s">
        <v>3376</v>
      </c>
      <c r="B497" t="s">
        <v>4085</v>
      </c>
      <c r="C497" t="s">
        <v>4095</v>
      </c>
      <c r="D497" t="s">
        <v>4096</v>
      </c>
      <c r="E497">
        <v>0</v>
      </c>
      <c r="F497">
        <v>0</v>
      </c>
      <c r="G497">
        <v>0</v>
      </c>
      <c r="H497" t="str">
        <f t="shared" si="14"/>
        <v/>
      </c>
      <c r="I497" t="str">
        <f t="shared" si="15"/>
        <v/>
      </c>
    </row>
    <row r="498" spans="1:9" hidden="1">
      <c r="A498" t="s">
        <v>394</v>
      </c>
      <c r="B498" t="s">
        <v>4074</v>
      </c>
      <c r="C498" t="s">
        <v>4097</v>
      </c>
      <c r="D498" t="s">
        <v>3376</v>
      </c>
      <c r="E498">
        <v>0</v>
      </c>
      <c r="F498">
        <v>0</v>
      </c>
      <c r="G498">
        <v>0</v>
      </c>
      <c r="H498" t="str">
        <f t="shared" si="14"/>
        <v/>
      </c>
      <c r="I498" t="str">
        <f t="shared" si="15"/>
        <v/>
      </c>
    </row>
    <row r="499" spans="1:9" hidden="1">
      <c r="A499" t="s">
        <v>395</v>
      </c>
      <c r="B499" t="s">
        <v>4085</v>
      </c>
      <c r="C499" t="s">
        <v>4098</v>
      </c>
      <c r="D499" t="s">
        <v>4096</v>
      </c>
      <c r="E499">
        <v>2</v>
      </c>
      <c r="F499">
        <v>0</v>
      </c>
      <c r="G499">
        <v>0</v>
      </c>
      <c r="H499" t="str">
        <f t="shared" si="14"/>
        <v/>
      </c>
      <c r="I499" t="str">
        <f t="shared" si="15"/>
        <v/>
      </c>
    </row>
    <row r="500" spans="1:9" hidden="1">
      <c r="A500" t="s">
        <v>396</v>
      </c>
      <c r="B500" t="s">
        <v>4085</v>
      </c>
      <c r="C500" t="s">
        <v>4098</v>
      </c>
      <c r="D500" t="s">
        <v>4099</v>
      </c>
      <c r="E500">
        <v>2</v>
      </c>
      <c r="F500">
        <v>0</v>
      </c>
      <c r="G500">
        <v>0</v>
      </c>
      <c r="H500" t="str">
        <f t="shared" si="14"/>
        <v/>
      </c>
      <c r="I500" t="str">
        <f t="shared" si="15"/>
        <v/>
      </c>
    </row>
    <row r="501" spans="1:9" hidden="1">
      <c r="A501" t="s">
        <v>397</v>
      </c>
      <c r="B501" t="s">
        <v>4085</v>
      </c>
      <c r="C501" t="s">
        <v>4098</v>
      </c>
      <c r="D501" t="s">
        <v>4100</v>
      </c>
      <c r="E501">
        <v>2</v>
      </c>
      <c r="F501">
        <v>0</v>
      </c>
      <c r="G501">
        <v>0</v>
      </c>
      <c r="H501" t="str">
        <f t="shared" si="14"/>
        <v/>
      </c>
      <c r="I501" t="str">
        <f t="shared" si="15"/>
        <v/>
      </c>
    </row>
    <row r="502" spans="1:9" hidden="1">
      <c r="A502" t="s">
        <v>398</v>
      </c>
      <c r="B502" t="s">
        <v>4085</v>
      </c>
      <c r="C502" t="s">
        <v>4098</v>
      </c>
      <c r="D502" t="s">
        <v>4101</v>
      </c>
      <c r="E502">
        <v>1</v>
      </c>
      <c r="F502">
        <v>0</v>
      </c>
      <c r="G502">
        <v>0</v>
      </c>
      <c r="H502" t="str">
        <f t="shared" si="14"/>
        <v/>
      </c>
      <c r="I502" t="str">
        <f t="shared" si="15"/>
        <v/>
      </c>
    </row>
    <row r="503" spans="1:9" hidden="1">
      <c r="A503" t="s">
        <v>399</v>
      </c>
      <c r="B503" t="s">
        <v>4085</v>
      </c>
      <c r="C503" t="s">
        <v>4102</v>
      </c>
      <c r="D503" t="s">
        <v>4103</v>
      </c>
      <c r="E503">
        <v>0</v>
      </c>
      <c r="F503">
        <v>0</v>
      </c>
      <c r="G503">
        <v>0</v>
      </c>
      <c r="H503" t="str">
        <f t="shared" si="14"/>
        <v/>
      </c>
      <c r="I503" t="str">
        <f t="shared" si="15"/>
        <v/>
      </c>
    </row>
    <row r="504" spans="1:9" hidden="1">
      <c r="A504" t="s">
        <v>400</v>
      </c>
      <c r="B504" t="s">
        <v>4085</v>
      </c>
      <c r="C504" t="s">
        <v>4102</v>
      </c>
      <c r="D504" t="s">
        <v>4104</v>
      </c>
      <c r="E504">
        <v>0</v>
      </c>
      <c r="F504">
        <v>0</v>
      </c>
      <c r="G504">
        <v>0</v>
      </c>
      <c r="H504" t="str">
        <f t="shared" si="14"/>
        <v/>
      </c>
      <c r="I504" t="str">
        <f t="shared" si="15"/>
        <v/>
      </c>
    </row>
    <row r="505" spans="1:9" hidden="1">
      <c r="A505" t="s">
        <v>401</v>
      </c>
      <c r="B505" t="s">
        <v>4085</v>
      </c>
      <c r="C505" t="s">
        <v>4102</v>
      </c>
      <c r="D505" t="s">
        <v>4105</v>
      </c>
      <c r="E505">
        <v>0</v>
      </c>
      <c r="F505">
        <v>0</v>
      </c>
      <c r="G505">
        <v>0</v>
      </c>
      <c r="H505" t="str">
        <f t="shared" si="14"/>
        <v/>
      </c>
      <c r="I505" t="str">
        <f t="shared" si="15"/>
        <v/>
      </c>
    </row>
    <row r="506" spans="1:9" hidden="1">
      <c r="A506" t="s">
        <v>402</v>
      </c>
      <c r="B506" t="s">
        <v>4085</v>
      </c>
      <c r="C506" t="s">
        <v>4102</v>
      </c>
      <c r="D506" t="s">
        <v>4106</v>
      </c>
      <c r="E506">
        <v>0</v>
      </c>
      <c r="F506">
        <v>0</v>
      </c>
      <c r="G506">
        <v>0</v>
      </c>
      <c r="H506" t="str">
        <f t="shared" si="14"/>
        <v/>
      </c>
      <c r="I506" t="str">
        <f t="shared" si="15"/>
        <v/>
      </c>
    </row>
    <row r="507" spans="1:9" hidden="1">
      <c r="A507" t="s">
        <v>403</v>
      </c>
      <c r="B507" t="s">
        <v>4085</v>
      </c>
      <c r="C507" t="s">
        <v>4102</v>
      </c>
      <c r="D507" t="s">
        <v>4107</v>
      </c>
      <c r="E507">
        <v>0</v>
      </c>
      <c r="F507">
        <v>0</v>
      </c>
      <c r="G507">
        <v>0</v>
      </c>
      <c r="H507" t="str">
        <f t="shared" si="14"/>
        <v/>
      </c>
      <c r="I507" t="str">
        <f t="shared" si="15"/>
        <v/>
      </c>
    </row>
    <row r="508" spans="1:9" hidden="1">
      <c r="A508" t="s">
        <v>404</v>
      </c>
      <c r="B508" t="s">
        <v>4085</v>
      </c>
      <c r="C508" t="s">
        <v>4102</v>
      </c>
      <c r="D508" t="s">
        <v>4108</v>
      </c>
      <c r="E508">
        <v>0</v>
      </c>
      <c r="F508">
        <v>0</v>
      </c>
      <c r="G508">
        <v>0</v>
      </c>
      <c r="H508" t="str">
        <f t="shared" si="14"/>
        <v/>
      </c>
      <c r="I508" t="str">
        <f t="shared" si="15"/>
        <v/>
      </c>
    </row>
    <row r="509" spans="1:9" hidden="1">
      <c r="A509" t="s">
        <v>405</v>
      </c>
      <c r="B509" t="s">
        <v>4085</v>
      </c>
      <c r="C509" t="s">
        <v>4102</v>
      </c>
      <c r="D509" t="s">
        <v>4109</v>
      </c>
      <c r="E509">
        <v>0</v>
      </c>
      <c r="F509">
        <v>0</v>
      </c>
      <c r="G509">
        <v>0</v>
      </c>
      <c r="H509" t="str">
        <f t="shared" si="14"/>
        <v/>
      </c>
      <c r="I509" t="str">
        <f t="shared" si="15"/>
        <v/>
      </c>
    </row>
    <row r="510" spans="1:9" hidden="1">
      <c r="A510" t="s">
        <v>406</v>
      </c>
      <c r="B510" t="s">
        <v>4085</v>
      </c>
      <c r="C510" t="s">
        <v>4102</v>
      </c>
      <c r="D510" t="s">
        <v>4110</v>
      </c>
      <c r="E510">
        <v>0</v>
      </c>
      <c r="F510">
        <v>0</v>
      </c>
      <c r="G510">
        <v>0</v>
      </c>
      <c r="H510" t="str">
        <f t="shared" si="14"/>
        <v/>
      </c>
      <c r="I510" t="str">
        <f t="shared" si="15"/>
        <v/>
      </c>
    </row>
    <row r="511" spans="1:9" hidden="1">
      <c r="A511" t="s">
        <v>407</v>
      </c>
      <c r="B511" t="s">
        <v>4085</v>
      </c>
      <c r="C511" t="s">
        <v>4102</v>
      </c>
      <c r="D511" t="s">
        <v>4111</v>
      </c>
      <c r="E511">
        <v>0</v>
      </c>
      <c r="F511">
        <v>0</v>
      </c>
      <c r="G511">
        <v>0</v>
      </c>
      <c r="H511" t="str">
        <f t="shared" si="14"/>
        <v/>
      </c>
      <c r="I511" t="str">
        <f t="shared" si="15"/>
        <v/>
      </c>
    </row>
    <row r="512" spans="1:9" hidden="1">
      <c r="A512" t="s">
        <v>408</v>
      </c>
      <c r="B512" t="s">
        <v>4085</v>
      </c>
      <c r="C512" t="s">
        <v>4102</v>
      </c>
      <c r="D512" t="s">
        <v>4112</v>
      </c>
      <c r="E512">
        <v>0</v>
      </c>
      <c r="F512">
        <v>0</v>
      </c>
      <c r="G512">
        <v>0</v>
      </c>
      <c r="H512" t="str">
        <f t="shared" si="14"/>
        <v/>
      </c>
      <c r="I512" t="str">
        <f t="shared" si="15"/>
        <v/>
      </c>
    </row>
    <row r="513" spans="1:9" hidden="1">
      <c r="A513" t="s">
        <v>409</v>
      </c>
      <c r="B513" t="s">
        <v>4085</v>
      </c>
      <c r="C513" t="s">
        <v>4113</v>
      </c>
      <c r="D513" t="s">
        <v>4089</v>
      </c>
      <c r="E513">
        <v>1</v>
      </c>
      <c r="F513">
        <v>0</v>
      </c>
      <c r="G513">
        <v>0</v>
      </c>
      <c r="H513" t="str">
        <f t="shared" si="14"/>
        <v/>
      </c>
      <c r="I513" t="str">
        <f t="shared" si="15"/>
        <v/>
      </c>
    </row>
    <row r="514" spans="1:9" hidden="1">
      <c r="A514" t="s">
        <v>410</v>
      </c>
      <c r="B514" t="s">
        <v>4085</v>
      </c>
      <c r="C514" t="s">
        <v>4113</v>
      </c>
      <c r="D514" t="s">
        <v>4090</v>
      </c>
      <c r="E514">
        <v>1</v>
      </c>
      <c r="F514">
        <v>0</v>
      </c>
      <c r="G514">
        <v>0</v>
      </c>
      <c r="H514" t="str">
        <f t="shared" ref="H514:H577" si="16">IF(AND(SUM(E514:G514)&gt;2,OR(E514=0,G514=0,F514=0)),"gestion stock","")</f>
        <v/>
      </c>
      <c r="I514" t="str">
        <f t="shared" si="15"/>
        <v/>
      </c>
    </row>
    <row r="515" spans="1:9" hidden="1">
      <c r="A515" t="s">
        <v>411</v>
      </c>
      <c r="B515" t="s">
        <v>4085</v>
      </c>
      <c r="C515" t="s">
        <v>4113</v>
      </c>
      <c r="D515" t="s">
        <v>4091</v>
      </c>
      <c r="E515">
        <v>1</v>
      </c>
      <c r="F515">
        <v>0</v>
      </c>
      <c r="G515">
        <v>0</v>
      </c>
      <c r="H515" t="str">
        <f t="shared" si="16"/>
        <v/>
      </c>
      <c r="I515" t="str">
        <f t="shared" ref="I515:I578" si="17">IF(H515="gestion stock",C515&amp; " " &amp; D515,"")</f>
        <v/>
      </c>
    </row>
    <row r="516" spans="1:9" hidden="1">
      <c r="A516" t="s">
        <v>412</v>
      </c>
      <c r="B516" t="s">
        <v>4085</v>
      </c>
      <c r="C516" t="s">
        <v>4113</v>
      </c>
      <c r="D516" t="s">
        <v>4114</v>
      </c>
      <c r="E516">
        <v>0</v>
      </c>
      <c r="F516">
        <v>0</v>
      </c>
      <c r="G516">
        <v>0</v>
      </c>
      <c r="H516" t="str">
        <f t="shared" si="16"/>
        <v/>
      </c>
      <c r="I516" t="str">
        <f t="shared" si="17"/>
        <v/>
      </c>
    </row>
    <row r="517" spans="1:9" hidden="1">
      <c r="A517" t="s">
        <v>413</v>
      </c>
      <c r="B517" t="s">
        <v>4085</v>
      </c>
      <c r="C517" t="s">
        <v>4113</v>
      </c>
      <c r="D517" t="s">
        <v>4115</v>
      </c>
      <c r="E517">
        <v>0</v>
      </c>
      <c r="F517">
        <v>0</v>
      </c>
      <c r="G517">
        <v>0</v>
      </c>
      <c r="H517" t="str">
        <f t="shared" si="16"/>
        <v/>
      </c>
      <c r="I517" t="str">
        <f t="shared" si="17"/>
        <v/>
      </c>
    </row>
    <row r="518" spans="1:9" hidden="1">
      <c r="A518" t="s">
        <v>414</v>
      </c>
      <c r="B518" t="s">
        <v>4085</v>
      </c>
      <c r="C518" t="s">
        <v>4116</v>
      </c>
      <c r="D518" t="s">
        <v>4117</v>
      </c>
      <c r="E518">
        <v>2</v>
      </c>
      <c r="F518">
        <v>0</v>
      </c>
      <c r="G518">
        <v>0</v>
      </c>
      <c r="H518" t="str">
        <f t="shared" si="16"/>
        <v/>
      </c>
      <c r="I518" t="str">
        <f t="shared" si="17"/>
        <v/>
      </c>
    </row>
    <row r="519" spans="1:9" hidden="1">
      <c r="A519" t="s">
        <v>415</v>
      </c>
      <c r="B519" t="s">
        <v>4085</v>
      </c>
      <c r="C519" t="s">
        <v>4116</v>
      </c>
      <c r="D519" t="s">
        <v>4118</v>
      </c>
      <c r="E519">
        <v>0</v>
      </c>
      <c r="F519">
        <v>0</v>
      </c>
      <c r="G519">
        <v>0</v>
      </c>
      <c r="H519" t="str">
        <f t="shared" si="16"/>
        <v/>
      </c>
      <c r="I519" t="str">
        <f t="shared" si="17"/>
        <v/>
      </c>
    </row>
    <row r="520" spans="1:9" hidden="1">
      <c r="A520" t="s">
        <v>416</v>
      </c>
      <c r="B520" t="s">
        <v>4085</v>
      </c>
      <c r="C520" t="s">
        <v>4116</v>
      </c>
      <c r="D520" t="s">
        <v>4119</v>
      </c>
      <c r="E520">
        <v>0</v>
      </c>
      <c r="F520">
        <v>0</v>
      </c>
      <c r="G520">
        <v>0</v>
      </c>
      <c r="H520" t="str">
        <f t="shared" si="16"/>
        <v/>
      </c>
      <c r="I520" t="str">
        <f t="shared" si="17"/>
        <v/>
      </c>
    </row>
    <row r="521" spans="1:9" hidden="1">
      <c r="A521" t="s">
        <v>417</v>
      </c>
      <c r="B521" t="s">
        <v>4085</v>
      </c>
      <c r="C521" t="s">
        <v>4116</v>
      </c>
      <c r="D521" t="s">
        <v>4120</v>
      </c>
      <c r="E521">
        <v>0</v>
      </c>
      <c r="F521">
        <v>0</v>
      </c>
      <c r="G521">
        <v>0</v>
      </c>
      <c r="H521" t="str">
        <f t="shared" si="16"/>
        <v/>
      </c>
      <c r="I521" t="str">
        <f t="shared" si="17"/>
        <v/>
      </c>
    </row>
    <row r="522" spans="1:9" hidden="1">
      <c r="A522" t="s">
        <v>418</v>
      </c>
      <c r="B522" t="s">
        <v>4085</v>
      </c>
      <c r="C522" t="s">
        <v>4121</v>
      </c>
      <c r="D522" t="s">
        <v>4089</v>
      </c>
      <c r="E522">
        <v>0</v>
      </c>
      <c r="F522">
        <v>0</v>
      </c>
      <c r="G522">
        <v>0</v>
      </c>
      <c r="H522" t="str">
        <f t="shared" si="16"/>
        <v/>
      </c>
      <c r="I522" t="str">
        <f t="shared" si="17"/>
        <v/>
      </c>
    </row>
    <row r="523" spans="1:9" hidden="1">
      <c r="A523" t="s">
        <v>419</v>
      </c>
      <c r="B523" t="s">
        <v>4085</v>
      </c>
      <c r="C523" t="s">
        <v>4121</v>
      </c>
      <c r="D523" t="s">
        <v>4090</v>
      </c>
      <c r="E523">
        <v>0</v>
      </c>
      <c r="F523">
        <v>0</v>
      </c>
      <c r="G523">
        <v>0</v>
      </c>
      <c r="H523" t="str">
        <f t="shared" si="16"/>
        <v/>
      </c>
      <c r="I523" t="str">
        <f t="shared" si="17"/>
        <v/>
      </c>
    </row>
    <row r="524" spans="1:9" hidden="1">
      <c r="A524" t="s">
        <v>420</v>
      </c>
      <c r="B524" t="s">
        <v>4085</v>
      </c>
      <c r="C524" t="s">
        <v>4121</v>
      </c>
      <c r="D524" t="s">
        <v>4091</v>
      </c>
      <c r="E524">
        <v>0</v>
      </c>
      <c r="F524">
        <v>0</v>
      </c>
      <c r="G524">
        <v>0</v>
      </c>
      <c r="H524" t="str">
        <f t="shared" si="16"/>
        <v/>
      </c>
      <c r="I524" t="str">
        <f t="shared" si="17"/>
        <v/>
      </c>
    </row>
    <row r="525" spans="1:9" hidden="1">
      <c r="A525" t="s">
        <v>421</v>
      </c>
      <c r="B525" t="s">
        <v>4085</v>
      </c>
      <c r="C525" t="s">
        <v>4121</v>
      </c>
      <c r="D525" t="s">
        <v>4114</v>
      </c>
      <c r="E525">
        <v>0</v>
      </c>
      <c r="F525">
        <v>0</v>
      </c>
      <c r="G525">
        <v>0</v>
      </c>
      <c r="H525" t="str">
        <f t="shared" si="16"/>
        <v/>
      </c>
      <c r="I525" t="str">
        <f t="shared" si="17"/>
        <v/>
      </c>
    </row>
    <row r="526" spans="1:9" hidden="1">
      <c r="A526" t="s">
        <v>422</v>
      </c>
      <c r="B526" t="s">
        <v>4085</v>
      </c>
      <c r="C526" t="s">
        <v>4121</v>
      </c>
      <c r="D526" t="s">
        <v>4115</v>
      </c>
      <c r="E526">
        <v>0</v>
      </c>
      <c r="F526">
        <v>0</v>
      </c>
      <c r="G526">
        <v>0</v>
      </c>
      <c r="H526" t="str">
        <f t="shared" si="16"/>
        <v/>
      </c>
      <c r="I526" t="str">
        <f t="shared" si="17"/>
        <v/>
      </c>
    </row>
    <row r="527" spans="1:9" hidden="1">
      <c r="A527" t="s">
        <v>423</v>
      </c>
      <c r="B527" t="s">
        <v>4085</v>
      </c>
      <c r="C527" t="s">
        <v>4121</v>
      </c>
      <c r="D527" t="s">
        <v>4122</v>
      </c>
      <c r="E527">
        <v>1</v>
      </c>
      <c r="F527">
        <v>0</v>
      </c>
      <c r="G527">
        <v>0</v>
      </c>
      <c r="H527" t="str">
        <f t="shared" si="16"/>
        <v/>
      </c>
      <c r="I527" t="str">
        <f t="shared" si="17"/>
        <v/>
      </c>
    </row>
    <row r="528" spans="1:9" hidden="1">
      <c r="A528" t="s">
        <v>424</v>
      </c>
      <c r="B528" t="s">
        <v>4085</v>
      </c>
      <c r="C528" t="s">
        <v>4121</v>
      </c>
      <c r="D528" t="s">
        <v>4123</v>
      </c>
      <c r="E528">
        <v>0</v>
      </c>
      <c r="F528">
        <v>0</v>
      </c>
      <c r="G528">
        <v>0</v>
      </c>
      <c r="H528" t="str">
        <f t="shared" si="16"/>
        <v/>
      </c>
      <c r="I528" t="str">
        <f t="shared" si="17"/>
        <v/>
      </c>
    </row>
    <row r="529" spans="1:9" hidden="1">
      <c r="A529" t="s">
        <v>425</v>
      </c>
      <c r="B529" t="s">
        <v>4085</v>
      </c>
      <c r="C529" t="s">
        <v>4121</v>
      </c>
      <c r="D529" t="s">
        <v>4124</v>
      </c>
      <c r="E529">
        <v>0</v>
      </c>
      <c r="F529">
        <v>0</v>
      </c>
      <c r="G529">
        <v>0</v>
      </c>
      <c r="H529" t="str">
        <f t="shared" si="16"/>
        <v/>
      </c>
      <c r="I529" t="str">
        <f t="shared" si="17"/>
        <v/>
      </c>
    </row>
    <row r="530" spans="1:9" hidden="1">
      <c r="A530" t="s">
        <v>426</v>
      </c>
      <c r="B530" t="s">
        <v>4085</v>
      </c>
      <c r="C530" t="s">
        <v>4121</v>
      </c>
      <c r="D530" t="s">
        <v>4125</v>
      </c>
      <c r="E530">
        <v>1</v>
      </c>
      <c r="F530">
        <v>0</v>
      </c>
      <c r="G530">
        <v>0</v>
      </c>
      <c r="H530" t="str">
        <f t="shared" si="16"/>
        <v/>
      </c>
      <c r="I530" t="str">
        <f t="shared" si="17"/>
        <v/>
      </c>
    </row>
    <row r="531" spans="1:9" hidden="1">
      <c r="A531" t="s">
        <v>427</v>
      </c>
      <c r="B531" t="s">
        <v>4085</v>
      </c>
      <c r="C531" t="s">
        <v>4121</v>
      </c>
      <c r="D531" t="s">
        <v>4126</v>
      </c>
      <c r="E531">
        <v>0</v>
      </c>
      <c r="F531">
        <v>0</v>
      </c>
      <c r="G531">
        <v>0</v>
      </c>
      <c r="H531" t="str">
        <f t="shared" si="16"/>
        <v/>
      </c>
      <c r="I531" t="str">
        <f t="shared" si="17"/>
        <v/>
      </c>
    </row>
    <row r="532" spans="1:9" hidden="1">
      <c r="A532" t="s">
        <v>428</v>
      </c>
      <c r="B532" t="s">
        <v>4085</v>
      </c>
      <c r="C532" t="s">
        <v>4127</v>
      </c>
      <c r="D532" t="s">
        <v>4128</v>
      </c>
      <c r="E532">
        <v>0</v>
      </c>
      <c r="F532">
        <v>0</v>
      </c>
      <c r="G532">
        <v>0</v>
      </c>
      <c r="H532" t="str">
        <f t="shared" si="16"/>
        <v/>
      </c>
      <c r="I532" t="str">
        <f t="shared" si="17"/>
        <v/>
      </c>
    </row>
    <row r="533" spans="1:9" hidden="1">
      <c r="A533" t="s">
        <v>429</v>
      </c>
      <c r="B533" t="s">
        <v>4085</v>
      </c>
      <c r="C533" t="s">
        <v>4127</v>
      </c>
      <c r="D533" t="s">
        <v>4129</v>
      </c>
      <c r="E533">
        <v>0</v>
      </c>
      <c r="F533">
        <v>0</v>
      </c>
      <c r="G533">
        <v>0</v>
      </c>
      <c r="H533" t="str">
        <f t="shared" si="16"/>
        <v/>
      </c>
      <c r="I533" t="str">
        <f t="shared" si="17"/>
        <v/>
      </c>
    </row>
    <row r="534" spans="1:9" hidden="1">
      <c r="A534" t="s">
        <v>430</v>
      </c>
      <c r="B534" t="s">
        <v>4085</v>
      </c>
      <c r="C534" t="s">
        <v>4127</v>
      </c>
      <c r="D534" t="s">
        <v>4130</v>
      </c>
      <c r="E534">
        <v>0</v>
      </c>
      <c r="F534">
        <v>0</v>
      </c>
      <c r="G534">
        <v>0</v>
      </c>
      <c r="H534" t="str">
        <f t="shared" si="16"/>
        <v/>
      </c>
      <c r="I534" t="str">
        <f t="shared" si="17"/>
        <v/>
      </c>
    </row>
    <row r="535" spans="1:9" hidden="1">
      <c r="A535" t="s">
        <v>431</v>
      </c>
      <c r="B535" t="s">
        <v>4085</v>
      </c>
      <c r="C535" t="s">
        <v>4127</v>
      </c>
      <c r="D535" t="s">
        <v>4131</v>
      </c>
      <c r="E535">
        <v>0</v>
      </c>
      <c r="F535">
        <v>0</v>
      </c>
      <c r="G535">
        <v>0</v>
      </c>
      <c r="H535" t="str">
        <f t="shared" si="16"/>
        <v/>
      </c>
      <c r="I535" t="str">
        <f t="shared" si="17"/>
        <v/>
      </c>
    </row>
    <row r="536" spans="1:9" hidden="1">
      <c r="A536" t="s">
        <v>432</v>
      </c>
      <c r="B536" t="s">
        <v>4085</v>
      </c>
      <c r="C536" t="s">
        <v>4127</v>
      </c>
      <c r="D536" t="s">
        <v>4132</v>
      </c>
      <c r="E536">
        <v>3</v>
      </c>
      <c r="F536">
        <v>0</v>
      </c>
      <c r="G536">
        <v>0</v>
      </c>
      <c r="H536" t="str">
        <f t="shared" si="16"/>
        <v>gestion stock</v>
      </c>
      <c r="I536" t="str">
        <f t="shared" si="17"/>
        <v>TUNIQUE POCHES ZIPPÉES NOIR, M</v>
      </c>
    </row>
    <row r="537" spans="1:9" hidden="1">
      <c r="A537" t="s">
        <v>433</v>
      </c>
      <c r="B537" t="s">
        <v>4085</v>
      </c>
      <c r="C537" t="s">
        <v>4127</v>
      </c>
      <c r="D537" t="s">
        <v>4133</v>
      </c>
      <c r="E537">
        <v>1</v>
      </c>
      <c r="F537">
        <v>0</v>
      </c>
      <c r="G537">
        <v>0</v>
      </c>
      <c r="H537" t="str">
        <f t="shared" si="16"/>
        <v/>
      </c>
      <c r="I537" t="str">
        <f t="shared" si="17"/>
        <v/>
      </c>
    </row>
    <row r="538" spans="1:9" hidden="1">
      <c r="A538" t="s">
        <v>434</v>
      </c>
      <c r="B538" t="s">
        <v>4085</v>
      </c>
      <c r="C538" t="s">
        <v>4127</v>
      </c>
      <c r="D538" t="s">
        <v>4134</v>
      </c>
      <c r="E538">
        <v>0</v>
      </c>
      <c r="F538">
        <v>0</v>
      </c>
      <c r="G538">
        <v>0</v>
      </c>
      <c r="H538" t="str">
        <f t="shared" si="16"/>
        <v/>
      </c>
      <c r="I538" t="str">
        <f t="shared" si="17"/>
        <v/>
      </c>
    </row>
    <row r="539" spans="1:9" hidden="1">
      <c r="A539" t="s">
        <v>435</v>
      </c>
      <c r="B539" t="s">
        <v>4085</v>
      </c>
      <c r="C539" t="s">
        <v>4127</v>
      </c>
      <c r="D539" t="s">
        <v>4135</v>
      </c>
      <c r="E539">
        <v>2</v>
      </c>
      <c r="F539">
        <v>0</v>
      </c>
      <c r="G539">
        <v>0</v>
      </c>
      <c r="H539" t="str">
        <f t="shared" si="16"/>
        <v/>
      </c>
      <c r="I539" t="str">
        <f t="shared" si="17"/>
        <v/>
      </c>
    </row>
    <row r="540" spans="1:9" hidden="1">
      <c r="A540" t="s">
        <v>436</v>
      </c>
      <c r="B540" t="s">
        <v>4085</v>
      </c>
      <c r="C540" t="s">
        <v>4127</v>
      </c>
      <c r="D540" t="s">
        <v>4136</v>
      </c>
      <c r="E540">
        <v>0</v>
      </c>
      <c r="F540">
        <v>0</v>
      </c>
      <c r="G540">
        <v>0</v>
      </c>
      <c r="H540" t="str">
        <f t="shared" si="16"/>
        <v/>
      </c>
      <c r="I540" t="str">
        <f t="shared" si="17"/>
        <v/>
      </c>
    </row>
    <row r="541" spans="1:9" hidden="1">
      <c r="A541" t="s">
        <v>437</v>
      </c>
      <c r="B541" t="s">
        <v>4085</v>
      </c>
      <c r="C541" t="e">
        <v>#N/A</v>
      </c>
      <c r="D541" t="e">
        <v>#N/A</v>
      </c>
      <c r="E541" t="e">
        <v>#N/A</v>
      </c>
      <c r="F541">
        <v>0</v>
      </c>
      <c r="G541">
        <v>0</v>
      </c>
      <c r="H541" t="e">
        <f t="shared" si="16"/>
        <v>#N/A</v>
      </c>
      <c r="I541" t="e">
        <f t="shared" si="17"/>
        <v>#N/A</v>
      </c>
    </row>
    <row r="542" spans="1:9" hidden="1">
      <c r="A542" t="s">
        <v>438</v>
      </c>
      <c r="B542" t="s">
        <v>4085</v>
      </c>
      <c r="C542" t="e">
        <v>#N/A</v>
      </c>
      <c r="D542" t="e">
        <v>#N/A</v>
      </c>
      <c r="E542" t="e">
        <v>#N/A</v>
      </c>
      <c r="F542">
        <v>0</v>
      </c>
      <c r="G542">
        <v>0</v>
      </c>
      <c r="H542" t="e">
        <f t="shared" si="16"/>
        <v>#N/A</v>
      </c>
      <c r="I542" t="e">
        <f t="shared" si="17"/>
        <v>#N/A</v>
      </c>
    </row>
    <row r="543" spans="1:9" hidden="1">
      <c r="A543" t="s">
        <v>439</v>
      </c>
      <c r="B543" t="s">
        <v>4085</v>
      </c>
      <c r="C543" t="e">
        <v>#N/A</v>
      </c>
      <c r="D543" t="e">
        <v>#N/A</v>
      </c>
      <c r="E543" t="e">
        <v>#N/A</v>
      </c>
      <c r="F543">
        <v>0</v>
      </c>
      <c r="G543">
        <v>0</v>
      </c>
      <c r="H543" t="e">
        <f t="shared" si="16"/>
        <v>#N/A</v>
      </c>
      <c r="I543" t="e">
        <f t="shared" si="17"/>
        <v>#N/A</v>
      </c>
    </row>
    <row r="544" spans="1:9" hidden="1">
      <c r="A544" t="s">
        <v>440</v>
      </c>
      <c r="B544" t="s">
        <v>4085</v>
      </c>
      <c r="C544" t="e">
        <v>#N/A</v>
      </c>
      <c r="D544" t="e">
        <v>#N/A</v>
      </c>
      <c r="E544" t="e">
        <v>#N/A</v>
      </c>
      <c r="F544">
        <v>0</v>
      </c>
      <c r="G544">
        <v>0</v>
      </c>
      <c r="H544" t="e">
        <f t="shared" si="16"/>
        <v>#N/A</v>
      </c>
      <c r="I544" t="e">
        <f t="shared" si="17"/>
        <v>#N/A</v>
      </c>
    </row>
    <row r="545" spans="1:9" hidden="1">
      <c r="A545" t="s">
        <v>441</v>
      </c>
      <c r="B545" t="s">
        <v>4085</v>
      </c>
      <c r="C545" t="e">
        <v>#N/A</v>
      </c>
      <c r="D545" t="e">
        <v>#N/A</v>
      </c>
      <c r="E545" t="e">
        <v>#N/A</v>
      </c>
      <c r="F545">
        <v>0</v>
      </c>
      <c r="G545">
        <v>0</v>
      </c>
      <c r="H545" t="e">
        <f t="shared" si="16"/>
        <v>#N/A</v>
      </c>
      <c r="I545" t="e">
        <f t="shared" si="17"/>
        <v>#N/A</v>
      </c>
    </row>
    <row r="546" spans="1:9" hidden="1">
      <c r="A546" t="s">
        <v>423</v>
      </c>
      <c r="B546" t="s">
        <v>4085</v>
      </c>
      <c r="C546" t="s">
        <v>4121</v>
      </c>
      <c r="D546" t="s">
        <v>4122</v>
      </c>
      <c r="E546">
        <v>1</v>
      </c>
      <c r="F546">
        <v>0</v>
      </c>
      <c r="G546">
        <v>0</v>
      </c>
      <c r="H546" t="str">
        <f t="shared" si="16"/>
        <v/>
      </c>
      <c r="I546" t="str">
        <f t="shared" si="17"/>
        <v/>
      </c>
    </row>
    <row r="547" spans="1:9" hidden="1">
      <c r="A547" t="s">
        <v>424</v>
      </c>
      <c r="B547" t="s">
        <v>4085</v>
      </c>
      <c r="C547" t="s">
        <v>4121</v>
      </c>
      <c r="D547" t="s">
        <v>4123</v>
      </c>
      <c r="E547">
        <v>0</v>
      </c>
      <c r="F547">
        <v>0</v>
      </c>
      <c r="G547">
        <v>0</v>
      </c>
      <c r="H547" t="str">
        <f t="shared" si="16"/>
        <v/>
      </c>
      <c r="I547" t="str">
        <f t="shared" si="17"/>
        <v/>
      </c>
    </row>
    <row r="548" spans="1:9" hidden="1">
      <c r="A548" t="s">
        <v>425</v>
      </c>
      <c r="B548" t="s">
        <v>4085</v>
      </c>
      <c r="C548" t="s">
        <v>4121</v>
      </c>
      <c r="D548" t="s">
        <v>4124</v>
      </c>
      <c r="E548">
        <v>0</v>
      </c>
      <c r="F548">
        <v>0</v>
      </c>
      <c r="G548">
        <v>0</v>
      </c>
      <c r="H548" t="str">
        <f t="shared" si="16"/>
        <v/>
      </c>
      <c r="I548" t="str">
        <f t="shared" si="17"/>
        <v/>
      </c>
    </row>
    <row r="549" spans="1:9" hidden="1">
      <c r="A549" t="s">
        <v>426</v>
      </c>
      <c r="B549" t="s">
        <v>4085</v>
      </c>
      <c r="C549" t="s">
        <v>4121</v>
      </c>
      <c r="D549" t="s">
        <v>4125</v>
      </c>
      <c r="E549">
        <v>1</v>
      </c>
      <c r="F549">
        <v>0</v>
      </c>
      <c r="G549">
        <v>0</v>
      </c>
      <c r="H549" t="str">
        <f t="shared" si="16"/>
        <v/>
      </c>
      <c r="I549" t="str">
        <f t="shared" si="17"/>
        <v/>
      </c>
    </row>
    <row r="550" spans="1:9" hidden="1">
      <c r="A550" t="s">
        <v>427</v>
      </c>
      <c r="B550" t="s">
        <v>4085</v>
      </c>
      <c r="C550" t="s">
        <v>4121</v>
      </c>
      <c r="D550" t="s">
        <v>4126</v>
      </c>
      <c r="E550">
        <v>0</v>
      </c>
      <c r="F550">
        <v>0</v>
      </c>
      <c r="G550">
        <v>0</v>
      </c>
      <c r="H550" t="str">
        <f t="shared" si="16"/>
        <v/>
      </c>
      <c r="I550" t="str">
        <f t="shared" si="17"/>
        <v/>
      </c>
    </row>
    <row r="551" spans="1:9" hidden="1">
      <c r="A551" t="s">
        <v>437</v>
      </c>
      <c r="B551" t="s">
        <v>4085</v>
      </c>
      <c r="C551" t="e">
        <v>#N/A</v>
      </c>
      <c r="D551" t="e">
        <v>#N/A</v>
      </c>
      <c r="E551" t="e">
        <v>#N/A</v>
      </c>
      <c r="F551">
        <v>0</v>
      </c>
      <c r="G551">
        <v>0</v>
      </c>
      <c r="H551" t="e">
        <f t="shared" si="16"/>
        <v>#N/A</v>
      </c>
      <c r="I551" t="e">
        <f t="shared" si="17"/>
        <v>#N/A</v>
      </c>
    </row>
    <row r="552" spans="1:9" hidden="1">
      <c r="A552" t="s">
        <v>438</v>
      </c>
      <c r="B552" t="s">
        <v>4085</v>
      </c>
      <c r="C552" t="e">
        <v>#N/A</v>
      </c>
      <c r="D552" t="e">
        <v>#N/A</v>
      </c>
      <c r="E552" t="e">
        <v>#N/A</v>
      </c>
      <c r="F552">
        <v>0</v>
      </c>
      <c r="G552">
        <v>0</v>
      </c>
      <c r="H552" t="e">
        <f t="shared" si="16"/>
        <v>#N/A</v>
      </c>
      <c r="I552" t="e">
        <f t="shared" si="17"/>
        <v>#N/A</v>
      </c>
    </row>
    <row r="553" spans="1:9" hidden="1">
      <c r="A553" t="s">
        <v>439</v>
      </c>
      <c r="B553" t="s">
        <v>4085</v>
      </c>
      <c r="C553" t="e">
        <v>#N/A</v>
      </c>
      <c r="D553" t="e">
        <v>#N/A</v>
      </c>
      <c r="E553" t="e">
        <v>#N/A</v>
      </c>
      <c r="F553">
        <v>0</v>
      </c>
      <c r="G553">
        <v>0</v>
      </c>
      <c r="H553" t="e">
        <f t="shared" si="16"/>
        <v>#N/A</v>
      </c>
      <c r="I553" t="e">
        <f t="shared" si="17"/>
        <v>#N/A</v>
      </c>
    </row>
    <row r="554" spans="1:9" hidden="1">
      <c r="A554" t="s">
        <v>440</v>
      </c>
      <c r="B554" t="s">
        <v>4085</v>
      </c>
      <c r="C554" t="e">
        <v>#N/A</v>
      </c>
      <c r="D554" t="e">
        <v>#N/A</v>
      </c>
      <c r="E554" t="e">
        <v>#N/A</v>
      </c>
      <c r="F554">
        <v>0</v>
      </c>
      <c r="G554">
        <v>0</v>
      </c>
      <c r="H554" t="e">
        <f t="shared" si="16"/>
        <v>#N/A</v>
      </c>
      <c r="I554" t="e">
        <f t="shared" si="17"/>
        <v>#N/A</v>
      </c>
    </row>
    <row r="555" spans="1:9" hidden="1">
      <c r="A555" t="s">
        <v>441</v>
      </c>
      <c r="B555" t="s">
        <v>4085</v>
      </c>
      <c r="C555" t="e">
        <v>#N/A</v>
      </c>
      <c r="D555" t="e">
        <v>#N/A</v>
      </c>
      <c r="E555" t="e">
        <v>#N/A</v>
      </c>
      <c r="F555">
        <v>0</v>
      </c>
      <c r="G555">
        <v>0</v>
      </c>
      <c r="H555" t="e">
        <f t="shared" si="16"/>
        <v>#N/A</v>
      </c>
      <c r="I555" t="e">
        <f t="shared" si="17"/>
        <v>#N/A</v>
      </c>
    </row>
    <row r="556" spans="1:9" hidden="1">
      <c r="A556" t="s">
        <v>423</v>
      </c>
      <c r="B556" t="s">
        <v>4085</v>
      </c>
      <c r="C556" t="s">
        <v>4121</v>
      </c>
      <c r="D556" t="s">
        <v>4122</v>
      </c>
      <c r="E556">
        <v>1</v>
      </c>
      <c r="F556">
        <v>0</v>
      </c>
      <c r="G556">
        <v>0</v>
      </c>
      <c r="H556" t="str">
        <f t="shared" si="16"/>
        <v/>
      </c>
      <c r="I556" t="str">
        <f t="shared" si="17"/>
        <v/>
      </c>
    </row>
    <row r="557" spans="1:9" hidden="1">
      <c r="A557" t="s">
        <v>424</v>
      </c>
      <c r="B557" t="s">
        <v>4085</v>
      </c>
      <c r="C557" t="s">
        <v>4121</v>
      </c>
      <c r="D557" t="s">
        <v>4123</v>
      </c>
      <c r="E557">
        <v>0</v>
      </c>
      <c r="F557">
        <v>0</v>
      </c>
      <c r="G557">
        <v>0</v>
      </c>
      <c r="H557" t="str">
        <f t="shared" si="16"/>
        <v/>
      </c>
      <c r="I557" t="str">
        <f t="shared" si="17"/>
        <v/>
      </c>
    </row>
    <row r="558" spans="1:9" hidden="1">
      <c r="A558" t="s">
        <v>425</v>
      </c>
      <c r="B558" t="s">
        <v>4085</v>
      </c>
      <c r="C558" t="s">
        <v>4121</v>
      </c>
      <c r="D558" t="s">
        <v>4124</v>
      </c>
      <c r="E558">
        <v>0</v>
      </c>
      <c r="F558">
        <v>0</v>
      </c>
      <c r="G558">
        <v>0</v>
      </c>
      <c r="H558" t="str">
        <f t="shared" si="16"/>
        <v/>
      </c>
      <c r="I558" t="str">
        <f t="shared" si="17"/>
        <v/>
      </c>
    </row>
    <row r="559" spans="1:9" hidden="1">
      <c r="A559" t="s">
        <v>426</v>
      </c>
      <c r="B559" t="s">
        <v>4085</v>
      </c>
      <c r="C559" t="s">
        <v>4121</v>
      </c>
      <c r="D559" t="s">
        <v>4125</v>
      </c>
      <c r="E559">
        <v>1</v>
      </c>
      <c r="F559">
        <v>0</v>
      </c>
      <c r="G559">
        <v>0</v>
      </c>
      <c r="H559" t="str">
        <f t="shared" si="16"/>
        <v/>
      </c>
      <c r="I559" t="str">
        <f t="shared" si="17"/>
        <v/>
      </c>
    </row>
    <row r="560" spans="1:9" hidden="1">
      <c r="A560" t="s">
        <v>427</v>
      </c>
      <c r="B560" t="s">
        <v>4085</v>
      </c>
      <c r="C560" t="s">
        <v>4121</v>
      </c>
      <c r="D560" t="s">
        <v>4126</v>
      </c>
      <c r="E560">
        <v>0</v>
      </c>
      <c r="F560">
        <v>0</v>
      </c>
      <c r="G560">
        <v>0</v>
      </c>
      <c r="H560" t="str">
        <f t="shared" si="16"/>
        <v/>
      </c>
      <c r="I560" t="str">
        <f t="shared" si="17"/>
        <v/>
      </c>
    </row>
    <row r="561" spans="1:9" hidden="1">
      <c r="A561" t="s">
        <v>442</v>
      </c>
      <c r="B561" t="s">
        <v>4085</v>
      </c>
      <c r="C561" t="s">
        <v>4137</v>
      </c>
      <c r="D561" t="s">
        <v>4138</v>
      </c>
      <c r="E561">
        <v>1</v>
      </c>
      <c r="F561">
        <v>0</v>
      </c>
      <c r="G561">
        <v>0</v>
      </c>
      <c r="H561" t="str">
        <f t="shared" si="16"/>
        <v/>
      </c>
      <c r="I561" t="str">
        <f t="shared" si="17"/>
        <v/>
      </c>
    </row>
    <row r="562" spans="1:9" hidden="1">
      <c r="A562" t="s">
        <v>443</v>
      </c>
      <c r="B562" t="s">
        <v>4085</v>
      </c>
      <c r="C562" t="s">
        <v>4137</v>
      </c>
      <c r="D562" t="s">
        <v>4139</v>
      </c>
      <c r="E562">
        <v>2</v>
      </c>
      <c r="F562">
        <v>0</v>
      </c>
      <c r="G562">
        <v>0</v>
      </c>
      <c r="H562" t="str">
        <f t="shared" si="16"/>
        <v/>
      </c>
      <c r="I562" t="str">
        <f t="shared" si="17"/>
        <v/>
      </c>
    </row>
    <row r="563" spans="1:9" hidden="1">
      <c r="A563" t="s">
        <v>444</v>
      </c>
      <c r="B563" t="s">
        <v>4085</v>
      </c>
      <c r="C563" t="s">
        <v>4137</v>
      </c>
      <c r="D563" t="s">
        <v>4140</v>
      </c>
      <c r="E563">
        <v>1</v>
      </c>
      <c r="F563">
        <v>0</v>
      </c>
      <c r="G563">
        <v>0</v>
      </c>
      <c r="H563" t="str">
        <f t="shared" si="16"/>
        <v/>
      </c>
      <c r="I563" t="str">
        <f t="shared" si="17"/>
        <v/>
      </c>
    </row>
    <row r="564" spans="1:9" hidden="1">
      <c r="A564" t="s">
        <v>445</v>
      </c>
      <c r="B564" t="s">
        <v>4085</v>
      </c>
      <c r="C564" t="s">
        <v>4137</v>
      </c>
      <c r="D564" t="s">
        <v>4141</v>
      </c>
      <c r="E564">
        <v>3</v>
      </c>
      <c r="F564">
        <v>0</v>
      </c>
      <c r="G564">
        <v>0</v>
      </c>
      <c r="H564" t="str">
        <f t="shared" si="16"/>
        <v>gestion stock</v>
      </c>
      <c r="I564" t="str">
        <f t="shared" si="17"/>
        <v>VESTE SANS MANCHE MATELASSÉ, BOUTONS DORÉS BEIGE, XL</v>
      </c>
    </row>
    <row r="565" spans="1:9" hidden="1">
      <c r="A565" t="s">
        <v>446</v>
      </c>
      <c r="B565" t="s">
        <v>4085</v>
      </c>
      <c r="C565" t="s">
        <v>4137</v>
      </c>
      <c r="D565" t="s">
        <v>4142</v>
      </c>
      <c r="E565">
        <v>0</v>
      </c>
      <c r="F565">
        <v>0</v>
      </c>
      <c r="G565">
        <v>0</v>
      </c>
      <c r="H565" t="str">
        <f t="shared" si="16"/>
        <v/>
      </c>
      <c r="I565" t="str">
        <f t="shared" si="17"/>
        <v/>
      </c>
    </row>
    <row r="566" spans="1:9" hidden="1">
      <c r="A566" t="s">
        <v>447</v>
      </c>
      <c r="B566" t="s">
        <v>4085</v>
      </c>
      <c r="C566" t="s">
        <v>4137</v>
      </c>
      <c r="D566" t="s">
        <v>4143</v>
      </c>
      <c r="E566">
        <v>0</v>
      </c>
      <c r="F566">
        <v>0</v>
      </c>
      <c r="G566">
        <v>0</v>
      </c>
      <c r="H566" t="str">
        <f t="shared" si="16"/>
        <v/>
      </c>
      <c r="I566" t="str">
        <f t="shared" si="17"/>
        <v/>
      </c>
    </row>
    <row r="567" spans="1:9" hidden="1">
      <c r="A567" t="s">
        <v>448</v>
      </c>
      <c r="B567" t="s">
        <v>4085</v>
      </c>
      <c r="C567" t="s">
        <v>4137</v>
      </c>
      <c r="D567" t="s">
        <v>4144</v>
      </c>
      <c r="E567">
        <v>3</v>
      </c>
      <c r="F567">
        <v>0</v>
      </c>
      <c r="G567">
        <v>0</v>
      </c>
      <c r="H567" t="str">
        <f t="shared" si="16"/>
        <v>gestion stock</v>
      </c>
      <c r="I567" t="str">
        <f t="shared" si="17"/>
        <v>VESTE SANS MANCHE MATELASSÉ, BOUTONS DORÉS MARINE, M</v>
      </c>
    </row>
    <row r="568" spans="1:9" hidden="1">
      <c r="A568" t="s">
        <v>449</v>
      </c>
      <c r="B568" t="s">
        <v>4085</v>
      </c>
      <c r="C568" t="s">
        <v>4137</v>
      </c>
      <c r="D568" t="s">
        <v>4145</v>
      </c>
      <c r="E568">
        <v>0</v>
      </c>
      <c r="F568">
        <v>0</v>
      </c>
      <c r="G568">
        <v>0</v>
      </c>
      <c r="H568" t="str">
        <f t="shared" si="16"/>
        <v/>
      </c>
      <c r="I568" t="str">
        <f t="shared" si="17"/>
        <v/>
      </c>
    </row>
    <row r="569" spans="1:9" hidden="1">
      <c r="A569" t="s">
        <v>450</v>
      </c>
      <c r="B569" t="s">
        <v>4085</v>
      </c>
      <c r="C569" t="s">
        <v>4137</v>
      </c>
      <c r="D569" t="s">
        <v>4146</v>
      </c>
      <c r="E569">
        <v>0</v>
      </c>
      <c r="F569">
        <v>0</v>
      </c>
      <c r="G569">
        <v>0</v>
      </c>
      <c r="H569" t="str">
        <f t="shared" si="16"/>
        <v/>
      </c>
      <c r="I569" t="str">
        <f t="shared" si="17"/>
        <v/>
      </c>
    </row>
    <row r="570" spans="1:9" hidden="1">
      <c r="A570" t="s">
        <v>451</v>
      </c>
      <c r="B570" t="s">
        <v>4085</v>
      </c>
      <c r="C570" t="s">
        <v>4137</v>
      </c>
      <c r="D570" t="s">
        <v>4147</v>
      </c>
      <c r="E570">
        <v>0</v>
      </c>
      <c r="F570">
        <v>0</v>
      </c>
      <c r="G570">
        <v>0</v>
      </c>
      <c r="H570" t="str">
        <f t="shared" si="16"/>
        <v/>
      </c>
      <c r="I570" t="str">
        <f t="shared" si="17"/>
        <v/>
      </c>
    </row>
    <row r="571" spans="1:9" hidden="1">
      <c r="A571" t="s">
        <v>452</v>
      </c>
      <c r="B571" t="s">
        <v>4085</v>
      </c>
      <c r="C571" t="s">
        <v>4137</v>
      </c>
      <c r="D571" t="s">
        <v>4131</v>
      </c>
      <c r="E571">
        <v>0</v>
      </c>
      <c r="F571">
        <v>0</v>
      </c>
      <c r="G571">
        <v>0</v>
      </c>
      <c r="H571" t="str">
        <f t="shared" si="16"/>
        <v/>
      </c>
      <c r="I571" t="str">
        <f t="shared" si="17"/>
        <v/>
      </c>
    </row>
    <row r="572" spans="1:9" hidden="1">
      <c r="A572" t="s">
        <v>453</v>
      </c>
      <c r="B572" t="s">
        <v>4085</v>
      </c>
      <c r="C572" t="s">
        <v>4137</v>
      </c>
      <c r="D572" t="s">
        <v>4132</v>
      </c>
      <c r="E572">
        <v>0</v>
      </c>
      <c r="F572">
        <v>0</v>
      </c>
      <c r="G572">
        <v>0</v>
      </c>
      <c r="H572" t="str">
        <f t="shared" si="16"/>
        <v/>
      </c>
      <c r="I572" t="str">
        <f t="shared" si="17"/>
        <v/>
      </c>
    </row>
    <row r="573" spans="1:9" hidden="1">
      <c r="A573" t="s">
        <v>454</v>
      </c>
      <c r="B573" t="s">
        <v>4085</v>
      </c>
      <c r="C573" t="s">
        <v>4137</v>
      </c>
      <c r="D573" t="s">
        <v>4133</v>
      </c>
      <c r="E573">
        <v>0</v>
      </c>
      <c r="F573">
        <v>0</v>
      </c>
      <c r="G573">
        <v>0</v>
      </c>
      <c r="H573" t="str">
        <f t="shared" si="16"/>
        <v/>
      </c>
      <c r="I573" t="str">
        <f t="shared" si="17"/>
        <v/>
      </c>
    </row>
    <row r="574" spans="1:9" hidden="1">
      <c r="A574" t="s">
        <v>455</v>
      </c>
      <c r="B574" t="s">
        <v>4085</v>
      </c>
      <c r="C574" t="s">
        <v>4137</v>
      </c>
      <c r="D574" t="s">
        <v>4148</v>
      </c>
      <c r="E574">
        <v>0</v>
      </c>
      <c r="F574">
        <v>0</v>
      </c>
      <c r="G574">
        <v>0</v>
      </c>
      <c r="H574" t="str">
        <f t="shared" si="16"/>
        <v/>
      </c>
      <c r="I574" t="str">
        <f t="shared" si="17"/>
        <v/>
      </c>
    </row>
    <row r="575" spans="1:9" hidden="1">
      <c r="A575" t="s">
        <v>456</v>
      </c>
      <c r="B575" t="s">
        <v>4085</v>
      </c>
      <c r="C575" t="s">
        <v>4137</v>
      </c>
      <c r="D575" t="s">
        <v>4149</v>
      </c>
      <c r="E575">
        <v>0</v>
      </c>
      <c r="F575">
        <v>0</v>
      </c>
      <c r="G575">
        <v>0</v>
      </c>
      <c r="H575" t="str">
        <f t="shared" si="16"/>
        <v/>
      </c>
      <c r="I575" t="str">
        <f t="shared" si="17"/>
        <v/>
      </c>
    </row>
    <row r="576" spans="1:9" hidden="1">
      <c r="A576" t="s">
        <v>457</v>
      </c>
      <c r="B576" t="s">
        <v>4085</v>
      </c>
      <c r="C576" t="s">
        <v>4150</v>
      </c>
      <c r="D576" t="s">
        <v>4138</v>
      </c>
      <c r="E576">
        <v>1</v>
      </c>
      <c r="F576">
        <v>0</v>
      </c>
      <c r="G576">
        <v>0</v>
      </c>
      <c r="H576" t="str">
        <f t="shared" si="16"/>
        <v/>
      </c>
      <c r="I576" t="str">
        <f t="shared" si="17"/>
        <v/>
      </c>
    </row>
    <row r="577" spans="1:9" hidden="1">
      <c r="A577" t="s">
        <v>458</v>
      </c>
      <c r="B577" t="s">
        <v>4085</v>
      </c>
      <c r="C577" t="s">
        <v>4150</v>
      </c>
      <c r="D577" t="s">
        <v>4139</v>
      </c>
      <c r="E577">
        <v>0</v>
      </c>
      <c r="F577">
        <v>0</v>
      </c>
      <c r="G577">
        <v>0</v>
      </c>
      <c r="H577" t="str">
        <f t="shared" si="16"/>
        <v/>
      </c>
      <c r="I577" t="str">
        <f t="shared" si="17"/>
        <v/>
      </c>
    </row>
    <row r="578" spans="1:9" hidden="1">
      <c r="A578" t="s">
        <v>459</v>
      </c>
      <c r="B578" t="s">
        <v>4085</v>
      </c>
      <c r="C578" t="s">
        <v>4150</v>
      </c>
      <c r="D578" t="s">
        <v>4140</v>
      </c>
      <c r="E578">
        <v>0</v>
      </c>
      <c r="F578">
        <v>0</v>
      </c>
      <c r="G578">
        <v>0</v>
      </c>
      <c r="H578" t="str">
        <f t="shared" ref="H578:H641" si="18">IF(AND(SUM(E578:G578)&gt;2,OR(E578=0,G578=0,F578=0)),"gestion stock","")</f>
        <v/>
      </c>
      <c r="I578" t="str">
        <f t="shared" si="17"/>
        <v/>
      </c>
    </row>
    <row r="579" spans="1:9" hidden="1">
      <c r="A579" t="s">
        <v>460</v>
      </c>
      <c r="B579" t="s">
        <v>4085</v>
      </c>
      <c r="C579" t="s">
        <v>4150</v>
      </c>
      <c r="D579" t="s">
        <v>4141</v>
      </c>
      <c r="E579">
        <v>1</v>
      </c>
      <c r="F579">
        <v>0</v>
      </c>
      <c r="G579">
        <v>0</v>
      </c>
      <c r="H579" t="str">
        <f t="shared" si="18"/>
        <v/>
      </c>
      <c r="I579" t="str">
        <f t="shared" ref="I579:I642" si="19">IF(H579="gestion stock",C579&amp; " " &amp; D579,"")</f>
        <v/>
      </c>
    </row>
    <row r="580" spans="1:9" hidden="1">
      <c r="A580" t="s">
        <v>461</v>
      </c>
      <c r="B580" t="s">
        <v>4085</v>
      </c>
      <c r="C580" t="s">
        <v>4150</v>
      </c>
      <c r="D580" t="s">
        <v>4142</v>
      </c>
      <c r="E580">
        <v>0</v>
      </c>
      <c r="F580">
        <v>0</v>
      </c>
      <c r="G580">
        <v>0</v>
      </c>
      <c r="H580" t="str">
        <f t="shared" si="18"/>
        <v/>
      </c>
      <c r="I580" t="str">
        <f t="shared" si="19"/>
        <v/>
      </c>
    </row>
    <row r="581" spans="1:9" hidden="1">
      <c r="A581" t="s">
        <v>462</v>
      </c>
      <c r="B581" t="s">
        <v>4085</v>
      </c>
      <c r="C581" t="s">
        <v>4150</v>
      </c>
      <c r="D581" t="s">
        <v>4143</v>
      </c>
      <c r="E581">
        <v>0</v>
      </c>
      <c r="F581">
        <v>0</v>
      </c>
      <c r="G581">
        <v>0</v>
      </c>
      <c r="H581" t="str">
        <f t="shared" si="18"/>
        <v/>
      </c>
      <c r="I581" t="str">
        <f t="shared" si="19"/>
        <v/>
      </c>
    </row>
    <row r="582" spans="1:9" hidden="1">
      <c r="A582" t="s">
        <v>463</v>
      </c>
      <c r="B582" t="s">
        <v>4085</v>
      </c>
      <c r="C582" t="s">
        <v>4150</v>
      </c>
      <c r="D582" t="s">
        <v>4144</v>
      </c>
      <c r="E582">
        <v>1</v>
      </c>
      <c r="F582">
        <v>0</v>
      </c>
      <c r="G582">
        <v>0</v>
      </c>
      <c r="H582" t="str">
        <f t="shared" si="18"/>
        <v/>
      </c>
      <c r="I582" t="str">
        <f t="shared" si="19"/>
        <v/>
      </c>
    </row>
    <row r="583" spans="1:9" hidden="1">
      <c r="A583" t="s">
        <v>464</v>
      </c>
      <c r="B583" t="s">
        <v>4085</v>
      </c>
      <c r="C583" t="s">
        <v>4150</v>
      </c>
      <c r="D583" t="s">
        <v>4145</v>
      </c>
      <c r="E583">
        <v>0</v>
      </c>
      <c r="F583">
        <v>0</v>
      </c>
      <c r="G583">
        <v>0</v>
      </c>
      <c r="H583" t="str">
        <f t="shared" si="18"/>
        <v/>
      </c>
      <c r="I583" t="str">
        <f t="shared" si="19"/>
        <v/>
      </c>
    </row>
    <row r="584" spans="1:9" hidden="1">
      <c r="A584" t="s">
        <v>465</v>
      </c>
      <c r="B584" t="s">
        <v>4085</v>
      </c>
      <c r="C584" t="s">
        <v>4150</v>
      </c>
      <c r="D584" t="s">
        <v>4146</v>
      </c>
      <c r="E584">
        <v>0</v>
      </c>
      <c r="F584">
        <v>0</v>
      </c>
      <c r="G584">
        <v>0</v>
      </c>
      <c r="H584" t="str">
        <f t="shared" si="18"/>
        <v/>
      </c>
      <c r="I584" t="str">
        <f t="shared" si="19"/>
        <v/>
      </c>
    </row>
    <row r="585" spans="1:9" hidden="1">
      <c r="A585" t="s">
        <v>466</v>
      </c>
      <c r="B585" t="s">
        <v>4085</v>
      </c>
      <c r="C585" t="s">
        <v>4150</v>
      </c>
      <c r="D585" t="s">
        <v>4147</v>
      </c>
      <c r="E585">
        <v>0</v>
      </c>
      <c r="F585">
        <v>0</v>
      </c>
      <c r="G585">
        <v>0</v>
      </c>
      <c r="H585" t="str">
        <f t="shared" si="18"/>
        <v/>
      </c>
      <c r="I585" t="str">
        <f t="shared" si="19"/>
        <v/>
      </c>
    </row>
    <row r="586" spans="1:9" hidden="1">
      <c r="A586" t="s">
        <v>467</v>
      </c>
      <c r="B586" t="s">
        <v>4085</v>
      </c>
      <c r="C586" t="s">
        <v>4150</v>
      </c>
      <c r="D586" t="s">
        <v>4131</v>
      </c>
      <c r="E586">
        <v>1</v>
      </c>
      <c r="F586">
        <v>0</v>
      </c>
      <c r="G586">
        <v>0</v>
      </c>
      <c r="H586" t="str">
        <f t="shared" si="18"/>
        <v/>
      </c>
      <c r="I586" t="str">
        <f t="shared" si="19"/>
        <v/>
      </c>
    </row>
    <row r="587" spans="1:9" hidden="1">
      <c r="A587" t="s">
        <v>468</v>
      </c>
      <c r="B587" t="s">
        <v>4085</v>
      </c>
      <c r="C587" t="s">
        <v>4150</v>
      </c>
      <c r="D587" t="s">
        <v>4132</v>
      </c>
      <c r="E587">
        <v>1</v>
      </c>
      <c r="F587">
        <v>0</v>
      </c>
      <c r="G587">
        <v>0</v>
      </c>
      <c r="H587" t="str">
        <f t="shared" si="18"/>
        <v/>
      </c>
      <c r="I587" t="str">
        <f t="shared" si="19"/>
        <v/>
      </c>
    </row>
    <row r="588" spans="1:9" hidden="1">
      <c r="A588" t="s">
        <v>469</v>
      </c>
      <c r="B588" t="s">
        <v>4085</v>
      </c>
      <c r="C588" t="s">
        <v>4150</v>
      </c>
      <c r="D588" t="s">
        <v>4133</v>
      </c>
      <c r="E588">
        <v>0</v>
      </c>
      <c r="F588">
        <v>0</v>
      </c>
      <c r="G588">
        <v>0</v>
      </c>
      <c r="H588" t="str">
        <f t="shared" si="18"/>
        <v/>
      </c>
      <c r="I588" t="str">
        <f t="shared" si="19"/>
        <v/>
      </c>
    </row>
    <row r="589" spans="1:9" hidden="1">
      <c r="A589" t="s">
        <v>470</v>
      </c>
      <c r="B589" t="s">
        <v>4085</v>
      </c>
      <c r="C589" t="s">
        <v>4150</v>
      </c>
      <c r="D589" t="s">
        <v>4148</v>
      </c>
      <c r="E589">
        <v>0</v>
      </c>
      <c r="F589">
        <v>0</v>
      </c>
      <c r="G589">
        <v>0</v>
      </c>
      <c r="H589" t="str">
        <f t="shared" si="18"/>
        <v/>
      </c>
      <c r="I589" t="str">
        <f t="shared" si="19"/>
        <v/>
      </c>
    </row>
    <row r="590" spans="1:9" hidden="1">
      <c r="A590" t="s">
        <v>471</v>
      </c>
      <c r="B590" t="s">
        <v>4085</v>
      </c>
      <c r="C590" t="s">
        <v>4150</v>
      </c>
      <c r="D590" t="s">
        <v>4149</v>
      </c>
      <c r="E590">
        <v>1</v>
      </c>
      <c r="F590">
        <v>0</v>
      </c>
      <c r="G590">
        <v>0</v>
      </c>
      <c r="H590" t="str">
        <f t="shared" si="18"/>
        <v/>
      </c>
      <c r="I590" t="str">
        <f t="shared" si="19"/>
        <v/>
      </c>
    </row>
    <row r="591" spans="1:9" hidden="1">
      <c r="A591" t="s">
        <v>472</v>
      </c>
      <c r="B591" t="s">
        <v>4085</v>
      </c>
      <c r="C591" t="s">
        <v>4151</v>
      </c>
      <c r="D591" t="s">
        <v>4122</v>
      </c>
      <c r="E591">
        <v>2</v>
      </c>
      <c r="F591">
        <v>0</v>
      </c>
      <c r="G591">
        <v>0</v>
      </c>
      <c r="H591" t="str">
        <f t="shared" si="18"/>
        <v/>
      </c>
      <c r="I591" t="str">
        <f t="shared" si="19"/>
        <v/>
      </c>
    </row>
    <row r="592" spans="1:9" hidden="1">
      <c r="A592" t="s">
        <v>473</v>
      </c>
      <c r="B592" t="s">
        <v>4085</v>
      </c>
      <c r="C592" t="s">
        <v>4151</v>
      </c>
      <c r="D592" t="s">
        <v>4123</v>
      </c>
      <c r="E592">
        <v>2</v>
      </c>
      <c r="F592">
        <v>0</v>
      </c>
      <c r="G592">
        <v>0</v>
      </c>
      <c r="H592" t="str">
        <f t="shared" si="18"/>
        <v/>
      </c>
      <c r="I592" t="str">
        <f t="shared" si="19"/>
        <v/>
      </c>
    </row>
    <row r="593" spans="1:9" hidden="1">
      <c r="A593" t="s">
        <v>474</v>
      </c>
      <c r="B593" t="s">
        <v>4085</v>
      </c>
      <c r="C593" t="s">
        <v>4151</v>
      </c>
      <c r="D593" t="s">
        <v>4124</v>
      </c>
      <c r="E593">
        <v>1</v>
      </c>
      <c r="F593">
        <v>0</v>
      </c>
      <c r="G593">
        <v>0</v>
      </c>
      <c r="H593" t="str">
        <f t="shared" si="18"/>
        <v/>
      </c>
      <c r="I593" t="str">
        <f t="shared" si="19"/>
        <v/>
      </c>
    </row>
    <row r="594" spans="1:9" hidden="1">
      <c r="A594" t="s">
        <v>475</v>
      </c>
      <c r="B594" t="s">
        <v>4085</v>
      </c>
      <c r="C594" t="s">
        <v>4152</v>
      </c>
      <c r="D594" t="s">
        <v>4089</v>
      </c>
      <c r="E594">
        <v>0</v>
      </c>
      <c r="F594">
        <v>0</v>
      </c>
      <c r="G594">
        <v>0</v>
      </c>
      <c r="H594" t="str">
        <f t="shared" si="18"/>
        <v/>
      </c>
      <c r="I594" t="str">
        <f t="shared" si="19"/>
        <v/>
      </c>
    </row>
    <row r="595" spans="1:9" hidden="1">
      <c r="A595" t="s">
        <v>476</v>
      </c>
      <c r="B595" t="s">
        <v>4085</v>
      </c>
      <c r="C595" t="s">
        <v>4152</v>
      </c>
      <c r="D595" t="s">
        <v>4090</v>
      </c>
      <c r="E595">
        <v>0</v>
      </c>
      <c r="F595">
        <v>0</v>
      </c>
      <c r="G595">
        <v>0</v>
      </c>
      <c r="H595" t="str">
        <f t="shared" si="18"/>
        <v/>
      </c>
      <c r="I595" t="str">
        <f t="shared" si="19"/>
        <v/>
      </c>
    </row>
    <row r="596" spans="1:9" hidden="1">
      <c r="A596" t="s">
        <v>477</v>
      </c>
      <c r="B596" t="s">
        <v>4085</v>
      </c>
      <c r="C596" t="s">
        <v>4152</v>
      </c>
      <c r="D596" t="s">
        <v>4091</v>
      </c>
      <c r="E596">
        <v>2</v>
      </c>
      <c r="F596">
        <v>0</v>
      </c>
      <c r="G596">
        <v>0</v>
      </c>
      <c r="H596" t="str">
        <f t="shared" si="18"/>
        <v/>
      </c>
      <c r="I596" t="str">
        <f t="shared" si="19"/>
        <v/>
      </c>
    </row>
    <row r="597" spans="1:9" hidden="1">
      <c r="A597" t="s">
        <v>478</v>
      </c>
      <c r="B597" t="s">
        <v>4085</v>
      </c>
      <c r="C597" t="s">
        <v>4153</v>
      </c>
      <c r="D597" t="s">
        <v>4154</v>
      </c>
      <c r="E597">
        <v>1</v>
      </c>
      <c r="F597">
        <v>0</v>
      </c>
      <c r="G597">
        <v>0</v>
      </c>
      <c r="H597" t="str">
        <f t="shared" si="18"/>
        <v/>
      </c>
      <c r="I597" t="str">
        <f t="shared" si="19"/>
        <v/>
      </c>
    </row>
    <row r="598" spans="1:9" hidden="1">
      <c r="A598" t="s">
        <v>479</v>
      </c>
      <c r="B598" t="s">
        <v>4085</v>
      </c>
      <c r="C598" t="s">
        <v>4153</v>
      </c>
      <c r="D598" t="s">
        <v>4155</v>
      </c>
      <c r="E598">
        <v>2</v>
      </c>
      <c r="F598">
        <v>0</v>
      </c>
      <c r="G598">
        <v>0</v>
      </c>
      <c r="H598" t="str">
        <f t="shared" si="18"/>
        <v/>
      </c>
      <c r="I598" t="str">
        <f t="shared" si="19"/>
        <v/>
      </c>
    </row>
    <row r="599" spans="1:9" hidden="1">
      <c r="A599" t="s">
        <v>480</v>
      </c>
      <c r="B599" t="s">
        <v>4074</v>
      </c>
      <c r="C599" t="s">
        <v>4156</v>
      </c>
      <c r="D599" t="s">
        <v>3376</v>
      </c>
      <c r="E599">
        <v>0</v>
      </c>
      <c r="F599">
        <v>0</v>
      </c>
      <c r="G599">
        <v>0</v>
      </c>
      <c r="H599" t="str">
        <f t="shared" si="18"/>
        <v/>
      </c>
      <c r="I599" t="str">
        <f t="shared" si="19"/>
        <v/>
      </c>
    </row>
    <row r="600" spans="1:9" hidden="1">
      <c r="A600" t="s">
        <v>481</v>
      </c>
      <c r="B600" t="s">
        <v>4085</v>
      </c>
      <c r="C600" t="s">
        <v>4157</v>
      </c>
      <c r="D600" t="s">
        <v>4155</v>
      </c>
      <c r="E600">
        <v>0</v>
      </c>
      <c r="F600">
        <v>0</v>
      </c>
      <c r="G600">
        <v>0</v>
      </c>
      <c r="H600" t="str">
        <f t="shared" si="18"/>
        <v/>
      </c>
      <c r="I600" t="str">
        <f t="shared" si="19"/>
        <v/>
      </c>
    </row>
    <row r="601" spans="1:9" hidden="1">
      <c r="A601" t="s">
        <v>482</v>
      </c>
      <c r="B601" t="s">
        <v>4085</v>
      </c>
      <c r="C601" t="s">
        <v>4157</v>
      </c>
      <c r="D601" t="s">
        <v>4154</v>
      </c>
      <c r="E601">
        <v>0</v>
      </c>
      <c r="F601">
        <v>0</v>
      </c>
      <c r="G601">
        <v>0</v>
      </c>
      <c r="H601" t="str">
        <f t="shared" si="18"/>
        <v/>
      </c>
      <c r="I601" t="str">
        <f t="shared" si="19"/>
        <v/>
      </c>
    </row>
    <row r="602" spans="1:9" hidden="1">
      <c r="A602" t="s">
        <v>483</v>
      </c>
      <c r="B602" t="s">
        <v>4085</v>
      </c>
      <c r="C602" t="s">
        <v>4157</v>
      </c>
      <c r="D602" t="s">
        <v>4158</v>
      </c>
      <c r="E602">
        <v>0</v>
      </c>
      <c r="F602">
        <v>0</v>
      </c>
      <c r="G602">
        <v>0</v>
      </c>
      <c r="H602" t="str">
        <f t="shared" si="18"/>
        <v/>
      </c>
      <c r="I602" t="str">
        <f t="shared" si="19"/>
        <v/>
      </c>
    </row>
    <row r="603" spans="1:9" hidden="1">
      <c r="A603" t="s">
        <v>484</v>
      </c>
      <c r="B603" t="s">
        <v>4085</v>
      </c>
      <c r="C603" t="s">
        <v>4159</v>
      </c>
      <c r="D603" t="s">
        <v>4089</v>
      </c>
      <c r="E603">
        <v>0</v>
      </c>
      <c r="F603">
        <v>0</v>
      </c>
      <c r="G603">
        <v>0</v>
      </c>
      <c r="H603" t="str">
        <f t="shared" si="18"/>
        <v/>
      </c>
      <c r="I603" t="str">
        <f t="shared" si="19"/>
        <v/>
      </c>
    </row>
    <row r="604" spans="1:9" hidden="1">
      <c r="A604" t="s">
        <v>485</v>
      </c>
      <c r="B604" t="s">
        <v>4085</v>
      </c>
      <c r="C604" t="s">
        <v>4159</v>
      </c>
      <c r="D604" t="s">
        <v>4090</v>
      </c>
      <c r="E604">
        <v>1</v>
      </c>
      <c r="F604">
        <v>0</v>
      </c>
      <c r="G604">
        <v>0</v>
      </c>
      <c r="H604" t="str">
        <f t="shared" si="18"/>
        <v/>
      </c>
      <c r="I604" t="str">
        <f t="shared" si="19"/>
        <v/>
      </c>
    </row>
    <row r="605" spans="1:9" hidden="1">
      <c r="A605" t="s">
        <v>486</v>
      </c>
      <c r="B605" t="s">
        <v>4085</v>
      </c>
      <c r="C605" t="s">
        <v>4159</v>
      </c>
      <c r="D605" t="s">
        <v>4091</v>
      </c>
      <c r="E605">
        <v>1</v>
      </c>
      <c r="F605">
        <v>0</v>
      </c>
      <c r="G605">
        <v>0</v>
      </c>
      <c r="H605" t="str">
        <f t="shared" si="18"/>
        <v/>
      </c>
      <c r="I605" t="str">
        <f t="shared" si="19"/>
        <v/>
      </c>
    </row>
    <row r="606" spans="1:9" hidden="1">
      <c r="A606" t="s">
        <v>487</v>
      </c>
      <c r="B606" t="s">
        <v>4085</v>
      </c>
      <c r="C606" t="s">
        <v>4160</v>
      </c>
      <c r="D606" t="s">
        <v>4155</v>
      </c>
      <c r="E606">
        <v>0</v>
      </c>
      <c r="F606">
        <v>0</v>
      </c>
      <c r="G606">
        <v>0</v>
      </c>
      <c r="H606" t="str">
        <f t="shared" si="18"/>
        <v/>
      </c>
      <c r="I606" t="str">
        <f t="shared" si="19"/>
        <v/>
      </c>
    </row>
    <row r="607" spans="1:9" hidden="1">
      <c r="A607" t="s">
        <v>488</v>
      </c>
      <c r="B607" t="s">
        <v>4085</v>
      </c>
      <c r="C607" t="s">
        <v>4160</v>
      </c>
      <c r="D607" t="s">
        <v>4158</v>
      </c>
      <c r="E607">
        <v>1</v>
      </c>
      <c r="F607">
        <v>0</v>
      </c>
      <c r="G607">
        <v>0</v>
      </c>
      <c r="H607" t="str">
        <f t="shared" si="18"/>
        <v/>
      </c>
      <c r="I607" t="str">
        <f t="shared" si="19"/>
        <v/>
      </c>
    </row>
    <row r="608" spans="1:9" hidden="1">
      <c r="A608" t="s">
        <v>489</v>
      </c>
      <c r="B608" t="s">
        <v>4074</v>
      </c>
      <c r="C608" t="e">
        <v>#N/A</v>
      </c>
      <c r="D608" t="e">
        <v>#N/A</v>
      </c>
      <c r="E608" t="e">
        <v>#N/A</v>
      </c>
      <c r="F608">
        <v>0</v>
      </c>
      <c r="G608">
        <v>0</v>
      </c>
      <c r="H608" t="e">
        <f t="shared" si="18"/>
        <v>#N/A</v>
      </c>
      <c r="I608" t="e">
        <f t="shared" si="19"/>
        <v>#N/A</v>
      </c>
    </row>
    <row r="609" spans="1:9" hidden="1">
      <c r="A609" t="s">
        <v>490</v>
      </c>
      <c r="B609" t="s">
        <v>4074</v>
      </c>
      <c r="C609" t="s">
        <v>4161</v>
      </c>
      <c r="D609" t="s">
        <v>3376</v>
      </c>
      <c r="E609">
        <v>1</v>
      </c>
      <c r="F609">
        <v>0</v>
      </c>
      <c r="G609">
        <v>0</v>
      </c>
      <c r="H609" t="str">
        <f t="shared" si="18"/>
        <v/>
      </c>
      <c r="I609" t="str">
        <f t="shared" si="19"/>
        <v/>
      </c>
    </row>
    <row r="610" spans="1:9" hidden="1">
      <c r="A610" t="s">
        <v>491</v>
      </c>
      <c r="B610" t="s">
        <v>4074</v>
      </c>
      <c r="C610" t="s">
        <v>4162</v>
      </c>
      <c r="D610" t="s">
        <v>3376</v>
      </c>
      <c r="E610">
        <v>0</v>
      </c>
      <c r="F610">
        <v>0</v>
      </c>
      <c r="G610">
        <v>0</v>
      </c>
      <c r="H610" t="str">
        <f t="shared" si="18"/>
        <v/>
      </c>
      <c r="I610" t="str">
        <f t="shared" si="19"/>
        <v/>
      </c>
    </row>
    <row r="611" spans="1:9" hidden="1">
      <c r="A611" t="s">
        <v>492</v>
      </c>
      <c r="B611" t="s">
        <v>4074</v>
      </c>
      <c r="C611" t="s">
        <v>4163</v>
      </c>
      <c r="D611" t="s">
        <v>3376</v>
      </c>
      <c r="E611">
        <v>0</v>
      </c>
      <c r="F611">
        <v>0</v>
      </c>
      <c r="G611">
        <v>0</v>
      </c>
      <c r="H611" t="str">
        <f t="shared" si="18"/>
        <v/>
      </c>
      <c r="I611" t="str">
        <f t="shared" si="19"/>
        <v/>
      </c>
    </row>
    <row r="612" spans="1:9" hidden="1">
      <c r="A612" t="s">
        <v>493</v>
      </c>
      <c r="B612" t="s">
        <v>4074</v>
      </c>
      <c r="C612" t="e">
        <v>#N/A</v>
      </c>
      <c r="D612" t="e">
        <v>#N/A</v>
      </c>
      <c r="E612" t="e">
        <v>#N/A</v>
      </c>
      <c r="F612">
        <v>0</v>
      </c>
      <c r="G612">
        <v>0</v>
      </c>
      <c r="H612" t="e">
        <f t="shared" si="18"/>
        <v>#N/A</v>
      </c>
      <c r="I612" t="e">
        <f t="shared" si="19"/>
        <v>#N/A</v>
      </c>
    </row>
    <row r="613" spans="1:9" hidden="1">
      <c r="A613" t="s">
        <v>494</v>
      </c>
      <c r="B613" t="s">
        <v>4074</v>
      </c>
      <c r="C613" t="s">
        <v>4163</v>
      </c>
      <c r="D613" t="s">
        <v>3376</v>
      </c>
      <c r="E613">
        <v>0</v>
      </c>
      <c r="F613">
        <v>0</v>
      </c>
      <c r="G613">
        <v>0</v>
      </c>
      <c r="H613" t="str">
        <f t="shared" si="18"/>
        <v/>
      </c>
      <c r="I613" t="str">
        <f t="shared" si="19"/>
        <v/>
      </c>
    </row>
    <row r="614" spans="1:9" hidden="1">
      <c r="A614" t="s">
        <v>495</v>
      </c>
      <c r="B614" t="s">
        <v>4085</v>
      </c>
      <c r="C614" t="s">
        <v>4164</v>
      </c>
      <c r="D614" t="s">
        <v>4165</v>
      </c>
      <c r="E614">
        <v>1</v>
      </c>
      <c r="F614">
        <v>0</v>
      </c>
      <c r="G614">
        <v>0</v>
      </c>
      <c r="H614" t="str">
        <f t="shared" si="18"/>
        <v/>
      </c>
      <c r="I614" t="str">
        <f t="shared" si="19"/>
        <v/>
      </c>
    </row>
    <row r="615" spans="1:9" hidden="1">
      <c r="A615" t="s">
        <v>496</v>
      </c>
      <c r="B615" t="s">
        <v>4085</v>
      </c>
      <c r="C615" t="s">
        <v>4164</v>
      </c>
      <c r="D615" t="s">
        <v>4166</v>
      </c>
      <c r="E615">
        <v>1</v>
      </c>
      <c r="F615">
        <v>0</v>
      </c>
      <c r="G615">
        <v>0</v>
      </c>
      <c r="H615" t="str">
        <f t="shared" si="18"/>
        <v/>
      </c>
      <c r="I615" t="str">
        <f t="shared" si="19"/>
        <v/>
      </c>
    </row>
    <row r="616" spans="1:9" hidden="1">
      <c r="A616" t="s">
        <v>497</v>
      </c>
      <c r="B616" t="s">
        <v>4085</v>
      </c>
      <c r="C616" t="s">
        <v>4164</v>
      </c>
      <c r="D616" t="s">
        <v>4167</v>
      </c>
      <c r="E616">
        <v>4</v>
      </c>
      <c r="F616">
        <v>0</v>
      </c>
      <c r="G616">
        <v>0</v>
      </c>
      <c r="H616" t="str">
        <f t="shared" si="18"/>
        <v>gestion stock</v>
      </c>
      <c r="I616" t="str">
        <f t="shared" si="19"/>
        <v>ÉCHARPE CACHEMIRE UNI UNIQUE, BEIGE</v>
      </c>
    </row>
    <row r="617" spans="1:9" hidden="1">
      <c r="A617" t="s">
        <v>498</v>
      </c>
      <c r="B617" t="s">
        <v>4085</v>
      </c>
      <c r="C617" t="s">
        <v>4164</v>
      </c>
      <c r="D617" t="s">
        <v>4168</v>
      </c>
      <c r="E617">
        <v>0</v>
      </c>
      <c r="F617">
        <v>0</v>
      </c>
      <c r="G617">
        <v>0</v>
      </c>
      <c r="H617" t="str">
        <f t="shared" si="18"/>
        <v/>
      </c>
      <c r="I617" t="str">
        <f t="shared" si="19"/>
        <v/>
      </c>
    </row>
    <row r="618" spans="1:9" hidden="1">
      <c r="A618" t="s">
        <v>499</v>
      </c>
      <c r="B618" t="s">
        <v>4085</v>
      </c>
      <c r="C618" t="s">
        <v>4164</v>
      </c>
      <c r="D618" t="s">
        <v>4169</v>
      </c>
      <c r="E618">
        <v>0</v>
      </c>
      <c r="F618">
        <v>0</v>
      </c>
      <c r="G618">
        <v>0</v>
      </c>
      <c r="H618" t="str">
        <f t="shared" si="18"/>
        <v/>
      </c>
      <c r="I618" t="str">
        <f t="shared" si="19"/>
        <v/>
      </c>
    </row>
    <row r="619" spans="1:9" hidden="1">
      <c r="A619" t="s">
        <v>500</v>
      </c>
      <c r="B619" t="s">
        <v>4085</v>
      </c>
      <c r="C619" t="s">
        <v>4164</v>
      </c>
      <c r="D619" t="s">
        <v>4170</v>
      </c>
      <c r="E619">
        <v>3</v>
      </c>
      <c r="F619">
        <v>0</v>
      </c>
      <c r="G619">
        <v>0</v>
      </c>
      <c r="H619" t="str">
        <f t="shared" si="18"/>
        <v>gestion stock</v>
      </c>
      <c r="I619" t="str">
        <f t="shared" si="19"/>
        <v>ÉCHARPE CACHEMIRE UNI UNIQUE, CHOCO</v>
      </c>
    </row>
    <row r="620" spans="1:9" hidden="1">
      <c r="A620" t="s">
        <v>501</v>
      </c>
      <c r="B620" t="s">
        <v>4085</v>
      </c>
      <c r="C620" t="s">
        <v>4164</v>
      </c>
      <c r="D620" t="s">
        <v>4171</v>
      </c>
      <c r="E620">
        <v>0</v>
      </c>
      <c r="F620">
        <v>0</v>
      </c>
      <c r="G620">
        <v>0</v>
      </c>
      <c r="H620" t="str">
        <f t="shared" si="18"/>
        <v/>
      </c>
      <c r="I620" t="str">
        <f t="shared" si="19"/>
        <v/>
      </c>
    </row>
    <row r="621" spans="1:9" hidden="1">
      <c r="A621" t="s">
        <v>502</v>
      </c>
      <c r="B621" t="s">
        <v>4085</v>
      </c>
      <c r="C621" t="s">
        <v>4164</v>
      </c>
      <c r="D621" t="s">
        <v>4172</v>
      </c>
      <c r="E621">
        <v>2</v>
      </c>
      <c r="F621">
        <v>0</v>
      </c>
      <c r="G621">
        <v>0</v>
      </c>
      <c r="H621" t="str">
        <f t="shared" si="18"/>
        <v/>
      </c>
      <c r="I621" t="str">
        <f t="shared" si="19"/>
        <v/>
      </c>
    </row>
    <row r="622" spans="1:9" hidden="1">
      <c r="A622" t="s">
        <v>503</v>
      </c>
      <c r="B622" t="s">
        <v>4085</v>
      </c>
      <c r="C622" t="s">
        <v>4164</v>
      </c>
      <c r="D622" t="s">
        <v>4173</v>
      </c>
      <c r="E622">
        <v>3</v>
      </c>
      <c r="F622">
        <v>0</v>
      </c>
      <c r="G622">
        <v>0</v>
      </c>
      <c r="H622" t="str">
        <f t="shared" si="18"/>
        <v>gestion stock</v>
      </c>
      <c r="I622" t="str">
        <f t="shared" si="19"/>
        <v>ÉCHARPE CACHEMIRE UNI UNIQUE, BLEU ELECTRIQUE</v>
      </c>
    </row>
    <row r="623" spans="1:9" hidden="1">
      <c r="A623" t="s">
        <v>504</v>
      </c>
      <c r="B623" t="s">
        <v>4085</v>
      </c>
      <c r="C623" t="s">
        <v>4164</v>
      </c>
      <c r="D623" t="s">
        <v>4174</v>
      </c>
      <c r="E623">
        <v>5</v>
      </c>
      <c r="F623">
        <v>0</v>
      </c>
      <c r="G623">
        <v>0</v>
      </c>
      <c r="H623" t="str">
        <f t="shared" si="18"/>
        <v>gestion stock</v>
      </c>
      <c r="I623" t="str">
        <f t="shared" si="19"/>
        <v>ÉCHARPE CACHEMIRE UNI UNIQUE, FRAMBOISE</v>
      </c>
    </row>
    <row r="624" spans="1:9" hidden="1">
      <c r="A624" t="s">
        <v>505</v>
      </c>
      <c r="B624" t="s">
        <v>4085</v>
      </c>
      <c r="C624" t="s">
        <v>4164</v>
      </c>
      <c r="D624" t="s">
        <v>4175</v>
      </c>
      <c r="E624">
        <v>4</v>
      </c>
      <c r="F624">
        <v>0</v>
      </c>
      <c r="G624">
        <v>0</v>
      </c>
      <c r="H624" t="str">
        <f t="shared" si="18"/>
        <v>gestion stock</v>
      </c>
      <c r="I624" t="str">
        <f t="shared" si="19"/>
        <v>ÉCHARPE CACHEMIRE UNI UNIQUE, ROSE PALE</v>
      </c>
    </row>
    <row r="625" spans="1:9" hidden="1">
      <c r="A625" t="s">
        <v>506</v>
      </c>
      <c r="B625" t="s">
        <v>4085</v>
      </c>
      <c r="C625" t="s">
        <v>4164</v>
      </c>
      <c r="D625" t="s">
        <v>4176</v>
      </c>
      <c r="E625">
        <v>0</v>
      </c>
      <c r="F625">
        <v>0</v>
      </c>
      <c r="G625">
        <v>0</v>
      </c>
      <c r="H625" t="str">
        <f t="shared" si="18"/>
        <v/>
      </c>
      <c r="I625" t="str">
        <f t="shared" si="19"/>
        <v/>
      </c>
    </row>
    <row r="626" spans="1:9" hidden="1">
      <c r="A626" t="s">
        <v>507</v>
      </c>
      <c r="B626" t="s">
        <v>4085</v>
      </c>
      <c r="C626" t="s">
        <v>4164</v>
      </c>
      <c r="D626" t="s">
        <v>4177</v>
      </c>
      <c r="E626">
        <v>0</v>
      </c>
      <c r="F626">
        <v>0</v>
      </c>
      <c r="G626">
        <v>0</v>
      </c>
      <c r="H626" t="str">
        <f t="shared" si="18"/>
        <v/>
      </c>
      <c r="I626" t="str">
        <f t="shared" si="19"/>
        <v/>
      </c>
    </row>
    <row r="627" spans="1:9" hidden="1">
      <c r="A627" t="s">
        <v>508</v>
      </c>
      <c r="B627" t="s">
        <v>4085</v>
      </c>
      <c r="C627" t="s">
        <v>4178</v>
      </c>
      <c r="D627" t="s">
        <v>4175</v>
      </c>
      <c r="E627">
        <v>0</v>
      </c>
      <c r="F627">
        <v>0</v>
      </c>
      <c r="G627">
        <v>0</v>
      </c>
      <c r="H627" t="str">
        <f t="shared" si="18"/>
        <v/>
      </c>
      <c r="I627" t="str">
        <f t="shared" si="19"/>
        <v/>
      </c>
    </row>
    <row r="628" spans="1:9" hidden="1">
      <c r="A628" t="s">
        <v>509</v>
      </c>
      <c r="B628" t="s">
        <v>4085</v>
      </c>
      <c r="C628" t="s">
        <v>4178</v>
      </c>
      <c r="D628" t="s">
        <v>4166</v>
      </c>
      <c r="E628">
        <v>4</v>
      </c>
      <c r="F628">
        <v>0</v>
      </c>
      <c r="G628">
        <v>0</v>
      </c>
      <c r="H628" t="str">
        <f t="shared" si="18"/>
        <v>gestion stock</v>
      </c>
      <c r="I628" t="str">
        <f t="shared" si="19"/>
        <v>ÉCHARPE CACHEMIRE À CARREAUX    40 EUR UNIQUE, ROUGE</v>
      </c>
    </row>
    <row r="629" spans="1:9" hidden="1">
      <c r="A629" t="s">
        <v>510</v>
      </c>
      <c r="B629" t="s">
        <v>4085</v>
      </c>
      <c r="C629" t="s">
        <v>4178</v>
      </c>
      <c r="D629" t="s">
        <v>4165</v>
      </c>
      <c r="E629">
        <v>0</v>
      </c>
      <c r="F629">
        <v>0</v>
      </c>
      <c r="G629">
        <v>0</v>
      </c>
      <c r="H629" t="str">
        <f t="shared" si="18"/>
        <v/>
      </c>
      <c r="I629" t="str">
        <f t="shared" si="19"/>
        <v/>
      </c>
    </row>
    <row r="630" spans="1:9" hidden="1">
      <c r="A630" t="s">
        <v>511</v>
      </c>
      <c r="B630" t="s">
        <v>4085</v>
      </c>
      <c r="C630" t="s">
        <v>4178</v>
      </c>
      <c r="D630" t="s">
        <v>4179</v>
      </c>
      <c r="E630">
        <v>0</v>
      </c>
      <c r="F630">
        <v>0</v>
      </c>
      <c r="G630">
        <v>0</v>
      </c>
      <c r="H630" t="str">
        <f t="shared" si="18"/>
        <v/>
      </c>
      <c r="I630" t="str">
        <f t="shared" si="19"/>
        <v/>
      </c>
    </row>
    <row r="631" spans="1:9" hidden="1">
      <c r="A631" t="s">
        <v>3377</v>
      </c>
      <c r="B631" t="s">
        <v>4180</v>
      </c>
      <c r="C631" t="s">
        <v>3377</v>
      </c>
      <c r="D631" t="s">
        <v>3376</v>
      </c>
      <c r="E631">
        <v>0</v>
      </c>
      <c r="F631">
        <v>0</v>
      </c>
      <c r="G631">
        <v>0</v>
      </c>
      <c r="H631" t="str">
        <f t="shared" si="18"/>
        <v/>
      </c>
      <c r="I631" t="str">
        <f t="shared" si="19"/>
        <v/>
      </c>
    </row>
    <row r="632" spans="1:9" hidden="1">
      <c r="A632" t="s">
        <v>3378</v>
      </c>
      <c r="B632" t="s">
        <v>4180</v>
      </c>
      <c r="C632" t="s">
        <v>3378</v>
      </c>
      <c r="D632" t="s">
        <v>3376</v>
      </c>
      <c r="E632">
        <v>0</v>
      </c>
      <c r="F632">
        <v>0</v>
      </c>
      <c r="G632">
        <v>0</v>
      </c>
      <c r="H632" t="str">
        <f t="shared" si="18"/>
        <v/>
      </c>
      <c r="I632" t="str">
        <f t="shared" si="19"/>
        <v/>
      </c>
    </row>
    <row r="633" spans="1:9" hidden="1">
      <c r="A633" t="s">
        <v>3379</v>
      </c>
      <c r="B633" t="s">
        <v>4180</v>
      </c>
      <c r="C633" t="s">
        <v>3379</v>
      </c>
      <c r="D633" t="s">
        <v>3376</v>
      </c>
      <c r="E633">
        <v>0</v>
      </c>
      <c r="F633">
        <v>0</v>
      </c>
      <c r="G633">
        <v>0</v>
      </c>
      <c r="H633" t="str">
        <f t="shared" si="18"/>
        <v/>
      </c>
      <c r="I633" t="str">
        <f t="shared" si="19"/>
        <v/>
      </c>
    </row>
    <row r="634" spans="1:9" hidden="1">
      <c r="A634" t="s">
        <v>512</v>
      </c>
      <c r="B634" t="s">
        <v>4074</v>
      </c>
      <c r="C634" t="s">
        <v>4162</v>
      </c>
      <c r="D634" t="s">
        <v>3376</v>
      </c>
      <c r="E634">
        <v>0</v>
      </c>
      <c r="F634">
        <v>0</v>
      </c>
      <c r="G634">
        <v>0</v>
      </c>
      <c r="H634" t="str">
        <f t="shared" si="18"/>
        <v/>
      </c>
      <c r="I634" t="str">
        <f t="shared" si="19"/>
        <v/>
      </c>
    </row>
    <row r="635" spans="1:9" hidden="1">
      <c r="A635" t="s">
        <v>3380</v>
      </c>
      <c r="B635" t="s">
        <v>4180</v>
      </c>
      <c r="C635" t="s">
        <v>3380</v>
      </c>
      <c r="D635" t="s">
        <v>3376</v>
      </c>
      <c r="E635">
        <v>0</v>
      </c>
      <c r="F635">
        <v>0</v>
      </c>
      <c r="G635">
        <v>0</v>
      </c>
      <c r="H635" t="str">
        <f t="shared" si="18"/>
        <v/>
      </c>
      <c r="I635" t="str">
        <f t="shared" si="19"/>
        <v/>
      </c>
    </row>
    <row r="636" spans="1:9" hidden="1">
      <c r="A636" t="s">
        <v>3381</v>
      </c>
      <c r="B636" t="s">
        <v>4180</v>
      </c>
      <c r="C636" t="s">
        <v>3381</v>
      </c>
      <c r="D636" t="s">
        <v>3376</v>
      </c>
      <c r="E636">
        <v>0</v>
      </c>
      <c r="F636">
        <v>0</v>
      </c>
      <c r="G636">
        <v>0</v>
      </c>
      <c r="H636" t="str">
        <f t="shared" si="18"/>
        <v/>
      </c>
      <c r="I636" t="str">
        <f t="shared" si="19"/>
        <v/>
      </c>
    </row>
    <row r="637" spans="1:9" hidden="1">
      <c r="A637" t="s">
        <v>3382</v>
      </c>
      <c r="B637" t="s">
        <v>4180</v>
      </c>
      <c r="C637" t="s">
        <v>3382</v>
      </c>
      <c r="D637" t="s">
        <v>3376</v>
      </c>
      <c r="E637">
        <v>0</v>
      </c>
      <c r="F637">
        <v>0</v>
      </c>
      <c r="G637">
        <v>0</v>
      </c>
      <c r="H637" t="str">
        <f t="shared" si="18"/>
        <v/>
      </c>
      <c r="I637" t="str">
        <f t="shared" si="19"/>
        <v/>
      </c>
    </row>
    <row r="638" spans="1:9" hidden="1">
      <c r="A638" t="s">
        <v>513</v>
      </c>
      <c r="B638" t="s">
        <v>4181</v>
      </c>
      <c r="C638" t="s">
        <v>4182</v>
      </c>
      <c r="D638" t="s">
        <v>3835</v>
      </c>
      <c r="E638">
        <v>1</v>
      </c>
      <c r="F638">
        <v>0</v>
      </c>
      <c r="G638">
        <v>0</v>
      </c>
      <c r="H638" t="str">
        <f t="shared" si="18"/>
        <v/>
      </c>
      <c r="I638" t="str">
        <f t="shared" si="19"/>
        <v/>
      </c>
    </row>
    <row r="639" spans="1:9" hidden="1">
      <c r="A639" t="s">
        <v>514</v>
      </c>
      <c r="B639" t="s">
        <v>4181</v>
      </c>
      <c r="C639" t="s">
        <v>4182</v>
      </c>
      <c r="D639" t="s">
        <v>3836</v>
      </c>
      <c r="E639">
        <v>1</v>
      </c>
      <c r="F639">
        <v>1</v>
      </c>
      <c r="G639">
        <v>1</v>
      </c>
      <c r="H639" t="str">
        <f t="shared" si="18"/>
        <v/>
      </c>
      <c r="I639" t="str">
        <f t="shared" si="19"/>
        <v/>
      </c>
    </row>
    <row r="640" spans="1:9" hidden="1">
      <c r="A640" t="s">
        <v>515</v>
      </c>
      <c r="B640" t="s">
        <v>4181</v>
      </c>
      <c r="C640" t="s">
        <v>4182</v>
      </c>
      <c r="D640" t="s">
        <v>3837</v>
      </c>
      <c r="E640">
        <v>1</v>
      </c>
      <c r="F640">
        <v>0</v>
      </c>
      <c r="G640">
        <v>0</v>
      </c>
      <c r="H640" t="str">
        <f t="shared" si="18"/>
        <v/>
      </c>
      <c r="I640" t="str">
        <f t="shared" si="19"/>
        <v/>
      </c>
    </row>
    <row r="641" spans="1:9" hidden="1">
      <c r="A641" t="s">
        <v>516</v>
      </c>
      <c r="B641" t="s">
        <v>4181</v>
      </c>
      <c r="C641" t="s">
        <v>4182</v>
      </c>
      <c r="D641" t="s">
        <v>3838</v>
      </c>
      <c r="E641">
        <v>0</v>
      </c>
      <c r="F641">
        <v>1</v>
      </c>
      <c r="G641">
        <v>0</v>
      </c>
      <c r="H641" t="str">
        <f t="shared" si="18"/>
        <v/>
      </c>
      <c r="I641" t="str">
        <f t="shared" si="19"/>
        <v/>
      </c>
    </row>
    <row r="642" spans="1:9" hidden="1">
      <c r="A642" t="s">
        <v>517</v>
      </c>
      <c r="B642" t="s">
        <v>4181</v>
      </c>
      <c r="C642" t="s">
        <v>4182</v>
      </c>
      <c r="D642" t="s">
        <v>3839</v>
      </c>
      <c r="E642">
        <v>3</v>
      </c>
      <c r="F642">
        <v>1</v>
      </c>
      <c r="G642">
        <v>0</v>
      </c>
      <c r="H642" t="str">
        <f t="shared" ref="H642:H705" si="20">IF(AND(SUM(E642:G642)&gt;2,OR(E642=0,G642=0,F642=0)),"gestion stock","")</f>
        <v>gestion stock</v>
      </c>
      <c r="I642" t="str">
        <f t="shared" si="19"/>
        <v>B.O LOU PM clips MONTANA</v>
      </c>
    </row>
    <row r="643" spans="1:9" hidden="1">
      <c r="A643" t="s">
        <v>518</v>
      </c>
      <c r="B643" t="s">
        <v>4181</v>
      </c>
      <c r="C643" t="s">
        <v>4182</v>
      </c>
      <c r="D643" t="s">
        <v>3840</v>
      </c>
      <c r="E643">
        <v>3</v>
      </c>
      <c r="F643">
        <v>0</v>
      </c>
      <c r="G643">
        <v>1</v>
      </c>
      <c r="H643" t="str">
        <f t="shared" si="20"/>
        <v>gestion stock</v>
      </c>
      <c r="I643" t="str">
        <f t="shared" ref="I643:I706" si="21">IF(H643="gestion stock",C643&amp; " " &amp; D643,"")</f>
        <v>B.O LOU PM clips OCÉAN</v>
      </c>
    </row>
    <row r="644" spans="1:9" hidden="1">
      <c r="A644" t="s">
        <v>519</v>
      </c>
      <c r="B644" t="s">
        <v>4181</v>
      </c>
      <c r="C644" t="s">
        <v>4182</v>
      </c>
      <c r="D644" t="s">
        <v>3841</v>
      </c>
      <c r="E644">
        <v>2</v>
      </c>
      <c r="F644">
        <v>1</v>
      </c>
      <c r="G644">
        <v>2</v>
      </c>
      <c r="H644" t="str">
        <f t="shared" si="20"/>
        <v/>
      </c>
      <c r="I644" t="str">
        <f t="shared" si="21"/>
        <v/>
      </c>
    </row>
    <row r="645" spans="1:9" hidden="1">
      <c r="A645" t="s">
        <v>520</v>
      </c>
      <c r="B645" t="s">
        <v>4181</v>
      </c>
      <c r="C645" t="s">
        <v>4182</v>
      </c>
      <c r="D645" t="s">
        <v>3842</v>
      </c>
      <c r="E645">
        <v>2</v>
      </c>
      <c r="F645">
        <v>2</v>
      </c>
      <c r="G645">
        <v>2</v>
      </c>
      <c r="H645" t="str">
        <f t="shared" si="20"/>
        <v/>
      </c>
      <c r="I645" t="str">
        <f t="shared" si="21"/>
        <v/>
      </c>
    </row>
    <row r="646" spans="1:9" hidden="1">
      <c r="A646" t="s">
        <v>521</v>
      </c>
      <c r="B646" t="s">
        <v>4181</v>
      </c>
      <c r="C646" t="s">
        <v>4182</v>
      </c>
      <c r="D646" t="s">
        <v>3843</v>
      </c>
      <c r="E646">
        <v>1</v>
      </c>
      <c r="F646">
        <v>0</v>
      </c>
      <c r="G646">
        <v>0</v>
      </c>
      <c r="H646" t="str">
        <f t="shared" si="20"/>
        <v/>
      </c>
      <c r="I646" t="str">
        <f t="shared" si="21"/>
        <v/>
      </c>
    </row>
    <row r="647" spans="1:9" hidden="1">
      <c r="A647" t="s">
        <v>522</v>
      </c>
      <c r="B647" t="s">
        <v>4181</v>
      </c>
      <c r="C647" t="s">
        <v>4182</v>
      </c>
      <c r="D647" t="s">
        <v>3844</v>
      </c>
      <c r="E647">
        <v>1</v>
      </c>
      <c r="F647">
        <v>1</v>
      </c>
      <c r="G647">
        <v>1</v>
      </c>
      <c r="H647" t="str">
        <f t="shared" si="20"/>
        <v/>
      </c>
      <c r="I647" t="str">
        <f t="shared" si="21"/>
        <v/>
      </c>
    </row>
    <row r="648" spans="1:9" hidden="1">
      <c r="A648" t="s">
        <v>523</v>
      </c>
      <c r="B648" t="s">
        <v>4181</v>
      </c>
      <c r="C648" t="s">
        <v>4182</v>
      </c>
      <c r="D648" t="s">
        <v>3845</v>
      </c>
      <c r="E648">
        <v>2</v>
      </c>
      <c r="F648">
        <v>0</v>
      </c>
      <c r="G648">
        <v>0</v>
      </c>
      <c r="H648" t="str">
        <f t="shared" si="20"/>
        <v/>
      </c>
      <c r="I648" t="str">
        <f t="shared" si="21"/>
        <v/>
      </c>
    </row>
    <row r="649" spans="1:9" hidden="1">
      <c r="A649" t="s">
        <v>524</v>
      </c>
      <c r="B649" t="s">
        <v>4181</v>
      </c>
      <c r="C649" t="s">
        <v>4182</v>
      </c>
      <c r="D649" t="s">
        <v>3846</v>
      </c>
      <c r="E649">
        <v>1</v>
      </c>
      <c r="F649">
        <v>2</v>
      </c>
      <c r="G649">
        <v>2</v>
      </c>
      <c r="H649" t="str">
        <f t="shared" si="20"/>
        <v/>
      </c>
      <c r="I649" t="str">
        <f t="shared" si="21"/>
        <v/>
      </c>
    </row>
    <row r="650" spans="1:9" hidden="1">
      <c r="A650" t="s">
        <v>525</v>
      </c>
      <c r="B650" t="s">
        <v>4181</v>
      </c>
      <c r="C650" t="s">
        <v>4182</v>
      </c>
      <c r="D650" t="s">
        <v>3847</v>
      </c>
      <c r="E650">
        <v>0</v>
      </c>
      <c r="F650">
        <v>1</v>
      </c>
      <c r="G650">
        <v>1</v>
      </c>
      <c r="H650" t="str">
        <f t="shared" si="20"/>
        <v/>
      </c>
      <c r="I650" t="str">
        <f t="shared" si="21"/>
        <v/>
      </c>
    </row>
    <row r="651" spans="1:9" hidden="1">
      <c r="A651" t="s">
        <v>526</v>
      </c>
      <c r="B651" t="s">
        <v>4181</v>
      </c>
      <c r="C651" t="s">
        <v>4182</v>
      </c>
      <c r="D651" t="s">
        <v>3848</v>
      </c>
      <c r="E651">
        <v>0</v>
      </c>
      <c r="F651">
        <v>0</v>
      </c>
      <c r="G651">
        <v>0</v>
      </c>
      <c r="H651" t="str">
        <f t="shared" si="20"/>
        <v/>
      </c>
      <c r="I651" t="str">
        <f t="shared" si="21"/>
        <v/>
      </c>
    </row>
    <row r="652" spans="1:9" hidden="1">
      <c r="A652" t="s">
        <v>527</v>
      </c>
      <c r="B652" t="s">
        <v>4181</v>
      </c>
      <c r="C652" t="s">
        <v>4182</v>
      </c>
      <c r="D652" t="s">
        <v>3849</v>
      </c>
      <c r="E652">
        <v>1</v>
      </c>
      <c r="F652">
        <v>0</v>
      </c>
      <c r="G652">
        <v>0</v>
      </c>
      <c r="H652" t="str">
        <f t="shared" si="20"/>
        <v/>
      </c>
      <c r="I652" t="str">
        <f t="shared" si="21"/>
        <v/>
      </c>
    </row>
    <row r="653" spans="1:9" hidden="1">
      <c r="A653" t="s">
        <v>528</v>
      </c>
      <c r="B653" t="s">
        <v>4181</v>
      </c>
      <c r="C653" t="s">
        <v>4182</v>
      </c>
      <c r="D653" t="s">
        <v>393</v>
      </c>
      <c r="E653">
        <v>0</v>
      </c>
      <c r="F653">
        <v>1</v>
      </c>
      <c r="G653">
        <v>1</v>
      </c>
      <c r="H653" t="str">
        <f t="shared" si="20"/>
        <v/>
      </c>
      <c r="I653" t="str">
        <f t="shared" si="21"/>
        <v/>
      </c>
    </row>
    <row r="654" spans="1:9" hidden="1">
      <c r="A654" t="s">
        <v>529</v>
      </c>
      <c r="B654" t="s">
        <v>4181</v>
      </c>
      <c r="C654" t="s">
        <v>4183</v>
      </c>
      <c r="D654" t="s">
        <v>393</v>
      </c>
      <c r="E654">
        <v>3</v>
      </c>
      <c r="F654">
        <v>1</v>
      </c>
      <c r="G654">
        <v>2</v>
      </c>
      <c r="H654" t="str">
        <f t="shared" si="20"/>
        <v/>
      </c>
      <c r="I654" t="str">
        <f t="shared" si="21"/>
        <v/>
      </c>
    </row>
    <row r="655" spans="1:9" hidden="1">
      <c r="A655" t="s">
        <v>530</v>
      </c>
      <c r="B655" t="s">
        <v>4181</v>
      </c>
      <c r="C655" t="s">
        <v>4183</v>
      </c>
      <c r="D655" t="s">
        <v>3835</v>
      </c>
      <c r="E655">
        <v>1</v>
      </c>
      <c r="F655">
        <v>1</v>
      </c>
      <c r="G655">
        <v>1</v>
      </c>
      <c r="H655" t="str">
        <f t="shared" si="20"/>
        <v/>
      </c>
      <c r="I655" t="str">
        <f t="shared" si="21"/>
        <v/>
      </c>
    </row>
    <row r="656" spans="1:9" hidden="1">
      <c r="A656" t="s">
        <v>531</v>
      </c>
      <c r="B656" t="s">
        <v>4181</v>
      </c>
      <c r="C656" t="s">
        <v>4183</v>
      </c>
      <c r="D656" t="s">
        <v>3836</v>
      </c>
      <c r="E656">
        <v>2</v>
      </c>
      <c r="F656">
        <v>2</v>
      </c>
      <c r="G656">
        <v>2</v>
      </c>
      <c r="H656" t="str">
        <f t="shared" si="20"/>
        <v/>
      </c>
      <c r="I656" t="str">
        <f t="shared" si="21"/>
        <v/>
      </c>
    </row>
    <row r="657" spans="1:9" hidden="1">
      <c r="A657" t="s">
        <v>532</v>
      </c>
      <c r="B657" t="s">
        <v>4181</v>
      </c>
      <c r="C657" t="s">
        <v>4183</v>
      </c>
      <c r="D657" t="s">
        <v>3837</v>
      </c>
      <c r="E657">
        <v>3</v>
      </c>
      <c r="F657">
        <v>1</v>
      </c>
      <c r="G657">
        <v>2</v>
      </c>
      <c r="H657" t="str">
        <f t="shared" si="20"/>
        <v/>
      </c>
      <c r="I657" t="str">
        <f t="shared" si="21"/>
        <v/>
      </c>
    </row>
    <row r="658" spans="1:9" hidden="1">
      <c r="A658" t="s">
        <v>533</v>
      </c>
      <c r="B658" t="s">
        <v>4181</v>
      </c>
      <c r="C658" t="s">
        <v>4183</v>
      </c>
      <c r="D658" t="s">
        <v>3838</v>
      </c>
      <c r="E658">
        <v>0</v>
      </c>
      <c r="F658">
        <v>1</v>
      </c>
      <c r="G658">
        <v>0</v>
      </c>
      <c r="H658" t="str">
        <f t="shared" si="20"/>
        <v/>
      </c>
      <c r="I658" t="str">
        <f t="shared" si="21"/>
        <v/>
      </c>
    </row>
    <row r="659" spans="1:9" hidden="1">
      <c r="A659" t="s">
        <v>534</v>
      </c>
      <c r="B659" t="s">
        <v>4181</v>
      </c>
      <c r="C659" t="s">
        <v>4183</v>
      </c>
      <c r="D659" t="s">
        <v>3839</v>
      </c>
      <c r="E659">
        <v>1</v>
      </c>
      <c r="F659">
        <v>0</v>
      </c>
      <c r="G659">
        <v>2</v>
      </c>
      <c r="H659" t="str">
        <f t="shared" si="20"/>
        <v>gestion stock</v>
      </c>
      <c r="I659" t="str">
        <f t="shared" si="21"/>
        <v>B.O LOU GM percées MONTANA</v>
      </c>
    </row>
    <row r="660" spans="1:9" hidden="1">
      <c r="A660" t="s">
        <v>535</v>
      </c>
      <c r="B660" t="s">
        <v>4181</v>
      </c>
      <c r="C660" t="s">
        <v>4183</v>
      </c>
      <c r="D660" t="s">
        <v>3840</v>
      </c>
      <c r="E660">
        <v>0</v>
      </c>
      <c r="F660">
        <v>1</v>
      </c>
      <c r="G660">
        <v>2</v>
      </c>
      <c r="H660" t="str">
        <f t="shared" si="20"/>
        <v>gestion stock</v>
      </c>
      <c r="I660" t="str">
        <f t="shared" si="21"/>
        <v>B.O LOU GM percées OCÉAN</v>
      </c>
    </row>
    <row r="661" spans="1:9" hidden="1">
      <c r="A661" t="s">
        <v>536</v>
      </c>
      <c r="B661" t="s">
        <v>4181</v>
      </c>
      <c r="C661" t="s">
        <v>4183</v>
      </c>
      <c r="D661" t="s">
        <v>3841</v>
      </c>
      <c r="E661">
        <v>1</v>
      </c>
      <c r="F661">
        <v>2</v>
      </c>
      <c r="G661">
        <v>1</v>
      </c>
      <c r="H661" t="str">
        <f t="shared" si="20"/>
        <v/>
      </c>
      <c r="I661" t="str">
        <f t="shared" si="21"/>
        <v/>
      </c>
    </row>
    <row r="662" spans="1:9" hidden="1">
      <c r="A662" t="s">
        <v>537</v>
      </c>
      <c r="B662" t="s">
        <v>4181</v>
      </c>
      <c r="C662" t="s">
        <v>4183</v>
      </c>
      <c r="D662" t="s">
        <v>3842</v>
      </c>
      <c r="E662">
        <v>1</v>
      </c>
      <c r="F662">
        <v>1</v>
      </c>
      <c r="G662">
        <v>2</v>
      </c>
      <c r="H662" t="str">
        <f t="shared" si="20"/>
        <v/>
      </c>
      <c r="I662" t="str">
        <f t="shared" si="21"/>
        <v/>
      </c>
    </row>
    <row r="663" spans="1:9" hidden="1">
      <c r="A663" t="s">
        <v>538</v>
      </c>
      <c r="B663" t="s">
        <v>4181</v>
      </c>
      <c r="C663" t="s">
        <v>4183</v>
      </c>
      <c r="D663" t="s">
        <v>3843</v>
      </c>
      <c r="E663">
        <v>1</v>
      </c>
      <c r="F663">
        <v>0</v>
      </c>
      <c r="G663">
        <v>1</v>
      </c>
      <c r="H663" t="str">
        <f t="shared" si="20"/>
        <v/>
      </c>
      <c r="I663" t="str">
        <f t="shared" si="21"/>
        <v/>
      </c>
    </row>
    <row r="664" spans="1:9" hidden="1">
      <c r="A664" t="s">
        <v>539</v>
      </c>
      <c r="B664" t="s">
        <v>4181</v>
      </c>
      <c r="C664" t="s">
        <v>4183</v>
      </c>
      <c r="D664" t="s">
        <v>3844</v>
      </c>
      <c r="E664">
        <v>0</v>
      </c>
      <c r="F664">
        <v>1</v>
      </c>
      <c r="G664">
        <v>1</v>
      </c>
      <c r="H664" t="str">
        <f t="shared" si="20"/>
        <v/>
      </c>
      <c r="I664" t="str">
        <f t="shared" si="21"/>
        <v/>
      </c>
    </row>
    <row r="665" spans="1:9" hidden="1">
      <c r="A665" t="s">
        <v>540</v>
      </c>
      <c r="B665" t="s">
        <v>4181</v>
      </c>
      <c r="C665" t="s">
        <v>4183</v>
      </c>
      <c r="D665" t="s">
        <v>3845</v>
      </c>
      <c r="E665">
        <v>1</v>
      </c>
      <c r="F665">
        <v>0</v>
      </c>
      <c r="G665">
        <v>0</v>
      </c>
      <c r="H665" t="str">
        <f t="shared" si="20"/>
        <v/>
      </c>
      <c r="I665" t="str">
        <f t="shared" si="21"/>
        <v/>
      </c>
    </row>
    <row r="666" spans="1:9" hidden="1">
      <c r="A666" t="s">
        <v>541</v>
      </c>
      <c r="B666" t="s">
        <v>4181</v>
      </c>
      <c r="C666" t="s">
        <v>4183</v>
      </c>
      <c r="D666" t="s">
        <v>3846</v>
      </c>
      <c r="E666">
        <v>1</v>
      </c>
      <c r="F666">
        <v>1</v>
      </c>
      <c r="G666">
        <v>1</v>
      </c>
      <c r="H666" t="str">
        <f t="shared" si="20"/>
        <v/>
      </c>
      <c r="I666" t="str">
        <f t="shared" si="21"/>
        <v/>
      </c>
    </row>
    <row r="667" spans="1:9" hidden="1">
      <c r="A667" t="s">
        <v>542</v>
      </c>
      <c r="B667" t="s">
        <v>4181</v>
      </c>
      <c r="C667" t="s">
        <v>4183</v>
      </c>
      <c r="D667" t="s">
        <v>3847</v>
      </c>
      <c r="E667">
        <v>1</v>
      </c>
      <c r="F667">
        <v>4</v>
      </c>
      <c r="G667">
        <v>2</v>
      </c>
      <c r="H667" t="str">
        <f t="shared" si="20"/>
        <v/>
      </c>
      <c r="I667" t="str">
        <f t="shared" si="21"/>
        <v/>
      </c>
    </row>
    <row r="668" spans="1:9" hidden="1">
      <c r="A668" t="s">
        <v>543</v>
      </c>
      <c r="B668" t="s">
        <v>4181</v>
      </c>
      <c r="C668" t="s">
        <v>4183</v>
      </c>
      <c r="D668" t="s">
        <v>3848</v>
      </c>
      <c r="E668">
        <v>0</v>
      </c>
      <c r="F668">
        <v>0</v>
      </c>
      <c r="G668">
        <v>0</v>
      </c>
      <c r="H668" t="str">
        <f t="shared" si="20"/>
        <v/>
      </c>
      <c r="I668" t="str">
        <f t="shared" si="21"/>
        <v/>
      </c>
    </row>
    <row r="669" spans="1:9" hidden="1">
      <c r="A669" t="s">
        <v>544</v>
      </c>
      <c r="B669" t="s">
        <v>4181</v>
      </c>
      <c r="C669" t="s">
        <v>4183</v>
      </c>
      <c r="D669" t="s">
        <v>3849</v>
      </c>
      <c r="E669">
        <v>1</v>
      </c>
      <c r="F669">
        <v>1</v>
      </c>
      <c r="G669">
        <v>2</v>
      </c>
      <c r="H669" t="str">
        <f t="shared" si="20"/>
        <v/>
      </c>
      <c r="I669" t="str">
        <f t="shared" si="21"/>
        <v/>
      </c>
    </row>
    <row r="670" spans="1:9" hidden="1">
      <c r="A670" t="s">
        <v>545</v>
      </c>
      <c r="B670" t="s">
        <v>4181</v>
      </c>
      <c r="C670" t="s">
        <v>4184</v>
      </c>
      <c r="D670" t="s">
        <v>3376</v>
      </c>
      <c r="E670">
        <v>1</v>
      </c>
      <c r="F670">
        <v>4</v>
      </c>
      <c r="G670">
        <v>0</v>
      </c>
      <c r="H670" t="str">
        <f t="shared" si="20"/>
        <v>gestion stock</v>
      </c>
      <c r="I670" t="str">
        <f t="shared" si="21"/>
        <v xml:space="preserve">B.O YASMINE ARGENT PM </v>
      </c>
    </row>
    <row r="671" spans="1:9" hidden="1">
      <c r="A671" t="s">
        <v>546</v>
      </c>
      <c r="B671" t="s">
        <v>4181</v>
      </c>
      <c r="C671" t="s">
        <v>4185</v>
      </c>
      <c r="D671" t="s">
        <v>3376</v>
      </c>
      <c r="E671">
        <v>2</v>
      </c>
      <c r="F671">
        <v>0</v>
      </c>
      <c r="G671">
        <v>4</v>
      </c>
      <c r="H671" t="str">
        <f t="shared" si="20"/>
        <v>gestion stock</v>
      </c>
      <c r="I671" t="str">
        <f t="shared" si="21"/>
        <v xml:space="preserve">B.O YASMINE DORÉES PM </v>
      </c>
    </row>
    <row r="672" spans="1:9" hidden="1">
      <c r="A672" t="s">
        <v>547</v>
      </c>
      <c r="B672" t="s">
        <v>4181</v>
      </c>
      <c r="C672" t="s">
        <v>4186</v>
      </c>
      <c r="D672" t="s">
        <v>393</v>
      </c>
      <c r="E672">
        <v>1</v>
      </c>
      <c r="F672">
        <v>1</v>
      </c>
      <c r="G672">
        <v>2</v>
      </c>
      <c r="H672" t="str">
        <f t="shared" si="20"/>
        <v/>
      </c>
      <c r="I672" t="str">
        <f t="shared" si="21"/>
        <v/>
      </c>
    </row>
    <row r="673" spans="1:9" hidden="1">
      <c r="A673" t="s">
        <v>548</v>
      </c>
      <c r="B673" t="s">
        <v>4181</v>
      </c>
      <c r="C673" t="s">
        <v>4186</v>
      </c>
      <c r="D673" t="s">
        <v>3835</v>
      </c>
      <c r="E673">
        <v>2</v>
      </c>
      <c r="F673">
        <v>0</v>
      </c>
      <c r="G673">
        <v>1</v>
      </c>
      <c r="H673" t="str">
        <f t="shared" si="20"/>
        <v>gestion stock</v>
      </c>
      <c r="I673" t="str">
        <f t="shared" si="21"/>
        <v>Collier LOU perles SWaro grises GRIS</v>
      </c>
    </row>
    <row r="674" spans="1:9" hidden="1">
      <c r="A674" t="s">
        <v>549</v>
      </c>
      <c r="B674" t="s">
        <v>4181</v>
      </c>
      <c r="C674" t="s">
        <v>4186</v>
      </c>
      <c r="D674" t="s">
        <v>3836</v>
      </c>
      <c r="E674">
        <v>2</v>
      </c>
      <c r="F674">
        <v>1</v>
      </c>
      <c r="G674">
        <v>0</v>
      </c>
      <c r="H674" t="str">
        <f t="shared" si="20"/>
        <v>gestion stock</v>
      </c>
      <c r="I674" t="str">
        <f t="shared" si="21"/>
        <v>Collier LOU perles SWaro grises BLANC</v>
      </c>
    </row>
    <row r="675" spans="1:9" hidden="1">
      <c r="A675" t="s">
        <v>550</v>
      </c>
      <c r="B675" t="s">
        <v>4181</v>
      </c>
      <c r="C675" t="s">
        <v>4186</v>
      </c>
      <c r="D675" t="s">
        <v>3837</v>
      </c>
      <c r="E675">
        <v>1</v>
      </c>
      <c r="F675">
        <v>1</v>
      </c>
      <c r="G675">
        <v>1</v>
      </c>
      <c r="H675" t="str">
        <f t="shared" si="20"/>
        <v/>
      </c>
      <c r="I675" t="str">
        <f t="shared" si="21"/>
        <v/>
      </c>
    </row>
    <row r="676" spans="1:9" hidden="1">
      <c r="A676" t="s">
        <v>551</v>
      </c>
      <c r="B676" t="s">
        <v>4181</v>
      </c>
      <c r="C676" t="s">
        <v>4186</v>
      </c>
      <c r="D676" t="s">
        <v>3838</v>
      </c>
      <c r="E676">
        <v>0</v>
      </c>
      <c r="F676">
        <v>0</v>
      </c>
      <c r="G676">
        <v>0</v>
      </c>
      <c r="H676" t="str">
        <f t="shared" si="20"/>
        <v/>
      </c>
      <c r="I676" t="str">
        <f t="shared" si="21"/>
        <v/>
      </c>
    </row>
    <row r="677" spans="1:9" hidden="1">
      <c r="A677" t="s">
        <v>552</v>
      </c>
      <c r="B677" t="s">
        <v>4181</v>
      </c>
      <c r="C677" t="s">
        <v>4186</v>
      </c>
      <c r="D677" t="s">
        <v>3839</v>
      </c>
      <c r="E677">
        <v>0</v>
      </c>
      <c r="F677">
        <v>0</v>
      </c>
      <c r="G677">
        <v>0</v>
      </c>
      <c r="H677" t="str">
        <f t="shared" si="20"/>
        <v/>
      </c>
      <c r="I677" t="str">
        <f t="shared" si="21"/>
        <v/>
      </c>
    </row>
    <row r="678" spans="1:9" hidden="1">
      <c r="A678" t="s">
        <v>553</v>
      </c>
      <c r="B678" t="s">
        <v>4181</v>
      </c>
      <c r="C678" t="s">
        <v>4186</v>
      </c>
      <c r="D678" t="s">
        <v>3840</v>
      </c>
      <c r="E678">
        <v>1</v>
      </c>
      <c r="F678">
        <v>3</v>
      </c>
      <c r="G678">
        <v>0</v>
      </c>
      <c r="H678" t="str">
        <f t="shared" si="20"/>
        <v>gestion stock</v>
      </c>
      <c r="I678" t="str">
        <f t="shared" si="21"/>
        <v>Collier LOU perles SWaro grises OCÉAN</v>
      </c>
    </row>
    <row r="679" spans="1:9" hidden="1">
      <c r="A679" t="s">
        <v>554</v>
      </c>
      <c r="B679" t="s">
        <v>4181</v>
      </c>
      <c r="C679" t="s">
        <v>4186</v>
      </c>
      <c r="D679" t="s">
        <v>3841</v>
      </c>
      <c r="E679">
        <v>0</v>
      </c>
      <c r="F679">
        <v>1</v>
      </c>
      <c r="G679">
        <v>0</v>
      </c>
      <c r="H679" t="str">
        <f t="shared" si="20"/>
        <v/>
      </c>
      <c r="I679" t="str">
        <f t="shared" si="21"/>
        <v/>
      </c>
    </row>
    <row r="680" spans="1:9" hidden="1">
      <c r="A680" t="s">
        <v>555</v>
      </c>
      <c r="B680" t="s">
        <v>4181</v>
      </c>
      <c r="C680" t="s">
        <v>4186</v>
      </c>
      <c r="D680" t="s">
        <v>3842</v>
      </c>
      <c r="E680">
        <v>2</v>
      </c>
      <c r="F680">
        <v>0</v>
      </c>
      <c r="G680">
        <v>1</v>
      </c>
      <c r="H680" t="str">
        <f t="shared" si="20"/>
        <v>gestion stock</v>
      </c>
      <c r="I680" t="str">
        <f t="shared" si="21"/>
        <v>Collier LOU perles SWaro grises LAYETTE</v>
      </c>
    </row>
    <row r="681" spans="1:9" hidden="1">
      <c r="A681" t="s">
        <v>556</v>
      </c>
      <c r="B681" t="s">
        <v>4181</v>
      </c>
      <c r="C681" t="s">
        <v>4186</v>
      </c>
      <c r="D681" t="s">
        <v>3843</v>
      </c>
      <c r="E681">
        <v>0</v>
      </c>
      <c r="F681">
        <v>0</v>
      </c>
      <c r="G681">
        <v>0</v>
      </c>
      <c r="H681" t="str">
        <f t="shared" si="20"/>
        <v/>
      </c>
      <c r="I681" t="str">
        <f t="shared" si="21"/>
        <v/>
      </c>
    </row>
    <row r="682" spans="1:9" hidden="1">
      <c r="A682" t="s">
        <v>557</v>
      </c>
      <c r="B682" t="s">
        <v>4181</v>
      </c>
      <c r="C682" t="s">
        <v>4186</v>
      </c>
      <c r="D682" t="s">
        <v>3844</v>
      </c>
      <c r="E682">
        <v>0</v>
      </c>
      <c r="F682">
        <v>0</v>
      </c>
      <c r="G682">
        <v>0</v>
      </c>
      <c r="H682" t="str">
        <f t="shared" si="20"/>
        <v/>
      </c>
      <c r="I682" t="str">
        <f t="shared" si="21"/>
        <v/>
      </c>
    </row>
    <row r="683" spans="1:9" hidden="1">
      <c r="A683" t="s">
        <v>558</v>
      </c>
      <c r="B683" t="s">
        <v>4181</v>
      </c>
      <c r="C683" t="s">
        <v>4186</v>
      </c>
      <c r="D683" t="s">
        <v>3845</v>
      </c>
      <c r="E683">
        <v>0</v>
      </c>
      <c r="F683">
        <v>0</v>
      </c>
      <c r="G683">
        <v>0</v>
      </c>
      <c r="H683" t="str">
        <f t="shared" si="20"/>
        <v/>
      </c>
      <c r="I683" t="str">
        <f t="shared" si="21"/>
        <v/>
      </c>
    </row>
    <row r="684" spans="1:9" hidden="1">
      <c r="A684" t="s">
        <v>559</v>
      </c>
      <c r="B684" t="s">
        <v>4181</v>
      </c>
      <c r="C684" t="s">
        <v>4186</v>
      </c>
      <c r="D684" t="s">
        <v>3846</v>
      </c>
      <c r="E684">
        <v>0</v>
      </c>
      <c r="F684">
        <v>0</v>
      </c>
      <c r="G684">
        <v>0</v>
      </c>
      <c r="H684" t="str">
        <f t="shared" si="20"/>
        <v/>
      </c>
      <c r="I684" t="str">
        <f t="shared" si="21"/>
        <v/>
      </c>
    </row>
    <row r="685" spans="1:9" hidden="1">
      <c r="A685" t="s">
        <v>560</v>
      </c>
      <c r="B685" t="s">
        <v>4181</v>
      </c>
      <c r="C685" t="s">
        <v>4186</v>
      </c>
      <c r="D685" t="s">
        <v>3847</v>
      </c>
      <c r="E685">
        <v>1</v>
      </c>
      <c r="F685">
        <v>1</v>
      </c>
      <c r="G685">
        <v>1</v>
      </c>
      <c r="H685" t="str">
        <f t="shared" si="20"/>
        <v/>
      </c>
      <c r="I685" t="str">
        <f t="shared" si="21"/>
        <v/>
      </c>
    </row>
    <row r="686" spans="1:9" hidden="1">
      <c r="A686" t="s">
        <v>561</v>
      </c>
      <c r="B686" t="s">
        <v>4181</v>
      </c>
      <c r="C686" t="s">
        <v>4186</v>
      </c>
      <c r="D686" t="s">
        <v>3848</v>
      </c>
      <c r="E686">
        <v>0</v>
      </c>
      <c r="F686">
        <v>0</v>
      </c>
      <c r="G686">
        <v>0</v>
      </c>
      <c r="H686" t="str">
        <f t="shared" si="20"/>
        <v/>
      </c>
      <c r="I686" t="str">
        <f t="shared" si="21"/>
        <v/>
      </c>
    </row>
    <row r="687" spans="1:9" hidden="1">
      <c r="A687" t="s">
        <v>562</v>
      </c>
      <c r="B687" t="s">
        <v>4181</v>
      </c>
      <c r="C687" t="s">
        <v>4186</v>
      </c>
      <c r="D687" t="s">
        <v>3849</v>
      </c>
      <c r="E687">
        <v>0</v>
      </c>
      <c r="F687">
        <v>1</v>
      </c>
      <c r="G687">
        <v>0</v>
      </c>
      <c r="H687" t="str">
        <f t="shared" si="20"/>
        <v/>
      </c>
      <c r="I687" t="str">
        <f t="shared" si="21"/>
        <v/>
      </c>
    </row>
    <row r="688" spans="1:9" hidden="1">
      <c r="A688" t="s">
        <v>563</v>
      </c>
      <c r="B688" t="s">
        <v>4181</v>
      </c>
      <c r="C688" t="s">
        <v>4187</v>
      </c>
      <c r="D688" t="s">
        <v>393</v>
      </c>
      <c r="E688">
        <v>1</v>
      </c>
      <c r="F688">
        <v>2</v>
      </c>
      <c r="G688">
        <v>2</v>
      </c>
      <c r="H688" t="str">
        <f t="shared" si="20"/>
        <v/>
      </c>
      <c r="I688" t="str">
        <f t="shared" si="21"/>
        <v/>
      </c>
    </row>
    <row r="689" spans="1:9" hidden="1">
      <c r="A689" t="s">
        <v>564</v>
      </c>
      <c r="B689" t="s">
        <v>4181</v>
      </c>
      <c r="C689" t="s">
        <v>4187</v>
      </c>
      <c r="D689" t="s">
        <v>3835</v>
      </c>
      <c r="E689">
        <v>0</v>
      </c>
      <c r="F689">
        <v>0</v>
      </c>
      <c r="G689">
        <v>2</v>
      </c>
      <c r="H689" t="str">
        <f t="shared" si="20"/>
        <v/>
      </c>
      <c r="I689" t="str">
        <f t="shared" si="21"/>
        <v/>
      </c>
    </row>
    <row r="690" spans="1:9" hidden="1">
      <c r="A690" t="s">
        <v>565</v>
      </c>
      <c r="B690" t="s">
        <v>4181</v>
      </c>
      <c r="C690" t="s">
        <v>4187</v>
      </c>
      <c r="D690" t="s">
        <v>3836</v>
      </c>
      <c r="E690">
        <v>1</v>
      </c>
      <c r="F690">
        <v>3</v>
      </c>
      <c r="G690">
        <v>0</v>
      </c>
      <c r="H690" t="str">
        <f t="shared" si="20"/>
        <v>gestion stock</v>
      </c>
      <c r="I690" t="str">
        <f t="shared" si="21"/>
        <v>SAUTOIR LIPARI BLANC</v>
      </c>
    </row>
    <row r="691" spans="1:9" hidden="1">
      <c r="A691" t="s">
        <v>566</v>
      </c>
      <c r="B691" t="s">
        <v>4181</v>
      </c>
      <c r="C691" t="s">
        <v>4187</v>
      </c>
      <c r="D691" t="s">
        <v>3839</v>
      </c>
      <c r="E691">
        <v>1</v>
      </c>
      <c r="F691">
        <v>1</v>
      </c>
      <c r="G691">
        <v>2</v>
      </c>
      <c r="H691" t="str">
        <f t="shared" si="20"/>
        <v/>
      </c>
      <c r="I691" t="str">
        <f t="shared" si="21"/>
        <v/>
      </c>
    </row>
    <row r="692" spans="1:9" hidden="1">
      <c r="A692" t="s">
        <v>567</v>
      </c>
      <c r="B692" t="s">
        <v>4181</v>
      </c>
      <c r="C692" t="s">
        <v>4187</v>
      </c>
      <c r="D692" t="s">
        <v>4188</v>
      </c>
      <c r="E692">
        <v>0</v>
      </c>
      <c r="F692">
        <v>1</v>
      </c>
      <c r="G692">
        <v>-1</v>
      </c>
      <c r="H692" t="str">
        <f t="shared" si="20"/>
        <v/>
      </c>
      <c r="I692" t="str">
        <f t="shared" si="21"/>
        <v/>
      </c>
    </row>
    <row r="693" spans="1:9" hidden="1">
      <c r="A693" t="s">
        <v>568</v>
      </c>
      <c r="B693" t="s">
        <v>4181</v>
      </c>
      <c r="C693" t="s">
        <v>4187</v>
      </c>
      <c r="D693" t="s">
        <v>4189</v>
      </c>
      <c r="E693">
        <v>1</v>
      </c>
      <c r="F693">
        <v>0</v>
      </c>
      <c r="G693">
        <v>2</v>
      </c>
      <c r="H693" t="str">
        <f t="shared" si="20"/>
        <v>gestion stock</v>
      </c>
      <c r="I693" t="str">
        <f t="shared" si="21"/>
        <v>SAUTOIR LIPARI MULTI HIVER</v>
      </c>
    </row>
    <row r="694" spans="1:9" hidden="1">
      <c r="A694" t="s">
        <v>569</v>
      </c>
      <c r="B694" t="s">
        <v>4181</v>
      </c>
      <c r="C694" t="s">
        <v>4190</v>
      </c>
      <c r="D694" t="s">
        <v>393</v>
      </c>
      <c r="E694">
        <v>1</v>
      </c>
      <c r="F694">
        <v>0</v>
      </c>
      <c r="G694">
        <v>1</v>
      </c>
      <c r="H694" t="str">
        <f t="shared" si="20"/>
        <v/>
      </c>
      <c r="I694" t="str">
        <f t="shared" si="21"/>
        <v/>
      </c>
    </row>
    <row r="695" spans="1:9" hidden="1">
      <c r="A695" t="s">
        <v>570</v>
      </c>
      <c r="B695" t="s">
        <v>4181</v>
      </c>
      <c r="C695" t="s">
        <v>4190</v>
      </c>
      <c r="D695" t="s">
        <v>3835</v>
      </c>
      <c r="E695">
        <v>1</v>
      </c>
      <c r="F695">
        <v>0</v>
      </c>
      <c r="G695">
        <v>0</v>
      </c>
      <c r="H695" t="str">
        <f t="shared" si="20"/>
        <v/>
      </c>
      <c r="I695" t="str">
        <f t="shared" si="21"/>
        <v/>
      </c>
    </row>
    <row r="696" spans="1:9" hidden="1">
      <c r="A696" t="s">
        <v>571</v>
      </c>
      <c r="B696" t="s">
        <v>4181</v>
      </c>
      <c r="C696" t="s">
        <v>4190</v>
      </c>
      <c r="D696" t="s">
        <v>3836</v>
      </c>
      <c r="E696">
        <v>1</v>
      </c>
      <c r="F696">
        <v>0</v>
      </c>
      <c r="G696">
        <v>1</v>
      </c>
      <c r="H696" t="str">
        <f t="shared" si="20"/>
        <v/>
      </c>
      <c r="I696" t="str">
        <f t="shared" si="21"/>
        <v/>
      </c>
    </row>
    <row r="697" spans="1:9" hidden="1">
      <c r="A697" t="s">
        <v>572</v>
      </c>
      <c r="B697" t="s">
        <v>4181</v>
      </c>
      <c r="C697" t="s">
        <v>4190</v>
      </c>
      <c r="D697" t="s">
        <v>3837</v>
      </c>
      <c r="E697">
        <v>2</v>
      </c>
      <c r="F697">
        <v>1</v>
      </c>
      <c r="G697">
        <v>0</v>
      </c>
      <c r="H697" t="str">
        <f t="shared" si="20"/>
        <v>gestion stock</v>
      </c>
      <c r="I697" t="str">
        <f t="shared" si="21"/>
        <v>B.O LOU PM percées TAUPE</v>
      </c>
    </row>
    <row r="698" spans="1:9" hidden="1">
      <c r="A698" t="s">
        <v>573</v>
      </c>
      <c r="B698" t="s">
        <v>4181</v>
      </c>
      <c r="C698" t="s">
        <v>4190</v>
      </c>
      <c r="D698" t="s">
        <v>3838</v>
      </c>
      <c r="E698">
        <v>0</v>
      </c>
      <c r="F698">
        <v>1</v>
      </c>
      <c r="G698">
        <v>0</v>
      </c>
      <c r="H698" t="str">
        <f t="shared" si="20"/>
        <v/>
      </c>
      <c r="I698" t="str">
        <f t="shared" si="21"/>
        <v/>
      </c>
    </row>
    <row r="699" spans="1:9" hidden="1">
      <c r="A699" t="s">
        <v>574</v>
      </c>
      <c r="B699" t="s">
        <v>4181</v>
      </c>
      <c r="C699" t="s">
        <v>4190</v>
      </c>
      <c r="D699" t="s">
        <v>3839</v>
      </c>
      <c r="E699">
        <v>2</v>
      </c>
      <c r="F699">
        <v>1</v>
      </c>
      <c r="G699">
        <v>1</v>
      </c>
      <c r="H699" t="str">
        <f t="shared" si="20"/>
        <v/>
      </c>
      <c r="I699" t="str">
        <f t="shared" si="21"/>
        <v/>
      </c>
    </row>
    <row r="700" spans="1:9" hidden="1">
      <c r="A700" t="s">
        <v>575</v>
      </c>
      <c r="B700" t="s">
        <v>4181</v>
      </c>
      <c r="C700" t="s">
        <v>4190</v>
      </c>
      <c r="D700" t="s">
        <v>3840</v>
      </c>
      <c r="E700">
        <v>0</v>
      </c>
      <c r="F700">
        <v>1</v>
      </c>
      <c r="G700">
        <v>0</v>
      </c>
      <c r="H700" t="str">
        <f t="shared" si="20"/>
        <v/>
      </c>
      <c r="I700" t="str">
        <f t="shared" si="21"/>
        <v/>
      </c>
    </row>
    <row r="701" spans="1:9" hidden="1">
      <c r="A701" t="s">
        <v>576</v>
      </c>
      <c r="B701" t="s">
        <v>4181</v>
      </c>
      <c r="C701" t="s">
        <v>4190</v>
      </c>
      <c r="D701" t="s">
        <v>3841</v>
      </c>
      <c r="E701">
        <v>1</v>
      </c>
      <c r="F701">
        <v>0</v>
      </c>
      <c r="G701">
        <v>2</v>
      </c>
      <c r="H701" t="str">
        <f t="shared" si="20"/>
        <v>gestion stock</v>
      </c>
      <c r="I701" t="str">
        <f t="shared" si="21"/>
        <v>B.O LOU PM percées TURQUOISE</v>
      </c>
    </row>
    <row r="702" spans="1:9" hidden="1">
      <c r="A702" t="s">
        <v>577</v>
      </c>
      <c r="B702" t="s">
        <v>4181</v>
      </c>
      <c r="C702" t="s">
        <v>4190</v>
      </c>
      <c r="D702" t="s">
        <v>3842</v>
      </c>
      <c r="E702">
        <v>2</v>
      </c>
      <c r="F702">
        <v>1</v>
      </c>
      <c r="G702">
        <v>1</v>
      </c>
      <c r="H702" t="str">
        <f t="shared" si="20"/>
        <v/>
      </c>
      <c r="I702" t="str">
        <f t="shared" si="21"/>
        <v/>
      </c>
    </row>
    <row r="703" spans="1:9" hidden="1">
      <c r="A703" t="s">
        <v>578</v>
      </c>
      <c r="B703" t="s">
        <v>4181</v>
      </c>
      <c r="C703" t="s">
        <v>4190</v>
      </c>
      <c r="D703" t="s">
        <v>3843</v>
      </c>
      <c r="E703">
        <v>2</v>
      </c>
      <c r="F703">
        <v>1</v>
      </c>
      <c r="G703">
        <v>0</v>
      </c>
      <c r="H703" t="str">
        <f t="shared" si="20"/>
        <v>gestion stock</v>
      </c>
      <c r="I703" t="str">
        <f t="shared" si="21"/>
        <v>B.O LOU PM percées BORDEAUX</v>
      </c>
    </row>
    <row r="704" spans="1:9" hidden="1">
      <c r="A704" t="s">
        <v>579</v>
      </c>
      <c r="B704" t="s">
        <v>4181</v>
      </c>
      <c r="C704" t="s">
        <v>4190</v>
      </c>
      <c r="D704" t="s">
        <v>3844</v>
      </c>
      <c r="E704">
        <v>2</v>
      </c>
      <c r="F704">
        <v>1</v>
      </c>
      <c r="G704">
        <v>2</v>
      </c>
      <c r="H704" t="str">
        <f t="shared" si="20"/>
        <v/>
      </c>
      <c r="I704" t="str">
        <f t="shared" si="21"/>
        <v/>
      </c>
    </row>
    <row r="705" spans="1:9" hidden="1">
      <c r="A705" t="s">
        <v>580</v>
      </c>
      <c r="B705" t="s">
        <v>4181</v>
      </c>
      <c r="C705" t="s">
        <v>4190</v>
      </c>
      <c r="D705" t="s">
        <v>3845</v>
      </c>
      <c r="E705">
        <v>1</v>
      </c>
      <c r="F705">
        <v>1</v>
      </c>
      <c r="G705">
        <v>1</v>
      </c>
      <c r="H705" t="str">
        <f t="shared" si="20"/>
        <v/>
      </c>
      <c r="I705" t="str">
        <f t="shared" si="21"/>
        <v/>
      </c>
    </row>
    <row r="706" spans="1:9" hidden="1">
      <c r="A706" t="s">
        <v>581</v>
      </c>
      <c r="B706" t="s">
        <v>4181</v>
      </c>
      <c r="C706" t="s">
        <v>4190</v>
      </c>
      <c r="D706" t="s">
        <v>3846</v>
      </c>
      <c r="E706">
        <v>1</v>
      </c>
      <c r="F706">
        <v>0</v>
      </c>
      <c r="G706">
        <v>0</v>
      </c>
      <c r="H706" t="str">
        <f t="shared" ref="H706:H769" si="22">IF(AND(SUM(E706:G706)&gt;2,OR(E706=0,G706=0,F706=0)),"gestion stock","")</f>
        <v/>
      </c>
      <c r="I706" t="str">
        <f t="shared" si="21"/>
        <v/>
      </c>
    </row>
    <row r="707" spans="1:9" hidden="1">
      <c r="A707" t="s">
        <v>582</v>
      </c>
      <c r="B707" t="s">
        <v>4181</v>
      </c>
      <c r="C707" t="s">
        <v>4190</v>
      </c>
      <c r="D707" t="s">
        <v>3847</v>
      </c>
      <c r="E707">
        <v>1</v>
      </c>
      <c r="F707">
        <v>0</v>
      </c>
      <c r="G707">
        <v>1</v>
      </c>
      <c r="H707" t="str">
        <f t="shared" si="22"/>
        <v/>
      </c>
      <c r="I707" t="str">
        <f t="shared" ref="I707:I770" si="23">IF(H707="gestion stock",C707&amp; " " &amp; D707,"")</f>
        <v/>
      </c>
    </row>
    <row r="708" spans="1:9" hidden="1">
      <c r="A708" t="s">
        <v>583</v>
      </c>
      <c r="B708" t="s">
        <v>4181</v>
      </c>
      <c r="C708" t="s">
        <v>4190</v>
      </c>
      <c r="D708" t="s">
        <v>3848</v>
      </c>
      <c r="E708">
        <v>1</v>
      </c>
      <c r="F708">
        <v>1</v>
      </c>
      <c r="G708">
        <v>0</v>
      </c>
      <c r="H708" t="str">
        <f t="shared" si="22"/>
        <v/>
      </c>
      <c r="I708" t="str">
        <f t="shared" si="23"/>
        <v/>
      </c>
    </row>
    <row r="709" spans="1:9" hidden="1">
      <c r="A709" t="s">
        <v>584</v>
      </c>
      <c r="B709" t="s">
        <v>4181</v>
      </c>
      <c r="C709" t="s">
        <v>4190</v>
      </c>
      <c r="D709" t="s">
        <v>3849</v>
      </c>
      <c r="E709">
        <v>0</v>
      </c>
      <c r="F709">
        <v>1</v>
      </c>
      <c r="G709">
        <v>1</v>
      </c>
      <c r="H709" t="str">
        <f t="shared" si="22"/>
        <v/>
      </c>
      <c r="I709" t="str">
        <f t="shared" si="23"/>
        <v/>
      </c>
    </row>
    <row r="710" spans="1:9" hidden="1">
      <c r="A710" t="s">
        <v>585</v>
      </c>
      <c r="B710" t="s">
        <v>4181</v>
      </c>
      <c r="C710" t="s">
        <v>4191</v>
      </c>
      <c r="D710" t="s">
        <v>3376</v>
      </c>
      <c r="E710">
        <v>3</v>
      </c>
      <c r="F710">
        <v>0</v>
      </c>
      <c r="G710">
        <v>3</v>
      </c>
      <c r="H710" t="str">
        <f t="shared" si="22"/>
        <v>gestion stock</v>
      </c>
      <c r="I710" t="str">
        <f t="shared" si="23"/>
        <v xml:space="preserve">B.O YASMINE DORÉES GM </v>
      </c>
    </row>
    <row r="711" spans="1:9" hidden="1">
      <c r="A711" t="s">
        <v>586</v>
      </c>
      <c r="B711" t="s">
        <v>4181</v>
      </c>
      <c r="C711" t="s">
        <v>4192</v>
      </c>
      <c r="D711" t="s">
        <v>393</v>
      </c>
      <c r="E711">
        <v>0</v>
      </c>
      <c r="F711">
        <v>0</v>
      </c>
      <c r="G711">
        <v>0</v>
      </c>
      <c r="H711" t="str">
        <f t="shared" si="22"/>
        <v/>
      </c>
      <c r="I711" t="str">
        <f t="shared" si="23"/>
        <v/>
      </c>
    </row>
    <row r="712" spans="1:9" hidden="1">
      <c r="A712" t="s">
        <v>587</v>
      </c>
      <c r="B712" t="s">
        <v>4181</v>
      </c>
      <c r="C712" t="s">
        <v>4192</v>
      </c>
      <c r="D712" t="s">
        <v>3835</v>
      </c>
      <c r="E712">
        <v>1</v>
      </c>
      <c r="F712">
        <v>0</v>
      </c>
      <c r="G712">
        <v>1</v>
      </c>
      <c r="H712" t="str">
        <f t="shared" si="22"/>
        <v/>
      </c>
      <c r="I712" t="str">
        <f t="shared" si="23"/>
        <v/>
      </c>
    </row>
    <row r="713" spans="1:9" hidden="1">
      <c r="A713" t="s">
        <v>588</v>
      </c>
      <c r="B713" t="s">
        <v>4181</v>
      </c>
      <c r="C713" t="s">
        <v>4192</v>
      </c>
      <c r="D713" t="s">
        <v>3836</v>
      </c>
      <c r="E713">
        <v>1</v>
      </c>
      <c r="F713">
        <v>1</v>
      </c>
      <c r="G713">
        <v>1</v>
      </c>
      <c r="H713" t="str">
        <f t="shared" si="22"/>
        <v/>
      </c>
      <c r="I713" t="str">
        <f t="shared" si="23"/>
        <v/>
      </c>
    </row>
    <row r="714" spans="1:9" hidden="1">
      <c r="A714" t="s">
        <v>589</v>
      </c>
      <c r="B714" t="s">
        <v>4181</v>
      </c>
      <c r="C714" t="s">
        <v>4192</v>
      </c>
      <c r="D714" t="s">
        <v>3837</v>
      </c>
      <c r="E714">
        <v>1</v>
      </c>
      <c r="F714">
        <v>0</v>
      </c>
      <c r="G714">
        <v>0</v>
      </c>
      <c r="H714" t="str">
        <f t="shared" si="22"/>
        <v/>
      </c>
      <c r="I714" t="str">
        <f t="shared" si="23"/>
        <v/>
      </c>
    </row>
    <row r="715" spans="1:9" hidden="1">
      <c r="A715" t="s">
        <v>590</v>
      </c>
      <c r="B715" t="s">
        <v>4181</v>
      </c>
      <c r="C715" t="s">
        <v>4192</v>
      </c>
      <c r="D715" t="s">
        <v>3838</v>
      </c>
      <c r="E715">
        <v>1</v>
      </c>
      <c r="F715">
        <v>0</v>
      </c>
      <c r="G715">
        <v>0</v>
      </c>
      <c r="H715" t="str">
        <f t="shared" si="22"/>
        <v/>
      </c>
      <c r="I715" t="str">
        <f t="shared" si="23"/>
        <v/>
      </c>
    </row>
    <row r="716" spans="1:9" hidden="1">
      <c r="A716" t="s">
        <v>591</v>
      </c>
      <c r="B716" t="s">
        <v>4181</v>
      </c>
      <c r="C716" t="s">
        <v>4192</v>
      </c>
      <c r="D716" t="s">
        <v>3839</v>
      </c>
      <c r="E716">
        <v>0</v>
      </c>
      <c r="F716">
        <v>0</v>
      </c>
      <c r="G716">
        <v>1</v>
      </c>
      <c r="H716" t="str">
        <f t="shared" si="22"/>
        <v/>
      </c>
      <c r="I716" t="str">
        <f t="shared" si="23"/>
        <v/>
      </c>
    </row>
    <row r="717" spans="1:9" hidden="1">
      <c r="A717" t="s">
        <v>592</v>
      </c>
      <c r="B717" t="s">
        <v>4181</v>
      </c>
      <c r="C717" t="s">
        <v>4192</v>
      </c>
      <c r="D717" t="s">
        <v>3840</v>
      </c>
      <c r="E717">
        <v>1</v>
      </c>
      <c r="F717">
        <v>0</v>
      </c>
      <c r="G717">
        <v>0</v>
      </c>
      <c r="H717" t="str">
        <f t="shared" si="22"/>
        <v/>
      </c>
      <c r="I717" t="str">
        <f t="shared" si="23"/>
        <v/>
      </c>
    </row>
    <row r="718" spans="1:9" hidden="1">
      <c r="A718" t="s">
        <v>593</v>
      </c>
      <c r="B718" t="s">
        <v>4181</v>
      </c>
      <c r="C718" t="s">
        <v>4192</v>
      </c>
      <c r="D718" t="s">
        <v>3841</v>
      </c>
      <c r="E718">
        <v>1</v>
      </c>
      <c r="F718">
        <v>0</v>
      </c>
      <c r="G718">
        <v>0</v>
      </c>
      <c r="H718" t="str">
        <f t="shared" si="22"/>
        <v/>
      </c>
      <c r="I718" t="str">
        <f t="shared" si="23"/>
        <v/>
      </c>
    </row>
    <row r="719" spans="1:9" hidden="1">
      <c r="A719" t="s">
        <v>594</v>
      </c>
      <c r="B719" t="s">
        <v>4181</v>
      </c>
      <c r="C719" t="s">
        <v>4192</v>
      </c>
      <c r="D719" t="s">
        <v>3842</v>
      </c>
      <c r="E719">
        <v>1</v>
      </c>
      <c r="F719">
        <v>0</v>
      </c>
      <c r="G719">
        <v>1</v>
      </c>
      <c r="H719" t="str">
        <f t="shared" si="22"/>
        <v/>
      </c>
      <c r="I719" t="str">
        <f t="shared" si="23"/>
        <v/>
      </c>
    </row>
    <row r="720" spans="1:9" hidden="1">
      <c r="A720" t="s">
        <v>595</v>
      </c>
      <c r="B720" t="s">
        <v>4181</v>
      </c>
      <c r="C720" t="s">
        <v>4192</v>
      </c>
      <c r="D720" t="s">
        <v>3843</v>
      </c>
      <c r="E720">
        <v>0</v>
      </c>
      <c r="F720">
        <v>0</v>
      </c>
      <c r="G720">
        <v>0</v>
      </c>
      <c r="H720" t="str">
        <f t="shared" si="22"/>
        <v/>
      </c>
      <c r="I720" t="str">
        <f t="shared" si="23"/>
        <v/>
      </c>
    </row>
    <row r="721" spans="1:9" hidden="1">
      <c r="A721" t="s">
        <v>596</v>
      </c>
      <c r="B721" t="s">
        <v>4181</v>
      </c>
      <c r="C721" t="s">
        <v>4192</v>
      </c>
      <c r="D721" t="s">
        <v>3844</v>
      </c>
      <c r="E721">
        <v>0</v>
      </c>
      <c r="F721">
        <v>0</v>
      </c>
      <c r="G721">
        <v>0</v>
      </c>
      <c r="H721" t="str">
        <f t="shared" si="22"/>
        <v/>
      </c>
      <c r="I721" t="str">
        <f t="shared" si="23"/>
        <v/>
      </c>
    </row>
    <row r="722" spans="1:9" hidden="1">
      <c r="A722" t="s">
        <v>597</v>
      </c>
      <c r="B722" t="s">
        <v>4181</v>
      </c>
      <c r="C722" t="s">
        <v>4192</v>
      </c>
      <c r="D722" t="s">
        <v>3845</v>
      </c>
      <c r="E722">
        <v>0</v>
      </c>
      <c r="F722">
        <v>0</v>
      </c>
      <c r="G722">
        <v>0</v>
      </c>
      <c r="H722" t="str">
        <f t="shared" si="22"/>
        <v/>
      </c>
      <c r="I722" t="str">
        <f t="shared" si="23"/>
        <v/>
      </c>
    </row>
    <row r="723" spans="1:9" hidden="1">
      <c r="A723" t="s">
        <v>598</v>
      </c>
      <c r="B723" t="s">
        <v>4181</v>
      </c>
      <c r="C723" t="s">
        <v>4192</v>
      </c>
      <c r="D723" t="s">
        <v>3846</v>
      </c>
      <c r="E723">
        <v>0</v>
      </c>
      <c r="F723">
        <v>0</v>
      </c>
      <c r="G723">
        <v>0</v>
      </c>
      <c r="H723" t="str">
        <f t="shared" si="22"/>
        <v/>
      </c>
      <c r="I723" t="str">
        <f t="shared" si="23"/>
        <v/>
      </c>
    </row>
    <row r="724" spans="1:9" hidden="1">
      <c r="A724" t="s">
        <v>599</v>
      </c>
      <c r="B724" t="s">
        <v>4181</v>
      </c>
      <c r="C724" t="s">
        <v>4192</v>
      </c>
      <c r="D724" t="s">
        <v>3847</v>
      </c>
      <c r="E724">
        <v>0</v>
      </c>
      <c r="F724">
        <v>0</v>
      </c>
      <c r="G724">
        <v>0</v>
      </c>
      <c r="H724" t="str">
        <f t="shared" si="22"/>
        <v/>
      </c>
      <c r="I724" t="str">
        <f t="shared" si="23"/>
        <v/>
      </c>
    </row>
    <row r="725" spans="1:9" hidden="1">
      <c r="A725" t="s">
        <v>600</v>
      </c>
      <c r="B725" t="s">
        <v>4181</v>
      </c>
      <c r="C725" t="s">
        <v>4192</v>
      </c>
      <c r="D725" t="s">
        <v>3848</v>
      </c>
      <c r="E725">
        <v>0</v>
      </c>
      <c r="F725">
        <v>0</v>
      </c>
      <c r="G725">
        <v>0</v>
      </c>
      <c r="H725" t="str">
        <f t="shared" si="22"/>
        <v/>
      </c>
      <c r="I725" t="str">
        <f t="shared" si="23"/>
        <v/>
      </c>
    </row>
    <row r="726" spans="1:9" hidden="1">
      <c r="A726" t="s">
        <v>601</v>
      </c>
      <c r="B726" t="s">
        <v>4181</v>
      </c>
      <c r="C726" t="s">
        <v>4192</v>
      </c>
      <c r="D726" t="s">
        <v>3849</v>
      </c>
      <c r="E726">
        <v>0</v>
      </c>
      <c r="F726">
        <v>0</v>
      </c>
      <c r="G726">
        <v>0</v>
      </c>
      <c r="H726" t="str">
        <f t="shared" si="22"/>
        <v/>
      </c>
      <c r="I726" t="str">
        <f t="shared" si="23"/>
        <v/>
      </c>
    </row>
    <row r="727" spans="1:9" hidden="1">
      <c r="A727" t="s">
        <v>602</v>
      </c>
      <c r="B727" t="s">
        <v>4181</v>
      </c>
      <c r="C727" t="s">
        <v>4193</v>
      </c>
      <c r="D727" t="s">
        <v>393</v>
      </c>
      <c r="E727">
        <v>1</v>
      </c>
      <c r="F727">
        <v>1</v>
      </c>
      <c r="G727">
        <v>0</v>
      </c>
      <c r="H727" t="str">
        <f t="shared" si="22"/>
        <v/>
      </c>
      <c r="I727" t="str">
        <f t="shared" si="23"/>
        <v/>
      </c>
    </row>
    <row r="728" spans="1:9" hidden="1">
      <c r="A728" t="s">
        <v>603</v>
      </c>
      <c r="B728" t="s">
        <v>4181</v>
      </c>
      <c r="C728" t="s">
        <v>4193</v>
      </c>
      <c r="D728" t="s">
        <v>4194</v>
      </c>
      <c r="E728">
        <v>0</v>
      </c>
      <c r="F728">
        <v>0</v>
      </c>
      <c r="G728">
        <v>0</v>
      </c>
      <c r="H728" t="str">
        <f t="shared" si="22"/>
        <v/>
      </c>
      <c r="I728" t="str">
        <f t="shared" si="23"/>
        <v/>
      </c>
    </row>
    <row r="729" spans="1:9" hidden="1">
      <c r="A729" t="s">
        <v>604</v>
      </c>
      <c r="B729" t="s">
        <v>4181</v>
      </c>
      <c r="C729" t="s">
        <v>4193</v>
      </c>
      <c r="D729" t="s">
        <v>3835</v>
      </c>
      <c r="E729">
        <v>0</v>
      </c>
      <c r="F729">
        <v>-1</v>
      </c>
      <c r="G729">
        <v>0</v>
      </c>
      <c r="H729" t="str">
        <f t="shared" si="22"/>
        <v/>
      </c>
      <c r="I729" t="str">
        <f t="shared" si="23"/>
        <v/>
      </c>
    </row>
    <row r="730" spans="1:9" hidden="1">
      <c r="A730" t="s">
        <v>605</v>
      </c>
      <c r="B730" t="s">
        <v>4181</v>
      </c>
      <c r="C730" t="s">
        <v>4193</v>
      </c>
      <c r="D730" t="s">
        <v>4195</v>
      </c>
      <c r="E730">
        <v>0</v>
      </c>
      <c r="F730">
        <v>0</v>
      </c>
      <c r="G730">
        <v>1</v>
      </c>
      <c r="H730" t="str">
        <f t="shared" si="22"/>
        <v/>
      </c>
      <c r="I730" t="str">
        <f t="shared" si="23"/>
        <v/>
      </c>
    </row>
    <row r="731" spans="1:9" hidden="1">
      <c r="A731" t="s">
        <v>606</v>
      </c>
      <c r="B731" t="s">
        <v>4181</v>
      </c>
      <c r="C731" t="s">
        <v>4193</v>
      </c>
      <c r="D731" t="s">
        <v>4196</v>
      </c>
      <c r="E731">
        <v>0</v>
      </c>
      <c r="F731">
        <v>1</v>
      </c>
      <c r="G731">
        <v>0</v>
      </c>
      <c r="H731" t="str">
        <f t="shared" si="22"/>
        <v/>
      </c>
      <c r="I731" t="str">
        <f t="shared" si="23"/>
        <v/>
      </c>
    </row>
    <row r="732" spans="1:9" hidden="1">
      <c r="A732" t="s">
        <v>607</v>
      </c>
      <c r="B732" t="s">
        <v>4181</v>
      </c>
      <c r="C732" t="s">
        <v>4193</v>
      </c>
      <c r="D732" t="s">
        <v>3836</v>
      </c>
      <c r="E732">
        <v>1</v>
      </c>
      <c r="F732">
        <v>1</v>
      </c>
      <c r="G732">
        <v>1</v>
      </c>
      <c r="H732" t="str">
        <f t="shared" si="22"/>
        <v/>
      </c>
      <c r="I732" t="str">
        <f t="shared" si="23"/>
        <v/>
      </c>
    </row>
    <row r="733" spans="1:9" hidden="1">
      <c r="A733" t="s">
        <v>608</v>
      </c>
      <c r="B733" t="s">
        <v>4181</v>
      </c>
      <c r="C733" t="s">
        <v>4193</v>
      </c>
      <c r="D733" t="s">
        <v>4197</v>
      </c>
      <c r="E733">
        <v>0</v>
      </c>
      <c r="F733">
        <v>0</v>
      </c>
      <c r="G733">
        <v>0</v>
      </c>
      <c r="H733" t="str">
        <f t="shared" si="22"/>
        <v/>
      </c>
      <c r="I733" t="str">
        <f t="shared" si="23"/>
        <v/>
      </c>
    </row>
    <row r="734" spans="1:9" hidden="1">
      <c r="A734" t="s">
        <v>609</v>
      </c>
      <c r="B734" t="s">
        <v>4181</v>
      </c>
      <c r="C734" t="s">
        <v>4193</v>
      </c>
      <c r="D734" t="s">
        <v>3837</v>
      </c>
      <c r="E734">
        <v>0</v>
      </c>
      <c r="F734">
        <v>1</v>
      </c>
      <c r="G734">
        <v>0</v>
      </c>
      <c r="H734" t="str">
        <f t="shared" si="22"/>
        <v/>
      </c>
      <c r="I734" t="str">
        <f t="shared" si="23"/>
        <v/>
      </c>
    </row>
    <row r="735" spans="1:9" hidden="1">
      <c r="A735" t="s">
        <v>610</v>
      </c>
      <c r="B735" t="s">
        <v>4181</v>
      </c>
      <c r="C735" t="s">
        <v>4193</v>
      </c>
      <c r="D735" t="s">
        <v>4198</v>
      </c>
      <c r="E735">
        <v>0</v>
      </c>
      <c r="F735">
        <v>0</v>
      </c>
      <c r="G735">
        <v>-1</v>
      </c>
      <c r="H735" t="str">
        <f t="shared" si="22"/>
        <v/>
      </c>
      <c r="I735" t="str">
        <f t="shared" si="23"/>
        <v/>
      </c>
    </row>
    <row r="736" spans="1:9" hidden="1">
      <c r="A736" t="s">
        <v>611</v>
      </c>
      <c r="B736" t="s">
        <v>4181</v>
      </c>
      <c r="C736" t="s">
        <v>4193</v>
      </c>
      <c r="D736" t="s">
        <v>4199</v>
      </c>
      <c r="E736">
        <v>0</v>
      </c>
      <c r="F736">
        <v>0</v>
      </c>
      <c r="G736">
        <v>0</v>
      </c>
      <c r="H736" t="str">
        <f t="shared" si="22"/>
        <v/>
      </c>
      <c r="I736" t="str">
        <f t="shared" si="23"/>
        <v/>
      </c>
    </row>
    <row r="737" spans="1:9" hidden="1">
      <c r="A737" t="s">
        <v>612</v>
      </c>
      <c r="B737" t="s">
        <v>4181</v>
      </c>
      <c r="C737" t="s">
        <v>4193</v>
      </c>
      <c r="D737" t="s">
        <v>4200</v>
      </c>
      <c r="E737">
        <v>0</v>
      </c>
      <c r="F737">
        <v>0</v>
      </c>
      <c r="G737">
        <v>0</v>
      </c>
      <c r="H737" t="str">
        <f t="shared" si="22"/>
        <v/>
      </c>
      <c r="I737" t="str">
        <f t="shared" si="23"/>
        <v/>
      </c>
    </row>
    <row r="738" spans="1:9" hidden="1">
      <c r="A738" t="s">
        <v>613</v>
      </c>
      <c r="B738" t="s">
        <v>4181</v>
      </c>
      <c r="C738" t="s">
        <v>4193</v>
      </c>
      <c r="D738" t="s">
        <v>4201</v>
      </c>
      <c r="E738">
        <v>-1</v>
      </c>
      <c r="F738">
        <v>0</v>
      </c>
      <c r="G738">
        <v>1</v>
      </c>
      <c r="H738" t="str">
        <f t="shared" si="22"/>
        <v/>
      </c>
      <c r="I738" t="str">
        <f t="shared" si="23"/>
        <v/>
      </c>
    </row>
    <row r="739" spans="1:9" hidden="1">
      <c r="A739" t="s">
        <v>614</v>
      </c>
      <c r="B739" t="s">
        <v>4181</v>
      </c>
      <c r="C739" t="s">
        <v>4193</v>
      </c>
      <c r="D739" t="s">
        <v>4202</v>
      </c>
      <c r="E739">
        <v>1</v>
      </c>
      <c r="F739">
        <v>0</v>
      </c>
      <c r="G739">
        <v>0</v>
      </c>
      <c r="H739" t="str">
        <f t="shared" si="22"/>
        <v/>
      </c>
      <c r="I739" t="str">
        <f t="shared" si="23"/>
        <v/>
      </c>
    </row>
    <row r="740" spans="1:9" hidden="1">
      <c r="A740" t="s">
        <v>615</v>
      </c>
      <c r="B740" t="s">
        <v>4181</v>
      </c>
      <c r="C740" t="s">
        <v>4193</v>
      </c>
      <c r="D740" t="s">
        <v>3839</v>
      </c>
      <c r="E740">
        <v>0</v>
      </c>
      <c r="F740">
        <v>1</v>
      </c>
      <c r="G740">
        <v>0</v>
      </c>
      <c r="H740" t="str">
        <f t="shared" si="22"/>
        <v/>
      </c>
      <c r="I740" t="str">
        <f t="shared" si="23"/>
        <v/>
      </c>
    </row>
    <row r="741" spans="1:9" hidden="1">
      <c r="A741" t="s">
        <v>616</v>
      </c>
      <c r="B741" t="s">
        <v>4181</v>
      </c>
      <c r="C741" t="s">
        <v>4193</v>
      </c>
      <c r="D741" t="s">
        <v>4203</v>
      </c>
      <c r="E741">
        <v>0</v>
      </c>
      <c r="F741">
        <v>1</v>
      </c>
      <c r="G741">
        <v>0</v>
      </c>
      <c r="H741" t="str">
        <f t="shared" si="22"/>
        <v/>
      </c>
      <c r="I741" t="str">
        <f t="shared" si="23"/>
        <v/>
      </c>
    </row>
    <row r="742" spans="1:9" hidden="1">
      <c r="A742" t="s">
        <v>617</v>
      </c>
      <c r="B742" t="s">
        <v>4181</v>
      </c>
      <c r="C742" t="s">
        <v>4193</v>
      </c>
      <c r="D742" t="s">
        <v>3840</v>
      </c>
      <c r="E742">
        <v>0</v>
      </c>
      <c r="F742">
        <v>0</v>
      </c>
      <c r="G742">
        <v>0</v>
      </c>
      <c r="H742" t="str">
        <f t="shared" si="22"/>
        <v/>
      </c>
      <c r="I742" t="str">
        <f t="shared" si="23"/>
        <v/>
      </c>
    </row>
    <row r="743" spans="1:9" hidden="1">
      <c r="A743" t="s">
        <v>618</v>
      </c>
      <c r="B743" t="s">
        <v>4181</v>
      </c>
      <c r="C743" t="s">
        <v>4193</v>
      </c>
      <c r="D743" t="s">
        <v>4204</v>
      </c>
      <c r="E743">
        <v>0</v>
      </c>
      <c r="F743">
        <v>0</v>
      </c>
      <c r="G743">
        <v>0</v>
      </c>
      <c r="H743" t="str">
        <f t="shared" si="22"/>
        <v/>
      </c>
      <c r="I743" t="str">
        <f t="shared" si="23"/>
        <v/>
      </c>
    </row>
    <row r="744" spans="1:9" hidden="1">
      <c r="A744" t="s">
        <v>619</v>
      </c>
      <c r="B744" t="s">
        <v>4181</v>
      </c>
      <c r="C744" t="s">
        <v>4193</v>
      </c>
      <c r="D744" t="s">
        <v>3841</v>
      </c>
      <c r="E744">
        <v>0</v>
      </c>
      <c r="F744">
        <v>0</v>
      </c>
      <c r="G744">
        <v>0</v>
      </c>
      <c r="H744" t="str">
        <f t="shared" si="22"/>
        <v/>
      </c>
      <c r="I744" t="str">
        <f t="shared" si="23"/>
        <v/>
      </c>
    </row>
    <row r="745" spans="1:9" hidden="1">
      <c r="A745" t="s">
        <v>620</v>
      </c>
      <c r="B745" t="s">
        <v>4181</v>
      </c>
      <c r="C745" t="s">
        <v>4193</v>
      </c>
      <c r="D745" t="s">
        <v>4205</v>
      </c>
      <c r="E745">
        <v>0</v>
      </c>
      <c r="F745">
        <v>0</v>
      </c>
      <c r="G745">
        <v>1</v>
      </c>
      <c r="H745" t="str">
        <f t="shared" si="22"/>
        <v/>
      </c>
      <c r="I745" t="str">
        <f t="shared" si="23"/>
        <v/>
      </c>
    </row>
    <row r="746" spans="1:9" hidden="1">
      <c r="A746" t="s">
        <v>621</v>
      </c>
      <c r="B746" t="s">
        <v>4181</v>
      </c>
      <c r="C746" t="s">
        <v>4193</v>
      </c>
      <c r="D746" t="s">
        <v>3842</v>
      </c>
      <c r="E746">
        <v>0</v>
      </c>
      <c r="F746">
        <v>1</v>
      </c>
      <c r="G746">
        <v>1</v>
      </c>
      <c r="H746" t="str">
        <f t="shared" si="22"/>
        <v/>
      </c>
      <c r="I746" t="str">
        <f t="shared" si="23"/>
        <v/>
      </c>
    </row>
    <row r="747" spans="1:9" hidden="1">
      <c r="A747" t="s">
        <v>622</v>
      </c>
      <c r="B747" t="s">
        <v>4181</v>
      </c>
      <c r="C747" t="s">
        <v>4193</v>
      </c>
      <c r="D747" t="s">
        <v>4206</v>
      </c>
      <c r="E747">
        <v>1</v>
      </c>
      <c r="F747">
        <v>0</v>
      </c>
      <c r="G747">
        <v>0</v>
      </c>
      <c r="H747" t="str">
        <f t="shared" si="22"/>
        <v/>
      </c>
      <c r="I747" t="str">
        <f t="shared" si="23"/>
        <v/>
      </c>
    </row>
    <row r="748" spans="1:9" hidden="1">
      <c r="A748" t="s">
        <v>623</v>
      </c>
      <c r="B748" t="s">
        <v>4181</v>
      </c>
      <c r="C748" t="s">
        <v>4193</v>
      </c>
      <c r="D748" t="s">
        <v>3843</v>
      </c>
      <c r="E748">
        <v>0</v>
      </c>
      <c r="F748">
        <v>0</v>
      </c>
      <c r="G748">
        <v>0</v>
      </c>
      <c r="H748" t="str">
        <f t="shared" si="22"/>
        <v/>
      </c>
      <c r="I748" t="str">
        <f t="shared" si="23"/>
        <v/>
      </c>
    </row>
    <row r="749" spans="1:9" hidden="1">
      <c r="A749" t="s">
        <v>624</v>
      </c>
      <c r="B749" t="s">
        <v>4181</v>
      </c>
      <c r="C749" t="s">
        <v>4193</v>
      </c>
      <c r="D749" t="s">
        <v>4207</v>
      </c>
      <c r="E749">
        <v>0</v>
      </c>
      <c r="F749">
        <v>0</v>
      </c>
      <c r="G749">
        <v>0</v>
      </c>
      <c r="H749" t="str">
        <f t="shared" si="22"/>
        <v/>
      </c>
      <c r="I749" t="str">
        <f t="shared" si="23"/>
        <v/>
      </c>
    </row>
    <row r="750" spans="1:9" hidden="1">
      <c r="A750" t="s">
        <v>625</v>
      </c>
      <c r="B750" t="s">
        <v>4181</v>
      </c>
      <c r="C750" t="s">
        <v>4193</v>
      </c>
      <c r="D750" t="s">
        <v>3844</v>
      </c>
      <c r="E750">
        <v>0</v>
      </c>
      <c r="F750">
        <v>0</v>
      </c>
      <c r="G750">
        <v>0</v>
      </c>
      <c r="H750" t="str">
        <f t="shared" si="22"/>
        <v/>
      </c>
      <c r="I750" t="str">
        <f t="shared" si="23"/>
        <v/>
      </c>
    </row>
    <row r="751" spans="1:9" hidden="1">
      <c r="A751" t="s">
        <v>626</v>
      </c>
      <c r="B751" t="s">
        <v>4181</v>
      </c>
      <c r="C751" t="s">
        <v>4193</v>
      </c>
      <c r="D751" t="s">
        <v>4208</v>
      </c>
      <c r="E751">
        <v>0</v>
      </c>
      <c r="F751">
        <v>0</v>
      </c>
      <c r="G751">
        <v>0</v>
      </c>
      <c r="H751" t="str">
        <f t="shared" si="22"/>
        <v/>
      </c>
      <c r="I751" t="str">
        <f t="shared" si="23"/>
        <v/>
      </c>
    </row>
    <row r="752" spans="1:9" hidden="1">
      <c r="A752" t="s">
        <v>627</v>
      </c>
      <c r="B752" t="s">
        <v>4181</v>
      </c>
      <c r="C752" t="s">
        <v>4193</v>
      </c>
      <c r="D752" t="s">
        <v>3853</v>
      </c>
      <c r="E752">
        <v>0</v>
      </c>
      <c r="F752">
        <v>0</v>
      </c>
      <c r="G752">
        <v>0</v>
      </c>
      <c r="H752" t="str">
        <f t="shared" si="22"/>
        <v/>
      </c>
      <c r="I752" t="str">
        <f t="shared" si="23"/>
        <v/>
      </c>
    </row>
    <row r="753" spans="1:9" hidden="1">
      <c r="A753" t="s">
        <v>628</v>
      </c>
      <c r="B753" t="s">
        <v>4181</v>
      </c>
      <c r="C753" t="s">
        <v>4193</v>
      </c>
      <c r="D753" t="s">
        <v>4209</v>
      </c>
      <c r="E753">
        <v>0</v>
      </c>
      <c r="F753">
        <v>0</v>
      </c>
      <c r="G753">
        <v>0</v>
      </c>
      <c r="H753" t="str">
        <f t="shared" si="22"/>
        <v/>
      </c>
      <c r="I753" t="str">
        <f t="shared" si="23"/>
        <v/>
      </c>
    </row>
    <row r="754" spans="1:9" hidden="1">
      <c r="A754" t="s">
        <v>629</v>
      </c>
      <c r="B754" t="s">
        <v>4181</v>
      </c>
      <c r="C754" t="s">
        <v>4193</v>
      </c>
      <c r="D754" t="s">
        <v>3845</v>
      </c>
      <c r="E754">
        <v>0</v>
      </c>
      <c r="F754">
        <v>0</v>
      </c>
      <c r="G754">
        <v>0</v>
      </c>
      <c r="H754" t="str">
        <f t="shared" si="22"/>
        <v/>
      </c>
      <c r="I754" t="str">
        <f t="shared" si="23"/>
        <v/>
      </c>
    </row>
    <row r="755" spans="1:9" hidden="1">
      <c r="A755" t="s">
        <v>630</v>
      </c>
      <c r="B755" t="s">
        <v>4181</v>
      </c>
      <c r="C755" t="s">
        <v>4193</v>
      </c>
      <c r="D755" t="s">
        <v>4210</v>
      </c>
      <c r="E755">
        <v>0</v>
      </c>
      <c r="F755">
        <v>0</v>
      </c>
      <c r="G755">
        <v>0</v>
      </c>
      <c r="H755" t="str">
        <f t="shared" si="22"/>
        <v/>
      </c>
      <c r="I755" t="str">
        <f t="shared" si="23"/>
        <v/>
      </c>
    </row>
    <row r="756" spans="1:9" hidden="1">
      <c r="A756" t="s">
        <v>631</v>
      </c>
      <c r="B756" t="s">
        <v>4181</v>
      </c>
      <c r="C756" t="s">
        <v>4193</v>
      </c>
      <c r="D756" t="s">
        <v>3847</v>
      </c>
      <c r="E756">
        <v>1</v>
      </c>
      <c r="F756">
        <v>0</v>
      </c>
      <c r="G756">
        <v>1</v>
      </c>
      <c r="H756" t="str">
        <f t="shared" si="22"/>
        <v/>
      </c>
      <c r="I756" t="str">
        <f t="shared" si="23"/>
        <v/>
      </c>
    </row>
    <row r="757" spans="1:9" hidden="1">
      <c r="A757" t="s">
        <v>632</v>
      </c>
      <c r="B757" t="s">
        <v>4181</v>
      </c>
      <c r="C757" t="s">
        <v>4193</v>
      </c>
      <c r="D757" t="s">
        <v>4211</v>
      </c>
      <c r="E757">
        <v>0</v>
      </c>
      <c r="F757">
        <v>0</v>
      </c>
      <c r="G757">
        <v>1</v>
      </c>
      <c r="H757" t="str">
        <f t="shared" si="22"/>
        <v/>
      </c>
      <c r="I757" t="str">
        <f t="shared" si="23"/>
        <v/>
      </c>
    </row>
    <row r="758" spans="1:9" hidden="1">
      <c r="A758" t="s">
        <v>633</v>
      </c>
      <c r="B758" t="s">
        <v>4181</v>
      </c>
      <c r="C758" t="s">
        <v>4193</v>
      </c>
      <c r="D758" t="s">
        <v>3848</v>
      </c>
      <c r="E758">
        <v>0</v>
      </c>
      <c r="F758">
        <v>0</v>
      </c>
      <c r="G758">
        <v>0</v>
      </c>
      <c r="H758" t="str">
        <f t="shared" si="22"/>
        <v/>
      </c>
      <c r="I758" t="str">
        <f t="shared" si="23"/>
        <v/>
      </c>
    </row>
    <row r="759" spans="1:9" hidden="1">
      <c r="A759" t="s">
        <v>634</v>
      </c>
      <c r="B759" t="s">
        <v>4181</v>
      </c>
      <c r="C759" t="s">
        <v>4193</v>
      </c>
      <c r="D759" t="s">
        <v>4212</v>
      </c>
      <c r="E759">
        <v>0</v>
      </c>
      <c r="F759">
        <v>0</v>
      </c>
      <c r="G759">
        <v>0</v>
      </c>
      <c r="H759" t="str">
        <f t="shared" si="22"/>
        <v/>
      </c>
      <c r="I759" t="str">
        <f t="shared" si="23"/>
        <v/>
      </c>
    </row>
    <row r="760" spans="1:9" hidden="1">
      <c r="A760" t="s">
        <v>635</v>
      </c>
      <c r="B760" t="s">
        <v>4181</v>
      </c>
      <c r="C760" t="s">
        <v>4193</v>
      </c>
      <c r="D760" t="s">
        <v>3849</v>
      </c>
      <c r="E760">
        <v>0</v>
      </c>
      <c r="F760">
        <v>0</v>
      </c>
      <c r="G760">
        <v>0</v>
      </c>
      <c r="H760" t="str">
        <f t="shared" si="22"/>
        <v/>
      </c>
      <c r="I760" t="str">
        <f t="shared" si="23"/>
        <v/>
      </c>
    </row>
    <row r="761" spans="1:9" hidden="1">
      <c r="A761" t="s">
        <v>636</v>
      </c>
      <c r="B761" t="s">
        <v>4181</v>
      </c>
      <c r="C761" t="s">
        <v>4193</v>
      </c>
      <c r="D761" t="s">
        <v>4213</v>
      </c>
      <c r="E761">
        <v>1</v>
      </c>
      <c r="F761">
        <v>0</v>
      </c>
      <c r="G761">
        <v>1</v>
      </c>
      <c r="H761" t="str">
        <f t="shared" si="22"/>
        <v/>
      </c>
      <c r="I761" t="str">
        <f t="shared" si="23"/>
        <v/>
      </c>
    </row>
    <row r="762" spans="1:9" hidden="1">
      <c r="A762" t="s">
        <v>637</v>
      </c>
      <c r="B762" t="s">
        <v>4181</v>
      </c>
      <c r="C762" t="s">
        <v>4193</v>
      </c>
      <c r="D762" t="s">
        <v>4214</v>
      </c>
      <c r="E762">
        <v>0</v>
      </c>
      <c r="F762">
        <v>0</v>
      </c>
      <c r="G762">
        <v>0</v>
      </c>
      <c r="H762" t="str">
        <f t="shared" si="22"/>
        <v/>
      </c>
      <c r="I762" t="str">
        <f t="shared" si="23"/>
        <v/>
      </c>
    </row>
    <row r="763" spans="1:9" hidden="1">
      <c r="A763" t="s">
        <v>638</v>
      </c>
      <c r="B763" t="s">
        <v>4181</v>
      </c>
      <c r="C763" t="s">
        <v>4193</v>
      </c>
      <c r="D763" t="s">
        <v>4215</v>
      </c>
      <c r="E763">
        <v>0</v>
      </c>
      <c r="F763">
        <v>0</v>
      </c>
      <c r="G763">
        <v>0</v>
      </c>
      <c r="H763" t="str">
        <f t="shared" si="22"/>
        <v/>
      </c>
      <c r="I763" t="str">
        <f t="shared" si="23"/>
        <v/>
      </c>
    </row>
    <row r="764" spans="1:9" hidden="1">
      <c r="A764" t="s">
        <v>639</v>
      </c>
      <c r="B764" t="s">
        <v>4181</v>
      </c>
      <c r="C764" t="s">
        <v>4193</v>
      </c>
      <c r="D764" t="s">
        <v>3852</v>
      </c>
      <c r="E764">
        <v>1</v>
      </c>
      <c r="F764">
        <v>0</v>
      </c>
      <c r="G764">
        <v>0</v>
      </c>
      <c r="H764" t="str">
        <f t="shared" si="22"/>
        <v/>
      </c>
      <c r="I764" t="str">
        <f t="shared" si="23"/>
        <v/>
      </c>
    </row>
    <row r="765" spans="1:9" hidden="1">
      <c r="A765" t="s">
        <v>640</v>
      </c>
      <c r="B765" t="s">
        <v>4181</v>
      </c>
      <c r="C765" t="s">
        <v>4193</v>
      </c>
      <c r="D765" t="s">
        <v>4216</v>
      </c>
      <c r="E765">
        <v>1</v>
      </c>
      <c r="F765">
        <v>0</v>
      </c>
      <c r="G765">
        <v>1</v>
      </c>
      <c r="H765" t="str">
        <f t="shared" si="22"/>
        <v/>
      </c>
      <c r="I765" t="str">
        <f t="shared" si="23"/>
        <v/>
      </c>
    </row>
    <row r="766" spans="1:9" hidden="1">
      <c r="A766" t="s">
        <v>641</v>
      </c>
      <c r="B766" t="s">
        <v>4181</v>
      </c>
      <c r="C766" t="s">
        <v>4217</v>
      </c>
      <c r="D766" t="s">
        <v>393</v>
      </c>
      <c r="E766">
        <v>1</v>
      </c>
      <c r="F766">
        <v>0</v>
      </c>
      <c r="G766">
        <v>0</v>
      </c>
      <c r="H766" t="str">
        <f t="shared" si="22"/>
        <v/>
      </c>
      <c r="I766" t="str">
        <f t="shared" si="23"/>
        <v/>
      </c>
    </row>
    <row r="767" spans="1:9" hidden="1">
      <c r="A767" t="s">
        <v>642</v>
      </c>
      <c r="B767" t="s">
        <v>4181</v>
      </c>
      <c r="C767" t="s">
        <v>4217</v>
      </c>
      <c r="D767" t="s">
        <v>3835</v>
      </c>
      <c r="E767">
        <v>1</v>
      </c>
      <c r="F767">
        <v>0</v>
      </c>
      <c r="G767">
        <v>0</v>
      </c>
      <c r="H767" t="str">
        <f t="shared" si="22"/>
        <v/>
      </c>
      <c r="I767" t="str">
        <f t="shared" si="23"/>
        <v/>
      </c>
    </row>
    <row r="768" spans="1:9" hidden="1">
      <c r="A768" t="s">
        <v>643</v>
      </c>
      <c r="B768" t="s">
        <v>4181</v>
      </c>
      <c r="C768" t="s">
        <v>4217</v>
      </c>
      <c r="D768" t="s">
        <v>3836</v>
      </c>
      <c r="E768">
        <v>0</v>
      </c>
      <c r="F768">
        <v>1</v>
      </c>
      <c r="G768">
        <v>0</v>
      </c>
      <c r="H768" t="str">
        <f t="shared" si="22"/>
        <v/>
      </c>
      <c r="I768" t="str">
        <f t="shared" si="23"/>
        <v/>
      </c>
    </row>
    <row r="769" spans="1:9" hidden="1">
      <c r="A769" t="s">
        <v>644</v>
      </c>
      <c r="B769" t="s">
        <v>4181</v>
      </c>
      <c r="C769" t="s">
        <v>4217</v>
      </c>
      <c r="D769" t="s">
        <v>3837</v>
      </c>
      <c r="E769">
        <v>0</v>
      </c>
      <c r="F769">
        <v>0</v>
      </c>
      <c r="G769">
        <v>0</v>
      </c>
      <c r="H769" t="str">
        <f t="shared" si="22"/>
        <v/>
      </c>
      <c r="I769" t="str">
        <f t="shared" si="23"/>
        <v/>
      </c>
    </row>
    <row r="770" spans="1:9" hidden="1">
      <c r="A770" t="s">
        <v>645</v>
      </c>
      <c r="B770" t="s">
        <v>4181</v>
      </c>
      <c r="C770" t="s">
        <v>4217</v>
      </c>
      <c r="D770" t="s">
        <v>4199</v>
      </c>
      <c r="E770">
        <v>0</v>
      </c>
      <c r="F770">
        <v>0</v>
      </c>
      <c r="G770">
        <v>0</v>
      </c>
      <c r="H770" t="str">
        <f t="shared" ref="H770:H833" si="24">IF(AND(SUM(E770:G770)&gt;2,OR(E770=0,G770=0,F770=0)),"gestion stock","")</f>
        <v/>
      </c>
      <c r="I770" t="str">
        <f t="shared" si="23"/>
        <v/>
      </c>
    </row>
    <row r="771" spans="1:9" hidden="1">
      <c r="A771" t="s">
        <v>646</v>
      </c>
      <c r="B771" t="s">
        <v>4181</v>
      </c>
      <c r="C771" t="s">
        <v>4217</v>
      </c>
      <c r="D771" t="s">
        <v>3839</v>
      </c>
      <c r="E771">
        <v>0</v>
      </c>
      <c r="F771">
        <v>0</v>
      </c>
      <c r="G771">
        <v>0</v>
      </c>
      <c r="H771" t="str">
        <f t="shared" si="24"/>
        <v/>
      </c>
      <c r="I771" t="str">
        <f t="shared" ref="I771:I834" si="25">IF(H771="gestion stock",C771&amp; " " &amp; D771,"")</f>
        <v/>
      </c>
    </row>
    <row r="772" spans="1:9" hidden="1">
      <c r="A772" t="s">
        <v>647</v>
      </c>
      <c r="B772" t="s">
        <v>4181</v>
      </c>
      <c r="C772" t="s">
        <v>4217</v>
      </c>
      <c r="D772" t="s">
        <v>3840</v>
      </c>
      <c r="E772">
        <v>0</v>
      </c>
      <c r="F772">
        <v>0</v>
      </c>
      <c r="G772">
        <v>0</v>
      </c>
      <c r="H772" t="str">
        <f t="shared" si="24"/>
        <v/>
      </c>
      <c r="I772" t="str">
        <f t="shared" si="25"/>
        <v/>
      </c>
    </row>
    <row r="773" spans="1:9" hidden="1">
      <c r="A773" t="s">
        <v>648</v>
      </c>
      <c r="B773" t="s">
        <v>4181</v>
      </c>
      <c r="C773" t="s">
        <v>4217</v>
      </c>
      <c r="D773" t="s">
        <v>3841</v>
      </c>
      <c r="E773">
        <v>1</v>
      </c>
      <c r="F773">
        <v>0</v>
      </c>
      <c r="G773">
        <v>0</v>
      </c>
      <c r="H773" t="str">
        <f t="shared" si="24"/>
        <v/>
      </c>
      <c r="I773" t="str">
        <f t="shared" si="25"/>
        <v/>
      </c>
    </row>
    <row r="774" spans="1:9" hidden="1">
      <c r="A774" t="s">
        <v>649</v>
      </c>
      <c r="B774" t="s">
        <v>4181</v>
      </c>
      <c r="C774" t="s">
        <v>4217</v>
      </c>
      <c r="D774" t="s">
        <v>3842</v>
      </c>
      <c r="E774">
        <v>1</v>
      </c>
      <c r="F774">
        <v>0</v>
      </c>
      <c r="G774">
        <v>0</v>
      </c>
      <c r="H774" t="str">
        <f t="shared" si="24"/>
        <v/>
      </c>
      <c r="I774" t="str">
        <f t="shared" si="25"/>
        <v/>
      </c>
    </row>
    <row r="775" spans="1:9" hidden="1">
      <c r="A775" t="s">
        <v>650</v>
      </c>
      <c r="B775" t="s">
        <v>4181</v>
      </c>
      <c r="C775" t="s">
        <v>4217</v>
      </c>
      <c r="D775" t="s">
        <v>3843</v>
      </c>
      <c r="E775">
        <v>1</v>
      </c>
      <c r="F775">
        <v>0</v>
      </c>
      <c r="G775">
        <v>0</v>
      </c>
      <c r="H775" t="str">
        <f t="shared" si="24"/>
        <v/>
      </c>
      <c r="I775" t="str">
        <f t="shared" si="25"/>
        <v/>
      </c>
    </row>
    <row r="776" spans="1:9" hidden="1">
      <c r="A776" t="s">
        <v>651</v>
      </c>
      <c r="B776" t="s">
        <v>4181</v>
      </c>
      <c r="C776" t="s">
        <v>4217</v>
      </c>
      <c r="D776" t="s">
        <v>3844</v>
      </c>
      <c r="E776">
        <v>2</v>
      </c>
      <c r="F776">
        <v>0</v>
      </c>
      <c r="G776">
        <v>0</v>
      </c>
      <c r="H776" t="str">
        <f t="shared" si="24"/>
        <v/>
      </c>
      <c r="I776" t="str">
        <f t="shared" si="25"/>
        <v/>
      </c>
    </row>
    <row r="777" spans="1:9" hidden="1">
      <c r="A777" t="s">
        <v>652</v>
      </c>
      <c r="B777" t="s">
        <v>4181</v>
      </c>
      <c r="C777" t="s">
        <v>4217</v>
      </c>
      <c r="D777" t="s">
        <v>3853</v>
      </c>
      <c r="E777">
        <v>0</v>
      </c>
      <c r="F777">
        <v>0</v>
      </c>
      <c r="G777">
        <v>0</v>
      </c>
      <c r="H777" t="str">
        <f t="shared" si="24"/>
        <v/>
      </c>
      <c r="I777" t="str">
        <f t="shared" si="25"/>
        <v/>
      </c>
    </row>
    <row r="778" spans="1:9" hidden="1">
      <c r="A778" t="s">
        <v>653</v>
      </c>
      <c r="B778" t="s">
        <v>4181</v>
      </c>
      <c r="C778" t="s">
        <v>4217</v>
      </c>
      <c r="D778" t="s">
        <v>3846</v>
      </c>
      <c r="E778">
        <v>0</v>
      </c>
      <c r="F778">
        <v>0</v>
      </c>
      <c r="G778">
        <v>0</v>
      </c>
      <c r="H778" t="str">
        <f t="shared" si="24"/>
        <v/>
      </c>
      <c r="I778" t="str">
        <f t="shared" si="25"/>
        <v/>
      </c>
    </row>
    <row r="779" spans="1:9" hidden="1">
      <c r="A779" t="s">
        <v>654</v>
      </c>
      <c r="B779" t="s">
        <v>4181</v>
      </c>
      <c r="C779" t="s">
        <v>4217</v>
      </c>
      <c r="D779" t="s">
        <v>3845</v>
      </c>
      <c r="E779">
        <v>0</v>
      </c>
      <c r="F779">
        <v>0</v>
      </c>
      <c r="G779">
        <v>0</v>
      </c>
      <c r="H779" t="str">
        <f t="shared" si="24"/>
        <v/>
      </c>
      <c r="I779" t="str">
        <f t="shared" si="25"/>
        <v/>
      </c>
    </row>
    <row r="780" spans="1:9" hidden="1">
      <c r="A780" t="s">
        <v>655</v>
      </c>
      <c r="B780" t="s">
        <v>4181</v>
      </c>
      <c r="C780" t="s">
        <v>4217</v>
      </c>
      <c r="D780" t="s">
        <v>3847</v>
      </c>
      <c r="E780">
        <v>2</v>
      </c>
      <c r="F780">
        <v>0</v>
      </c>
      <c r="G780">
        <v>0</v>
      </c>
      <c r="H780" t="str">
        <f t="shared" si="24"/>
        <v/>
      </c>
      <c r="I780" t="str">
        <f t="shared" si="25"/>
        <v/>
      </c>
    </row>
    <row r="781" spans="1:9" hidden="1">
      <c r="A781" t="s">
        <v>656</v>
      </c>
      <c r="B781" t="s">
        <v>4181</v>
      </c>
      <c r="C781" t="s">
        <v>4217</v>
      </c>
      <c r="D781" t="s">
        <v>3848</v>
      </c>
      <c r="E781">
        <v>0</v>
      </c>
      <c r="F781">
        <v>0</v>
      </c>
      <c r="G781">
        <v>0</v>
      </c>
      <c r="H781" t="str">
        <f t="shared" si="24"/>
        <v/>
      </c>
      <c r="I781" t="str">
        <f t="shared" si="25"/>
        <v/>
      </c>
    </row>
    <row r="782" spans="1:9" hidden="1">
      <c r="A782" t="s">
        <v>657</v>
      </c>
      <c r="B782" t="s">
        <v>4181</v>
      </c>
      <c r="C782" t="s">
        <v>4217</v>
      </c>
      <c r="D782" t="s">
        <v>3849</v>
      </c>
      <c r="E782">
        <v>1</v>
      </c>
      <c r="F782">
        <v>0</v>
      </c>
      <c r="G782">
        <v>0</v>
      </c>
      <c r="H782" t="str">
        <f t="shared" si="24"/>
        <v/>
      </c>
      <c r="I782" t="str">
        <f t="shared" si="25"/>
        <v/>
      </c>
    </row>
    <row r="783" spans="1:9" hidden="1">
      <c r="A783" t="s">
        <v>658</v>
      </c>
      <c r="B783" t="s">
        <v>4181</v>
      </c>
      <c r="C783" t="s">
        <v>4217</v>
      </c>
      <c r="D783" t="s">
        <v>4218</v>
      </c>
      <c r="E783">
        <v>0</v>
      </c>
      <c r="F783">
        <v>0</v>
      </c>
      <c r="G783">
        <v>0</v>
      </c>
      <c r="H783" t="str">
        <f t="shared" si="24"/>
        <v/>
      </c>
      <c r="I783" t="str">
        <f t="shared" si="25"/>
        <v/>
      </c>
    </row>
    <row r="784" spans="1:9" hidden="1">
      <c r="A784" t="s">
        <v>659</v>
      </c>
      <c r="B784" t="s">
        <v>4181</v>
      </c>
      <c r="C784" t="s">
        <v>4217</v>
      </c>
      <c r="D784" t="s">
        <v>4219</v>
      </c>
      <c r="E784">
        <v>0</v>
      </c>
      <c r="F784">
        <v>0</v>
      </c>
      <c r="G784">
        <v>0</v>
      </c>
      <c r="H784" t="str">
        <f t="shared" si="24"/>
        <v/>
      </c>
      <c r="I784" t="str">
        <f t="shared" si="25"/>
        <v/>
      </c>
    </row>
    <row r="785" spans="1:9" hidden="1">
      <c r="A785" t="s">
        <v>660</v>
      </c>
      <c r="B785" t="s">
        <v>4181</v>
      </c>
      <c r="C785" t="s">
        <v>4217</v>
      </c>
      <c r="D785" t="s">
        <v>4220</v>
      </c>
      <c r="E785">
        <v>0</v>
      </c>
      <c r="F785">
        <v>0</v>
      </c>
      <c r="G785">
        <v>0</v>
      </c>
      <c r="H785" t="str">
        <f t="shared" si="24"/>
        <v/>
      </c>
      <c r="I785" t="str">
        <f t="shared" si="25"/>
        <v/>
      </c>
    </row>
    <row r="786" spans="1:9" hidden="1">
      <c r="A786" t="s">
        <v>661</v>
      </c>
      <c r="B786" t="s">
        <v>4181</v>
      </c>
      <c r="C786" t="s">
        <v>4217</v>
      </c>
      <c r="D786" t="s">
        <v>4221</v>
      </c>
      <c r="E786">
        <v>0</v>
      </c>
      <c r="F786">
        <v>1</v>
      </c>
      <c r="G786">
        <v>1</v>
      </c>
      <c r="H786" t="str">
        <f t="shared" si="24"/>
        <v/>
      </c>
      <c r="I786" t="str">
        <f t="shared" si="25"/>
        <v/>
      </c>
    </row>
    <row r="787" spans="1:9" hidden="1">
      <c r="A787" t="s">
        <v>662</v>
      </c>
      <c r="B787" t="s">
        <v>4181</v>
      </c>
      <c r="C787" t="s">
        <v>4217</v>
      </c>
      <c r="D787" t="s">
        <v>4222</v>
      </c>
      <c r="E787">
        <v>0</v>
      </c>
      <c r="F787">
        <v>0</v>
      </c>
      <c r="G787">
        <v>0</v>
      </c>
      <c r="H787" t="str">
        <f t="shared" si="24"/>
        <v/>
      </c>
      <c r="I787" t="str">
        <f t="shared" si="25"/>
        <v/>
      </c>
    </row>
    <row r="788" spans="1:9" hidden="1">
      <c r="A788" t="s">
        <v>663</v>
      </c>
      <c r="B788" t="s">
        <v>4181</v>
      </c>
      <c r="C788" t="s">
        <v>4217</v>
      </c>
      <c r="D788" t="s">
        <v>4223</v>
      </c>
      <c r="E788">
        <v>0</v>
      </c>
      <c r="F788">
        <v>0</v>
      </c>
      <c r="G788">
        <v>0</v>
      </c>
      <c r="H788" t="str">
        <f t="shared" si="24"/>
        <v/>
      </c>
      <c r="I788" t="str">
        <f t="shared" si="25"/>
        <v/>
      </c>
    </row>
    <row r="789" spans="1:9" hidden="1">
      <c r="A789" t="s">
        <v>664</v>
      </c>
      <c r="B789" t="s">
        <v>4181</v>
      </c>
      <c r="C789" t="s">
        <v>4224</v>
      </c>
      <c r="D789" t="s">
        <v>393</v>
      </c>
      <c r="E789">
        <v>1</v>
      </c>
      <c r="F789">
        <v>1</v>
      </c>
      <c r="G789">
        <v>0</v>
      </c>
      <c r="H789" t="str">
        <f t="shared" si="24"/>
        <v/>
      </c>
      <c r="I789" t="str">
        <f t="shared" si="25"/>
        <v/>
      </c>
    </row>
    <row r="790" spans="1:9" hidden="1">
      <c r="A790" t="s">
        <v>665</v>
      </c>
      <c r="B790" t="s">
        <v>4181</v>
      </c>
      <c r="C790" t="s">
        <v>4224</v>
      </c>
      <c r="D790" t="s">
        <v>4194</v>
      </c>
      <c r="E790">
        <v>0</v>
      </c>
      <c r="F790">
        <v>1</v>
      </c>
      <c r="G790">
        <v>0</v>
      </c>
      <c r="H790" t="str">
        <f t="shared" si="24"/>
        <v/>
      </c>
      <c r="I790" t="str">
        <f t="shared" si="25"/>
        <v/>
      </c>
    </row>
    <row r="791" spans="1:9" hidden="1">
      <c r="A791" t="s">
        <v>666</v>
      </c>
      <c r="B791" t="s">
        <v>4181</v>
      </c>
      <c r="C791" t="s">
        <v>4224</v>
      </c>
      <c r="D791" t="s">
        <v>3835</v>
      </c>
      <c r="E791">
        <v>2</v>
      </c>
      <c r="F791">
        <v>0</v>
      </c>
      <c r="G791">
        <v>1</v>
      </c>
      <c r="H791" t="str">
        <f t="shared" si="24"/>
        <v>gestion stock</v>
      </c>
      <c r="I791" t="str">
        <f t="shared" si="25"/>
        <v>BRACELET CHARLIE PM SWARO IVOIRE ARGENTÉ GRIS</v>
      </c>
    </row>
    <row r="792" spans="1:9" hidden="1">
      <c r="A792" t="s">
        <v>667</v>
      </c>
      <c r="B792" t="s">
        <v>4181</v>
      </c>
      <c r="C792" t="s">
        <v>4224</v>
      </c>
      <c r="D792" t="s">
        <v>4195</v>
      </c>
      <c r="E792">
        <v>0</v>
      </c>
      <c r="F792">
        <v>0</v>
      </c>
      <c r="G792">
        <v>0</v>
      </c>
      <c r="H792" t="str">
        <f t="shared" si="24"/>
        <v/>
      </c>
      <c r="I792" t="str">
        <f t="shared" si="25"/>
        <v/>
      </c>
    </row>
    <row r="793" spans="1:9" hidden="1">
      <c r="A793" t="s">
        <v>668</v>
      </c>
      <c r="B793" t="s">
        <v>4181</v>
      </c>
      <c r="C793" t="s">
        <v>4224</v>
      </c>
      <c r="D793" t="s">
        <v>3836</v>
      </c>
      <c r="E793">
        <v>1</v>
      </c>
      <c r="F793">
        <v>0</v>
      </c>
      <c r="G793">
        <v>0</v>
      </c>
      <c r="H793" t="str">
        <f t="shared" si="24"/>
        <v/>
      </c>
      <c r="I793" t="str">
        <f t="shared" si="25"/>
        <v/>
      </c>
    </row>
    <row r="794" spans="1:9" hidden="1">
      <c r="A794" t="s">
        <v>669</v>
      </c>
      <c r="B794" t="s">
        <v>4181</v>
      </c>
      <c r="C794" t="s">
        <v>4224</v>
      </c>
      <c r="D794" t="s">
        <v>4197</v>
      </c>
      <c r="E794">
        <v>0</v>
      </c>
      <c r="F794">
        <v>0</v>
      </c>
      <c r="G794">
        <v>0</v>
      </c>
      <c r="H794" t="str">
        <f t="shared" si="24"/>
        <v/>
      </c>
      <c r="I794" t="str">
        <f t="shared" si="25"/>
        <v/>
      </c>
    </row>
    <row r="795" spans="1:9" hidden="1">
      <c r="A795" t="s">
        <v>670</v>
      </c>
      <c r="B795" t="s">
        <v>4181</v>
      </c>
      <c r="C795" t="s">
        <v>4224</v>
      </c>
      <c r="D795" t="s">
        <v>3837</v>
      </c>
      <c r="E795">
        <v>2</v>
      </c>
      <c r="F795">
        <v>0</v>
      </c>
      <c r="G795">
        <v>0</v>
      </c>
      <c r="H795" t="str">
        <f t="shared" si="24"/>
        <v/>
      </c>
      <c r="I795" t="str">
        <f t="shared" si="25"/>
        <v/>
      </c>
    </row>
    <row r="796" spans="1:9" hidden="1">
      <c r="A796" t="s">
        <v>671</v>
      </c>
      <c r="B796" t="s">
        <v>4181</v>
      </c>
      <c r="C796" t="s">
        <v>4224</v>
      </c>
      <c r="D796" t="s">
        <v>4198</v>
      </c>
      <c r="E796">
        <v>0</v>
      </c>
      <c r="F796">
        <v>0</v>
      </c>
      <c r="G796">
        <v>0</v>
      </c>
      <c r="H796" t="str">
        <f t="shared" si="24"/>
        <v/>
      </c>
      <c r="I796" t="str">
        <f t="shared" si="25"/>
        <v/>
      </c>
    </row>
    <row r="797" spans="1:9" hidden="1">
      <c r="A797" t="s">
        <v>672</v>
      </c>
      <c r="B797" t="s">
        <v>4181</v>
      </c>
      <c r="C797" t="s">
        <v>4224</v>
      </c>
      <c r="D797" t="s">
        <v>4225</v>
      </c>
      <c r="E797">
        <v>0</v>
      </c>
      <c r="F797">
        <v>0</v>
      </c>
      <c r="G797">
        <v>0</v>
      </c>
      <c r="H797" t="str">
        <f t="shared" si="24"/>
        <v/>
      </c>
      <c r="I797" t="str">
        <f t="shared" si="25"/>
        <v/>
      </c>
    </row>
    <row r="798" spans="1:9" hidden="1">
      <c r="A798" t="s">
        <v>673</v>
      </c>
      <c r="B798" t="s">
        <v>4181</v>
      </c>
      <c r="C798" t="s">
        <v>4224</v>
      </c>
      <c r="D798" t="s">
        <v>4199</v>
      </c>
      <c r="E798">
        <v>0</v>
      </c>
      <c r="F798">
        <v>0</v>
      </c>
      <c r="G798">
        <v>0</v>
      </c>
      <c r="H798" t="str">
        <f t="shared" si="24"/>
        <v/>
      </c>
      <c r="I798" t="str">
        <f t="shared" si="25"/>
        <v/>
      </c>
    </row>
    <row r="799" spans="1:9" hidden="1">
      <c r="A799" t="s">
        <v>674</v>
      </c>
      <c r="B799" t="s">
        <v>4181</v>
      </c>
      <c r="C799" t="s">
        <v>4224</v>
      </c>
      <c r="D799" t="s">
        <v>4200</v>
      </c>
      <c r="E799">
        <v>0</v>
      </c>
      <c r="F799">
        <v>0</v>
      </c>
      <c r="G799">
        <v>0</v>
      </c>
      <c r="H799" t="str">
        <f t="shared" si="24"/>
        <v/>
      </c>
      <c r="I799" t="str">
        <f t="shared" si="25"/>
        <v/>
      </c>
    </row>
    <row r="800" spans="1:9" hidden="1">
      <c r="A800" t="s">
        <v>675</v>
      </c>
      <c r="B800" t="s">
        <v>4181</v>
      </c>
      <c r="C800" t="s">
        <v>4224</v>
      </c>
      <c r="D800" t="s">
        <v>4201</v>
      </c>
      <c r="E800">
        <v>2</v>
      </c>
      <c r="F800">
        <v>1</v>
      </c>
      <c r="G800">
        <v>1</v>
      </c>
      <c r="H800" t="str">
        <f t="shared" si="24"/>
        <v/>
      </c>
      <c r="I800" t="str">
        <f t="shared" si="25"/>
        <v/>
      </c>
    </row>
    <row r="801" spans="1:9" hidden="1">
      <c r="A801" t="s">
        <v>676</v>
      </c>
      <c r="B801" t="s">
        <v>4181</v>
      </c>
      <c r="C801" t="s">
        <v>4224</v>
      </c>
      <c r="D801" t="s">
        <v>4202</v>
      </c>
      <c r="E801">
        <v>0</v>
      </c>
      <c r="F801">
        <v>1</v>
      </c>
      <c r="G801">
        <v>0</v>
      </c>
      <c r="H801" t="str">
        <f t="shared" si="24"/>
        <v/>
      </c>
      <c r="I801" t="str">
        <f t="shared" si="25"/>
        <v/>
      </c>
    </row>
    <row r="802" spans="1:9" hidden="1">
      <c r="A802" t="s">
        <v>677</v>
      </c>
      <c r="B802" t="s">
        <v>4181</v>
      </c>
      <c r="C802" t="s">
        <v>4224</v>
      </c>
      <c r="D802" t="s">
        <v>3839</v>
      </c>
      <c r="E802">
        <v>0</v>
      </c>
      <c r="F802">
        <v>0</v>
      </c>
      <c r="G802">
        <v>0</v>
      </c>
      <c r="H802" t="str">
        <f t="shared" si="24"/>
        <v/>
      </c>
      <c r="I802" t="str">
        <f t="shared" si="25"/>
        <v/>
      </c>
    </row>
    <row r="803" spans="1:9" hidden="1">
      <c r="A803" t="s">
        <v>678</v>
      </c>
      <c r="B803" t="s">
        <v>4181</v>
      </c>
      <c r="C803" t="s">
        <v>4224</v>
      </c>
      <c r="D803" t="s">
        <v>4203</v>
      </c>
      <c r="E803">
        <v>0</v>
      </c>
      <c r="F803">
        <v>1</v>
      </c>
      <c r="G803">
        <v>0</v>
      </c>
      <c r="H803" t="str">
        <f t="shared" si="24"/>
        <v/>
      </c>
      <c r="I803" t="str">
        <f t="shared" si="25"/>
        <v/>
      </c>
    </row>
    <row r="804" spans="1:9" hidden="1">
      <c r="A804" t="s">
        <v>679</v>
      </c>
      <c r="B804" t="s">
        <v>4181</v>
      </c>
      <c r="C804" t="s">
        <v>4224</v>
      </c>
      <c r="D804" t="s">
        <v>3840</v>
      </c>
      <c r="E804">
        <v>0</v>
      </c>
      <c r="F804">
        <v>0</v>
      </c>
      <c r="G804">
        <v>0</v>
      </c>
      <c r="H804" t="str">
        <f t="shared" si="24"/>
        <v/>
      </c>
      <c r="I804" t="str">
        <f t="shared" si="25"/>
        <v/>
      </c>
    </row>
    <row r="805" spans="1:9" hidden="1">
      <c r="A805" t="s">
        <v>680</v>
      </c>
      <c r="B805" t="s">
        <v>4181</v>
      </c>
      <c r="C805" t="s">
        <v>4224</v>
      </c>
      <c r="D805" t="s">
        <v>4204</v>
      </c>
      <c r="E805">
        <v>0</v>
      </c>
      <c r="F805">
        <v>1</v>
      </c>
      <c r="G805">
        <v>0</v>
      </c>
      <c r="H805" t="str">
        <f t="shared" si="24"/>
        <v/>
      </c>
      <c r="I805" t="str">
        <f t="shared" si="25"/>
        <v/>
      </c>
    </row>
    <row r="806" spans="1:9" hidden="1">
      <c r="A806" t="s">
        <v>681</v>
      </c>
      <c r="B806" t="s">
        <v>4181</v>
      </c>
      <c r="C806" t="s">
        <v>4224</v>
      </c>
      <c r="D806" t="s">
        <v>3841</v>
      </c>
      <c r="E806">
        <v>2</v>
      </c>
      <c r="F806">
        <v>0</v>
      </c>
      <c r="G806">
        <v>2</v>
      </c>
      <c r="H806" t="str">
        <f t="shared" si="24"/>
        <v>gestion stock</v>
      </c>
      <c r="I806" t="str">
        <f t="shared" si="25"/>
        <v>BRACELET CHARLIE PM SWARO IVOIRE ARGENTÉ TURQUOISE</v>
      </c>
    </row>
    <row r="807" spans="1:9" hidden="1">
      <c r="A807" t="s">
        <v>682</v>
      </c>
      <c r="B807" t="s">
        <v>4181</v>
      </c>
      <c r="C807" t="s">
        <v>4224</v>
      </c>
      <c r="D807" t="s">
        <v>4205</v>
      </c>
      <c r="E807">
        <v>0</v>
      </c>
      <c r="F807">
        <v>0</v>
      </c>
      <c r="G807">
        <v>0</v>
      </c>
      <c r="H807" t="str">
        <f t="shared" si="24"/>
        <v/>
      </c>
      <c r="I807" t="str">
        <f t="shared" si="25"/>
        <v/>
      </c>
    </row>
    <row r="808" spans="1:9" hidden="1">
      <c r="A808" t="s">
        <v>683</v>
      </c>
      <c r="B808" t="s">
        <v>4181</v>
      </c>
      <c r="C808" t="s">
        <v>4224</v>
      </c>
      <c r="D808" t="s">
        <v>3842</v>
      </c>
      <c r="E808">
        <v>0</v>
      </c>
      <c r="F808">
        <v>0</v>
      </c>
      <c r="G808">
        <v>0</v>
      </c>
      <c r="H808" t="str">
        <f t="shared" si="24"/>
        <v/>
      </c>
      <c r="I808" t="str">
        <f t="shared" si="25"/>
        <v/>
      </c>
    </row>
    <row r="809" spans="1:9" hidden="1">
      <c r="A809" t="s">
        <v>684</v>
      </c>
      <c r="B809" t="s">
        <v>4181</v>
      </c>
      <c r="C809" t="s">
        <v>4224</v>
      </c>
      <c r="D809" t="s">
        <v>4206</v>
      </c>
      <c r="E809">
        <v>0</v>
      </c>
      <c r="F809">
        <v>0</v>
      </c>
      <c r="G809">
        <v>1</v>
      </c>
      <c r="H809" t="str">
        <f t="shared" si="24"/>
        <v/>
      </c>
      <c r="I809" t="str">
        <f t="shared" si="25"/>
        <v/>
      </c>
    </row>
    <row r="810" spans="1:9" hidden="1">
      <c r="A810" t="s">
        <v>685</v>
      </c>
      <c r="B810" t="s">
        <v>4181</v>
      </c>
      <c r="C810" t="s">
        <v>4224</v>
      </c>
      <c r="D810" t="s">
        <v>3843</v>
      </c>
      <c r="E810">
        <v>0</v>
      </c>
      <c r="F810">
        <v>0</v>
      </c>
      <c r="G810">
        <v>0</v>
      </c>
      <c r="H810" t="str">
        <f t="shared" si="24"/>
        <v/>
      </c>
      <c r="I810" t="str">
        <f t="shared" si="25"/>
        <v/>
      </c>
    </row>
    <row r="811" spans="1:9" hidden="1">
      <c r="A811" t="s">
        <v>686</v>
      </c>
      <c r="B811" t="s">
        <v>4181</v>
      </c>
      <c r="C811" t="s">
        <v>4224</v>
      </c>
      <c r="D811" t="s">
        <v>4207</v>
      </c>
      <c r="E811">
        <v>0</v>
      </c>
      <c r="F811">
        <v>0</v>
      </c>
      <c r="G811">
        <v>0</v>
      </c>
      <c r="H811" t="str">
        <f t="shared" si="24"/>
        <v/>
      </c>
      <c r="I811" t="str">
        <f t="shared" si="25"/>
        <v/>
      </c>
    </row>
    <row r="812" spans="1:9" hidden="1">
      <c r="A812" t="s">
        <v>687</v>
      </c>
      <c r="B812" t="s">
        <v>4181</v>
      </c>
      <c r="C812" t="s">
        <v>4224</v>
      </c>
      <c r="D812" t="s">
        <v>3844</v>
      </c>
      <c r="E812">
        <v>0</v>
      </c>
      <c r="F812">
        <v>0</v>
      </c>
      <c r="G812">
        <v>0</v>
      </c>
      <c r="H812" t="str">
        <f t="shared" si="24"/>
        <v/>
      </c>
      <c r="I812" t="str">
        <f t="shared" si="25"/>
        <v/>
      </c>
    </row>
    <row r="813" spans="1:9" hidden="1">
      <c r="A813" t="s">
        <v>688</v>
      </c>
      <c r="B813" t="s">
        <v>4181</v>
      </c>
      <c r="C813" t="s">
        <v>4224</v>
      </c>
      <c r="D813" t="s">
        <v>4208</v>
      </c>
      <c r="E813">
        <v>0</v>
      </c>
      <c r="F813">
        <v>0</v>
      </c>
      <c r="G813">
        <v>0</v>
      </c>
      <c r="H813" t="str">
        <f t="shared" si="24"/>
        <v/>
      </c>
      <c r="I813" t="str">
        <f t="shared" si="25"/>
        <v/>
      </c>
    </row>
    <row r="814" spans="1:9" hidden="1">
      <c r="A814" t="s">
        <v>689</v>
      </c>
      <c r="B814" t="s">
        <v>4181</v>
      </c>
      <c r="C814" t="s">
        <v>4224</v>
      </c>
      <c r="D814" t="s">
        <v>3853</v>
      </c>
      <c r="E814">
        <v>0</v>
      </c>
      <c r="F814">
        <v>0</v>
      </c>
      <c r="G814">
        <v>0</v>
      </c>
      <c r="H814" t="str">
        <f t="shared" si="24"/>
        <v/>
      </c>
      <c r="I814" t="str">
        <f t="shared" si="25"/>
        <v/>
      </c>
    </row>
    <row r="815" spans="1:9" hidden="1">
      <c r="A815" t="s">
        <v>690</v>
      </c>
      <c r="B815" t="s">
        <v>4181</v>
      </c>
      <c r="C815" t="s">
        <v>4224</v>
      </c>
      <c r="D815" t="s">
        <v>4209</v>
      </c>
      <c r="E815">
        <v>0</v>
      </c>
      <c r="F815">
        <v>0</v>
      </c>
      <c r="G815">
        <v>0</v>
      </c>
      <c r="H815" t="str">
        <f t="shared" si="24"/>
        <v/>
      </c>
      <c r="I815" t="str">
        <f t="shared" si="25"/>
        <v/>
      </c>
    </row>
    <row r="816" spans="1:9" hidden="1">
      <c r="A816" t="s">
        <v>691</v>
      </c>
      <c r="B816" t="s">
        <v>4181</v>
      </c>
      <c r="C816" t="s">
        <v>4224</v>
      </c>
      <c r="D816" t="s">
        <v>3845</v>
      </c>
      <c r="E816">
        <v>0</v>
      </c>
      <c r="F816">
        <v>0</v>
      </c>
      <c r="G816">
        <v>0</v>
      </c>
      <c r="H816" t="str">
        <f t="shared" si="24"/>
        <v/>
      </c>
      <c r="I816" t="str">
        <f t="shared" si="25"/>
        <v/>
      </c>
    </row>
    <row r="817" spans="1:9" hidden="1">
      <c r="A817" t="s">
        <v>692</v>
      </c>
      <c r="B817" t="s">
        <v>4181</v>
      </c>
      <c r="C817" t="s">
        <v>4224</v>
      </c>
      <c r="D817" t="s">
        <v>4210</v>
      </c>
      <c r="E817">
        <v>0</v>
      </c>
      <c r="F817">
        <v>0</v>
      </c>
      <c r="G817">
        <v>0</v>
      </c>
      <c r="H817" t="str">
        <f t="shared" si="24"/>
        <v/>
      </c>
      <c r="I817" t="str">
        <f t="shared" si="25"/>
        <v/>
      </c>
    </row>
    <row r="818" spans="1:9" hidden="1">
      <c r="A818" t="s">
        <v>693</v>
      </c>
      <c r="B818" t="s">
        <v>4181</v>
      </c>
      <c r="C818" t="s">
        <v>4224</v>
      </c>
      <c r="D818" t="s">
        <v>3847</v>
      </c>
      <c r="E818">
        <v>-1</v>
      </c>
      <c r="F818">
        <v>-1</v>
      </c>
      <c r="G818">
        <v>0</v>
      </c>
      <c r="H818" t="str">
        <f t="shared" si="24"/>
        <v/>
      </c>
      <c r="I818" t="str">
        <f t="shared" si="25"/>
        <v/>
      </c>
    </row>
    <row r="819" spans="1:9" hidden="1">
      <c r="A819" t="s">
        <v>694</v>
      </c>
      <c r="B819" t="s">
        <v>4181</v>
      </c>
      <c r="C819" t="s">
        <v>4224</v>
      </c>
      <c r="D819" t="s">
        <v>4211</v>
      </c>
      <c r="E819">
        <v>0</v>
      </c>
      <c r="F819">
        <v>0</v>
      </c>
      <c r="G819">
        <v>0</v>
      </c>
      <c r="H819" t="str">
        <f t="shared" si="24"/>
        <v/>
      </c>
      <c r="I819" t="str">
        <f t="shared" si="25"/>
        <v/>
      </c>
    </row>
    <row r="820" spans="1:9" hidden="1">
      <c r="A820" t="s">
        <v>695</v>
      </c>
      <c r="B820" t="s">
        <v>4181</v>
      </c>
      <c r="C820" t="s">
        <v>4224</v>
      </c>
      <c r="D820" t="s">
        <v>3848</v>
      </c>
      <c r="E820">
        <v>0</v>
      </c>
      <c r="F820">
        <v>0</v>
      </c>
      <c r="G820">
        <v>0</v>
      </c>
      <c r="H820" t="str">
        <f t="shared" si="24"/>
        <v/>
      </c>
      <c r="I820" t="str">
        <f t="shared" si="25"/>
        <v/>
      </c>
    </row>
    <row r="821" spans="1:9" hidden="1">
      <c r="A821" t="s">
        <v>696</v>
      </c>
      <c r="B821" t="s">
        <v>4181</v>
      </c>
      <c r="C821" t="s">
        <v>4224</v>
      </c>
      <c r="D821" t="s">
        <v>4212</v>
      </c>
      <c r="E821">
        <v>0</v>
      </c>
      <c r="F821">
        <v>0</v>
      </c>
      <c r="G821">
        <v>0</v>
      </c>
      <c r="H821" t="str">
        <f t="shared" si="24"/>
        <v/>
      </c>
      <c r="I821" t="str">
        <f t="shared" si="25"/>
        <v/>
      </c>
    </row>
    <row r="822" spans="1:9" hidden="1">
      <c r="A822" t="s">
        <v>697</v>
      </c>
      <c r="B822" t="s">
        <v>4181</v>
      </c>
      <c r="C822" t="s">
        <v>4224</v>
      </c>
      <c r="D822" t="s">
        <v>3849</v>
      </c>
      <c r="E822">
        <v>0</v>
      </c>
      <c r="F822">
        <v>0</v>
      </c>
      <c r="G822">
        <v>0</v>
      </c>
      <c r="H822" t="str">
        <f t="shared" si="24"/>
        <v/>
      </c>
      <c r="I822" t="str">
        <f t="shared" si="25"/>
        <v/>
      </c>
    </row>
    <row r="823" spans="1:9" hidden="1">
      <c r="A823" t="s">
        <v>698</v>
      </c>
      <c r="B823" t="s">
        <v>4181</v>
      </c>
      <c r="C823" t="s">
        <v>4224</v>
      </c>
      <c r="D823" t="s">
        <v>4213</v>
      </c>
      <c r="E823">
        <v>0</v>
      </c>
      <c r="F823">
        <v>0</v>
      </c>
      <c r="G823">
        <v>0</v>
      </c>
      <c r="H823" t="str">
        <f t="shared" si="24"/>
        <v/>
      </c>
      <c r="I823" t="str">
        <f t="shared" si="25"/>
        <v/>
      </c>
    </row>
    <row r="824" spans="1:9" hidden="1">
      <c r="A824" t="s">
        <v>699</v>
      </c>
      <c r="B824" t="s">
        <v>4181</v>
      </c>
      <c r="C824" t="s">
        <v>4224</v>
      </c>
      <c r="D824" t="s">
        <v>4214</v>
      </c>
      <c r="E824">
        <v>0</v>
      </c>
      <c r="F824">
        <v>0</v>
      </c>
      <c r="G824">
        <v>0</v>
      </c>
      <c r="H824" t="str">
        <f t="shared" si="24"/>
        <v/>
      </c>
      <c r="I824" t="str">
        <f t="shared" si="25"/>
        <v/>
      </c>
    </row>
    <row r="825" spans="1:9" hidden="1">
      <c r="A825" t="s">
        <v>700</v>
      </c>
      <c r="B825" t="s">
        <v>4181</v>
      </c>
      <c r="C825" t="s">
        <v>4224</v>
      </c>
      <c r="D825" t="s">
        <v>4215</v>
      </c>
      <c r="E825">
        <v>0</v>
      </c>
      <c r="F825">
        <v>0</v>
      </c>
      <c r="G825">
        <v>0</v>
      </c>
      <c r="H825" t="str">
        <f t="shared" si="24"/>
        <v/>
      </c>
      <c r="I825" t="str">
        <f t="shared" si="25"/>
        <v/>
      </c>
    </row>
    <row r="826" spans="1:9" hidden="1">
      <c r="A826" t="s">
        <v>701</v>
      </c>
      <c r="B826" t="s">
        <v>4181</v>
      </c>
      <c r="C826" t="s">
        <v>4224</v>
      </c>
      <c r="D826" t="s">
        <v>3852</v>
      </c>
      <c r="E826">
        <v>0</v>
      </c>
      <c r="F826">
        <v>0</v>
      </c>
      <c r="G826">
        <v>0</v>
      </c>
      <c r="H826" t="str">
        <f t="shared" si="24"/>
        <v/>
      </c>
      <c r="I826" t="str">
        <f t="shared" si="25"/>
        <v/>
      </c>
    </row>
    <row r="827" spans="1:9" hidden="1">
      <c r="A827" t="s">
        <v>702</v>
      </c>
      <c r="B827" t="s">
        <v>4181</v>
      </c>
      <c r="C827" t="s">
        <v>4224</v>
      </c>
      <c r="D827" t="s">
        <v>4216</v>
      </c>
      <c r="E827">
        <v>0</v>
      </c>
      <c r="F827">
        <v>0</v>
      </c>
      <c r="G827">
        <v>0</v>
      </c>
      <c r="H827" t="str">
        <f t="shared" si="24"/>
        <v/>
      </c>
      <c r="I827" t="str">
        <f t="shared" si="25"/>
        <v/>
      </c>
    </row>
    <row r="828" spans="1:9" hidden="1">
      <c r="A828" t="s">
        <v>703</v>
      </c>
      <c r="B828" t="s">
        <v>4181</v>
      </c>
      <c r="C828" t="s">
        <v>4226</v>
      </c>
      <c r="D828" t="s">
        <v>393</v>
      </c>
      <c r="E828">
        <v>2</v>
      </c>
      <c r="F828">
        <v>0</v>
      </c>
      <c r="G828">
        <v>0</v>
      </c>
      <c r="H828" t="str">
        <f t="shared" si="24"/>
        <v/>
      </c>
      <c r="I828" t="str">
        <f t="shared" si="25"/>
        <v/>
      </c>
    </row>
    <row r="829" spans="1:9" hidden="1">
      <c r="A829" t="s">
        <v>704</v>
      </c>
      <c r="B829" t="s">
        <v>4181</v>
      </c>
      <c r="C829" t="s">
        <v>4226</v>
      </c>
      <c r="D829" t="s">
        <v>4194</v>
      </c>
      <c r="E829">
        <v>0</v>
      </c>
      <c r="F829">
        <v>0</v>
      </c>
      <c r="G829">
        <v>0</v>
      </c>
      <c r="H829" t="str">
        <f t="shared" si="24"/>
        <v/>
      </c>
      <c r="I829" t="str">
        <f t="shared" si="25"/>
        <v/>
      </c>
    </row>
    <row r="830" spans="1:9" hidden="1">
      <c r="A830" t="s">
        <v>705</v>
      </c>
      <c r="B830" t="s">
        <v>4181</v>
      </c>
      <c r="C830" t="s">
        <v>4226</v>
      </c>
      <c r="D830" t="s">
        <v>3835</v>
      </c>
      <c r="E830">
        <v>0</v>
      </c>
      <c r="F830">
        <v>0</v>
      </c>
      <c r="G830">
        <v>0</v>
      </c>
      <c r="H830" t="str">
        <f t="shared" si="24"/>
        <v/>
      </c>
      <c r="I830" t="str">
        <f t="shared" si="25"/>
        <v/>
      </c>
    </row>
    <row r="831" spans="1:9" hidden="1">
      <c r="A831" t="s">
        <v>706</v>
      </c>
      <c r="B831" t="s">
        <v>4181</v>
      </c>
      <c r="C831" t="s">
        <v>4226</v>
      </c>
      <c r="D831" t="s">
        <v>4195</v>
      </c>
      <c r="E831">
        <v>0</v>
      </c>
      <c r="F831">
        <v>0</v>
      </c>
      <c r="G831">
        <v>0</v>
      </c>
      <c r="H831" t="str">
        <f t="shared" si="24"/>
        <v/>
      </c>
      <c r="I831" t="str">
        <f t="shared" si="25"/>
        <v/>
      </c>
    </row>
    <row r="832" spans="1:9" hidden="1">
      <c r="A832" t="s">
        <v>707</v>
      </c>
      <c r="B832" t="s">
        <v>4181</v>
      </c>
      <c r="C832" t="s">
        <v>4226</v>
      </c>
      <c r="D832" t="s">
        <v>3836</v>
      </c>
      <c r="E832">
        <v>0</v>
      </c>
      <c r="F832">
        <v>0</v>
      </c>
      <c r="G832">
        <v>0</v>
      </c>
      <c r="H832" t="str">
        <f t="shared" si="24"/>
        <v/>
      </c>
      <c r="I832" t="str">
        <f t="shared" si="25"/>
        <v/>
      </c>
    </row>
    <row r="833" spans="1:9" hidden="1">
      <c r="A833" t="s">
        <v>708</v>
      </c>
      <c r="B833" t="s">
        <v>4181</v>
      </c>
      <c r="C833" t="s">
        <v>4226</v>
      </c>
      <c r="D833" t="s">
        <v>4196</v>
      </c>
      <c r="E833">
        <v>0</v>
      </c>
      <c r="F833">
        <v>0</v>
      </c>
      <c r="G833">
        <v>0</v>
      </c>
      <c r="H833" t="str">
        <f t="shared" si="24"/>
        <v/>
      </c>
      <c r="I833" t="str">
        <f t="shared" si="25"/>
        <v/>
      </c>
    </row>
    <row r="834" spans="1:9" hidden="1">
      <c r="A834" t="s">
        <v>709</v>
      </c>
      <c r="B834" t="s">
        <v>4181</v>
      </c>
      <c r="C834" t="s">
        <v>4226</v>
      </c>
      <c r="D834" t="s">
        <v>4225</v>
      </c>
      <c r="E834">
        <v>2</v>
      </c>
      <c r="F834">
        <v>0</v>
      </c>
      <c r="G834">
        <v>0</v>
      </c>
      <c r="H834" t="str">
        <f t="shared" ref="H834:H897" si="26">IF(AND(SUM(E834:G834)&gt;2,OR(E834=0,G834=0,F834=0)),"gestion stock","")</f>
        <v/>
      </c>
      <c r="I834" t="str">
        <f t="shared" si="25"/>
        <v/>
      </c>
    </row>
    <row r="835" spans="1:9" hidden="1">
      <c r="A835" t="s">
        <v>710</v>
      </c>
      <c r="B835" t="s">
        <v>4181</v>
      </c>
      <c r="C835" t="s">
        <v>4226</v>
      </c>
      <c r="D835" t="s">
        <v>4227</v>
      </c>
      <c r="E835">
        <v>0</v>
      </c>
      <c r="F835">
        <v>0</v>
      </c>
      <c r="G835">
        <v>0</v>
      </c>
      <c r="H835" t="str">
        <f t="shared" si="26"/>
        <v/>
      </c>
      <c r="I835" t="str">
        <f t="shared" ref="I835:I898" si="27">IF(H835="gestion stock",C835&amp; " " &amp; D835,"")</f>
        <v/>
      </c>
    </row>
    <row r="836" spans="1:9" hidden="1">
      <c r="A836" t="s">
        <v>711</v>
      </c>
      <c r="B836" t="s">
        <v>4181</v>
      </c>
      <c r="C836" t="s">
        <v>4226</v>
      </c>
      <c r="D836" t="s">
        <v>4197</v>
      </c>
      <c r="E836">
        <v>0</v>
      </c>
      <c r="F836">
        <v>0</v>
      </c>
      <c r="G836">
        <v>0</v>
      </c>
      <c r="H836" t="str">
        <f t="shared" si="26"/>
        <v/>
      </c>
      <c r="I836" t="str">
        <f t="shared" si="27"/>
        <v/>
      </c>
    </row>
    <row r="837" spans="1:9" hidden="1">
      <c r="A837" t="s">
        <v>712</v>
      </c>
      <c r="B837" t="s">
        <v>4181</v>
      </c>
      <c r="C837" t="s">
        <v>4226</v>
      </c>
      <c r="D837" t="s">
        <v>3837</v>
      </c>
      <c r="E837">
        <v>0</v>
      </c>
      <c r="F837">
        <v>0</v>
      </c>
      <c r="G837">
        <v>0</v>
      </c>
      <c r="H837" t="str">
        <f t="shared" si="26"/>
        <v/>
      </c>
      <c r="I837" t="str">
        <f t="shared" si="27"/>
        <v/>
      </c>
    </row>
    <row r="838" spans="1:9" hidden="1">
      <c r="A838" t="s">
        <v>713</v>
      </c>
      <c r="B838" t="s">
        <v>4181</v>
      </c>
      <c r="C838" t="s">
        <v>4226</v>
      </c>
      <c r="D838" t="s">
        <v>4198</v>
      </c>
      <c r="E838">
        <v>0</v>
      </c>
      <c r="F838">
        <v>0</v>
      </c>
      <c r="G838">
        <v>0</v>
      </c>
      <c r="H838" t="str">
        <f t="shared" si="26"/>
        <v/>
      </c>
      <c r="I838" t="str">
        <f t="shared" si="27"/>
        <v/>
      </c>
    </row>
    <row r="839" spans="1:9" hidden="1">
      <c r="A839" t="s">
        <v>714</v>
      </c>
      <c r="B839" t="s">
        <v>4181</v>
      </c>
      <c r="C839" t="s">
        <v>4226</v>
      </c>
      <c r="D839" t="s">
        <v>4199</v>
      </c>
      <c r="E839">
        <v>0</v>
      </c>
      <c r="F839">
        <v>0</v>
      </c>
      <c r="G839">
        <v>0</v>
      </c>
      <c r="H839" t="str">
        <f t="shared" si="26"/>
        <v/>
      </c>
      <c r="I839" t="str">
        <f t="shared" si="27"/>
        <v/>
      </c>
    </row>
    <row r="840" spans="1:9" hidden="1">
      <c r="A840" t="s">
        <v>715</v>
      </c>
      <c r="B840" t="s">
        <v>4181</v>
      </c>
      <c r="C840" t="s">
        <v>4226</v>
      </c>
      <c r="D840" t="s">
        <v>4200</v>
      </c>
      <c r="E840">
        <v>0</v>
      </c>
      <c r="F840">
        <v>0</v>
      </c>
      <c r="G840">
        <v>0</v>
      </c>
      <c r="H840" t="str">
        <f t="shared" si="26"/>
        <v/>
      </c>
      <c r="I840" t="str">
        <f t="shared" si="27"/>
        <v/>
      </c>
    </row>
    <row r="841" spans="1:9" hidden="1">
      <c r="A841" t="s">
        <v>716</v>
      </c>
      <c r="B841" t="s">
        <v>4181</v>
      </c>
      <c r="C841" t="s">
        <v>4226</v>
      </c>
      <c r="D841" t="s">
        <v>4201</v>
      </c>
      <c r="E841">
        <v>0</v>
      </c>
      <c r="F841">
        <v>0</v>
      </c>
      <c r="G841">
        <v>0</v>
      </c>
      <c r="H841" t="str">
        <f t="shared" si="26"/>
        <v/>
      </c>
      <c r="I841" t="str">
        <f t="shared" si="27"/>
        <v/>
      </c>
    </row>
    <row r="842" spans="1:9" hidden="1">
      <c r="A842" t="s">
        <v>717</v>
      </c>
      <c r="B842" t="s">
        <v>4181</v>
      </c>
      <c r="C842" t="s">
        <v>4226</v>
      </c>
      <c r="D842" t="s">
        <v>4202</v>
      </c>
      <c r="E842">
        <v>1</v>
      </c>
      <c r="F842">
        <v>0</v>
      </c>
      <c r="G842">
        <v>0</v>
      </c>
      <c r="H842" t="str">
        <f t="shared" si="26"/>
        <v/>
      </c>
      <c r="I842" t="str">
        <f t="shared" si="27"/>
        <v/>
      </c>
    </row>
    <row r="843" spans="1:9" hidden="1">
      <c r="A843" t="s">
        <v>718</v>
      </c>
      <c r="B843" t="s">
        <v>4181</v>
      </c>
      <c r="C843" t="s">
        <v>4226</v>
      </c>
      <c r="D843" t="s">
        <v>3839</v>
      </c>
      <c r="E843">
        <v>0</v>
      </c>
      <c r="F843">
        <v>0</v>
      </c>
      <c r="G843">
        <v>0</v>
      </c>
      <c r="H843" t="str">
        <f t="shared" si="26"/>
        <v/>
      </c>
      <c r="I843" t="str">
        <f t="shared" si="27"/>
        <v/>
      </c>
    </row>
    <row r="844" spans="1:9" hidden="1">
      <c r="A844" t="s">
        <v>719</v>
      </c>
      <c r="B844" t="s">
        <v>4181</v>
      </c>
      <c r="C844" t="s">
        <v>4226</v>
      </c>
      <c r="D844" t="s">
        <v>4203</v>
      </c>
      <c r="E844">
        <v>0</v>
      </c>
      <c r="F844">
        <v>0</v>
      </c>
      <c r="G844">
        <v>0</v>
      </c>
      <c r="H844" t="str">
        <f t="shared" si="26"/>
        <v/>
      </c>
      <c r="I844" t="str">
        <f t="shared" si="27"/>
        <v/>
      </c>
    </row>
    <row r="845" spans="1:9" hidden="1">
      <c r="A845" t="s">
        <v>720</v>
      </c>
      <c r="B845" t="s">
        <v>4181</v>
      </c>
      <c r="C845" t="s">
        <v>4226</v>
      </c>
      <c r="D845" t="s">
        <v>3840</v>
      </c>
      <c r="E845">
        <v>0</v>
      </c>
      <c r="F845">
        <v>0</v>
      </c>
      <c r="G845">
        <v>0</v>
      </c>
      <c r="H845" t="str">
        <f t="shared" si="26"/>
        <v/>
      </c>
      <c r="I845" t="str">
        <f t="shared" si="27"/>
        <v/>
      </c>
    </row>
    <row r="846" spans="1:9" hidden="1">
      <c r="A846" t="s">
        <v>721</v>
      </c>
      <c r="B846" t="s">
        <v>4181</v>
      </c>
      <c r="C846" t="s">
        <v>4226</v>
      </c>
      <c r="D846" t="s">
        <v>4204</v>
      </c>
      <c r="E846">
        <v>0</v>
      </c>
      <c r="F846">
        <v>0</v>
      </c>
      <c r="G846">
        <v>0</v>
      </c>
      <c r="H846" t="str">
        <f t="shared" si="26"/>
        <v/>
      </c>
      <c r="I846" t="str">
        <f t="shared" si="27"/>
        <v/>
      </c>
    </row>
    <row r="847" spans="1:9" hidden="1">
      <c r="A847" t="s">
        <v>722</v>
      </c>
      <c r="B847" t="s">
        <v>4181</v>
      </c>
      <c r="C847" t="s">
        <v>4226</v>
      </c>
      <c r="D847" t="s">
        <v>3841</v>
      </c>
      <c r="E847">
        <v>0</v>
      </c>
      <c r="F847">
        <v>0</v>
      </c>
      <c r="G847">
        <v>0</v>
      </c>
      <c r="H847" t="str">
        <f t="shared" si="26"/>
        <v/>
      </c>
      <c r="I847" t="str">
        <f t="shared" si="27"/>
        <v/>
      </c>
    </row>
    <row r="848" spans="1:9" hidden="1">
      <c r="A848" t="s">
        <v>723</v>
      </c>
      <c r="B848" t="s">
        <v>4181</v>
      </c>
      <c r="C848" t="s">
        <v>4226</v>
      </c>
      <c r="D848" t="s">
        <v>4205</v>
      </c>
      <c r="E848">
        <v>0</v>
      </c>
      <c r="F848">
        <v>0</v>
      </c>
      <c r="G848">
        <v>0</v>
      </c>
      <c r="H848" t="str">
        <f t="shared" si="26"/>
        <v/>
      </c>
      <c r="I848" t="str">
        <f t="shared" si="27"/>
        <v/>
      </c>
    </row>
    <row r="849" spans="1:9" hidden="1">
      <c r="A849" t="s">
        <v>724</v>
      </c>
      <c r="B849" t="s">
        <v>4181</v>
      </c>
      <c r="C849" t="s">
        <v>4226</v>
      </c>
      <c r="D849" t="s">
        <v>3842</v>
      </c>
      <c r="E849">
        <v>0</v>
      </c>
      <c r="F849">
        <v>0</v>
      </c>
      <c r="G849">
        <v>0</v>
      </c>
      <c r="H849" t="str">
        <f t="shared" si="26"/>
        <v/>
      </c>
      <c r="I849" t="str">
        <f t="shared" si="27"/>
        <v/>
      </c>
    </row>
    <row r="850" spans="1:9" hidden="1">
      <c r="A850" t="s">
        <v>725</v>
      </c>
      <c r="B850" t="s">
        <v>4181</v>
      </c>
      <c r="C850" t="s">
        <v>4226</v>
      </c>
      <c r="D850" t="s">
        <v>4206</v>
      </c>
      <c r="E850">
        <v>0</v>
      </c>
      <c r="F850">
        <v>0</v>
      </c>
      <c r="G850">
        <v>0</v>
      </c>
      <c r="H850" t="str">
        <f t="shared" si="26"/>
        <v/>
      </c>
      <c r="I850" t="str">
        <f t="shared" si="27"/>
        <v/>
      </c>
    </row>
    <row r="851" spans="1:9" hidden="1">
      <c r="A851" t="s">
        <v>726</v>
      </c>
      <c r="B851" t="s">
        <v>4181</v>
      </c>
      <c r="C851" t="s">
        <v>4226</v>
      </c>
      <c r="D851" t="s">
        <v>3843</v>
      </c>
      <c r="E851">
        <v>0</v>
      </c>
      <c r="F851">
        <v>0</v>
      </c>
      <c r="G851">
        <v>0</v>
      </c>
      <c r="H851" t="str">
        <f t="shared" si="26"/>
        <v/>
      </c>
      <c r="I851" t="str">
        <f t="shared" si="27"/>
        <v/>
      </c>
    </row>
    <row r="852" spans="1:9" hidden="1">
      <c r="A852" t="s">
        <v>727</v>
      </c>
      <c r="B852" t="s">
        <v>4181</v>
      </c>
      <c r="C852" t="s">
        <v>4226</v>
      </c>
      <c r="D852" t="s">
        <v>4207</v>
      </c>
      <c r="E852">
        <v>0</v>
      </c>
      <c r="F852">
        <v>0</v>
      </c>
      <c r="G852">
        <v>0</v>
      </c>
      <c r="H852" t="str">
        <f t="shared" si="26"/>
        <v/>
      </c>
      <c r="I852" t="str">
        <f t="shared" si="27"/>
        <v/>
      </c>
    </row>
    <row r="853" spans="1:9" hidden="1">
      <c r="A853" t="s">
        <v>728</v>
      </c>
      <c r="B853" t="s">
        <v>4181</v>
      </c>
      <c r="C853" t="s">
        <v>4226</v>
      </c>
      <c r="D853" t="s">
        <v>3844</v>
      </c>
      <c r="E853">
        <v>0</v>
      </c>
      <c r="F853">
        <v>0</v>
      </c>
      <c r="G853">
        <v>0</v>
      </c>
      <c r="H853" t="str">
        <f t="shared" si="26"/>
        <v/>
      </c>
      <c r="I853" t="str">
        <f t="shared" si="27"/>
        <v/>
      </c>
    </row>
    <row r="854" spans="1:9" hidden="1">
      <c r="A854" t="s">
        <v>729</v>
      </c>
      <c r="B854" t="s">
        <v>4181</v>
      </c>
      <c r="C854" t="s">
        <v>4226</v>
      </c>
      <c r="D854" t="s">
        <v>4208</v>
      </c>
      <c r="E854">
        <v>0</v>
      </c>
      <c r="F854">
        <v>0</v>
      </c>
      <c r="G854">
        <v>0</v>
      </c>
      <c r="H854" t="str">
        <f t="shared" si="26"/>
        <v/>
      </c>
      <c r="I854" t="str">
        <f t="shared" si="27"/>
        <v/>
      </c>
    </row>
    <row r="855" spans="1:9" hidden="1">
      <c r="A855" t="s">
        <v>730</v>
      </c>
      <c r="B855" t="s">
        <v>4181</v>
      </c>
      <c r="C855" t="s">
        <v>4226</v>
      </c>
      <c r="D855" t="s">
        <v>3853</v>
      </c>
      <c r="E855">
        <v>0</v>
      </c>
      <c r="F855">
        <v>0</v>
      </c>
      <c r="G855">
        <v>0</v>
      </c>
      <c r="H855" t="str">
        <f t="shared" si="26"/>
        <v/>
      </c>
      <c r="I855" t="str">
        <f t="shared" si="27"/>
        <v/>
      </c>
    </row>
    <row r="856" spans="1:9" hidden="1">
      <c r="A856" t="s">
        <v>731</v>
      </c>
      <c r="B856" t="s">
        <v>4181</v>
      </c>
      <c r="C856" t="s">
        <v>4226</v>
      </c>
      <c r="D856" t="s">
        <v>4209</v>
      </c>
      <c r="E856">
        <v>0</v>
      </c>
      <c r="F856">
        <v>0</v>
      </c>
      <c r="G856">
        <v>0</v>
      </c>
      <c r="H856" t="str">
        <f t="shared" si="26"/>
        <v/>
      </c>
      <c r="I856" t="str">
        <f t="shared" si="27"/>
        <v/>
      </c>
    </row>
    <row r="857" spans="1:9" hidden="1">
      <c r="A857" t="s">
        <v>732</v>
      </c>
      <c r="B857" t="s">
        <v>4181</v>
      </c>
      <c r="C857" t="s">
        <v>4226</v>
      </c>
      <c r="D857" t="s">
        <v>3845</v>
      </c>
      <c r="E857">
        <v>0</v>
      </c>
      <c r="F857">
        <v>0</v>
      </c>
      <c r="G857">
        <v>0</v>
      </c>
      <c r="H857" t="str">
        <f t="shared" si="26"/>
        <v/>
      </c>
      <c r="I857" t="str">
        <f t="shared" si="27"/>
        <v/>
      </c>
    </row>
    <row r="858" spans="1:9" hidden="1">
      <c r="A858" t="s">
        <v>733</v>
      </c>
      <c r="B858" t="s">
        <v>4181</v>
      </c>
      <c r="C858" t="s">
        <v>4226</v>
      </c>
      <c r="D858" t="s">
        <v>4210</v>
      </c>
      <c r="E858">
        <v>0</v>
      </c>
      <c r="F858">
        <v>0</v>
      </c>
      <c r="G858">
        <v>0</v>
      </c>
      <c r="H858" t="str">
        <f t="shared" si="26"/>
        <v/>
      </c>
      <c r="I858" t="str">
        <f t="shared" si="27"/>
        <v/>
      </c>
    </row>
    <row r="859" spans="1:9" hidden="1">
      <c r="A859" t="s">
        <v>734</v>
      </c>
      <c r="B859" t="s">
        <v>4181</v>
      </c>
      <c r="C859" t="s">
        <v>4226</v>
      </c>
      <c r="D859" t="s">
        <v>3847</v>
      </c>
      <c r="E859">
        <v>0</v>
      </c>
      <c r="F859">
        <v>0</v>
      </c>
      <c r="G859">
        <v>0</v>
      </c>
      <c r="H859" t="str">
        <f t="shared" si="26"/>
        <v/>
      </c>
      <c r="I859" t="str">
        <f t="shared" si="27"/>
        <v/>
      </c>
    </row>
    <row r="860" spans="1:9" hidden="1">
      <c r="A860" t="s">
        <v>735</v>
      </c>
      <c r="B860" t="s">
        <v>4181</v>
      </c>
      <c r="C860" t="s">
        <v>4226</v>
      </c>
      <c r="D860" t="s">
        <v>4211</v>
      </c>
      <c r="E860">
        <v>0</v>
      </c>
      <c r="F860">
        <v>0</v>
      </c>
      <c r="G860">
        <v>0</v>
      </c>
      <c r="H860" t="str">
        <f t="shared" si="26"/>
        <v/>
      </c>
      <c r="I860" t="str">
        <f t="shared" si="27"/>
        <v/>
      </c>
    </row>
    <row r="861" spans="1:9" hidden="1">
      <c r="A861" t="s">
        <v>736</v>
      </c>
      <c r="B861" t="s">
        <v>4181</v>
      </c>
      <c r="C861" t="s">
        <v>4226</v>
      </c>
      <c r="D861" t="s">
        <v>3848</v>
      </c>
      <c r="E861">
        <v>0</v>
      </c>
      <c r="F861">
        <v>0</v>
      </c>
      <c r="G861">
        <v>0</v>
      </c>
      <c r="H861" t="str">
        <f t="shared" si="26"/>
        <v/>
      </c>
      <c r="I861" t="str">
        <f t="shared" si="27"/>
        <v/>
      </c>
    </row>
    <row r="862" spans="1:9" hidden="1">
      <c r="A862" t="s">
        <v>737</v>
      </c>
      <c r="B862" t="s">
        <v>4181</v>
      </c>
      <c r="C862" t="s">
        <v>4226</v>
      </c>
      <c r="D862" t="s">
        <v>4212</v>
      </c>
      <c r="E862">
        <v>0</v>
      </c>
      <c r="F862">
        <v>0</v>
      </c>
      <c r="G862">
        <v>0</v>
      </c>
      <c r="H862" t="str">
        <f t="shared" si="26"/>
        <v/>
      </c>
      <c r="I862" t="str">
        <f t="shared" si="27"/>
        <v/>
      </c>
    </row>
    <row r="863" spans="1:9" hidden="1">
      <c r="A863" t="s">
        <v>738</v>
      </c>
      <c r="B863" t="s">
        <v>4181</v>
      </c>
      <c r="C863" t="s">
        <v>4226</v>
      </c>
      <c r="D863" t="s">
        <v>3849</v>
      </c>
      <c r="E863">
        <v>0</v>
      </c>
      <c r="F863">
        <v>0</v>
      </c>
      <c r="G863">
        <v>0</v>
      </c>
      <c r="H863" t="str">
        <f t="shared" si="26"/>
        <v/>
      </c>
      <c r="I863" t="str">
        <f t="shared" si="27"/>
        <v/>
      </c>
    </row>
    <row r="864" spans="1:9" hidden="1">
      <c r="A864" t="s">
        <v>739</v>
      </c>
      <c r="B864" t="s">
        <v>4181</v>
      </c>
      <c r="C864" t="s">
        <v>4226</v>
      </c>
      <c r="D864" t="s">
        <v>4213</v>
      </c>
      <c r="E864">
        <v>0</v>
      </c>
      <c r="F864">
        <v>0</v>
      </c>
      <c r="G864">
        <v>0</v>
      </c>
      <c r="H864" t="str">
        <f t="shared" si="26"/>
        <v/>
      </c>
      <c r="I864" t="str">
        <f t="shared" si="27"/>
        <v/>
      </c>
    </row>
    <row r="865" spans="1:9" hidden="1">
      <c r="A865" t="s">
        <v>740</v>
      </c>
      <c r="B865" t="s">
        <v>4181</v>
      </c>
      <c r="C865" t="s">
        <v>4226</v>
      </c>
      <c r="D865" t="s">
        <v>4214</v>
      </c>
      <c r="E865">
        <v>0</v>
      </c>
      <c r="F865">
        <v>0</v>
      </c>
      <c r="G865">
        <v>0</v>
      </c>
      <c r="H865" t="str">
        <f t="shared" si="26"/>
        <v/>
      </c>
      <c r="I865" t="str">
        <f t="shared" si="27"/>
        <v/>
      </c>
    </row>
    <row r="866" spans="1:9" hidden="1">
      <c r="A866" t="s">
        <v>741</v>
      </c>
      <c r="B866" t="s">
        <v>4181</v>
      </c>
      <c r="C866" t="s">
        <v>4226</v>
      </c>
      <c r="D866" t="s">
        <v>4215</v>
      </c>
      <c r="E866">
        <v>0</v>
      </c>
      <c r="F866">
        <v>0</v>
      </c>
      <c r="G866">
        <v>0</v>
      </c>
      <c r="H866" t="str">
        <f t="shared" si="26"/>
        <v/>
      </c>
      <c r="I866" t="str">
        <f t="shared" si="27"/>
        <v/>
      </c>
    </row>
    <row r="867" spans="1:9" hidden="1">
      <c r="A867" t="s">
        <v>742</v>
      </c>
      <c r="B867" t="s">
        <v>4181</v>
      </c>
      <c r="C867" t="s">
        <v>4226</v>
      </c>
      <c r="D867" t="s">
        <v>3852</v>
      </c>
      <c r="E867">
        <v>0</v>
      </c>
      <c r="F867">
        <v>0</v>
      </c>
      <c r="G867">
        <v>0</v>
      </c>
      <c r="H867" t="str">
        <f t="shared" si="26"/>
        <v/>
      </c>
      <c r="I867" t="str">
        <f t="shared" si="27"/>
        <v/>
      </c>
    </row>
    <row r="868" spans="1:9" hidden="1">
      <c r="A868" t="s">
        <v>743</v>
      </c>
      <c r="B868" t="s">
        <v>4181</v>
      </c>
      <c r="C868" t="s">
        <v>4226</v>
      </c>
      <c r="D868" t="s">
        <v>4216</v>
      </c>
      <c r="E868">
        <v>0</v>
      </c>
      <c r="F868">
        <v>0</v>
      </c>
      <c r="G868">
        <v>0</v>
      </c>
      <c r="H868" t="str">
        <f t="shared" si="26"/>
        <v/>
      </c>
      <c r="I868" t="str">
        <f t="shared" si="27"/>
        <v/>
      </c>
    </row>
    <row r="869" spans="1:9" hidden="1">
      <c r="A869" t="s">
        <v>744</v>
      </c>
      <c r="B869" t="s">
        <v>4181</v>
      </c>
      <c r="C869" t="s">
        <v>4228</v>
      </c>
      <c r="D869" t="s">
        <v>393</v>
      </c>
      <c r="E869">
        <v>1</v>
      </c>
      <c r="F869">
        <v>0</v>
      </c>
      <c r="G869">
        <v>0</v>
      </c>
      <c r="H869" t="str">
        <f t="shared" si="26"/>
        <v/>
      </c>
      <c r="I869" t="str">
        <f t="shared" si="27"/>
        <v/>
      </c>
    </row>
    <row r="870" spans="1:9" hidden="1">
      <c r="A870" t="s">
        <v>745</v>
      </c>
      <c r="B870" t="s">
        <v>4181</v>
      </c>
      <c r="C870" t="s">
        <v>4228</v>
      </c>
      <c r="D870" t="s">
        <v>3835</v>
      </c>
      <c r="E870">
        <v>2</v>
      </c>
      <c r="F870">
        <v>1</v>
      </c>
      <c r="G870">
        <v>1</v>
      </c>
      <c r="H870" t="str">
        <f t="shared" si="26"/>
        <v/>
      </c>
      <c r="I870" t="str">
        <f t="shared" si="27"/>
        <v/>
      </c>
    </row>
    <row r="871" spans="1:9" hidden="1">
      <c r="A871" t="s">
        <v>746</v>
      </c>
      <c r="B871" t="s">
        <v>4181</v>
      </c>
      <c r="C871" t="s">
        <v>4228</v>
      </c>
      <c r="D871" t="s">
        <v>3836</v>
      </c>
      <c r="E871">
        <v>2</v>
      </c>
      <c r="F871">
        <v>0</v>
      </c>
      <c r="G871">
        <v>1</v>
      </c>
      <c r="H871" t="str">
        <f t="shared" si="26"/>
        <v>gestion stock</v>
      </c>
      <c r="I871" t="str">
        <f t="shared" si="27"/>
        <v>B.O TAMISE  CLIPS BLANC</v>
      </c>
    </row>
    <row r="872" spans="1:9" hidden="1">
      <c r="A872" t="s">
        <v>747</v>
      </c>
      <c r="B872" t="s">
        <v>4181</v>
      </c>
      <c r="C872" t="s">
        <v>4228</v>
      </c>
      <c r="D872" t="s">
        <v>3837</v>
      </c>
      <c r="E872">
        <v>-1</v>
      </c>
      <c r="F872">
        <v>0</v>
      </c>
      <c r="G872">
        <v>0</v>
      </c>
      <c r="H872" t="str">
        <f t="shared" si="26"/>
        <v/>
      </c>
      <c r="I872" t="str">
        <f t="shared" si="27"/>
        <v/>
      </c>
    </row>
    <row r="873" spans="1:9" hidden="1">
      <c r="A873" t="s">
        <v>748</v>
      </c>
      <c r="B873" t="s">
        <v>4181</v>
      </c>
      <c r="C873" t="s">
        <v>4228</v>
      </c>
      <c r="D873" t="s">
        <v>3838</v>
      </c>
      <c r="E873">
        <v>1</v>
      </c>
      <c r="F873">
        <v>0</v>
      </c>
      <c r="G873">
        <v>0</v>
      </c>
      <c r="H873" t="str">
        <f t="shared" si="26"/>
        <v/>
      </c>
      <c r="I873" t="str">
        <f t="shared" si="27"/>
        <v/>
      </c>
    </row>
    <row r="874" spans="1:9" hidden="1">
      <c r="A874" t="s">
        <v>749</v>
      </c>
      <c r="B874" t="s">
        <v>4181</v>
      </c>
      <c r="C874" t="s">
        <v>4228</v>
      </c>
      <c r="D874" t="s">
        <v>3839</v>
      </c>
      <c r="E874">
        <v>2</v>
      </c>
      <c r="F874">
        <v>0</v>
      </c>
      <c r="G874">
        <v>1</v>
      </c>
      <c r="H874" t="str">
        <f t="shared" si="26"/>
        <v>gestion stock</v>
      </c>
      <c r="I874" t="str">
        <f t="shared" si="27"/>
        <v>B.O TAMISE  CLIPS MONTANA</v>
      </c>
    </row>
    <row r="875" spans="1:9" hidden="1">
      <c r="A875" t="s">
        <v>750</v>
      </c>
      <c r="B875" t="s">
        <v>4181</v>
      </c>
      <c r="C875" t="s">
        <v>4228</v>
      </c>
      <c r="D875" t="s">
        <v>3840</v>
      </c>
      <c r="E875">
        <v>0</v>
      </c>
      <c r="F875">
        <v>0</v>
      </c>
      <c r="G875">
        <v>0</v>
      </c>
      <c r="H875" t="str">
        <f t="shared" si="26"/>
        <v/>
      </c>
      <c r="I875" t="str">
        <f t="shared" si="27"/>
        <v/>
      </c>
    </row>
    <row r="876" spans="1:9" hidden="1">
      <c r="A876" t="s">
        <v>751</v>
      </c>
      <c r="B876" t="s">
        <v>4181</v>
      </c>
      <c r="C876" t="s">
        <v>4228</v>
      </c>
      <c r="D876" t="s">
        <v>3841</v>
      </c>
      <c r="E876">
        <v>0</v>
      </c>
      <c r="F876">
        <v>0</v>
      </c>
      <c r="G876">
        <v>1</v>
      </c>
      <c r="H876" t="str">
        <f t="shared" si="26"/>
        <v/>
      </c>
      <c r="I876" t="str">
        <f t="shared" si="27"/>
        <v/>
      </c>
    </row>
    <row r="877" spans="1:9" hidden="1">
      <c r="A877" t="s">
        <v>752</v>
      </c>
      <c r="B877" t="s">
        <v>4181</v>
      </c>
      <c r="C877" t="s">
        <v>4228</v>
      </c>
      <c r="D877" t="s">
        <v>3842</v>
      </c>
      <c r="E877">
        <v>2</v>
      </c>
      <c r="F877">
        <v>0</v>
      </c>
      <c r="G877">
        <v>1</v>
      </c>
      <c r="H877" t="str">
        <f t="shared" si="26"/>
        <v>gestion stock</v>
      </c>
      <c r="I877" t="str">
        <f t="shared" si="27"/>
        <v>B.O TAMISE  CLIPS LAYETTE</v>
      </c>
    </row>
    <row r="878" spans="1:9" hidden="1">
      <c r="A878" t="s">
        <v>753</v>
      </c>
      <c r="B878" t="s">
        <v>4181</v>
      </c>
      <c r="C878" t="s">
        <v>4228</v>
      </c>
      <c r="D878" t="s">
        <v>3843</v>
      </c>
      <c r="E878">
        <v>0</v>
      </c>
      <c r="F878">
        <v>1</v>
      </c>
      <c r="G878">
        <v>0</v>
      </c>
      <c r="H878" t="str">
        <f t="shared" si="26"/>
        <v/>
      </c>
      <c r="I878" t="str">
        <f t="shared" si="27"/>
        <v/>
      </c>
    </row>
    <row r="879" spans="1:9" hidden="1">
      <c r="A879" t="s">
        <v>754</v>
      </c>
      <c r="B879" t="s">
        <v>4181</v>
      </c>
      <c r="C879" t="s">
        <v>4228</v>
      </c>
      <c r="D879" t="s">
        <v>3844</v>
      </c>
      <c r="E879">
        <v>1</v>
      </c>
      <c r="F879">
        <v>0</v>
      </c>
      <c r="G879">
        <v>0</v>
      </c>
      <c r="H879" t="str">
        <f t="shared" si="26"/>
        <v/>
      </c>
      <c r="I879" t="str">
        <f t="shared" si="27"/>
        <v/>
      </c>
    </row>
    <row r="880" spans="1:9" hidden="1">
      <c r="A880" t="s">
        <v>755</v>
      </c>
      <c r="B880" t="s">
        <v>4181</v>
      </c>
      <c r="C880" t="s">
        <v>4228</v>
      </c>
      <c r="D880" t="s">
        <v>3853</v>
      </c>
      <c r="E880">
        <v>0</v>
      </c>
      <c r="F880">
        <v>0</v>
      </c>
      <c r="G880">
        <v>0</v>
      </c>
      <c r="H880" t="str">
        <f t="shared" si="26"/>
        <v/>
      </c>
      <c r="I880" t="str">
        <f t="shared" si="27"/>
        <v/>
      </c>
    </row>
    <row r="881" spans="1:9" hidden="1">
      <c r="A881" t="s">
        <v>756</v>
      </c>
      <c r="B881" t="s">
        <v>4181</v>
      </c>
      <c r="C881" t="s">
        <v>4228</v>
      </c>
      <c r="D881" t="s">
        <v>3846</v>
      </c>
      <c r="E881">
        <v>0</v>
      </c>
      <c r="F881">
        <v>0</v>
      </c>
      <c r="G881">
        <v>0</v>
      </c>
      <c r="H881" t="str">
        <f t="shared" si="26"/>
        <v/>
      </c>
      <c r="I881" t="str">
        <f t="shared" si="27"/>
        <v/>
      </c>
    </row>
    <row r="882" spans="1:9" hidden="1">
      <c r="A882" t="s">
        <v>757</v>
      </c>
      <c r="B882" t="s">
        <v>4181</v>
      </c>
      <c r="C882" t="s">
        <v>4228</v>
      </c>
      <c r="D882" t="s">
        <v>3845</v>
      </c>
      <c r="E882">
        <v>0</v>
      </c>
      <c r="F882">
        <v>0</v>
      </c>
      <c r="G882">
        <v>0</v>
      </c>
      <c r="H882" t="str">
        <f t="shared" si="26"/>
        <v/>
      </c>
      <c r="I882" t="str">
        <f t="shared" si="27"/>
        <v/>
      </c>
    </row>
    <row r="883" spans="1:9" hidden="1">
      <c r="A883" t="s">
        <v>758</v>
      </c>
      <c r="B883" t="s">
        <v>4181</v>
      </c>
      <c r="C883" t="s">
        <v>4228</v>
      </c>
      <c r="D883" t="s">
        <v>3847</v>
      </c>
      <c r="E883">
        <v>2</v>
      </c>
      <c r="F883">
        <v>0</v>
      </c>
      <c r="G883">
        <v>0</v>
      </c>
      <c r="H883" t="str">
        <f t="shared" si="26"/>
        <v/>
      </c>
      <c r="I883" t="str">
        <f t="shared" si="27"/>
        <v/>
      </c>
    </row>
    <row r="884" spans="1:9" hidden="1">
      <c r="A884" t="s">
        <v>759</v>
      </c>
      <c r="B884" t="s">
        <v>4181</v>
      </c>
      <c r="C884" t="s">
        <v>4228</v>
      </c>
      <c r="D884" t="s">
        <v>4229</v>
      </c>
      <c r="E884">
        <v>1</v>
      </c>
      <c r="F884">
        <v>0</v>
      </c>
      <c r="G884">
        <v>0</v>
      </c>
      <c r="H884" t="str">
        <f t="shared" si="26"/>
        <v/>
      </c>
      <c r="I884" t="str">
        <f t="shared" si="27"/>
        <v/>
      </c>
    </row>
    <row r="885" spans="1:9" hidden="1">
      <c r="A885" t="s">
        <v>760</v>
      </c>
      <c r="B885" t="s">
        <v>4181</v>
      </c>
      <c r="C885" t="s">
        <v>4230</v>
      </c>
      <c r="D885" t="s">
        <v>393</v>
      </c>
      <c r="E885">
        <v>0</v>
      </c>
      <c r="F885">
        <v>1</v>
      </c>
      <c r="G885">
        <v>0</v>
      </c>
      <c r="H885" t="str">
        <f t="shared" si="26"/>
        <v/>
      </c>
      <c r="I885" t="str">
        <f t="shared" si="27"/>
        <v/>
      </c>
    </row>
    <row r="886" spans="1:9" hidden="1">
      <c r="A886" t="s">
        <v>761</v>
      </c>
      <c r="B886" t="s">
        <v>4181</v>
      </c>
      <c r="C886" t="s">
        <v>4230</v>
      </c>
      <c r="D886" t="s">
        <v>3835</v>
      </c>
      <c r="E886">
        <v>1</v>
      </c>
      <c r="F886">
        <v>2</v>
      </c>
      <c r="G886">
        <v>1</v>
      </c>
      <c r="H886" t="str">
        <f t="shared" si="26"/>
        <v/>
      </c>
      <c r="I886" t="str">
        <f t="shared" si="27"/>
        <v/>
      </c>
    </row>
    <row r="887" spans="1:9" hidden="1">
      <c r="A887" t="s">
        <v>762</v>
      </c>
      <c r="B887" t="s">
        <v>4181</v>
      </c>
      <c r="C887" t="s">
        <v>4230</v>
      </c>
      <c r="D887" t="s">
        <v>3836</v>
      </c>
      <c r="E887">
        <v>0</v>
      </c>
      <c r="F887">
        <v>1</v>
      </c>
      <c r="G887">
        <v>1</v>
      </c>
      <c r="H887" t="str">
        <f t="shared" si="26"/>
        <v/>
      </c>
      <c r="I887" t="str">
        <f t="shared" si="27"/>
        <v/>
      </c>
    </row>
    <row r="888" spans="1:9" hidden="1">
      <c r="A888" t="s">
        <v>763</v>
      </c>
      <c r="B888" t="s">
        <v>4181</v>
      </c>
      <c r="C888" t="s">
        <v>4230</v>
      </c>
      <c r="D888" t="s">
        <v>3837</v>
      </c>
      <c r="E888">
        <v>1</v>
      </c>
      <c r="F888">
        <v>1</v>
      </c>
      <c r="G888">
        <v>1</v>
      </c>
      <c r="H888" t="str">
        <f t="shared" si="26"/>
        <v/>
      </c>
      <c r="I888" t="str">
        <f t="shared" si="27"/>
        <v/>
      </c>
    </row>
    <row r="889" spans="1:9" hidden="1">
      <c r="A889" t="s">
        <v>764</v>
      </c>
      <c r="B889" t="s">
        <v>4181</v>
      </c>
      <c r="C889" t="s">
        <v>4230</v>
      </c>
      <c r="D889" t="s">
        <v>3838</v>
      </c>
      <c r="E889">
        <v>0</v>
      </c>
      <c r="F889">
        <v>0</v>
      </c>
      <c r="G889">
        <v>0</v>
      </c>
      <c r="H889" t="str">
        <f t="shared" si="26"/>
        <v/>
      </c>
      <c r="I889" t="str">
        <f t="shared" si="27"/>
        <v/>
      </c>
    </row>
    <row r="890" spans="1:9" hidden="1">
      <c r="A890" t="s">
        <v>765</v>
      </c>
      <c r="B890" t="s">
        <v>4181</v>
      </c>
      <c r="C890" t="s">
        <v>4230</v>
      </c>
      <c r="D890" t="s">
        <v>3839</v>
      </c>
      <c r="E890">
        <v>2</v>
      </c>
      <c r="F890">
        <v>0</v>
      </c>
      <c r="G890">
        <v>2</v>
      </c>
      <c r="H890" t="str">
        <f t="shared" si="26"/>
        <v>gestion stock</v>
      </c>
      <c r="I890" t="str">
        <f t="shared" si="27"/>
        <v>B.O TAMISE PERCÉES MONTANA</v>
      </c>
    </row>
    <row r="891" spans="1:9" hidden="1">
      <c r="A891" t="s">
        <v>766</v>
      </c>
      <c r="B891" t="s">
        <v>4181</v>
      </c>
      <c r="C891" t="s">
        <v>4230</v>
      </c>
      <c r="D891" t="s">
        <v>3840</v>
      </c>
      <c r="E891">
        <v>1</v>
      </c>
      <c r="F891">
        <v>0</v>
      </c>
      <c r="G891">
        <v>0</v>
      </c>
      <c r="H891" t="str">
        <f t="shared" si="26"/>
        <v/>
      </c>
      <c r="I891" t="str">
        <f t="shared" si="27"/>
        <v/>
      </c>
    </row>
    <row r="892" spans="1:9" hidden="1">
      <c r="A892" t="s">
        <v>767</v>
      </c>
      <c r="B892" t="s">
        <v>4181</v>
      </c>
      <c r="C892" t="s">
        <v>4230</v>
      </c>
      <c r="D892" t="s">
        <v>3841</v>
      </c>
      <c r="E892">
        <v>2</v>
      </c>
      <c r="F892">
        <v>0</v>
      </c>
      <c r="G892">
        <v>0</v>
      </c>
      <c r="H892" t="str">
        <f t="shared" si="26"/>
        <v/>
      </c>
      <c r="I892" t="str">
        <f t="shared" si="27"/>
        <v/>
      </c>
    </row>
    <row r="893" spans="1:9" hidden="1">
      <c r="A893" t="s">
        <v>768</v>
      </c>
      <c r="B893" t="s">
        <v>4181</v>
      </c>
      <c r="C893" t="s">
        <v>4230</v>
      </c>
      <c r="D893" t="s">
        <v>3842</v>
      </c>
      <c r="E893">
        <v>1</v>
      </c>
      <c r="F893">
        <v>0</v>
      </c>
      <c r="G893">
        <v>0</v>
      </c>
      <c r="H893" t="str">
        <f t="shared" si="26"/>
        <v/>
      </c>
      <c r="I893" t="str">
        <f t="shared" si="27"/>
        <v/>
      </c>
    </row>
    <row r="894" spans="1:9" hidden="1">
      <c r="A894" t="s">
        <v>769</v>
      </c>
      <c r="B894" t="s">
        <v>4181</v>
      </c>
      <c r="C894" t="s">
        <v>4230</v>
      </c>
      <c r="D894" t="s">
        <v>3843</v>
      </c>
      <c r="E894">
        <v>0</v>
      </c>
      <c r="F894">
        <v>0</v>
      </c>
      <c r="G894">
        <v>0</v>
      </c>
      <c r="H894" t="str">
        <f t="shared" si="26"/>
        <v/>
      </c>
      <c r="I894" t="str">
        <f t="shared" si="27"/>
        <v/>
      </c>
    </row>
    <row r="895" spans="1:9" hidden="1">
      <c r="A895" t="s">
        <v>770</v>
      </c>
      <c r="B895" t="s">
        <v>4181</v>
      </c>
      <c r="C895" t="s">
        <v>4230</v>
      </c>
      <c r="D895" t="s">
        <v>3844</v>
      </c>
      <c r="E895">
        <v>2</v>
      </c>
      <c r="F895">
        <v>1</v>
      </c>
      <c r="G895">
        <v>0</v>
      </c>
      <c r="H895" t="str">
        <f t="shared" si="26"/>
        <v>gestion stock</v>
      </c>
      <c r="I895" t="str">
        <f t="shared" si="27"/>
        <v>B.O TAMISE PERCÉES ROUGE</v>
      </c>
    </row>
    <row r="896" spans="1:9" hidden="1">
      <c r="A896" t="s">
        <v>771</v>
      </c>
      <c r="B896" t="s">
        <v>4181</v>
      </c>
      <c r="C896" t="s">
        <v>4230</v>
      </c>
      <c r="D896" t="s">
        <v>3853</v>
      </c>
      <c r="E896">
        <v>0</v>
      </c>
      <c r="F896">
        <v>0</v>
      </c>
      <c r="G896">
        <v>0</v>
      </c>
      <c r="H896" t="str">
        <f t="shared" si="26"/>
        <v/>
      </c>
      <c r="I896" t="str">
        <f t="shared" si="27"/>
        <v/>
      </c>
    </row>
    <row r="897" spans="1:9" hidden="1">
      <c r="A897" t="s">
        <v>772</v>
      </c>
      <c r="B897" t="s">
        <v>4181</v>
      </c>
      <c r="C897" t="s">
        <v>4230</v>
      </c>
      <c r="D897" t="s">
        <v>3846</v>
      </c>
      <c r="E897">
        <v>0</v>
      </c>
      <c r="F897">
        <v>0</v>
      </c>
      <c r="G897">
        <v>0</v>
      </c>
      <c r="H897" t="str">
        <f t="shared" si="26"/>
        <v/>
      </c>
      <c r="I897" t="str">
        <f t="shared" si="27"/>
        <v/>
      </c>
    </row>
    <row r="898" spans="1:9" hidden="1">
      <c r="A898" t="s">
        <v>773</v>
      </c>
      <c r="B898" t="s">
        <v>4181</v>
      </c>
      <c r="C898" t="s">
        <v>4230</v>
      </c>
      <c r="D898" t="s">
        <v>3845</v>
      </c>
      <c r="E898">
        <v>0</v>
      </c>
      <c r="F898">
        <v>0</v>
      </c>
      <c r="G898">
        <v>0</v>
      </c>
      <c r="H898" t="str">
        <f t="shared" ref="H898:H961" si="28">IF(AND(SUM(E898:G898)&gt;2,OR(E898=0,G898=0,F898=0)),"gestion stock","")</f>
        <v/>
      </c>
      <c r="I898" t="str">
        <f t="shared" si="27"/>
        <v/>
      </c>
    </row>
    <row r="899" spans="1:9" hidden="1">
      <c r="A899" t="s">
        <v>774</v>
      </c>
      <c r="B899" t="s">
        <v>4181</v>
      </c>
      <c r="C899" t="s">
        <v>4230</v>
      </c>
      <c r="D899" t="s">
        <v>3847</v>
      </c>
      <c r="E899">
        <v>1</v>
      </c>
      <c r="F899">
        <v>0</v>
      </c>
      <c r="G899">
        <v>2</v>
      </c>
      <c r="H899" t="str">
        <f t="shared" si="28"/>
        <v>gestion stock</v>
      </c>
      <c r="I899" t="str">
        <f t="shared" ref="I899:I962" si="29">IF(H899="gestion stock",C899&amp; " " &amp; D899,"")</f>
        <v>B.O TAMISE PERCÉES ROSE</v>
      </c>
    </row>
    <row r="900" spans="1:9" hidden="1">
      <c r="A900" t="s">
        <v>775</v>
      </c>
      <c r="B900" t="s">
        <v>4181</v>
      </c>
      <c r="C900" t="s">
        <v>4230</v>
      </c>
      <c r="D900" t="s">
        <v>3848</v>
      </c>
      <c r="E900">
        <v>0</v>
      </c>
      <c r="F900">
        <v>0</v>
      </c>
      <c r="G900">
        <v>0</v>
      </c>
      <c r="H900" t="str">
        <f t="shared" si="28"/>
        <v/>
      </c>
      <c r="I900" t="str">
        <f t="shared" si="29"/>
        <v/>
      </c>
    </row>
    <row r="901" spans="1:9" hidden="1">
      <c r="A901" t="s">
        <v>776</v>
      </c>
      <c r="B901" t="s">
        <v>4181</v>
      </c>
      <c r="C901" t="s">
        <v>4230</v>
      </c>
      <c r="D901" t="s">
        <v>3849</v>
      </c>
      <c r="E901">
        <v>0</v>
      </c>
      <c r="F901">
        <v>0</v>
      </c>
      <c r="G901">
        <v>0</v>
      </c>
      <c r="H901" t="str">
        <f t="shared" si="28"/>
        <v/>
      </c>
      <c r="I901" t="str">
        <f t="shared" si="29"/>
        <v/>
      </c>
    </row>
    <row r="902" spans="1:9" hidden="1">
      <c r="A902" t="s">
        <v>777</v>
      </c>
      <c r="B902" t="s">
        <v>4181</v>
      </c>
      <c r="C902" t="s">
        <v>4230</v>
      </c>
      <c r="D902" t="s">
        <v>4218</v>
      </c>
      <c r="E902">
        <v>0</v>
      </c>
      <c r="F902">
        <v>0</v>
      </c>
      <c r="G902">
        <v>0</v>
      </c>
      <c r="H902" t="str">
        <f t="shared" si="28"/>
        <v/>
      </c>
      <c r="I902" t="str">
        <f t="shared" si="29"/>
        <v/>
      </c>
    </row>
    <row r="903" spans="1:9" hidden="1">
      <c r="A903" t="s">
        <v>778</v>
      </c>
      <c r="B903" t="s">
        <v>4181</v>
      </c>
      <c r="C903" t="s">
        <v>4231</v>
      </c>
      <c r="D903" t="s">
        <v>393</v>
      </c>
      <c r="E903">
        <v>3</v>
      </c>
      <c r="F903">
        <v>0</v>
      </c>
      <c r="G903">
        <v>0</v>
      </c>
      <c r="H903" t="str">
        <f t="shared" si="28"/>
        <v>gestion stock</v>
      </c>
      <c r="I903" t="str">
        <f t="shared" si="29"/>
        <v>BRACELET CHARLIE GM SWARO GRIS ROSÉ NOIR</v>
      </c>
    </row>
    <row r="904" spans="1:9" hidden="1">
      <c r="A904" t="s">
        <v>779</v>
      </c>
      <c r="B904" t="s">
        <v>4181</v>
      </c>
      <c r="C904" t="s">
        <v>4231</v>
      </c>
      <c r="D904" t="s">
        <v>4194</v>
      </c>
      <c r="E904">
        <v>0</v>
      </c>
      <c r="F904">
        <v>0</v>
      </c>
      <c r="G904">
        <v>0</v>
      </c>
      <c r="H904" t="str">
        <f t="shared" si="28"/>
        <v/>
      </c>
      <c r="I904" t="str">
        <f t="shared" si="29"/>
        <v/>
      </c>
    </row>
    <row r="905" spans="1:9" hidden="1">
      <c r="A905" t="s">
        <v>780</v>
      </c>
      <c r="B905" t="s">
        <v>4181</v>
      </c>
      <c r="C905" t="s">
        <v>4231</v>
      </c>
      <c r="D905" t="s">
        <v>3835</v>
      </c>
      <c r="E905">
        <v>-1</v>
      </c>
      <c r="F905">
        <v>0</v>
      </c>
      <c r="G905">
        <v>0</v>
      </c>
      <c r="H905" t="str">
        <f t="shared" si="28"/>
        <v/>
      </c>
      <c r="I905" t="str">
        <f t="shared" si="29"/>
        <v/>
      </c>
    </row>
    <row r="906" spans="1:9" hidden="1">
      <c r="A906" t="s">
        <v>781</v>
      </c>
      <c r="B906" t="s">
        <v>4181</v>
      </c>
      <c r="C906" t="s">
        <v>4231</v>
      </c>
      <c r="D906" t="s">
        <v>4195</v>
      </c>
      <c r="E906">
        <v>0</v>
      </c>
      <c r="F906">
        <v>0</v>
      </c>
      <c r="G906">
        <v>0</v>
      </c>
      <c r="H906" t="str">
        <f t="shared" si="28"/>
        <v/>
      </c>
      <c r="I906" t="str">
        <f t="shared" si="29"/>
        <v/>
      </c>
    </row>
    <row r="907" spans="1:9" hidden="1">
      <c r="A907" t="s">
        <v>782</v>
      </c>
      <c r="B907" t="s">
        <v>4181</v>
      </c>
      <c r="C907" t="s">
        <v>4231</v>
      </c>
      <c r="D907" t="s">
        <v>3836</v>
      </c>
      <c r="E907">
        <v>0</v>
      </c>
      <c r="F907">
        <v>1</v>
      </c>
      <c r="G907">
        <v>0</v>
      </c>
      <c r="H907" t="str">
        <f t="shared" si="28"/>
        <v/>
      </c>
      <c r="I907" t="str">
        <f t="shared" si="29"/>
        <v/>
      </c>
    </row>
    <row r="908" spans="1:9" hidden="1">
      <c r="A908" t="s">
        <v>783</v>
      </c>
      <c r="B908" t="s">
        <v>4181</v>
      </c>
      <c r="C908" t="s">
        <v>4231</v>
      </c>
      <c r="D908" t="s">
        <v>4197</v>
      </c>
      <c r="E908">
        <v>0</v>
      </c>
      <c r="F908">
        <v>0</v>
      </c>
      <c r="G908">
        <v>0</v>
      </c>
      <c r="H908" t="str">
        <f t="shared" si="28"/>
        <v/>
      </c>
      <c r="I908" t="str">
        <f t="shared" si="29"/>
        <v/>
      </c>
    </row>
    <row r="909" spans="1:9" hidden="1">
      <c r="A909" t="s">
        <v>784</v>
      </c>
      <c r="B909" t="s">
        <v>4181</v>
      </c>
      <c r="C909" t="s">
        <v>4231</v>
      </c>
      <c r="D909" t="s">
        <v>3837</v>
      </c>
      <c r="E909">
        <v>1</v>
      </c>
      <c r="F909">
        <v>0</v>
      </c>
      <c r="G909">
        <v>0</v>
      </c>
      <c r="H909" t="str">
        <f t="shared" si="28"/>
        <v/>
      </c>
      <c r="I909" t="str">
        <f t="shared" si="29"/>
        <v/>
      </c>
    </row>
    <row r="910" spans="1:9" hidden="1">
      <c r="A910" t="s">
        <v>785</v>
      </c>
      <c r="B910" t="s">
        <v>4181</v>
      </c>
      <c r="C910" t="s">
        <v>4231</v>
      </c>
      <c r="D910" t="s">
        <v>4198</v>
      </c>
      <c r="E910">
        <v>0</v>
      </c>
      <c r="F910">
        <v>0</v>
      </c>
      <c r="G910">
        <v>0</v>
      </c>
      <c r="H910" t="str">
        <f t="shared" si="28"/>
        <v/>
      </c>
      <c r="I910" t="str">
        <f t="shared" si="29"/>
        <v/>
      </c>
    </row>
    <row r="911" spans="1:9" hidden="1">
      <c r="A911" t="s">
        <v>786</v>
      </c>
      <c r="B911" t="s">
        <v>4181</v>
      </c>
      <c r="C911" t="s">
        <v>4231</v>
      </c>
      <c r="D911" t="s">
        <v>4199</v>
      </c>
      <c r="E911">
        <v>1</v>
      </c>
      <c r="F911">
        <v>0</v>
      </c>
      <c r="G911">
        <v>0</v>
      </c>
      <c r="H911" t="str">
        <f t="shared" si="28"/>
        <v/>
      </c>
      <c r="I911" t="str">
        <f t="shared" si="29"/>
        <v/>
      </c>
    </row>
    <row r="912" spans="1:9" hidden="1">
      <c r="A912" t="s">
        <v>787</v>
      </c>
      <c r="B912" t="s">
        <v>4181</v>
      </c>
      <c r="C912" t="s">
        <v>4231</v>
      </c>
      <c r="D912" t="s">
        <v>4200</v>
      </c>
      <c r="E912">
        <v>1</v>
      </c>
      <c r="F912">
        <v>0</v>
      </c>
      <c r="G912">
        <v>0</v>
      </c>
      <c r="H912" t="str">
        <f t="shared" si="28"/>
        <v/>
      </c>
      <c r="I912" t="str">
        <f t="shared" si="29"/>
        <v/>
      </c>
    </row>
    <row r="913" spans="1:9" hidden="1">
      <c r="A913" t="s">
        <v>788</v>
      </c>
      <c r="B913" t="s">
        <v>4181</v>
      </c>
      <c r="C913" t="s">
        <v>4231</v>
      </c>
      <c r="D913" t="s">
        <v>4201</v>
      </c>
      <c r="E913">
        <v>0</v>
      </c>
      <c r="F913">
        <v>0</v>
      </c>
      <c r="G913">
        <v>0</v>
      </c>
      <c r="H913" t="str">
        <f t="shared" si="28"/>
        <v/>
      </c>
      <c r="I913" t="str">
        <f t="shared" si="29"/>
        <v/>
      </c>
    </row>
    <row r="914" spans="1:9" hidden="1">
      <c r="A914" t="s">
        <v>789</v>
      </c>
      <c r="B914" t="s">
        <v>4181</v>
      </c>
      <c r="C914" t="s">
        <v>4231</v>
      </c>
      <c r="D914" t="s">
        <v>4202</v>
      </c>
      <c r="E914">
        <v>0</v>
      </c>
      <c r="F914">
        <v>0</v>
      </c>
      <c r="G914">
        <v>0</v>
      </c>
      <c r="H914" t="str">
        <f t="shared" si="28"/>
        <v/>
      </c>
      <c r="I914" t="str">
        <f t="shared" si="29"/>
        <v/>
      </c>
    </row>
    <row r="915" spans="1:9" hidden="1">
      <c r="A915" t="s">
        <v>790</v>
      </c>
      <c r="B915" t="s">
        <v>4181</v>
      </c>
      <c r="C915" t="s">
        <v>4231</v>
      </c>
      <c r="D915" t="s">
        <v>3839</v>
      </c>
      <c r="E915">
        <v>0</v>
      </c>
      <c r="F915">
        <v>0</v>
      </c>
      <c r="G915">
        <v>0</v>
      </c>
      <c r="H915" t="str">
        <f t="shared" si="28"/>
        <v/>
      </c>
      <c r="I915" t="str">
        <f t="shared" si="29"/>
        <v/>
      </c>
    </row>
    <row r="916" spans="1:9" hidden="1">
      <c r="A916" t="s">
        <v>791</v>
      </c>
      <c r="B916" t="s">
        <v>4181</v>
      </c>
      <c r="C916" t="s">
        <v>4231</v>
      </c>
      <c r="D916" t="s">
        <v>4203</v>
      </c>
      <c r="E916">
        <v>0</v>
      </c>
      <c r="F916">
        <v>0</v>
      </c>
      <c r="G916">
        <v>0</v>
      </c>
      <c r="H916" t="str">
        <f t="shared" si="28"/>
        <v/>
      </c>
      <c r="I916" t="str">
        <f t="shared" si="29"/>
        <v/>
      </c>
    </row>
    <row r="917" spans="1:9" hidden="1">
      <c r="A917" t="s">
        <v>792</v>
      </c>
      <c r="B917" t="s">
        <v>4181</v>
      </c>
      <c r="C917" t="s">
        <v>4231</v>
      </c>
      <c r="D917" t="s">
        <v>3840</v>
      </c>
      <c r="E917">
        <v>0</v>
      </c>
      <c r="F917">
        <v>0</v>
      </c>
      <c r="G917">
        <v>0</v>
      </c>
      <c r="H917" t="str">
        <f t="shared" si="28"/>
        <v/>
      </c>
      <c r="I917" t="str">
        <f t="shared" si="29"/>
        <v/>
      </c>
    </row>
    <row r="918" spans="1:9" hidden="1">
      <c r="A918" t="s">
        <v>793</v>
      </c>
      <c r="B918" t="s">
        <v>4181</v>
      </c>
      <c r="C918" t="s">
        <v>4231</v>
      </c>
      <c r="D918" t="s">
        <v>4204</v>
      </c>
      <c r="E918">
        <v>0</v>
      </c>
      <c r="F918">
        <v>0</v>
      </c>
      <c r="G918">
        <v>0</v>
      </c>
      <c r="H918" t="str">
        <f t="shared" si="28"/>
        <v/>
      </c>
      <c r="I918" t="str">
        <f t="shared" si="29"/>
        <v/>
      </c>
    </row>
    <row r="919" spans="1:9" hidden="1">
      <c r="A919" t="s">
        <v>794</v>
      </c>
      <c r="B919" t="s">
        <v>4181</v>
      </c>
      <c r="C919" t="s">
        <v>4231</v>
      </c>
      <c r="D919" t="s">
        <v>3841</v>
      </c>
      <c r="E919">
        <v>0</v>
      </c>
      <c r="F919">
        <v>1</v>
      </c>
      <c r="G919">
        <v>0</v>
      </c>
      <c r="H919" t="str">
        <f t="shared" si="28"/>
        <v/>
      </c>
      <c r="I919" t="str">
        <f t="shared" si="29"/>
        <v/>
      </c>
    </row>
    <row r="920" spans="1:9" hidden="1">
      <c r="A920" t="s">
        <v>795</v>
      </c>
      <c r="B920" t="s">
        <v>4181</v>
      </c>
      <c r="C920" t="s">
        <v>4231</v>
      </c>
      <c r="D920" t="s">
        <v>4205</v>
      </c>
      <c r="E920">
        <v>0</v>
      </c>
      <c r="F920">
        <v>0</v>
      </c>
      <c r="G920">
        <v>0</v>
      </c>
      <c r="H920" t="str">
        <f t="shared" si="28"/>
        <v/>
      </c>
      <c r="I920" t="str">
        <f t="shared" si="29"/>
        <v/>
      </c>
    </row>
    <row r="921" spans="1:9" hidden="1">
      <c r="A921" t="s">
        <v>796</v>
      </c>
      <c r="B921" t="s">
        <v>4181</v>
      </c>
      <c r="C921" t="s">
        <v>4231</v>
      </c>
      <c r="D921" t="s">
        <v>3842</v>
      </c>
      <c r="E921">
        <v>0</v>
      </c>
      <c r="F921">
        <v>0</v>
      </c>
      <c r="G921">
        <v>0</v>
      </c>
      <c r="H921" t="str">
        <f t="shared" si="28"/>
        <v/>
      </c>
      <c r="I921" t="str">
        <f t="shared" si="29"/>
        <v/>
      </c>
    </row>
    <row r="922" spans="1:9" hidden="1">
      <c r="A922" t="s">
        <v>797</v>
      </c>
      <c r="B922" t="s">
        <v>4181</v>
      </c>
      <c r="C922" t="s">
        <v>4231</v>
      </c>
      <c r="D922" t="s">
        <v>4206</v>
      </c>
      <c r="E922">
        <v>0</v>
      </c>
      <c r="F922">
        <v>0</v>
      </c>
      <c r="G922">
        <v>0</v>
      </c>
      <c r="H922" t="str">
        <f t="shared" si="28"/>
        <v/>
      </c>
      <c r="I922" t="str">
        <f t="shared" si="29"/>
        <v/>
      </c>
    </row>
    <row r="923" spans="1:9" hidden="1">
      <c r="A923" t="s">
        <v>798</v>
      </c>
      <c r="B923" t="s">
        <v>4181</v>
      </c>
      <c r="C923" t="s">
        <v>4231</v>
      </c>
      <c r="D923" t="s">
        <v>3843</v>
      </c>
      <c r="E923">
        <v>0</v>
      </c>
      <c r="F923">
        <v>0</v>
      </c>
      <c r="G923">
        <v>0</v>
      </c>
      <c r="H923" t="str">
        <f t="shared" si="28"/>
        <v/>
      </c>
      <c r="I923" t="str">
        <f t="shared" si="29"/>
        <v/>
      </c>
    </row>
    <row r="924" spans="1:9" hidden="1">
      <c r="A924" t="s">
        <v>799</v>
      </c>
      <c r="B924" t="s">
        <v>4181</v>
      </c>
      <c r="C924" t="s">
        <v>4231</v>
      </c>
      <c r="D924" t="s">
        <v>4207</v>
      </c>
      <c r="E924">
        <v>0</v>
      </c>
      <c r="F924">
        <v>0</v>
      </c>
      <c r="G924">
        <v>0</v>
      </c>
      <c r="H924" t="str">
        <f t="shared" si="28"/>
        <v/>
      </c>
      <c r="I924" t="str">
        <f t="shared" si="29"/>
        <v/>
      </c>
    </row>
    <row r="925" spans="1:9" hidden="1">
      <c r="A925" t="s">
        <v>800</v>
      </c>
      <c r="B925" t="s">
        <v>4181</v>
      </c>
      <c r="C925" t="s">
        <v>4231</v>
      </c>
      <c r="D925" t="s">
        <v>3844</v>
      </c>
      <c r="E925">
        <v>0</v>
      </c>
      <c r="F925">
        <v>0</v>
      </c>
      <c r="G925">
        <v>0</v>
      </c>
      <c r="H925" t="str">
        <f t="shared" si="28"/>
        <v/>
      </c>
      <c r="I925" t="str">
        <f t="shared" si="29"/>
        <v/>
      </c>
    </row>
    <row r="926" spans="1:9" hidden="1">
      <c r="A926" t="s">
        <v>801</v>
      </c>
      <c r="B926" t="s">
        <v>4181</v>
      </c>
      <c r="C926" t="s">
        <v>4231</v>
      </c>
      <c r="D926" t="s">
        <v>4208</v>
      </c>
      <c r="E926">
        <v>0</v>
      </c>
      <c r="F926">
        <v>0</v>
      </c>
      <c r="G926">
        <v>0</v>
      </c>
      <c r="H926" t="str">
        <f t="shared" si="28"/>
        <v/>
      </c>
      <c r="I926" t="str">
        <f t="shared" si="29"/>
        <v/>
      </c>
    </row>
    <row r="927" spans="1:9" hidden="1">
      <c r="A927" t="s">
        <v>802</v>
      </c>
      <c r="B927" t="s">
        <v>4181</v>
      </c>
      <c r="C927" t="s">
        <v>4231</v>
      </c>
      <c r="D927" t="s">
        <v>3853</v>
      </c>
      <c r="E927">
        <v>0</v>
      </c>
      <c r="F927">
        <v>0</v>
      </c>
      <c r="G927">
        <v>0</v>
      </c>
      <c r="H927" t="str">
        <f t="shared" si="28"/>
        <v/>
      </c>
      <c r="I927" t="str">
        <f t="shared" si="29"/>
        <v/>
      </c>
    </row>
    <row r="928" spans="1:9" hidden="1">
      <c r="A928" t="s">
        <v>803</v>
      </c>
      <c r="B928" t="s">
        <v>4181</v>
      </c>
      <c r="C928" t="s">
        <v>4231</v>
      </c>
      <c r="D928" t="s">
        <v>4209</v>
      </c>
      <c r="E928">
        <v>0</v>
      </c>
      <c r="F928">
        <v>0</v>
      </c>
      <c r="G928">
        <v>0</v>
      </c>
      <c r="H928" t="str">
        <f t="shared" si="28"/>
        <v/>
      </c>
      <c r="I928" t="str">
        <f t="shared" si="29"/>
        <v/>
      </c>
    </row>
    <row r="929" spans="1:9" hidden="1">
      <c r="A929" t="s">
        <v>804</v>
      </c>
      <c r="B929" t="s">
        <v>4181</v>
      </c>
      <c r="C929" t="s">
        <v>4231</v>
      </c>
      <c r="D929" t="s">
        <v>3845</v>
      </c>
      <c r="E929">
        <v>0</v>
      </c>
      <c r="F929">
        <v>0</v>
      </c>
      <c r="G929">
        <v>0</v>
      </c>
      <c r="H929" t="str">
        <f t="shared" si="28"/>
        <v/>
      </c>
      <c r="I929" t="str">
        <f t="shared" si="29"/>
        <v/>
      </c>
    </row>
    <row r="930" spans="1:9" hidden="1">
      <c r="A930" t="s">
        <v>805</v>
      </c>
      <c r="B930" t="s">
        <v>4181</v>
      </c>
      <c r="C930" t="s">
        <v>4231</v>
      </c>
      <c r="D930" t="s">
        <v>4210</v>
      </c>
      <c r="E930">
        <v>0</v>
      </c>
      <c r="F930">
        <v>0</v>
      </c>
      <c r="G930">
        <v>0</v>
      </c>
      <c r="H930" t="str">
        <f t="shared" si="28"/>
        <v/>
      </c>
      <c r="I930" t="str">
        <f t="shared" si="29"/>
        <v/>
      </c>
    </row>
    <row r="931" spans="1:9" hidden="1">
      <c r="A931" t="s">
        <v>806</v>
      </c>
      <c r="B931" t="s">
        <v>4181</v>
      </c>
      <c r="C931" t="s">
        <v>4231</v>
      </c>
      <c r="D931" t="s">
        <v>3847</v>
      </c>
      <c r="E931">
        <v>1</v>
      </c>
      <c r="F931">
        <v>0</v>
      </c>
      <c r="G931">
        <v>0</v>
      </c>
      <c r="H931" t="str">
        <f t="shared" si="28"/>
        <v/>
      </c>
      <c r="I931" t="str">
        <f t="shared" si="29"/>
        <v/>
      </c>
    </row>
    <row r="932" spans="1:9" hidden="1">
      <c r="A932" t="s">
        <v>807</v>
      </c>
      <c r="B932" t="s">
        <v>4181</v>
      </c>
      <c r="C932" t="s">
        <v>4231</v>
      </c>
      <c r="D932" t="s">
        <v>4211</v>
      </c>
      <c r="E932">
        <v>0</v>
      </c>
      <c r="F932">
        <v>0</v>
      </c>
      <c r="G932">
        <v>0</v>
      </c>
      <c r="H932" t="str">
        <f t="shared" si="28"/>
        <v/>
      </c>
      <c r="I932" t="str">
        <f t="shared" si="29"/>
        <v/>
      </c>
    </row>
    <row r="933" spans="1:9" hidden="1">
      <c r="A933" t="s">
        <v>808</v>
      </c>
      <c r="B933" t="s">
        <v>4181</v>
      </c>
      <c r="C933" t="s">
        <v>4231</v>
      </c>
      <c r="D933" t="s">
        <v>3848</v>
      </c>
      <c r="E933">
        <v>0</v>
      </c>
      <c r="F933">
        <v>0</v>
      </c>
      <c r="G933">
        <v>0</v>
      </c>
      <c r="H933" t="str">
        <f t="shared" si="28"/>
        <v/>
      </c>
      <c r="I933" t="str">
        <f t="shared" si="29"/>
        <v/>
      </c>
    </row>
    <row r="934" spans="1:9" hidden="1">
      <c r="A934" t="s">
        <v>809</v>
      </c>
      <c r="B934" t="s">
        <v>4181</v>
      </c>
      <c r="C934" t="s">
        <v>4231</v>
      </c>
      <c r="D934" t="s">
        <v>4212</v>
      </c>
      <c r="E934">
        <v>0</v>
      </c>
      <c r="F934">
        <v>0</v>
      </c>
      <c r="G934">
        <v>0</v>
      </c>
      <c r="H934" t="str">
        <f t="shared" si="28"/>
        <v/>
      </c>
      <c r="I934" t="str">
        <f t="shared" si="29"/>
        <v/>
      </c>
    </row>
    <row r="935" spans="1:9" hidden="1">
      <c r="A935" t="s">
        <v>810</v>
      </c>
      <c r="B935" t="s">
        <v>4181</v>
      </c>
      <c r="C935" t="s">
        <v>4231</v>
      </c>
      <c r="D935" t="s">
        <v>3849</v>
      </c>
      <c r="E935">
        <v>0</v>
      </c>
      <c r="F935">
        <v>0</v>
      </c>
      <c r="G935">
        <v>0</v>
      </c>
      <c r="H935" t="str">
        <f t="shared" si="28"/>
        <v/>
      </c>
      <c r="I935" t="str">
        <f t="shared" si="29"/>
        <v/>
      </c>
    </row>
    <row r="936" spans="1:9" hidden="1">
      <c r="A936" t="s">
        <v>811</v>
      </c>
      <c r="B936" t="s">
        <v>4181</v>
      </c>
      <c r="C936" t="s">
        <v>4231</v>
      </c>
      <c r="D936" t="s">
        <v>4213</v>
      </c>
      <c r="E936">
        <v>0</v>
      </c>
      <c r="F936">
        <v>0</v>
      </c>
      <c r="G936">
        <v>0</v>
      </c>
      <c r="H936" t="str">
        <f t="shared" si="28"/>
        <v/>
      </c>
      <c r="I936" t="str">
        <f t="shared" si="29"/>
        <v/>
      </c>
    </row>
    <row r="937" spans="1:9" hidden="1">
      <c r="A937" t="s">
        <v>812</v>
      </c>
      <c r="B937" t="s">
        <v>4181</v>
      </c>
      <c r="C937" t="s">
        <v>4231</v>
      </c>
      <c r="D937" t="s">
        <v>4214</v>
      </c>
      <c r="E937">
        <v>0</v>
      </c>
      <c r="F937">
        <v>0</v>
      </c>
      <c r="G937">
        <v>0</v>
      </c>
      <c r="H937" t="str">
        <f t="shared" si="28"/>
        <v/>
      </c>
      <c r="I937" t="str">
        <f t="shared" si="29"/>
        <v/>
      </c>
    </row>
    <row r="938" spans="1:9" hidden="1">
      <c r="A938" t="s">
        <v>813</v>
      </c>
      <c r="B938" t="s">
        <v>4181</v>
      </c>
      <c r="C938" t="s">
        <v>4231</v>
      </c>
      <c r="D938" t="s">
        <v>4215</v>
      </c>
      <c r="E938">
        <v>1</v>
      </c>
      <c r="F938">
        <v>0</v>
      </c>
      <c r="G938">
        <v>0</v>
      </c>
      <c r="H938" t="str">
        <f t="shared" si="28"/>
        <v/>
      </c>
      <c r="I938" t="str">
        <f t="shared" si="29"/>
        <v/>
      </c>
    </row>
    <row r="939" spans="1:9" hidden="1">
      <c r="A939" t="s">
        <v>814</v>
      </c>
      <c r="B939" t="s">
        <v>4181</v>
      </c>
      <c r="C939" t="s">
        <v>4231</v>
      </c>
      <c r="D939" t="s">
        <v>3852</v>
      </c>
      <c r="E939">
        <v>0</v>
      </c>
      <c r="F939">
        <v>0</v>
      </c>
      <c r="G939">
        <v>0</v>
      </c>
      <c r="H939" t="str">
        <f t="shared" si="28"/>
        <v/>
      </c>
      <c r="I939" t="str">
        <f t="shared" si="29"/>
        <v/>
      </c>
    </row>
    <row r="940" spans="1:9" hidden="1">
      <c r="A940" t="s">
        <v>815</v>
      </c>
      <c r="B940" t="s">
        <v>4181</v>
      </c>
      <c r="C940" t="s">
        <v>4231</v>
      </c>
      <c r="D940" t="s">
        <v>4216</v>
      </c>
      <c r="E940">
        <v>0</v>
      </c>
      <c r="F940">
        <v>0</v>
      </c>
      <c r="G940">
        <v>0</v>
      </c>
      <c r="H940" t="str">
        <f t="shared" si="28"/>
        <v/>
      </c>
      <c r="I940" t="str">
        <f t="shared" si="29"/>
        <v/>
      </c>
    </row>
    <row r="941" spans="1:9" hidden="1">
      <c r="A941" t="s">
        <v>816</v>
      </c>
      <c r="B941" t="s">
        <v>4181</v>
      </c>
      <c r="C941" t="s">
        <v>4232</v>
      </c>
      <c r="D941" t="s">
        <v>4233</v>
      </c>
      <c r="E941">
        <v>12</v>
      </c>
      <c r="F941">
        <v>33</v>
      </c>
      <c r="G941">
        <v>39</v>
      </c>
      <c r="H941" t="str">
        <f t="shared" si="28"/>
        <v/>
      </c>
      <c r="I941" t="str">
        <f t="shared" si="29"/>
        <v/>
      </c>
    </row>
    <row r="942" spans="1:9" hidden="1">
      <c r="A942" t="s">
        <v>817</v>
      </c>
      <c r="B942" t="s">
        <v>4181</v>
      </c>
      <c r="C942" t="s">
        <v>4232</v>
      </c>
      <c r="D942" t="s">
        <v>4234</v>
      </c>
      <c r="E942">
        <v>1</v>
      </c>
      <c r="F942">
        <v>0</v>
      </c>
      <c r="G942">
        <v>0</v>
      </c>
      <c r="H942" t="str">
        <f t="shared" si="28"/>
        <v/>
      </c>
      <c r="I942" t="str">
        <f t="shared" si="29"/>
        <v/>
      </c>
    </row>
    <row r="943" spans="1:9" hidden="1">
      <c r="A943" t="s">
        <v>818</v>
      </c>
      <c r="B943" t="s">
        <v>4181</v>
      </c>
      <c r="C943" t="s">
        <v>4232</v>
      </c>
      <c r="D943" t="s">
        <v>4235</v>
      </c>
      <c r="E943">
        <v>0</v>
      </c>
      <c r="F943">
        <v>0</v>
      </c>
      <c r="G943">
        <v>2</v>
      </c>
      <c r="H943" t="str">
        <f t="shared" si="28"/>
        <v/>
      </c>
      <c r="I943" t="str">
        <f t="shared" si="29"/>
        <v/>
      </c>
    </row>
    <row r="944" spans="1:9" hidden="1">
      <c r="A944" t="s">
        <v>819</v>
      </c>
      <c r="B944" t="s">
        <v>4181</v>
      </c>
      <c r="C944" t="s">
        <v>4236</v>
      </c>
      <c r="D944" t="s">
        <v>393</v>
      </c>
      <c r="E944">
        <v>1</v>
      </c>
      <c r="F944">
        <v>1</v>
      </c>
      <c r="G944">
        <v>1</v>
      </c>
      <c r="H944" t="str">
        <f t="shared" si="28"/>
        <v/>
      </c>
      <c r="I944" t="str">
        <f t="shared" si="29"/>
        <v/>
      </c>
    </row>
    <row r="945" spans="1:9" hidden="1">
      <c r="A945" t="s">
        <v>820</v>
      </c>
      <c r="B945" t="s">
        <v>4181</v>
      </c>
      <c r="C945" t="s">
        <v>4236</v>
      </c>
      <c r="D945" t="s">
        <v>3835</v>
      </c>
      <c r="E945">
        <v>1</v>
      </c>
      <c r="F945">
        <v>1</v>
      </c>
      <c r="G945">
        <v>2</v>
      </c>
      <c r="H945" t="str">
        <f t="shared" si="28"/>
        <v/>
      </c>
      <c r="I945" t="str">
        <f t="shared" si="29"/>
        <v/>
      </c>
    </row>
    <row r="946" spans="1:9" hidden="1">
      <c r="A946" t="s">
        <v>821</v>
      </c>
      <c r="B946" t="s">
        <v>4181</v>
      </c>
      <c r="C946" t="s">
        <v>4236</v>
      </c>
      <c r="D946" t="s">
        <v>3836</v>
      </c>
      <c r="E946">
        <v>1</v>
      </c>
      <c r="F946">
        <v>0</v>
      </c>
      <c r="G946">
        <v>2</v>
      </c>
      <c r="H946" t="str">
        <f t="shared" si="28"/>
        <v>gestion stock</v>
      </c>
      <c r="I946" t="str">
        <f t="shared" si="29"/>
        <v>COLLIER CANELLE BLANC</v>
      </c>
    </row>
    <row r="947" spans="1:9" hidden="1">
      <c r="A947" t="s">
        <v>822</v>
      </c>
      <c r="B947" t="s">
        <v>4181</v>
      </c>
      <c r="C947" t="s">
        <v>4236</v>
      </c>
      <c r="D947" t="s">
        <v>3837</v>
      </c>
      <c r="E947">
        <v>0</v>
      </c>
      <c r="F947">
        <v>0</v>
      </c>
      <c r="G947">
        <v>0</v>
      </c>
      <c r="H947" t="str">
        <f t="shared" si="28"/>
        <v/>
      </c>
      <c r="I947" t="str">
        <f t="shared" si="29"/>
        <v/>
      </c>
    </row>
    <row r="948" spans="1:9" hidden="1">
      <c r="A948" t="s">
        <v>823</v>
      </c>
      <c r="B948" t="s">
        <v>4181</v>
      </c>
      <c r="C948" t="s">
        <v>4236</v>
      </c>
      <c r="D948" t="s">
        <v>4199</v>
      </c>
      <c r="E948">
        <v>0</v>
      </c>
      <c r="F948">
        <v>0</v>
      </c>
      <c r="G948">
        <v>0</v>
      </c>
      <c r="H948" t="str">
        <f t="shared" si="28"/>
        <v/>
      </c>
      <c r="I948" t="str">
        <f t="shared" si="29"/>
        <v/>
      </c>
    </row>
    <row r="949" spans="1:9" hidden="1">
      <c r="A949" t="s">
        <v>824</v>
      </c>
      <c r="B949" t="s">
        <v>4181</v>
      </c>
      <c r="C949" t="s">
        <v>4236</v>
      </c>
      <c r="D949" t="s">
        <v>3839</v>
      </c>
      <c r="E949">
        <v>1</v>
      </c>
      <c r="F949">
        <v>2</v>
      </c>
      <c r="G949">
        <v>3</v>
      </c>
      <c r="H949" t="str">
        <f t="shared" si="28"/>
        <v/>
      </c>
      <c r="I949" t="str">
        <f t="shared" si="29"/>
        <v/>
      </c>
    </row>
    <row r="950" spans="1:9" hidden="1">
      <c r="A950" t="s">
        <v>825</v>
      </c>
      <c r="B950" t="s">
        <v>4181</v>
      </c>
      <c r="C950" t="s">
        <v>4236</v>
      </c>
      <c r="D950" t="s">
        <v>3840</v>
      </c>
      <c r="E950">
        <v>0</v>
      </c>
      <c r="F950">
        <v>1</v>
      </c>
      <c r="G950">
        <v>0</v>
      </c>
      <c r="H950" t="str">
        <f t="shared" si="28"/>
        <v/>
      </c>
      <c r="I950" t="str">
        <f t="shared" si="29"/>
        <v/>
      </c>
    </row>
    <row r="951" spans="1:9" hidden="1">
      <c r="A951" t="s">
        <v>826</v>
      </c>
      <c r="B951" t="s">
        <v>4181</v>
      </c>
      <c r="C951" t="s">
        <v>4236</v>
      </c>
      <c r="D951" t="s">
        <v>3841</v>
      </c>
      <c r="E951">
        <v>0</v>
      </c>
      <c r="F951">
        <v>1</v>
      </c>
      <c r="G951">
        <v>0</v>
      </c>
      <c r="H951" t="str">
        <f t="shared" si="28"/>
        <v/>
      </c>
      <c r="I951" t="str">
        <f t="shared" si="29"/>
        <v/>
      </c>
    </row>
    <row r="952" spans="1:9" hidden="1">
      <c r="A952" t="s">
        <v>827</v>
      </c>
      <c r="B952" t="s">
        <v>4181</v>
      </c>
      <c r="C952" t="s">
        <v>4236</v>
      </c>
      <c r="D952" t="s">
        <v>3842</v>
      </c>
      <c r="E952">
        <v>1</v>
      </c>
      <c r="F952">
        <v>1</v>
      </c>
      <c r="G952">
        <v>1</v>
      </c>
      <c r="H952" t="str">
        <f t="shared" si="28"/>
        <v/>
      </c>
      <c r="I952" t="str">
        <f t="shared" si="29"/>
        <v/>
      </c>
    </row>
    <row r="953" spans="1:9" hidden="1">
      <c r="A953" t="s">
        <v>828</v>
      </c>
      <c r="B953" t="s">
        <v>4181</v>
      </c>
      <c r="C953" t="s">
        <v>4236</v>
      </c>
      <c r="D953" t="s">
        <v>3843</v>
      </c>
      <c r="E953">
        <v>0</v>
      </c>
      <c r="F953">
        <v>0</v>
      </c>
      <c r="G953">
        <v>0</v>
      </c>
      <c r="H953" t="str">
        <f t="shared" si="28"/>
        <v/>
      </c>
      <c r="I953" t="str">
        <f t="shared" si="29"/>
        <v/>
      </c>
    </row>
    <row r="954" spans="1:9" hidden="1">
      <c r="A954" t="s">
        <v>829</v>
      </c>
      <c r="B954" t="s">
        <v>4181</v>
      </c>
      <c r="C954" t="s">
        <v>4236</v>
      </c>
      <c r="D954" t="s">
        <v>3844</v>
      </c>
      <c r="E954">
        <v>0</v>
      </c>
      <c r="F954">
        <v>0</v>
      </c>
      <c r="G954">
        <v>0</v>
      </c>
      <c r="H954" t="str">
        <f t="shared" si="28"/>
        <v/>
      </c>
      <c r="I954" t="str">
        <f t="shared" si="29"/>
        <v/>
      </c>
    </row>
    <row r="955" spans="1:9" hidden="1">
      <c r="A955" t="s">
        <v>830</v>
      </c>
      <c r="B955" t="s">
        <v>4181</v>
      </c>
      <c r="C955" t="s">
        <v>4236</v>
      </c>
      <c r="D955" t="s">
        <v>3853</v>
      </c>
      <c r="E955">
        <v>0</v>
      </c>
      <c r="F955">
        <v>0</v>
      </c>
      <c r="G955">
        <v>0</v>
      </c>
      <c r="H955" t="str">
        <f t="shared" si="28"/>
        <v/>
      </c>
      <c r="I955" t="str">
        <f t="shared" si="29"/>
        <v/>
      </c>
    </row>
    <row r="956" spans="1:9" hidden="1">
      <c r="A956" t="s">
        <v>831</v>
      </c>
      <c r="B956" t="s">
        <v>4181</v>
      </c>
      <c r="C956" t="s">
        <v>4236</v>
      </c>
      <c r="D956" t="s">
        <v>3846</v>
      </c>
      <c r="E956">
        <v>0</v>
      </c>
      <c r="F956">
        <v>0</v>
      </c>
      <c r="G956">
        <v>0</v>
      </c>
      <c r="H956" t="str">
        <f t="shared" si="28"/>
        <v/>
      </c>
      <c r="I956" t="str">
        <f t="shared" si="29"/>
        <v/>
      </c>
    </row>
    <row r="957" spans="1:9" hidden="1">
      <c r="A957" t="s">
        <v>832</v>
      </c>
      <c r="B957" t="s">
        <v>4181</v>
      </c>
      <c r="C957" t="s">
        <v>4236</v>
      </c>
      <c r="D957" t="s">
        <v>3845</v>
      </c>
      <c r="E957">
        <v>0</v>
      </c>
      <c r="F957">
        <v>0</v>
      </c>
      <c r="G957">
        <v>0</v>
      </c>
      <c r="H957" t="str">
        <f t="shared" si="28"/>
        <v/>
      </c>
      <c r="I957" t="str">
        <f t="shared" si="29"/>
        <v/>
      </c>
    </row>
    <row r="958" spans="1:9" hidden="1">
      <c r="A958" t="s">
        <v>833</v>
      </c>
      <c r="B958" t="s">
        <v>4181</v>
      </c>
      <c r="C958" t="s">
        <v>4236</v>
      </c>
      <c r="D958" t="s">
        <v>3847</v>
      </c>
      <c r="E958">
        <v>1</v>
      </c>
      <c r="F958">
        <v>3</v>
      </c>
      <c r="G958">
        <v>1</v>
      </c>
      <c r="H958" t="str">
        <f t="shared" si="28"/>
        <v/>
      </c>
      <c r="I958" t="str">
        <f t="shared" si="29"/>
        <v/>
      </c>
    </row>
    <row r="959" spans="1:9" hidden="1">
      <c r="A959" t="s">
        <v>834</v>
      </c>
      <c r="B959" t="s">
        <v>4181</v>
      </c>
      <c r="C959" t="s">
        <v>4236</v>
      </c>
      <c r="D959" t="s">
        <v>3848</v>
      </c>
      <c r="E959">
        <v>0</v>
      </c>
      <c r="F959">
        <v>0</v>
      </c>
      <c r="G959">
        <v>0</v>
      </c>
      <c r="H959" t="str">
        <f t="shared" si="28"/>
        <v/>
      </c>
      <c r="I959" t="str">
        <f t="shared" si="29"/>
        <v/>
      </c>
    </row>
    <row r="960" spans="1:9" hidden="1">
      <c r="A960" t="s">
        <v>835</v>
      </c>
      <c r="B960" t="s">
        <v>4181</v>
      </c>
      <c r="C960" t="s">
        <v>4236</v>
      </c>
      <c r="D960" t="s">
        <v>3849</v>
      </c>
      <c r="E960">
        <v>0</v>
      </c>
      <c r="F960">
        <v>2</v>
      </c>
      <c r="G960">
        <v>0</v>
      </c>
      <c r="H960" t="str">
        <f t="shared" si="28"/>
        <v/>
      </c>
      <c r="I960" t="str">
        <f t="shared" si="29"/>
        <v/>
      </c>
    </row>
    <row r="961" spans="1:9" hidden="1">
      <c r="A961" t="s">
        <v>836</v>
      </c>
      <c r="B961" t="s">
        <v>4181</v>
      </c>
      <c r="C961" t="s">
        <v>4236</v>
      </c>
      <c r="D961" t="s">
        <v>4218</v>
      </c>
      <c r="E961">
        <v>0</v>
      </c>
      <c r="F961">
        <v>1</v>
      </c>
      <c r="G961">
        <v>0</v>
      </c>
      <c r="H961" t="str">
        <f t="shared" si="28"/>
        <v/>
      </c>
      <c r="I961" t="str">
        <f t="shared" si="29"/>
        <v/>
      </c>
    </row>
    <row r="962" spans="1:9" hidden="1">
      <c r="A962" t="s">
        <v>837</v>
      </c>
      <c r="B962" t="s">
        <v>4181</v>
      </c>
      <c r="C962" t="s">
        <v>4237</v>
      </c>
      <c r="D962" t="s">
        <v>4189</v>
      </c>
      <c r="E962">
        <v>1</v>
      </c>
      <c r="F962">
        <v>1</v>
      </c>
      <c r="G962">
        <v>1</v>
      </c>
      <c r="H962" t="str">
        <f t="shared" ref="H962:H1025" si="30">IF(AND(SUM(E962:G962)&gt;2,OR(E962=0,G962=0,F962=0)),"gestion stock","")</f>
        <v/>
      </c>
      <c r="I962" t="str">
        <f t="shared" si="29"/>
        <v/>
      </c>
    </row>
    <row r="963" spans="1:9" hidden="1">
      <c r="A963" t="s">
        <v>838</v>
      </c>
      <c r="B963" t="s">
        <v>4181</v>
      </c>
      <c r="C963" t="s">
        <v>4237</v>
      </c>
      <c r="D963" t="s">
        <v>4188</v>
      </c>
      <c r="E963">
        <v>1</v>
      </c>
      <c r="F963">
        <v>3</v>
      </c>
      <c r="G963">
        <v>3</v>
      </c>
      <c r="H963" t="str">
        <f t="shared" si="30"/>
        <v/>
      </c>
      <c r="I963" t="str">
        <f t="shared" ref="I963:I1026" si="31">IF(H963="gestion stock",C963&amp; " " &amp; D963,"")</f>
        <v/>
      </c>
    </row>
    <row r="964" spans="1:9" hidden="1">
      <c r="A964" t="s">
        <v>839</v>
      </c>
      <c r="B964" t="s">
        <v>4181</v>
      </c>
      <c r="C964" t="s">
        <v>4238</v>
      </c>
      <c r="D964" t="s">
        <v>393</v>
      </c>
      <c r="E964">
        <v>0</v>
      </c>
      <c r="F964">
        <v>0</v>
      </c>
      <c r="G964">
        <v>0</v>
      </c>
      <c r="H964" t="str">
        <f t="shared" si="30"/>
        <v/>
      </c>
      <c r="I964" t="str">
        <f t="shared" si="31"/>
        <v/>
      </c>
    </row>
    <row r="965" spans="1:9" hidden="1">
      <c r="A965" t="s">
        <v>840</v>
      </c>
      <c r="B965" t="s">
        <v>4181</v>
      </c>
      <c r="C965" t="s">
        <v>4238</v>
      </c>
      <c r="D965" t="s">
        <v>4194</v>
      </c>
      <c r="E965">
        <v>0</v>
      </c>
      <c r="F965">
        <v>0</v>
      </c>
      <c r="G965">
        <v>0</v>
      </c>
      <c r="H965" t="str">
        <f t="shared" si="30"/>
        <v/>
      </c>
      <c r="I965" t="str">
        <f t="shared" si="31"/>
        <v/>
      </c>
    </row>
    <row r="966" spans="1:9" hidden="1">
      <c r="A966" t="s">
        <v>841</v>
      </c>
      <c r="B966" t="s">
        <v>4181</v>
      </c>
      <c r="C966" t="s">
        <v>4238</v>
      </c>
      <c r="D966" t="s">
        <v>3835</v>
      </c>
      <c r="E966">
        <v>0</v>
      </c>
      <c r="F966">
        <v>0</v>
      </c>
      <c r="G966">
        <v>0</v>
      </c>
      <c r="H966" t="str">
        <f t="shared" si="30"/>
        <v/>
      </c>
      <c r="I966" t="str">
        <f t="shared" si="31"/>
        <v/>
      </c>
    </row>
    <row r="967" spans="1:9" hidden="1">
      <c r="A967" t="s">
        <v>842</v>
      </c>
      <c r="B967" t="s">
        <v>4181</v>
      </c>
      <c r="C967" t="s">
        <v>4238</v>
      </c>
      <c r="D967" t="s">
        <v>4195</v>
      </c>
      <c r="E967">
        <v>0</v>
      </c>
      <c r="F967">
        <v>0</v>
      </c>
      <c r="G967">
        <v>0</v>
      </c>
      <c r="H967" t="str">
        <f t="shared" si="30"/>
        <v/>
      </c>
      <c r="I967" t="str">
        <f t="shared" si="31"/>
        <v/>
      </c>
    </row>
    <row r="968" spans="1:9" hidden="1">
      <c r="A968" t="s">
        <v>843</v>
      </c>
      <c r="B968" t="s">
        <v>4181</v>
      </c>
      <c r="C968" t="s">
        <v>4238</v>
      </c>
      <c r="D968" t="s">
        <v>3836</v>
      </c>
      <c r="E968">
        <v>0</v>
      </c>
      <c r="F968">
        <v>0</v>
      </c>
      <c r="G968">
        <v>0</v>
      </c>
      <c r="H968" t="str">
        <f t="shared" si="30"/>
        <v/>
      </c>
      <c r="I968" t="str">
        <f t="shared" si="31"/>
        <v/>
      </c>
    </row>
    <row r="969" spans="1:9" hidden="1">
      <c r="A969" t="s">
        <v>844</v>
      </c>
      <c r="B969" t="s">
        <v>4181</v>
      </c>
      <c r="C969" t="s">
        <v>4238</v>
      </c>
      <c r="D969" t="s">
        <v>4197</v>
      </c>
      <c r="E969">
        <v>0</v>
      </c>
      <c r="F969">
        <v>0</v>
      </c>
      <c r="G969">
        <v>0</v>
      </c>
      <c r="H969" t="str">
        <f t="shared" si="30"/>
        <v/>
      </c>
      <c r="I969" t="str">
        <f t="shared" si="31"/>
        <v/>
      </c>
    </row>
    <row r="970" spans="1:9" hidden="1">
      <c r="A970" t="s">
        <v>845</v>
      </c>
      <c r="B970" t="s">
        <v>4181</v>
      </c>
      <c r="C970" t="s">
        <v>4238</v>
      </c>
      <c r="D970" t="s">
        <v>3837</v>
      </c>
      <c r="E970">
        <v>0</v>
      </c>
      <c r="F970">
        <v>0</v>
      </c>
      <c r="G970">
        <v>0</v>
      </c>
      <c r="H970" t="str">
        <f t="shared" si="30"/>
        <v/>
      </c>
      <c r="I970" t="str">
        <f t="shared" si="31"/>
        <v/>
      </c>
    </row>
    <row r="971" spans="1:9" hidden="1">
      <c r="A971" t="s">
        <v>846</v>
      </c>
      <c r="B971" t="s">
        <v>4181</v>
      </c>
      <c r="C971" t="s">
        <v>4238</v>
      </c>
      <c r="D971" t="s">
        <v>4198</v>
      </c>
      <c r="E971">
        <v>0</v>
      </c>
      <c r="F971">
        <v>0</v>
      </c>
      <c r="G971">
        <v>0</v>
      </c>
      <c r="H971" t="str">
        <f t="shared" si="30"/>
        <v/>
      </c>
      <c r="I971" t="str">
        <f t="shared" si="31"/>
        <v/>
      </c>
    </row>
    <row r="972" spans="1:9" hidden="1">
      <c r="A972" t="s">
        <v>847</v>
      </c>
      <c r="B972" t="s">
        <v>4181</v>
      </c>
      <c r="C972" t="s">
        <v>4238</v>
      </c>
      <c r="D972" t="s">
        <v>4199</v>
      </c>
      <c r="E972">
        <v>0</v>
      </c>
      <c r="F972">
        <v>0</v>
      </c>
      <c r="G972">
        <v>-1</v>
      </c>
      <c r="H972" t="str">
        <f t="shared" si="30"/>
        <v/>
      </c>
      <c r="I972" t="str">
        <f t="shared" si="31"/>
        <v/>
      </c>
    </row>
    <row r="973" spans="1:9" hidden="1">
      <c r="A973" t="s">
        <v>848</v>
      </c>
      <c r="B973" t="s">
        <v>4181</v>
      </c>
      <c r="C973" t="s">
        <v>4238</v>
      </c>
      <c r="D973" t="s">
        <v>4200</v>
      </c>
      <c r="E973">
        <v>0</v>
      </c>
      <c r="F973">
        <v>0</v>
      </c>
      <c r="G973">
        <v>0</v>
      </c>
      <c r="H973" t="str">
        <f t="shared" si="30"/>
        <v/>
      </c>
      <c r="I973" t="str">
        <f t="shared" si="31"/>
        <v/>
      </c>
    </row>
    <row r="974" spans="1:9" hidden="1">
      <c r="A974" t="s">
        <v>849</v>
      </c>
      <c r="B974" t="s">
        <v>4181</v>
      </c>
      <c r="C974" t="s">
        <v>4238</v>
      </c>
      <c r="D974" t="s">
        <v>4201</v>
      </c>
      <c r="E974">
        <v>0</v>
      </c>
      <c r="F974">
        <v>0</v>
      </c>
      <c r="G974">
        <v>0</v>
      </c>
      <c r="H974" t="str">
        <f t="shared" si="30"/>
        <v/>
      </c>
      <c r="I974" t="str">
        <f t="shared" si="31"/>
        <v/>
      </c>
    </row>
    <row r="975" spans="1:9" hidden="1">
      <c r="A975" t="s">
        <v>850</v>
      </c>
      <c r="B975" t="s">
        <v>4181</v>
      </c>
      <c r="C975" t="s">
        <v>4238</v>
      </c>
      <c r="D975" t="s">
        <v>4202</v>
      </c>
      <c r="E975">
        <v>0</v>
      </c>
      <c r="F975">
        <v>0</v>
      </c>
      <c r="G975">
        <v>0</v>
      </c>
      <c r="H975" t="str">
        <f t="shared" si="30"/>
        <v/>
      </c>
      <c r="I975" t="str">
        <f t="shared" si="31"/>
        <v/>
      </c>
    </row>
    <row r="976" spans="1:9" hidden="1">
      <c r="A976" t="s">
        <v>851</v>
      </c>
      <c r="B976" t="s">
        <v>4181</v>
      </c>
      <c r="C976" t="s">
        <v>4238</v>
      </c>
      <c r="D976" t="s">
        <v>3839</v>
      </c>
      <c r="E976">
        <v>0</v>
      </c>
      <c r="F976">
        <v>0</v>
      </c>
      <c r="G976">
        <v>0</v>
      </c>
      <c r="H976" t="str">
        <f t="shared" si="30"/>
        <v/>
      </c>
      <c r="I976" t="str">
        <f t="shared" si="31"/>
        <v/>
      </c>
    </row>
    <row r="977" spans="1:9" hidden="1">
      <c r="A977" t="s">
        <v>852</v>
      </c>
      <c r="B977" t="s">
        <v>4181</v>
      </c>
      <c r="C977" t="s">
        <v>4238</v>
      </c>
      <c r="D977" t="s">
        <v>4203</v>
      </c>
      <c r="E977">
        <v>0</v>
      </c>
      <c r="F977">
        <v>0</v>
      </c>
      <c r="G977">
        <v>0</v>
      </c>
      <c r="H977" t="str">
        <f t="shared" si="30"/>
        <v/>
      </c>
      <c r="I977" t="str">
        <f t="shared" si="31"/>
        <v/>
      </c>
    </row>
    <row r="978" spans="1:9" hidden="1">
      <c r="A978" t="s">
        <v>853</v>
      </c>
      <c r="B978" t="s">
        <v>4181</v>
      </c>
      <c r="C978" t="s">
        <v>4238</v>
      </c>
      <c r="D978" t="s">
        <v>3840</v>
      </c>
      <c r="E978">
        <v>0</v>
      </c>
      <c r="F978">
        <v>0</v>
      </c>
      <c r="G978">
        <v>0</v>
      </c>
      <c r="H978" t="str">
        <f t="shared" si="30"/>
        <v/>
      </c>
      <c r="I978" t="str">
        <f t="shared" si="31"/>
        <v/>
      </c>
    </row>
    <row r="979" spans="1:9" hidden="1">
      <c r="A979" t="s">
        <v>854</v>
      </c>
      <c r="B979" t="s">
        <v>4181</v>
      </c>
      <c r="C979" t="s">
        <v>4238</v>
      </c>
      <c r="D979" t="s">
        <v>4204</v>
      </c>
      <c r="E979">
        <v>0</v>
      </c>
      <c r="F979">
        <v>0</v>
      </c>
      <c r="G979">
        <v>0</v>
      </c>
      <c r="H979" t="str">
        <f t="shared" si="30"/>
        <v/>
      </c>
      <c r="I979" t="str">
        <f t="shared" si="31"/>
        <v/>
      </c>
    </row>
    <row r="980" spans="1:9" hidden="1">
      <c r="A980" t="s">
        <v>855</v>
      </c>
      <c r="B980" t="s">
        <v>4181</v>
      </c>
      <c r="C980" t="s">
        <v>4238</v>
      </c>
      <c r="D980" t="s">
        <v>3841</v>
      </c>
      <c r="E980">
        <v>0</v>
      </c>
      <c r="F980">
        <v>0</v>
      </c>
      <c r="G980">
        <v>0</v>
      </c>
      <c r="H980" t="str">
        <f t="shared" si="30"/>
        <v/>
      </c>
      <c r="I980" t="str">
        <f t="shared" si="31"/>
        <v/>
      </c>
    </row>
    <row r="981" spans="1:9" hidden="1">
      <c r="A981" t="s">
        <v>856</v>
      </c>
      <c r="B981" t="s">
        <v>4181</v>
      </c>
      <c r="C981" t="s">
        <v>4238</v>
      </c>
      <c r="D981" t="s">
        <v>4205</v>
      </c>
      <c r="E981">
        <v>0</v>
      </c>
      <c r="F981">
        <v>0</v>
      </c>
      <c r="G981">
        <v>0</v>
      </c>
      <c r="H981" t="str">
        <f t="shared" si="30"/>
        <v/>
      </c>
      <c r="I981" t="str">
        <f t="shared" si="31"/>
        <v/>
      </c>
    </row>
    <row r="982" spans="1:9" hidden="1">
      <c r="A982" t="s">
        <v>857</v>
      </c>
      <c r="B982" t="s">
        <v>4181</v>
      </c>
      <c r="C982" t="s">
        <v>4238</v>
      </c>
      <c r="D982" t="s">
        <v>3842</v>
      </c>
      <c r="E982">
        <v>0</v>
      </c>
      <c r="F982">
        <v>0</v>
      </c>
      <c r="G982">
        <v>0</v>
      </c>
      <c r="H982" t="str">
        <f t="shared" si="30"/>
        <v/>
      </c>
      <c r="I982" t="str">
        <f t="shared" si="31"/>
        <v/>
      </c>
    </row>
    <row r="983" spans="1:9" hidden="1">
      <c r="A983" t="s">
        <v>858</v>
      </c>
      <c r="B983" t="s">
        <v>4181</v>
      </c>
      <c r="C983" t="s">
        <v>4238</v>
      </c>
      <c r="D983" t="s">
        <v>4206</v>
      </c>
      <c r="E983">
        <v>0</v>
      </c>
      <c r="F983">
        <v>0</v>
      </c>
      <c r="G983">
        <v>0</v>
      </c>
      <c r="H983" t="str">
        <f t="shared" si="30"/>
        <v/>
      </c>
      <c r="I983" t="str">
        <f t="shared" si="31"/>
        <v/>
      </c>
    </row>
    <row r="984" spans="1:9" hidden="1">
      <c r="A984" t="s">
        <v>859</v>
      </c>
      <c r="B984" t="s">
        <v>4181</v>
      </c>
      <c r="C984" t="s">
        <v>4238</v>
      </c>
      <c r="D984" t="s">
        <v>3843</v>
      </c>
      <c r="E984">
        <v>0</v>
      </c>
      <c r="F984">
        <v>0</v>
      </c>
      <c r="G984">
        <v>0</v>
      </c>
      <c r="H984" t="str">
        <f t="shared" si="30"/>
        <v/>
      </c>
      <c r="I984" t="str">
        <f t="shared" si="31"/>
        <v/>
      </c>
    </row>
    <row r="985" spans="1:9" hidden="1">
      <c r="A985" t="s">
        <v>860</v>
      </c>
      <c r="B985" t="s">
        <v>4181</v>
      </c>
      <c r="C985" t="s">
        <v>4238</v>
      </c>
      <c r="D985" t="s">
        <v>4207</v>
      </c>
      <c r="E985">
        <v>0</v>
      </c>
      <c r="F985">
        <v>0</v>
      </c>
      <c r="G985">
        <v>0</v>
      </c>
      <c r="H985" t="str">
        <f t="shared" si="30"/>
        <v/>
      </c>
      <c r="I985" t="str">
        <f t="shared" si="31"/>
        <v/>
      </c>
    </row>
    <row r="986" spans="1:9" hidden="1">
      <c r="A986" t="s">
        <v>861</v>
      </c>
      <c r="B986" t="s">
        <v>4181</v>
      </c>
      <c r="C986" t="s">
        <v>4238</v>
      </c>
      <c r="D986" t="s">
        <v>3844</v>
      </c>
      <c r="E986">
        <v>0</v>
      </c>
      <c r="F986">
        <v>0</v>
      </c>
      <c r="G986">
        <v>0</v>
      </c>
      <c r="H986" t="str">
        <f t="shared" si="30"/>
        <v/>
      </c>
      <c r="I986" t="str">
        <f t="shared" si="31"/>
        <v/>
      </c>
    </row>
    <row r="987" spans="1:9" hidden="1">
      <c r="A987" t="s">
        <v>862</v>
      </c>
      <c r="B987" t="s">
        <v>4181</v>
      </c>
      <c r="C987" t="s">
        <v>4238</v>
      </c>
      <c r="D987" t="s">
        <v>4208</v>
      </c>
      <c r="E987">
        <v>0</v>
      </c>
      <c r="F987">
        <v>0</v>
      </c>
      <c r="G987">
        <v>0</v>
      </c>
      <c r="H987" t="str">
        <f t="shared" si="30"/>
        <v/>
      </c>
      <c r="I987" t="str">
        <f t="shared" si="31"/>
        <v/>
      </c>
    </row>
    <row r="988" spans="1:9" hidden="1">
      <c r="A988" t="s">
        <v>863</v>
      </c>
      <c r="B988" t="s">
        <v>4181</v>
      </c>
      <c r="C988" t="s">
        <v>4238</v>
      </c>
      <c r="D988" t="s">
        <v>3853</v>
      </c>
      <c r="E988">
        <v>0</v>
      </c>
      <c r="F988">
        <v>0</v>
      </c>
      <c r="G988">
        <v>0</v>
      </c>
      <c r="H988" t="str">
        <f t="shared" si="30"/>
        <v/>
      </c>
      <c r="I988" t="str">
        <f t="shared" si="31"/>
        <v/>
      </c>
    </row>
    <row r="989" spans="1:9" hidden="1">
      <c r="A989" t="s">
        <v>864</v>
      </c>
      <c r="B989" t="s">
        <v>4181</v>
      </c>
      <c r="C989" t="s">
        <v>4238</v>
      </c>
      <c r="D989" t="s">
        <v>4209</v>
      </c>
      <c r="E989">
        <v>0</v>
      </c>
      <c r="F989">
        <v>0</v>
      </c>
      <c r="G989">
        <v>0</v>
      </c>
      <c r="H989" t="str">
        <f t="shared" si="30"/>
        <v/>
      </c>
      <c r="I989" t="str">
        <f t="shared" si="31"/>
        <v/>
      </c>
    </row>
    <row r="990" spans="1:9" hidden="1">
      <c r="A990" t="s">
        <v>865</v>
      </c>
      <c r="B990" t="s">
        <v>4181</v>
      </c>
      <c r="C990" t="s">
        <v>4238</v>
      </c>
      <c r="D990" t="s">
        <v>3845</v>
      </c>
      <c r="E990">
        <v>0</v>
      </c>
      <c r="F990">
        <v>0</v>
      </c>
      <c r="G990">
        <v>0</v>
      </c>
      <c r="H990" t="str">
        <f t="shared" si="30"/>
        <v/>
      </c>
      <c r="I990" t="str">
        <f t="shared" si="31"/>
        <v/>
      </c>
    </row>
    <row r="991" spans="1:9" hidden="1">
      <c r="A991" t="s">
        <v>866</v>
      </c>
      <c r="B991" t="s">
        <v>4181</v>
      </c>
      <c r="C991" t="s">
        <v>4238</v>
      </c>
      <c r="D991" t="s">
        <v>4210</v>
      </c>
      <c r="E991">
        <v>0</v>
      </c>
      <c r="F991">
        <v>0</v>
      </c>
      <c r="G991">
        <v>0</v>
      </c>
      <c r="H991" t="str">
        <f t="shared" si="30"/>
        <v/>
      </c>
      <c r="I991" t="str">
        <f t="shared" si="31"/>
        <v/>
      </c>
    </row>
    <row r="992" spans="1:9" hidden="1">
      <c r="A992" t="s">
        <v>867</v>
      </c>
      <c r="B992" t="s">
        <v>4181</v>
      </c>
      <c r="C992" t="s">
        <v>4238</v>
      </c>
      <c r="D992" t="s">
        <v>3847</v>
      </c>
      <c r="E992">
        <v>0</v>
      </c>
      <c r="F992">
        <v>0</v>
      </c>
      <c r="G992">
        <v>0</v>
      </c>
      <c r="H992" t="str">
        <f t="shared" si="30"/>
        <v/>
      </c>
      <c r="I992" t="str">
        <f t="shared" si="31"/>
        <v/>
      </c>
    </row>
    <row r="993" spans="1:9" hidden="1">
      <c r="A993" t="s">
        <v>868</v>
      </c>
      <c r="B993" t="s">
        <v>4181</v>
      </c>
      <c r="C993" t="s">
        <v>4238</v>
      </c>
      <c r="D993" t="s">
        <v>4211</v>
      </c>
      <c r="E993">
        <v>0</v>
      </c>
      <c r="F993">
        <v>0</v>
      </c>
      <c r="G993">
        <v>0</v>
      </c>
      <c r="H993" t="str">
        <f t="shared" si="30"/>
        <v/>
      </c>
      <c r="I993" t="str">
        <f t="shared" si="31"/>
        <v/>
      </c>
    </row>
    <row r="994" spans="1:9" hidden="1">
      <c r="A994" t="s">
        <v>869</v>
      </c>
      <c r="B994" t="s">
        <v>4181</v>
      </c>
      <c r="C994" t="s">
        <v>4238</v>
      </c>
      <c r="D994" t="s">
        <v>3848</v>
      </c>
      <c r="E994">
        <v>0</v>
      </c>
      <c r="F994">
        <v>0</v>
      </c>
      <c r="G994">
        <v>0</v>
      </c>
      <c r="H994" t="str">
        <f t="shared" si="30"/>
        <v/>
      </c>
      <c r="I994" t="str">
        <f t="shared" si="31"/>
        <v/>
      </c>
    </row>
    <row r="995" spans="1:9" hidden="1">
      <c r="A995" t="s">
        <v>870</v>
      </c>
      <c r="B995" t="s">
        <v>4181</v>
      </c>
      <c r="C995" t="s">
        <v>4238</v>
      </c>
      <c r="D995" t="s">
        <v>4212</v>
      </c>
      <c r="E995">
        <v>0</v>
      </c>
      <c r="F995">
        <v>0</v>
      </c>
      <c r="G995">
        <v>0</v>
      </c>
      <c r="H995" t="str">
        <f t="shared" si="30"/>
        <v/>
      </c>
      <c r="I995" t="str">
        <f t="shared" si="31"/>
        <v/>
      </c>
    </row>
    <row r="996" spans="1:9" hidden="1">
      <c r="A996" t="s">
        <v>871</v>
      </c>
      <c r="B996" t="s">
        <v>4181</v>
      </c>
      <c r="C996" t="s">
        <v>4238</v>
      </c>
      <c r="D996" t="s">
        <v>3849</v>
      </c>
      <c r="E996">
        <v>0</v>
      </c>
      <c r="F996">
        <v>0</v>
      </c>
      <c r="G996">
        <v>0</v>
      </c>
      <c r="H996" t="str">
        <f t="shared" si="30"/>
        <v/>
      </c>
      <c r="I996" t="str">
        <f t="shared" si="31"/>
        <v/>
      </c>
    </row>
    <row r="997" spans="1:9" hidden="1">
      <c r="A997" t="s">
        <v>872</v>
      </c>
      <c r="B997" t="s">
        <v>4181</v>
      </c>
      <c r="C997" t="s">
        <v>4238</v>
      </c>
      <c r="D997" t="s">
        <v>4213</v>
      </c>
      <c r="E997">
        <v>0</v>
      </c>
      <c r="F997">
        <v>0</v>
      </c>
      <c r="G997">
        <v>0</v>
      </c>
      <c r="H997" t="str">
        <f t="shared" si="30"/>
        <v/>
      </c>
      <c r="I997" t="str">
        <f t="shared" si="31"/>
        <v/>
      </c>
    </row>
    <row r="998" spans="1:9" hidden="1">
      <c r="A998" t="s">
        <v>873</v>
      </c>
      <c r="B998" t="s">
        <v>4181</v>
      </c>
      <c r="C998" t="s">
        <v>4238</v>
      </c>
      <c r="D998" t="s">
        <v>4214</v>
      </c>
      <c r="E998">
        <v>0</v>
      </c>
      <c r="F998">
        <v>0</v>
      </c>
      <c r="G998">
        <v>0</v>
      </c>
      <c r="H998" t="str">
        <f t="shared" si="30"/>
        <v/>
      </c>
      <c r="I998" t="str">
        <f t="shared" si="31"/>
        <v/>
      </c>
    </row>
    <row r="999" spans="1:9" hidden="1">
      <c r="A999" t="s">
        <v>874</v>
      </c>
      <c r="B999" t="s">
        <v>4181</v>
      </c>
      <c r="C999" t="s">
        <v>4238</v>
      </c>
      <c r="D999" t="s">
        <v>4215</v>
      </c>
      <c r="E999">
        <v>0</v>
      </c>
      <c r="F999">
        <v>0</v>
      </c>
      <c r="G999">
        <v>-1</v>
      </c>
      <c r="H999" t="str">
        <f t="shared" si="30"/>
        <v/>
      </c>
      <c r="I999" t="str">
        <f t="shared" si="31"/>
        <v/>
      </c>
    </row>
    <row r="1000" spans="1:9" hidden="1">
      <c r="A1000" t="s">
        <v>875</v>
      </c>
      <c r="B1000" t="s">
        <v>4181</v>
      </c>
      <c r="C1000" t="s">
        <v>4238</v>
      </c>
      <c r="D1000" t="s">
        <v>3852</v>
      </c>
      <c r="E1000">
        <v>0</v>
      </c>
      <c r="F1000">
        <v>0</v>
      </c>
      <c r="G1000">
        <v>0</v>
      </c>
      <c r="H1000" t="str">
        <f t="shared" si="30"/>
        <v/>
      </c>
      <c r="I1000" t="str">
        <f t="shared" si="31"/>
        <v/>
      </c>
    </row>
    <row r="1001" spans="1:9" hidden="1">
      <c r="A1001" t="s">
        <v>876</v>
      </c>
      <c r="B1001" t="s">
        <v>4181</v>
      </c>
      <c r="C1001" t="s">
        <v>4238</v>
      </c>
      <c r="D1001" t="s">
        <v>4216</v>
      </c>
      <c r="E1001">
        <v>0</v>
      </c>
      <c r="F1001">
        <v>0</v>
      </c>
      <c r="G1001">
        <v>0</v>
      </c>
      <c r="H1001" t="str">
        <f t="shared" si="30"/>
        <v/>
      </c>
      <c r="I1001" t="str">
        <f t="shared" si="31"/>
        <v/>
      </c>
    </row>
    <row r="1002" spans="1:9" hidden="1">
      <c r="A1002" t="s">
        <v>877</v>
      </c>
      <c r="B1002" t="s">
        <v>4181</v>
      </c>
      <c r="C1002" t="s">
        <v>4239</v>
      </c>
      <c r="D1002" t="s">
        <v>393</v>
      </c>
      <c r="E1002">
        <v>0</v>
      </c>
      <c r="F1002">
        <v>0</v>
      </c>
      <c r="G1002">
        <v>0</v>
      </c>
      <c r="H1002" t="str">
        <f t="shared" si="30"/>
        <v/>
      </c>
      <c r="I1002" t="str">
        <f t="shared" si="31"/>
        <v/>
      </c>
    </row>
    <row r="1003" spans="1:9" hidden="1">
      <c r="A1003" t="s">
        <v>878</v>
      </c>
      <c r="B1003" t="s">
        <v>4181</v>
      </c>
      <c r="C1003" t="s">
        <v>4239</v>
      </c>
      <c r="D1003" t="s">
        <v>3835</v>
      </c>
      <c r="E1003">
        <v>0</v>
      </c>
      <c r="F1003">
        <v>0</v>
      </c>
      <c r="G1003">
        <v>0</v>
      </c>
      <c r="H1003" t="str">
        <f t="shared" si="30"/>
        <v/>
      </c>
      <c r="I1003" t="str">
        <f t="shared" si="31"/>
        <v/>
      </c>
    </row>
    <row r="1004" spans="1:9" hidden="1">
      <c r="A1004" t="s">
        <v>879</v>
      </c>
      <c r="B1004" t="s">
        <v>4181</v>
      </c>
      <c r="C1004" t="s">
        <v>4239</v>
      </c>
      <c r="D1004" t="s">
        <v>3836</v>
      </c>
      <c r="E1004">
        <v>0</v>
      </c>
      <c r="F1004">
        <v>0</v>
      </c>
      <c r="G1004">
        <v>0</v>
      </c>
      <c r="H1004" t="str">
        <f t="shared" si="30"/>
        <v/>
      </c>
      <c r="I1004" t="str">
        <f t="shared" si="31"/>
        <v/>
      </c>
    </row>
    <row r="1005" spans="1:9" hidden="1">
      <c r="A1005" t="s">
        <v>880</v>
      </c>
      <c r="B1005" t="s">
        <v>4181</v>
      </c>
      <c r="C1005" t="s">
        <v>4239</v>
      </c>
      <c r="D1005" t="s">
        <v>3837</v>
      </c>
      <c r="E1005">
        <v>0</v>
      </c>
      <c r="F1005">
        <v>0</v>
      </c>
      <c r="G1005">
        <v>0</v>
      </c>
      <c r="H1005" t="str">
        <f t="shared" si="30"/>
        <v/>
      </c>
      <c r="I1005" t="str">
        <f t="shared" si="31"/>
        <v/>
      </c>
    </row>
    <row r="1006" spans="1:9" hidden="1">
      <c r="A1006" t="s">
        <v>881</v>
      </c>
      <c r="B1006" t="s">
        <v>4181</v>
      </c>
      <c r="C1006" t="s">
        <v>4239</v>
      </c>
      <c r="D1006" t="s">
        <v>4199</v>
      </c>
      <c r="E1006">
        <v>0</v>
      </c>
      <c r="F1006">
        <v>0</v>
      </c>
      <c r="G1006">
        <v>0</v>
      </c>
      <c r="H1006" t="str">
        <f t="shared" si="30"/>
        <v/>
      </c>
      <c r="I1006" t="str">
        <f t="shared" si="31"/>
        <v/>
      </c>
    </row>
    <row r="1007" spans="1:9" hidden="1">
      <c r="A1007" t="s">
        <v>882</v>
      </c>
      <c r="B1007" t="s">
        <v>4181</v>
      </c>
      <c r="C1007" t="s">
        <v>4239</v>
      </c>
      <c r="D1007" t="s">
        <v>3839</v>
      </c>
      <c r="E1007">
        <v>0</v>
      </c>
      <c r="F1007">
        <v>1</v>
      </c>
      <c r="G1007">
        <v>0</v>
      </c>
      <c r="H1007" t="str">
        <f t="shared" si="30"/>
        <v/>
      </c>
      <c r="I1007" t="str">
        <f t="shared" si="31"/>
        <v/>
      </c>
    </row>
    <row r="1008" spans="1:9" hidden="1">
      <c r="A1008" t="s">
        <v>883</v>
      </c>
      <c r="B1008" t="s">
        <v>4181</v>
      </c>
      <c r="C1008" t="s">
        <v>4239</v>
      </c>
      <c r="D1008" t="s">
        <v>3840</v>
      </c>
      <c r="E1008">
        <v>1</v>
      </c>
      <c r="F1008">
        <v>1</v>
      </c>
      <c r="G1008">
        <v>0</v>
      </c>
      <c r="H1008" t="str">
        <f t="shared" si="30"/>
        <v/>
      </c>
      <c r="I1008" t="str">
        <f t="shared" si="31"/>
        <v/>
      </c>
    </row>
    <row r="1009" spans="1:9" hidden="1">
      <c r="A1009" t="s">
        <v>884</v>
      </c>
      <c r="B1009" t="s">
        <v>4181</v>
      </c>
      <c r="C1009" t="s">
        <v>4239</v>
      </c>
      <c r="D1009" t="s">
        <v>3841</v>
      </c>
      <c r="E1009">
        <v>0</v>
      </c>
      <c r="F1009">
        <v>0</v>
      </c>
      <c r="G1009">
        <v>0</v>
      </c>
      <c r="H1009" t="str">
        <f t="shared" si="30"/>
        <v/>
      </c>
      <c r="I1009" t="str">
        <f t="shared" si="31"/>
        <v/>
      </c>
    </row>
    <row r="1010" spans="1:9" hidden="1">
      <c r="A1010" t="s">
        <v>885</v>
      </c>
      <c r="B1010" t="s">
        <v>4181</v>
      </c>
      <c r="C1010" t="s">
        <v>4239</v>
      </c>
      <c r="D1010" t="s">
        <v>3842</v>
      </c>
      <c r="E1010">
        <v>0</v>
      </c>
      <c r="F1010">
        <v>0</v>
      </c>
      <c r="G1010">
        <v>0</v>
      </c>
      <c r="H1010" t="str">
        <f t="shared" si="30"/>
        <v/>
      </c>
      <c r="I1010" t="str">
        <f t="shared" si="31"/>
        <v/>
      </c>
    </row>
    <row r="1011" spans="1:9" hidden="1">
      <c r="A1011" t="s">
        <v>886</v>
      </c>
      <c r="B1011" t="s">
        <v>4181</v>
      </c>
      <c r="C1011" t="s">
        <v>4239</v>
      </c>
      <c r="D1011" t="s">
        <v>3843</v>
      </c>
      <c r="E1011">
        <v>0</v>
      </c>
      <c r="F1011">
        <v>0</v>
      </c>
      <c r="G1011">
        <v>0</v>
      </c>
      <c r="H1011" t="str">
        <f t="shared" si="30"/>
        <v/>
      </c>
      <c r="I1011" t="str">
        <f t="shared" si="31"/>
        <v/>
      </c>
    </row>
    <row r="1012" spans="1:9" hidden="1">
      <c r="A1012" t="s">
        <v>887</v>
      </c>
      <c r="B1012" t="s">
        <v>4181</v>
      </c>
      <c r="C1012" t="s">
        <v>4239</v>
      </c>
      <c r="D1012" t="s">
        <v>3844</v>
      </c>
      <c r="E1012">
        <v>0</v>
      </c>
      <c r="F1012">
        <v>0</v>
      </c>
      <c r="G1012">
        <v>0</v>
      </c>
      <c r="H1012" t="str">
        <f t="shared" si="30"/>
        <v/>
      </c>
      <c r="I1012" t="str">
        <f t="shared" si="31"/>
        <v/>
      </c>
    </row>
    <row r="1013" spans="1:9" hidden="1">
      <c r="A1013" t="s">
        <v>888</v>
      </c>
      <c r="B1013" t="s">
        <v>4181</v>
      </c>
      <c r="C1013" t="s">
        <v>4239</v>
      </c>
      <c r="D1013" t="s">
        <v>3853</v>
      </c>
      <c r="E1013">
        <v>0</v>
      </c>
      <c r="F1013">
        <v>0</v>
      </c>
      <c r="G1013">
        <v>0</v>
      </c>
      <c r="H1013" t="str">
        <f t="shared" si="30"/>
        <v/>
      </c>
      <c r="I1013" t="str">
        <f t="shared" si="31"/>
        <v/>
      </c>
    </row>
    <row r="1014" spans="1:9" hidden="1">
      <c r="A1014" t="s">
        <v>889</v>
      </c>
      <c r="B1014" t="s">
        <v>4181</v>
      </c>
      <c r="C1014" t="s">
        <v>4239</v>
      </c>
      <c r="D1014" t="s">
        <v>3846</v>
      </c>
      <c r="E1014">
        <v>1</v>
      </c>
      <c r="F1014">
        <v>1</v>
      </c>
      <c r="G1014">
        <v>0</v>
      </c>
      <c r="H1014" t="str">
        <f t="shared" si="30"/>
        <v/>
      </c>
      <c r="I1014" t="str">
        <f t="shared" si="31"/>
        <v/>
      </c>
    </row>
    <row r="1015" spans="1:9" hidden="1">
      <c r="A1015" t="s">
        <v>890</v>
      </c>
      <c r="B1015" t="s">
        <v>4181</v>
      </c>
      <c r="C1015" t="s">
        <v>4239</v>
      </c>
      <c r="D1015" t="s">
        <v>3845</v>
      </c>
      <c r="E1015">
        <v>0</v>
      </c>
      <c r="F1015">
        <v>0</v>
      </c>
      <c r="G1015">
        <v>0</v>
      </c>
      <c r="H1015" t="str">
        <f t="shared" si="30"/>
        <v/>
      </c>
      <c r="I1015" t="str">
        <f t="shared" si="31"/>
        <v/>
      </c>
    </row>
    <row r="1016" spans="1:9" hidden="1">
      <c r="A1016" t="s">
        <v>891</v>
      </c>
      <c r="B1016" t="s">
        <v>4181</v>
      </c>
      <c r="C1016" t="s">
        <v>4239</v>
      </c>
      <c r="D1016" t="s">
        <v>3847</v>
      </c>
      <c r="E1016">
        <v>0</v>
      </c>
      <c r="F1016">
        <v>0</v>
      </c>
      <c r="G1016">
        <v>0</v>
      </c>
      <c r="H1016" t="str">
        <f t="shared" si="30"/>
        <v/>
      </c>
      <c r="I1016" t="str">
        <f t="shared" si="31"/>
        <v/>
      </c>
    </row>
    <row r="1017" spans="1:9" hidden="1">
      <c r="A1017" t="s">
        <v>892</v>
      </c>
      <c r="B1017" t="s">
        <v>4181</v>
      </c>
      <c r="C1017" t="s">
        <v>4239</v>
      </c>
      <c r="D1017" t="s">
        <v>3848</v>
      </c>
      <c r="E1017">
        <v>0</v>
      </c>
      <c r="F1017">
        <v>0</v>
      </c>
      <c r="G1017">
        <v>0</v>
      </c>
      <c r="H1017" t="str">
        <f t="shared" si="30"/>
        <v/>
      </c>
      <c r="I1017" t="str">
        <f t="shared" si="31"/>
        <v/>
      </c>
    </row>
    <row r="1018" spans="1:9" hidden="1">
      <c r="A1018" t="s">
        <v>893</v>
      </c>
      <c r="B1018" t="s">
        <v>4181</v>
      </c>
      <c r="C1018" t="s">
        <v>4239</v>
      </c>
      <c r="D1018" t="s">
        <v>3849</v>
      </c>
      <c r="E1018">
        <v>0</v>
      </c>
      <c r="F1018">
        <v>0</v>
      </c>
      <c r="G1018">
        <v>0</v>
      </c>
      <c r="H1018" t="str">
        <f t="shared" si="30"/>
        <v/>
      </c>
      <c r="I1018" t="str">
        <f t="shared" si="31"/>
        <v/>
      </c>
    </row>
    <row r="1019" spans="1:9" hidden="1">
      <c r="A1019" t="s">
        <v>894</v>
      </c>
      <c r="B1019" t="s">
        <v>4181</v>
      </c>
      <c r="C1019" t="s">
        <v>4239</v>
      </c>
      <c r="D1019" t="s">
        <v>4218</v>
      </c>
      <c r="E1019">
        <v>0</v>
      </c>
      <c r="F1019">
        <v>0</v>
      </c>
      <c r="G1019">
        <v>0</v>
      </c>
      <c r="H1019" t="str">
        <f t="shared" si="30"/>
        <v/>
      </c>
      <c r="I1019" t="str">
        <f t="shared" si="31"/>
        <v/>
      </c>
    </row>
    <row r="1020" spans="1:9" hidden="1">
      <c r="A1020" t="s">
        <v>895</v>
      </c>
      <c r="B1020" t="s">
        <v>4181</v>
      </c>
      <c r="C1020" t="s">
        <v>4240</v>
      </c>
      <c r="D1020" t="s">
        <v>393</v>
      </c>
      <c r="E1020">
        <v>0</v>
      </c>
      <c r="F1020">
        <v>0</v>
      </c>
      <c r="G1020">
        <v>0</v>
      </c>
      <c r="H1020" t="str">
        <f t="shared" si="30"/>
        <v/>
      </c>
      <c r="I1020" t="str">
        <f t="shared" si="31"/>
        <v/>
      </c>
    </row>
    <row r="1021" spans="1:9" hidden="1">
      <c r="A1021" t="s">
        <v>896</v>
      </c>
      <c r="B1021" t="s">
        <v>4181</v>
      </c>
      <c r="C1021" t="s">
        <v>4240</v>
      </c>
      <c r="D1021" t="s">
        <v>3835</v>
      </c>
      <c r="E1021">
        <v>0</v>
      </c>
      <c r="F1021">
        <v>0</v>
      </c>
      <c r="G1021">
        <v>0</v>
      </c>
      <c r="H1021" t="str">
        <f t="shared" si="30"/>
        <v/>
      </c>
      <c r="I1021" t="str">
        <f t="shared" si="31"/>
        <v/>
      </c>
    </row>
    <row r="1022" spans="1:9" hidden="1">
      <c r="A1022" t="s">
        <v>897</v>
      </c>
      <c r="B1022" t="s">
        <v>4181</v>
      </c>
      <c r="C1022" t="s">
        <v>4240</v>
      </c>
      <c r="D1022" t="s">
        <v>3836</v>
      </c>
      <c r="E1022">
        <v>0</v>
      </c>
      <c r="F1022">
        <v>0</v>
      </c>
      <c r="G1022">
        <v>0</v>
      </c>
      <c r="H1022" t="str">
        <f t="shared" si="30"/>
        <v/>
      </c>
      <c r="I1022" t="str">
        <f t="shared" si="31"/>
        <v/>
      </c>
    </row>
    <row r="1023" spans="1:9" hidden="1">
      <c r="A1023" t="s">
        <v>898</v>
      </c>
      <c r="B1023" t="s">
        <v>4181</v>
      </c>
      <c r="C1023" t="s">
        <v>4240</v>
      </c>
      <c r="D1023" t="s">
        <v>3837</v>
      </c>
      <c r="E1023">
        <v>0</v>
      </c>
      <c r="F1023">
        <v>0</v>
      </c>
      <c r="G1023">
        <v>0</v>
      </c>
      <c r="H1023" t="str">
        <f t="shared" si="30"/>
        <v/>
      </c>
      <c r="I1023" t="str">
        <f t="shared" si="31"/>
        <v/>
      </c>
    </row>
    <row r="1024" spans="1:9" hidden="1">
      <c r="A1024" t="s">
        <v>899</v>
      </c>
      <c r="B1024" t="s">
        <v>4181</v>
      </c>
      <c r="C1024" t="s">
        <v>4240</v>
      </c>
      <c r="D1024" t="s">
        <v>4199</v>
      </c>
      <c r="E1024">
        <v>0</v>
      </c>
      <c r="F1024">
        <v>0</v>
      </c>
      <c r="G1024">
        <v>0</v>
      </c>
      <c r="H1024" t="str">
        <f t="shared" si="30"/>
        <v/>
      </c>
      <c r="I1024" t="str">
        <f t="shared" si="31"/>
        <v/>
      </c>
    </row>
    <row r="1025" spans="1:9" hidden="1">
      <c r="A1025" t="s">
        <v>900</v>
      </c>
      <c r="B1025" t="s">
        <v>4181</v>
      </c>
      <c r="C1025" t="s">
        <v>4240</v>
      </c>
      <c r="D1025" t="s">
        <v>3839</v>
      </c>
      <c r="E1025">
        <v>0</v>
      </c>
      <c r="F1025">
        <v>0</v>
      </c>
      <c r="G1025">
        <v>0</v>
      </c>
      <c r="H1025" t="str">
        <f t="shared" si="30"/>
        <v/>
      </c>
      <c r="I1025" t="str">
        <f t="shared" si="31"/>
        <v/>
      </c>
    </row>
    <row r="1026" spans="1:9" hidden="1">
      <c r="A1026" t="s">
        <v>901</v>
      </c>
      <c r="B1026" t="s">
        <v>4181</v>
      </c>
      <c r="C1026" t="s">
        <v>4240</v>
      </c>
      <c r="D1026" t="s">
        <v>3840</v>
      </c>
      <c r="E1026">
        <v>0</v>
      </c>
      <c r="F1026">
        <v>0</v>
      </c>
      <c r="G1026">
        <v>0</v>
      </c>
      <c r="H1026" t="str">
        <f t="shared" ref="H1026:H1089" si="32">IF(AND(SUM(E1026:G1026)&gt;2,OR(E1026=0,G1026=0,F1026=0)),"gestion stock","")</f>
        <v/>
      </c>
      <c r="I1026" t="str">
        <f t="shared" si="31"/>
        <v/>
      </c>
    </row>
    <row r="1027" spans="1:9" hidden="1">
      <c r="A1027" t="s">
        <v>902</v>
      </c>
      <c r="B1027" t="s">
        <v>4181</v>
      </c>
      <c r="C1027" t="s">
        <v>4240</v>
      </c>
      <c r="D1027" t="s">
        <v>3841</v>
      </c>
      <c r="E1027">
        <v>0</v>
      </c>
      <c r="F1027">
        <v>0</v>
      </c>
      <c r="G1027">
        <v>0</v>
      </c>
      <c r="H1027" t="str">
        <f t="shared" si="32"/>
        <v/>
      </c>
      <c r="I1027" t="str">
        <f t="shared" ref="I1027:I1090" si="33">IF(H1027="gestion stock",C1027&amp; " " &amp; D1027,"")</f>
        <v/>
      </c>
    </row>
    <row r="1028" spans="1:9" hidden="1">
      <c r="A1028" t="s">
        <v>903</v>
      </c>
      <c r="B1028" t="s">
        <v>4181</v>
      </c>
      <c r="C1028" t="s">
        <v>4240</v>
      </c>
      <c r="D1028" t="s">
        <v>3842</v>
      </c>
      <c r="E1028">
        <v>0</v>
      </c>
      <c r="F1028">
        <v>0</v>
      </c>
      <c r="G1028">
        <v>0</v>
      </c>
      <c r="H1028" t="str">
        <f t="shared" si="32"/>
        <v/>
      </c>
      <c r="I1028" t="str">
        <f t="shared" si="33"/>
        <v/>
      </c>
    </row>
    <row r="1029" spans="1:9" hidden="1">
      <c r="A1029" t="s">
        <v>904</v>
      </c>
      <c r="B1029" t="s">
        <v>4181</v>
      </c>
      <c r="C1029" t="s">
        <v>4240</v>
      </c>
      <c r="D1029" t="s">
        <v>3843</v>
      </c>
      <c r="E1029">
        <v>0</v>
      </c>
      <c r="F1029">
        <v>0</v>
      </c>
      <c r="G1029">
        <v>0</v>
      </c>
      <c r="H1029" t="str">
        <f t="shared" si="32"/>
        <v/>
      </c>
      <c r="I1029" t="str">
        <f t="shared" si="33"/>
        <v/>
      </c>
    </row>
    <row r="1030" spans="1:9" hidden="1">
      <c r="A1030" t="s">
        <v>905</v>
      </c>
      <c r="B1030" t="s">
        <v>4181</v>
      </c>
      <c r="C1030" t="s">
        <v>4240</v>
      </c>
      <c r="D1030" t="s">
        <v>3844</v>
      </c>
      <c r="E1030">
        <v>0</v>
      </c>
      <c r="F1030">
        <v>0</v>
      </c>
      <c r="G1030">
        <v>0</v>
      </c>
      <c r="H1030" t="str">
        <f t="shared" si="32"/>
        <v/>
      </c>
      <c r="I1030" t="str">
        <f t="shared" si="33"/>
        <v/>
      </c>
    </row>
    <row r="1031" spans="1:9" hidden="1">
      <c r="A1031" t="s">
        <v>906</v>
      </c>
      <c r="B1031" t="s">
        <v>4181</v>
      </c>
      <c r="C1031" t="s">
        <v>4240</v>
      </c>
      <c r="D1031" t="s">
        <v>3853</v>
      </c>
      <c r="E1031">
        <v>0</v>
      </c>
      <c r="F1031">
        <v>0</v>
      </c>
      <c r="G1031">
        <v>0</v>
      </c>
      <c r="H1031" t="str">
        <f t="shared" si="32"/>
        <v/>
      </c>
      <c r="I1031" t="str">
        <f t="shared" si="33"/>
        <v/>
      </c>
    </row>
    <row r="1032" spans="1:9" hidden="1">
      <c r="A1032" t="s">
        <v>907</v>
      </c>
      <c r="B1032" t="s">
        <v>4181</v>
      </c>
      <c r="C1032" t="s">
        <v>4240</v>
      </c>
      <c r="D1032" t="s">
        <v>3846</v>
      </c>
      <c r="E1032">
        <v>0</v>
      </c>
      <c r="F1032">
        <v>0</v>
      </c>
      <c r="G1032">
        <v>0</v>
      </c>
      <c r="H1032" t="str">
        <f t="shared" si="32"/>
        <v/>
      </c>
      <c r="I1032" t="str">
        <f t="shared" si="33"/>
        <v/>
      </c>
    </row>
    <row r="1033" spans="1:9" hidden="1">
      <c r="A1033" t="s">
        <v>908</v>
      </c>
      <c r="B1033" t="s">
        <v>4181</v>
      </c>
      <c r="C1033" t="s">
        <v>4240</v>
      </c>
      <c r="D1033" t="s">
        <v>3845</v>
      </c>
      <c r="E1033">
        <v>0</v>
      </c>
      <c r="F1033">
        <v>0</v>
      </c>
      <c r="G1033">
        <v>0</v>
      </c>
      <c r="H1033" t="str">
        <f t="shared" si="32"/>
        <v/>
      </c>
      <c r="I1033" t="str">
        <f t="shared" si="33"/>
        <v/>
      </c>
    </row>
    <row r="1034" spans="1:9" hidden="1">
      <c r="A1034" t="s">
        <v>909</v>
      </c>
      <c r="B1034" t="s">
        <v>4181</v>
      </c>
      <c r="C1034" t="s">
        <v>4240</v>
      </c>
      <c r="D1034" t="s">
        <v>3847</v>
      </c>
      <c r="E1034">
        <v>1</v>
      </c>
      <c r="F1034">
        <v>0</v>
      </c>
      <c r="G1034">
        <v>0</v>
      </c>
      <c r="H1034" t="str">
        <f t="shared" si="32"/>
        <v/>
      </c>
      <c r="I1034" t="str">
        <f t="shared" si="33"/>
        <v/>
      </c>
    </row>
    <row r="1035" spans="1:9" hidden="1">
      <c r="A1035" t="s">
        <v>910</v>
      </c>
      <c r="B1035" t="s">
        <v>4181</v>
      </c>
      <c r="C1035" t="s">
        <v>4240</v>
      </c>
      <c r="D1035" t="s">
        <v>3848</v>
      </c>
      <c r="E1035">
        <v>0</v>
      </c>
      <c r="F1035">
        <v>0</v>
      </c>
      <c r="G1035">
        <v>0</v>
      </c>
      <c r="H1035" t="str">
        <f t="shared" si="32"/>
        <v/>
      </c>
      <c r="I1035" t="str">
        <f t="shared" si="33"/>
        <v/>
      </c>
    </row>
    <row r="1036" spans="1:9" hidden="1">
      <c r="A1036" t="s">
        <v>911</v>
      </c>
      <c r="B1036" t="s">
        <v>4181</v>
      </c>
      <c r="C1036" t="s">
        <v>4240</v>
      </c>
      <c r="D1036" t="s">
        <v>3849</v>
      </c>
      <c r="E1036">
        <v>0</v>
      </c>
      <c r="F1036">
        <v>0</v>
      </c>
      <c r="G1036">
        <v>0</v>
      </c>
      <c r="H1036" t="str">
        <f t="shared" si="32"/>
        <v/>
      </c>
      <c r="I1036" t="str">
        <f t="shared" si="33"/>
        <v/>
      </c>
    </row>
    <row r="1037" spans="1:9" hidden="1">
      <c r="A1037" t="s">
        <v>912</v>
      </c>
      <c r="B1037" t="s">
        <v>4181</v>
      </c>
      <c r="C1037" t="s">
        <v>4240</v>
      </c>
      <c r="D1037" t="s">
        <v>4218</v>
      </c>
      <c r="E1037">
        <v>0</v>
      </c>
      <c r="F1037">
        <v>0</v>
      </c>
      <c r="G1037">
        <v>0</v>
      </c>
      <c r="H1037" t="str">
        <f t="shared" si="32"/>
        <v/>
      </c>
      <c r="I1037" t="str">
        <f t="shared" si="33"/>
        <v/>
      </c>
    </row>
    <row r="1038" spans="1:9" hidden="1">
      <c r="A1038" t="s">
        <v>3383</v>
      </c>
      <c r="B1038" t="s">
        <v>4180</v>
      </c>
      <c r="C1038" t="s">
        <v>3383</v>
      </c>
      <c r="D1038" t="s">
        <v>3376</v>
      </c>
      <c r="E1038">
        <v>1</v>
      </c>
      <c r="F1038">
        <v>0</v>
      </c>
      <c r="G1038">
        <v>0</v>
      </c>
      <c r="H1038" t="str">
        <f t="shared" si="32"/>
        <v/>
      </c>
      <c r="I1038" t="str">
        <f t="shared" si="33"/>
        <v/>
      </c>
    </row>
    <row r="1039" spans="1:9" hidden="1">
      <c r="A1039" t="s">
        <v>913</v>
      </c>
      <c r="B1039" t="s">
        <v>4181</v>
      </c>
      <c r="C1039" t="s">
        <v>4241</v>
      </c>
      <c r="D1039" t="s">
        <v>393</v>
      </c>
      <c r="E1039">
        <v>0</v>
      </c>
      <c r="F1039">
        <v>0</v>
      </c>
      <c r="G1039">
        <v>0</v>
      </c>
      <c r="H1039" t="str">
        <f t="shared" si="32"/>
        <v/>
      </c>
      <c r="I1039" t="str">
        <f t="shared" si="33"/>
        <v/>
      </c>
    </row>
    <row r="1040" spans="1:9" hidden="1">
      <c r="A1040" t="s">
        <v>914</v>
      </c>
      <c r="B1040" t="s">
        <v>4181</v>
      </c>
      <c r="C1040" t="s">
        <v>4241</v>
      </c>
      <c r="D1040" t="s">
        <v>3835</v>
      </c>
      <c r="E1040">
        <v>0</v>
      </c>
      <c r="F1040">
        <v>0</v>
      </c>
      <c r="G1040">
        <v>0</v>
      </c>
      <c r="H1040" t="str">
        <f t="shared" si="32"/>
        <v/>
      </c>
      <c r="I1040" t="str">
        <f t="shared" si="33"/>
        <v/>
      </c>
    </row>
    <row r="1041" spans="1:9" hidden="1">
      <c r="A1041" t="s">
        <v>915</v>
      </c>
      <c r="B1041" t="s">
        <v>4181</v>
      </c>
      <c r="C1041" t="s">
        <v>4241</v>
      </c>
      <c r="D1041" t="s">
        <v>3836</v>
      </c>
      <c r="E1041">
        <v>0</v>
      </c>
      <c r="F1041">
        <v>1</v>
      </c>
      <c r="G1041">
        <v>0</v>
      </c>
      <c r="H1041" t="str">
        <f t="shared" si="32"/>
        <v/>
      </c>
      <c r="I1041" t="str">
        <f t="shared" si="33"/>
        <v/>
      </c>
    </row>
    <row r="1042" spans="1:9" hidden="1">
      <c r="A1042" t="s">
        <v>916</v>
      </c>
      <c r="B1042" t="s">
        <v>4181</v>
      </c>
      <c r="C1042" t="s">
        <v>4241</v>
      </c>
      <c r="D1042" t="s">
        <v>3837</v>
      </c>
      <c r="E1042">
        <v>0</v>
      </c>
      <c r="F1042">
        <v>0</v>
      </c>
      <c r="G1042">
        <v>0</v>
      </c>
      <c r="H1042" t="str">
        <f t="shared" si="32"/>
        <v/>
      </c>
      <c r="I1042" t="str">
        <f t="shared" si="33"/>
        <v/>
      </c>
    </row>
    <row r="1043" spans="1:9" hidden="1">
      <c r="A1043" t="s">
        <v>917</v>
      </c>
      <c r="B1043" t="s">
        <v>4181</v>
      </c>
      <c r="C1043" t="s">
        <v>4241</v>
      </c>
      <c r="D1043" t="s">
        <v>3838</v>
      </c>
      <c r="E1043">
        <v>0</v>
      </c>
      <c r="F1043">
        <v>0</v>
      </c>
      <c r="G1043">
        <v>0</v>
      </c>
      <c r="H1043" t="str">
        <f t="shared" si="32"/>
        <v/>
      </c>
      <c r="I1043" t="str">
        <f t="shared" si="33"/>
        <v/>
      </c>
    </row>
    <row r="1044" spans="1:9" hidden="1">
      <c r="A1044" t="s">
        <v>918</v>
      </c>
      <c r="B1044" t="s">
        <v>4181</v>
      </c>
      <c r="C1044" t="s">
        <v>4241</v>
      </c>
      <c r="D1044" t="s">
        <v>3839</v>
      </c>
      <c r="E1044">
        <v>0</v>
      </c>
      <c r="F1044">
        <v>2</v>
      </c>
      <c r="G1044">
        <v>0</v>
      </c>
      <c r="H1044" t="str">
        <f t="shared" si="32"/>
        <v/>
      </c>
      <c r="I1044" t="str">
        <f t="shared" si="33"/>
        <v/>
      </c>
    </row>
    <row r="1045" spans="1:9" hidden="1">
      <c r="A1045" t="s">
        <v>919</v>
      </c>
      <c r="B1045" t="s">
        <v>4181</v>
      </c>
      <c r="C1045" t="s">
        <v>4241</v>
      </c>
      <c r="D1045" t="s">
        <v>3840</v>
      </c>
      <c r="E1045">
        <v>0</v>
      </c>
      <c r="F1045">
        <v>0</v>
      </c>
      <c r="G1045">
        <v>0</v>
      </c>
      <c r="H1045" t="str">
        <f t="shared" si="32"/>
        <v/>
      </c>
      <c r="I1045" t="str">
        <f t="shared" si="33"/>
        <v/>
      </c>
    </row>
    <row r="1046" spans="1:9" hidden="1">
      <c r="A1046" t="s">
        <v>920</v>
      </c>
      <c r="B1046" t="s">
        <v>4181</v>
      </c>
      <c r="C1046" t="s">
        <v>4241</v>
      </c>
      <c r="D1046" t="s">
        <v>3841</v>
      </c>
      <c r="E1046">
        <v>0</v>
      </c>
      <c r="F1046">
        <v>0</v>
      </c>
      <c r="G1046">
        <v>0</v>
      </c>
      <c r="H1046" t="str">
        <f t="shared" si="32"/>
        <v/>
      </c>
      <c r="I1046" t="str">
        <f t="shared" si="33"/>
        <v/>
      </c>
    </row>
    <row r="1047" spans="1:9" hidden="1">
      <c r="A1047" t="s">
        <v>921</v>
      </c>
      <c r="B1047" t="s">
        <v>4181</v>
      </c>
      <c r="C1047" t="s">
        <v>4241</v>
      </c>
      <c r="D1047" t="s">
        <v>3842</v>
      </c>
      <c r="E1047">
        <v>0</v>
      </c>
      <c r="F1047">
        <v>0</v>
      </c>
      <c r="G1047">
        <v>0</v>
      </c>
      <c r="H1047" t="str">
        <f t="shared" si="32"/>
        <v/>
      </c>
      <c r="I1047" t="str">
        <f t="shared" si="33"/>
        <v/>
      </c>
    </row>
    <row r="1048" spans="1:9" hidden="1">
      <c r="A1048" t="s">
        <v>922</v>
      </c>
      <c r="B1048" t="s">
        <v>4181</v>
      </c>
      <c r="C1048" t="s">
        <v>4241</v>
      </c>
      <c r="D1048" t="s">
        <v>3843</v>
      </c>
      <c r="E1048">
        <v>0</v>
      </c>
      <c r="F1048">
        <v>0</v>
      </c>
      <c r="G1048">
        <v>0</v>
      </c>
      <c r="H1048" t="str">
        <f t="shared" si="32"/>
        <v/>
      </c>
      <c r="I1048" t="str">
        <f t="shared" si="33"/>
        <v/>
      </c>
    </row>
    <row r="1049" spans="1:9" hidden="1">
      <c r="A1049" t="s">
        <v>923</v>
      </c>
      <c r="B1049" t="s">
        <v>4181</v>
      </c>
      <c r="C1049" t="s">
        <v>4241</v>
      </c>
      <c r="D1049" t="s">
        <v>3844</v>
      </c>
      <c r="E1049">
        <v>0</v>
      </c>
      <c r="F1049">
        <v>0</v>
      </c>
      <c r="G1049">
        <v>0</v>
      </c>
      <c r="H1049" t="str">
        <f t="shared" si="32"/>
        <v/>
      </c>
      <c r="I1049" t="str">
        <f t="shared" si="33"/>
        <v/>
      </c>
    </row>
    <row r="1050" spans="1:9" hidden="1">
      <c r="A1050" t="s">
        <v>924</v>
      </c>
      <c r="B1050" t="s">
        <v>4181</v>
      </c>
      <c r="C1050" t="s">
        <v>4241</v>
      </c>
      <c r="D1050" t="s">
        <v>3853</v>
      </c>
      <c r="E1050">
        <v>0</v>
      </c>
      <c r="F1050">
        <v>0</v>
      </c>
      <c r="G1050">
        <v>0</v>
      </c>
      <c r="H1050" t="str">
        <f t="shared" si="32"/>
        <v/>
      </c>
      <c r="I1050" t="str">
        <f t="shared" si="33"/>
        <v/>
      </c>
    </row>
    <row r="1051" spans="1:9" hidden="1">
      <c r="A1051" t="s">
        <v>925</v>
      </c>
      <c r="B1051" t="s">
        <v>4181</v>
      </c>
      <c r="C1051" t="s">
        <v>4241</v>
      </c>
      <c r="D1051" t="s">
        <v>3846</v>
      </c>
      <c r="E1051">
        <v>0</v>
      </c>
      <c r="F1051">
        <v>0</v>
      </c>
      <c r="G1051">
        <v>0</v>
      </c>
      <c r="H1051" t="str">
        <f t="shared" si="32"/>
        <v/>
      </c>
      <c r="I1051" t="str">
        <f t="shared" si="33"/>
        <v/>
      </c>
    </row>
    <row r="1052" spans="1:9" hidden="1">
      <c r="A1052" t="s">
        <v>926</v>
      </c>
      <c r="B1052" t="s">
        <v>4181</v>
      </c>
      <c r="C1052" t="s">
        <v>4241</v>
      </c>
      <c r="D1052" t="s">
        <v>3845</v>
      </c>
      <c r="E1052">
        <v>0</v>
      </c>
      <c r="F1052">
        <v>1</v>
      </c>
      <c r="G1052">
        <v>0</v>
      </c>
      <c r="H1052" t="str">
        <f t="shared" si="32"/>
        <v/>
      </c>
      <c r="I1052" t="str">
        <f t="shared" si="33"/>
        <v/>
      </c>
    </row>
    <row r="1053" spans="1:9" hidden="1">
      <c r="A1053" t="s">
        <v>927</v>
      </c>
      <c r="B1053" t="s">
        <v>4181</v>
      </c>
      <c r="C1053" t="s">
        <v>4241</v>
      </c>
      <c r="D1053" t="s">
        <v>3847</v>
      </c>
      <c r="E1053">
        <v>0</v>
      </c>
      <c r="F1053">
        <v>0</v>
      </c>
      <c r="G1053">
        <v>0</v>
      </c>
      <c r="H1053" t="str">
        <f t="shared" si="32"/>
        <v/>
      </c>
      <c r="I1053" t="str">
        <f t="shared" si="33"/>
        <v/>
      </c>
    </row>
    <row r="1054" spans="1:9" hidden="1">
      <c r="A1054" t="s">
        <v>928</v>
      </c>
      <c r="B1054" t="s">
        <v>4181</v>
      </c>
      <c r="C1054" t="s">
        <v>4241</v>
      </c>
      <c r="D1054" t="s">
        <v>3848</v>
      </c>
      <c r="E1054">
        <v>1</v>
      </c>
      <c r="F1054">
        <v>0</v>
      </c>
      <c r="G1054">
        <v>0</v>
      </c>
      <c r="H1054" t="str">
        <f t="shared" si="32"/>
        <v/>
      </c>
      <c r="I1054" t="str">
        <f t="shared" si="33"/>
        <v/>
      </c>
    </row>
    <row r="1055" spans="1:9" hidden="1">
      <c r="A1055" t="s">
        <v>929</v>
      </c>
      <c r="B1055" t="s">
        <v>4181</v>
      </c>
      <c r="C1055" t="s">
        <v>4241</v>
      </c>
      <c r="D1055" t="s">
        <v>3849</v>
      </c>
      <c r="E1055">
        <v>0</v>
      </c>
      <c r="F1055">
        <v>1</v>
      </c>
      <c r="G1055">
        <v>0</v>
      </c>
      <c r="H1055" t="str">
        <f t="shared" si="32"/>
        <v/>
      </c>
      <c r="I1055" t="str">
        <f t="shared" si="33"/>
        <v/>
      </c>
    </row>
    <row r="1056" spans="1:9" hidden="1">
      <c r="A1056" t="s">
        <v>930</v>
      </c>
      <c r="B1056" t="s">
        <v>4181</v>
      </c>
      <c r="C1056" t="s">
        <v>4241</v>
      </c>
      <c r="D1056" t="s">
        <v>4218</v>
      </c>
      <c r="E1056">
        <v>0</v>
      </c>
      <c r="F1056">
        <v>0</v>
      </c>
      <c r="G1056">
        <v>0</v>
      </c>
      <c r="H1056" t="str">
        <f t="shared" si="32"/>
        <v/>
      </c>
      <c r="I1056" t="str">
        <f t="shared" si="33"/>
        <v/>
      </c>
    </row>
    <row r="1057" spans="1:9" hidden="1">
      <c r="A1057" t="s">
        <v>931</v>
      </c>
      <c r="B1057" t="s">
        <v>4181</v>
      </c>
      <c r="C1057" t="s">
        <v>4241</v>
      </c>
      <c r="D1057" t="s">
        <v>4242</v>
      </c>
      <c r="E1057">
        <v>1</v>
      </c>
      <c r="F1057">
        <v>0</v>
      </c>
      <c r="G1057">
        <v>0</v>
      </c>
      <c r="H1057" t="str">
        <f t="shared" si="32"/>
        <v/>
      </c>
      <c r="I1057" t="str">
        <f t="shared" si="33"/>
        <v/>
      </c>
    </row>
    <row r="1058" spans="1:9" hidden="1">
      <c r="A1058" t="s">
        <v>3384</v>
      </c>
      <c r="B1058" t="s">
        <v>4180</v>
      </c>
      <c r="C1058" t="s">
        <v>3384</v>
      </c>
      <c r="D1058" t="s">
        <v>3376</v>
      </c>
      <c r="E1058">
        <v>0</v>
      </c>
      <c r="F1058">
        <v>0</v>
      </c>
      <c r="G1058">
        <v>0</v>
      </c>
      <c r="H1058" t="str">
        <f t="shared" si="32"/>
        <v/>
      </c>
      <c r="I1058" t="str">
        <f t="shared" si="33"/>
        <v/>
      </c>
    </row>
    <row r="1059" spans="1:9" hidden="1">
      <c r="A1059" t="s">
        <v>3385</v>
      </c>
      <c r="B1059" t="s">
        <v>4180</v>
      </c>
      <c r="C1059" t="s">
        <v>3385</v>
      </c>
      <c r="D1059" t="s">
        <v>3376</v>
      </c>
      <c r="E1059">
        <v>0</v>
      </c>
      <c r="F1059">
        <v>0</v>
      </c>
      <c r="G1059">
        <v>0</v>
      </c>
      <c r="H1059" t="str">
        <f t="shared" si="32"/>
        <v/>
      </c>
      <c r="I1059" t="str">
        <f t="shared" si="33"/>
        <v/>
      </c>
    </row>
    <row r="1060" spans="1:9" hidden="1">
      <c r="A1060" t="s">
        <v>3386</v>
      </c>
      <c r="B1060" t="s">
        <v>4180</v>
      </c>
      <c r="C1060" t="s">
        <v>3386</v>
      </c>
      <c r="D1060" t="s">
        <v>3376</v>
      </c>
      <c r="E1060">
        <v>0</v>
      </c>
      <c r="F1060">
        <v>0</v>
      </c>
      <c r="G1060">
        <v>-1</v>
      </c>
      <c r="H1060" t="str">
        <f t="shared" si="32"/>
        <v/>
      </c>
      <c r="I1060" t="str">
        <f t="shared" si="33"/>
        <v/>
      </c>
    </row>
    <row r="1061" spans="1:9" hidden="1">
      <c r="A1061" t="s">
        <v>3387</v>
      </c>
      <c r="B1061" t="s">
        <v>4180</v>
      </c>
      <c r="C1061" t="s">
        <v>3387</v>
      </c>
      <c r="D1061" t="s">
        <v>3376</v>
      </c>
      <c r="E1061">
        <v>0</v>
      </c>
      <c r="F1061">
        <v>0</v>
      </c>
      <c r="G1061">
        <v>0</v>
      </c>
      <c r="H1061" t="str">
        <f t="shared" si="32"/>
        <v/>
      </c>
      <c r="I1061" t="str">
        <f t="shared" si="33"/>
        <v/>
      </c>
    </row>
    <row r="1062" spans="1:9" hidden="1">
      <c r="A1062" t="s">
        <v>932</v>
      </c>
      <c r="B1062" t="s">
        <v>4181</v>
      </c>
      <c r="C1062" t="s">
        <v>4243</v>
      </c>
      <c r="D1062" t="s">
        <v>393</v>
      </c>
      <c r="E1062">
        <v>1</v>
      </c>
      <c r="F1062">
        <v>1</v>
      </c>
      <c r="G1062">
        <v>0</v>
      </c>
      <c r="H1062" t="str">
        <f t="shared" si="32"/>
        <v/>
      </c>
      <c r="I1062" t="str">
        <f t="shared" si="33"/>
        <v/>
      </c>
    </row>
    <row r="1063" spans="1:9" hidden="1">
      <c r="A1063" t="s">
        <v>933</v>
      </c>
      <c r="B1063" t="s">
        <v>4181</v>
      </c>
      <c r="C1063" t="s">
        <v>4243</v>
      </c>
      <c r="D1063" t="s">
        <v>3835</v>
      </c>
      <c r="E1063">
        <v>1</v>
      </c>
      <c r="F1063">
        <v>0</v>
      </c>
      <c r="G1063">
        <v>0</v>
      </c>
      <c r="H1063" t="str">
        <f t="shared" si="32"/>
        <v/>
      </c>
      <c r="I1063" t="str">
        <f t="shared" si="33"/>
        <v/>
      </c>
    </row>
    <row r="1064" spans="1:9" hidden="1">
      <c r="A1064" t="s">
        <v>934</v>
      </c>
      <c r="B1064" t="s">
        <v>4181</v>
      </c>
      <c r="C1064" t="s">
        <v>4243</v>
      </c>
      <c r="D1064" t="s">
        <v>3836</v>
      </c>
      <c r="E1064">
        <v>1</v>
      </c>
      <c r="F1064">
        <v>1</v>
      </c>
      <c r="G1064">
        <v>1</v>
      </c>
      <c r="H1064" t="str">
        <f t="shared" si="32"/>
        <v/>
      </c>
      <c r="I1064" t="str">
        <f t="shared" si="33"/>
        <v/>
      </c>
    </row>
    <row r="1065" spans="1:9" hidden="1">
      <c r="A1065" t="s">
        <v>935</v>
      </c>
      <c r="B1065" t="s">
        <v>4181</v>
      </c>
      <c r="C1065" t="s">
        <v>4243</v>
      </c>
      <c r="D1065" t="s">
        <v>3837</v>
      </c>
      <c r="E1065">
        <v>1</v>
      </c>
      <c r="F1065">
        <v>0</v>
      </c>
      <c r="G1065">
        <v>0</v>
      </c>
      <c r="H1065" t="str">
        <f t="shared" si="32"/>
        <v/>
      </c>
      <c r="I1065" t="str">
        <f t="shared" si="33"/>
        <v/>
      </c>
    </row>
    <row r="1066" spans="1:9" hidden="1">
      <c r="A1066" t="s">
        <v>936</v>
      </c>
      <c r="B1066" t="s">
        <v>4181</v>
      </c>
      <c r="C1066" t="s">
        <v>4243</v>
      </c>
      <c r="D1066" t="s">
        <v>4199</v>
      </c>
      <c r="E1066">
        <v>0</v>
      </c>
      <c r="F1066">
        <v>0</v>
      </c>
      <c r="G1066">
        <v>0</v>
      </c>
      <c r="H1066" t="str">
        <f t="shared" si="32"/>
        <v/>
      </c>
      <c r="I1066" t="str">
        <f t="shared" si="33"/>
        <v/>
      </c>
    </row>
    <row r="1067" spans="1:9" hidden="1">
      <c r="A1067" t="s">
        <v>937</v>
      </c>
      <c r="B1067" t="s">
        <v>4181</v>
      </c>
      <c r="C1067" t="s">
        <v>4243</v>
      </c>
      <c r="D1067" t="s">
        <v>3839</v>
      </c>
      <c r="E1067">
        <v>0</v>
      </c>
      <c r="F1067">
        <v>0</v>
      </c>
      <c r="G1067">
        <v>0</v>
      </c>
      <c r="H1067" t="str">
        <f t="shared" si="32"/>
        <v/>
      </c>
      <c r="I1067" t="str">
        <f t="shared" si="33"/>
        <v/>
      </c>
    </row>
    <row r="1068" spans="1:9" hidden="1">
      <c r="A1068" t="s">
        <v>938</v>
      </c>
      <c r="B1068" t="s">
        <v>4181</v>
      </c>
      <c r="C1068" t="s">
        <v>4243</v>
      </c>
      <c r="D1068" t="s">
        <v>3840</v>
      </c>
      <c r="E1068">
        <v>0</v>
      </c>
      <c r="F1068">
        <v>0</v>
      </c>
      <c r="G1068">
        <v>0</v>
      </c>
      <c r="H1068" t="str">
        <f t="shared" si="32"/>
        <v/>
      </c>
      <c r="I1068" t="str">
        <f t="shared" si="33"/>
        <v/>
      </c>
    </row>
    <row r="1069" spans="1:9" hidden="1">
      <c r="A1069" t="s">
        <v>939</v>
      </c>
      <c r="B1069" t="s">
        <v>4181</v>
      </c>
      <c r="C1069" t="s">
        <v>4243</v>
      </c>
      <c r="D1069" t="s">
        <v>3841</v>
      </c>
      <c r="E1069">
        <v>1</v>
      </c>
      <c r="F1069">
        <v>1</v>
      </c>
      <c r="G1069">
        <v>0</v>
      </c>
      <c r="H1069" t="str">
        <f t="shared" si="32"/>
        <v/>
      </c>
      <c r="I1069" t="str">
        <f t="shared" si="33"/>
        <v/>
      </c>
    </row>
    <row r="1070" spans="1:9" hidden="1">
      <c r="A1070" t="s">
        <v>940</v>
      </c>
      <c r="B1070" t="s">
        <v>4181</v>
      </c>
      <c r="C1070" t="s">
        <v>4243</v>
      </c>
      <c r="D1070" t="s">
        <v>3842</v>
      </c>
      <c r="E1070">
        <v>2</v>
      </c>
      <c r="F1070">
        <v>1</v>
      </c>
      <c r="G1070">
        <v>0</v>
      </c>
      <c r="H1070" t="str">
        <f t="shared" si="32"/>
        <v>gestion stock</v>
      </c>
      <c r="I1070" t="str">
        <f t="shared" si="33"/>
        <v>B.O MAGDELENA CLIPS LAYETTE</v>
      </c>
    </row>
    <row r="1071" spans="1:9" hidden="1">
      <c r="A1071" t="s">
        <v>941</v>
      </c>
      <c r="B1071" t="s">
        <v>4181</v>
      </c>
      <c r="C1071" t="s">
        <v>4243</v>
      </c>
      <c r="D1071" t="s">
        <v>3843</v>
      </c>
      <c r="E1071">
        <v>0</v>
      </c>
      <c r="F1071">
        <v>1</v>
      </c>
      <c r="G1071">
        <v>0</v>
      </c>
      <c r="H1071" t="str">
        <f t="shared" si="32"/>
        <v/>
      </c>
      <c r="I1071" t="str">
        <f t="shared" si="33"/>
        <v/>
      </c>
    </row>
    <row r="1072" spans="1:9" hidden="1">
      <c r="A1072" t="s">
        <v>942</v>
      </c>
      <c r="B1072" t="s">
        <v>4181</v>
      </c>
      <c r="C1072" t="s">
        <v>4243</v>
      </c>
      <c r="D1072" t="s">
        <v>3844</v>
      </c>
      <c r="E1072">
        <v>0</v>
      </c>
      <c r="F1072">
        <v>0</v>
      </c>
      <c r="G1072">
        <v>0</v>
      </c>
      <c r="H1072" t="str">
        <f t="shared" si="32"/>
        <v/>
      </c>
      <c r="I1072" t="str">
        <f t="shared" si="33"/>
        <v/>
      </c>
    </row>
    <row r="1073" spans="1:9" hidden="1">
      <c r="A1073" t="s">
        <v>943</v>
      </c>
      <c r="B1073" t="s">
        <v>4181</v>
      </c>
      <c r="C1073" t="s">
        <v>4243</v>
      </c>
      <c r="D1073" t="s">
        <v>3853</v>
      </c>
      <c r="E1073">
        <v>0</v>
      </c>
      <c r="F1073">
        <v>0</v>
      </c>
      <c r="G1073">
        <v>0</v>
      </c>
      <c r="H1073" t="str">
        <f t="shared" si="32"/>
        <v/>
      </c>
      <c r="I1073" t="str">
        <f t="shared" si="33"/>
        <v/>
      </c>
    </row>
    <row r="1074" spans="1:9" hidden="1">
      <c r="A1074" t="s">
        <v>944</v>
      </c>
      <c r="B1074" t="s">
        <v>4181</v>
      </c>
      <c r="C1074" t="s">
        <v>4243</v>
      </c>
      <c r="D1074" t="s">
        <v>3846</v>
      </c>
      <c r="E1074">
        <v>0</v>
      </c>
      <c r="F1074">
        <v>0</v>
      </c>
      <c r="G1074">
        <v>0</v>
      </c>
      <c r="H1074" t="str">
        <f t="shared" si="32"/>
        <v/>
      </c>
      <c r="I1074" t="str">
        <f t="shared" si="33"/>
        <v/>
      </c>
    </row>
    <row r="1075" spans="1:9" hidden="1">
      <c r="A1075" t="s">
        <v>945</v>
      </c>
      <c r="B1075" t="s">
        <v>4181</v>
      </c>
      <c r="C1075" t="s">
        <v>4243</v>
      </c>
      <c r="D1075" t="s">
        <v>3845</v>
      </c>
      <c r="E1075">
        <v>0</v>
      </c>
      <c r="F1075">
        <v>0</v>
      </c>
      <c r="G1075">
        <v>0</v>
      </c>
      <c r="H1075" t="str">
        <f t="shared" si="32"/>
        <v/>
      </c>
      <c r="I1075" t="str">
        <f t="shared" si="33"/>
        <v/>
      </c>
    </row>
    <row r="1076" spans="1:9" hidden="1">
      <c r="A1076" t="s">
        <v>946</v>
      </c>
      <c r="B1076" t="s">
        <v>4181</v>
      </c>
      <c r="C1076" t="s">
        <v>4243</v>
      </c>
      <c r="D1076" t="s">
        <v>3847</v>
      </c>
      <c r="E1076">
        <v>2</v>
      </c>
      <c r="F1076">
        <v>2</v>
      </c>
      <c r="G1076">
        <v>1</v>
      </c>
      <c r="H1076" t="str">
        <f t="shared" si="32"/>
        <v/>
      </c>
      <c r="I1076" t="str">
        <f t="shared" si="33"/>
        <v/>
      </c>
    </row>
    <row r="1077" spans="1:9" hidden="1">
      <c r="A1077" t="s">
        <v>947</v>
      </c>
      <c r="B1077" t="s">
        <v>4181</v>
      </c>
      <c r="C1077" t="s">
        <v>4243</v>
      </c>
      <c r="D1077" t="s">
        <v>3848</v>
      </c>
      <c r="E1077">
        <v>0</v>
      </c>
      <c r="F1077">
        <v>0</v>
      </c>
      <c r="G1077">
        <v>0</v>
      </c>
      <c r="H1077" t="str">
        <f t="shared" si="32"/>
        <v/>
      </c>
      <c r="I1077" t="str">
        <f t="shared" si="33"/>
        <v/>
      </c>
    </row>
    <row r="1078" spans="1:9" hidden="1">
      <c r="A1078" t="s">
        <v>948</v>
      </c>
      <c r="B1078" t="s">
        <v>4181</v>
      </c>
      <c r="C1078" t="s">
        <v>4243</v>
      </c>
      <c r="D1078" t="s">
        <v>3849</v>
      </c>
      <c r="E1078">
        <v>0</v>
      </c>
      <c r="F1078">
        <v>0</v>
      </c>
      <c r="G1078">
        <v>0</v>
      </c>
      <c r="H1078" t="str">
        <f t="shared" si="32"/>
        <v/>
      </c>
      <c r="I1078" t="str">
        <f t="shared" si="33"/>
        <v/>
      </c>
    </row>
    <row r="1079" spans="1:9" hidden="1">
      <c r="A1079" t="s">
        <v>949</v>
      </c>
      <c r="B1079" t="s">
        <v>4181</v>
      </c>
      <c r="C1079" t="s">
        <v>4243</v>
      </c>
      <c r="D1079" t="s">
        <v>4218</v>
      </c>
      <c r="E1079">
        <v>0</v>
      </c>
      <c r="F1079">
        <v>0</v>
      </c>
      <c r="G1079">
        <v>0</v>
      </c>
      <c r="H1079" t="str">
        <f t="shared" si="32"/>
        <v/>
      </c>
      <c r="I1079" t="str">
        <f t="shared" si="33"/>
        <v/>
      </c>
    </row>
    <row r="1080" spans="1:9" hidden="1">
      <c r="A1080" t="s">
        <v>950</v>
      </c>
      <c r="B1080" t="s">
        <v>4181</v>
      </c>
      <c r="C1080" t="s">
        <v>4244</v>
      </c>
      <c r="D1080" t="s">
        <v>393</v>
      </c>
      <c r="E1080">
        <v>0</v>
      </c>
      <c r="F1080">
        <v>0</v>
      </c>
      <c r="G1080">
        <v>0</v>
      </c>
      <c r="H1080" t="str">
        <f t="shared" si="32"/>
        <v/>
      </c>
      <c r="I1080" t="str">
        <f t="shared" si="33"/>
        <v/>
      </c>
    </row>
    <row r="1081" spans="1:9" hidden="1">
      <c r="A1081" t="s">
        <v>951</v>
      </c>
      <c r="B1081" t="s">
        <v>4181</v>
      </c>
      <c r="C1081" t="s">
        <v>4244</v>
      </c>
      <c r="D1081" t="s">
        <v>3835</v>
      </c>
      <c r="E1081">
        <v>0</v>
      </c>
      <c r="F1081">
        <v>0</v>
      </c>
      <c r="G1081">
        <v>0</v>
      </c>
      <c r="H1081" t="str">
        <f t="shared" si="32"/>
        <v/>
      </c>
      <c r="I1081" t="str">
        <f t="shared" si="33"/>
        <v/>
      </c>
    </row>
    <row r="1082" spans="1:9" hidden="1">
      <c r="A1082" t="s">
        <v>952</v>
      </c>
      <c r="B1082" t="s">
        <v>4181</v>
      </c>
      <c r="C1082" t="s">
        <v>4244</v>
      </c>
      <c r="D1082" t="s">
        <v>3836</v>
      </c>
      <c r="E1082">
        <v>0</v>
      </c>
      <c r="F1082">
        <v>0</v>
      </c>
      <c r="G1082">
        <v>0</v>
      </c>
      <c r="H1082" t="str">
        <f t="shared" si="32"/>
        <v/>
      </c>
      <c r="I1082" t="str">
        <f t="shared" si="33"/>
        <v/>
      </c>
    </row>
    <row r="1083" spans="1:9" hidden="1">
      <c r="A1083" t="s">
        <v>953</v>
      </c>
      <c r="B1083" t="s">
        <v>4181</v>
      </c>
      <c r="C1083" t="s">
        <v>4244</v>
      </c>
      <c r="D1083" t="s">
        <v>3837</v>
      </c>
      <c r="E1083">
        <v>0</v>
      </c>
      <c r="F1083">
        <v>0</v>
      </c>
      <c r="G1083">
        <v>0</v>
      </c>
      <c r="H1083" t="str">
        <f t="shared" si="32"/>
        <v/>
      </c>
      <c r="I1083" t="str">
        <f t="shared" si="33"/>
        <v/>
      </c>
    </row>
    <row r="1084" spans="1:9" hidden="1">
      <c r="A1084" t="s">
        <v>954</v>
      </c>
      <c r="B1084" t="s">
        <v>4181</v>
      </c>
      <c r="C1084" t="s">
        <v>4244</v>
      </c>
      <c r="D1084" t="s">
        <v>4199</v>
      </c>
      <c r="E1084">
        <v>0</v>
      </c>
      <c r="F1084">
        <v>0</v>
      </c>
      <c r="G1084">
        <v>0</v>
      </c>
      <c r="H1084" t="str">
        <f t="shared" si="32"/>
        <v/>
      </c>
      <c r="I1084" t="str">
        <f t="shared" si="33"/>
        <v/>
      </c>
    </row>
    <row r="1085" spans="1:9" hidden="1">
      <c r="A1085" t="s">
        <v>955</v>
      </c>
      <c r="B1085" t="s">
        <v>4181</v>
      </c>
      <c r="C1085" t="s">
        <v>4244</v>
      </c>
      <c r="D1085" t="s">
        <v>3839</v>
      </c>
      <c r="E1085">
        <v>0</v>
      </c>
      <c r="F1085">
        <v>0</v>
      </c>
      <c r="G1085">
        <v>0</v>
      </c>
      <c r="H1085" t="str">
        <f t="shared" si="32"/>
        <v/>
      </c>
      <c r="I1085" t="str">
        <f t="shared" si="33"/>
        <v/>
      </c>
    </row>
    <row r="1086" spans="1:9" hidden="1">
      <c r="A1086" t="s">
        <v>956</v>
      </c>
      <c r="B1086" t="s">
        <v>4181</v>
      </c>
      <c r="C1086" t="s">
        <v>4244</v>
      </c>
      <c r="D1086" t="s">
        <v>3840</v>
      </c>
      <c r="E1086">
        <v>0</v>
      </c>
      <c r="F1086">
        <v>0</v>
      </c>
      <c r="G1086">
        <v>0</v>
      </c>
      <c r="H1086" t="str">
        <f t="shared" si="32"/>
        <v/>
      </c>
      <c r="I1086" t="str">
        <f t="shared" si="33"/>
        <v/>
      </c>
    </row>
    <row r="1087" spans="1:9" hidden="1">
      <c r="A1087" t="s">
        <v>957</v>
      </c>
      <c r="B1087" t="s">
        <v>4181</v>
      </c>
      <c r="C1087" t="s">
        <v>4244</v>
      </c>
      <c r="D1087" t="s">
        <v>3841</v>
      </c>
      <c r="E1087">
        <v>0</v>
      </c>
      <c r="F1087">
        <v>0</v>
      </c>
      <c r="G1087">
        <v>0</v>
      </c>
      <c r="H1087" t="str">
        <f t="shared" si="32"/>
        <v/>
      </c>
      <c r="I1087" t="str">
        <f t="shared" si="33"/>
        <v/>
      </c>
    </row>
    <row r="1088" spans="1:9" hidden="1">
      <c r="A1088" t="s">
        <v>958</v>
      </c>
      <c r="B1088" t="s">
        <v>4181</v>
      </c>
      <c r="C1088" t="s">
        <v>4244</v>
      </c>
      <c r="D1088" t="s">
        <v>3842</v>
      </c>
      <c r="E1088">
        <v>0</v>
      </c>
      <c r="F1088">
        <v>0</v>
      </c>
      <c r="G1088">
        <v>0</v>
      </c>
      <c r="H1088" t="str">
        <f t="shared" si="32"/>
        <v/>
      </c>
      <c r="I1088" t="str">
        <f t="shared" si="33"/>
        <v/>
      </c>
    </row>
    <row r="1089" spans="1:9" hidden="1">
      <c r="A1089" t="s">
        <v>959</v>
      </c>
      <c r="B1089" t="s">
        <v>4181</v>
      </c>
      <c r="C1089" t="s">
        <v>4244</v>
      </c>
      <c r="D1089" t="s">
        <v>3843</v>
      </c>
      <c r="E1089">
        <v>0</v>
      </c>
      <c r="F1089">
        <v>0</v>
      </c>
      <c r="G1089">
        <v>0</v>
      </c>
      <c r="H1089" t="str">
        <f t="shared" si="32"/>
        <v/>
      </c>
      <c r="I1089" t="str">
        <f t="shared" si="33"/>
        <v/>
      </c>
    </row>
    <row r="1090" spans="1:9" hidden="1">
      <c r="A1090" t="s">
        <v>960</v>
      </c>
      <c r="B1090" t="s">
        <v>4181</v>
      </c>
      <c r="C1090" t="s">
        <v>4244</v>
      </c>
      <c r="D1090" t="s">
        <v>3844</v>
      </c>
      <c r="E1090">
        <v>0</v>
      </c>
      <c r="F1090">
        <v>0</v>
      </c>
      <c r="G1090">
        <v>0</v>
      </c>
      <c r="H1090" t="str">
        <f t="shared" ref="H1090:H1153" si="34">IF(AND(SUM(E1090:G1090)&gt;2,OR(E1090=0,G1090=0,F1090=0)),"gestion stock","")</f>
        <v/>
      </c>
      <c r="I1090" t="str">
        <f t="shared" si="33"/>
        <v/>
      </c>
    </row>
    <row r="1091" spans="1:9" hidden="1">
      <c r="A1091" t="s">
        <v>961</v>
      </c>
      <c r="B1091" t="s">
        <v>4181</v>
      </c>
      <c r="C1091" t="s">
        <v>4244</v>
      </c>
      <c r="D1091" t="s">
        <v>3853</v>
      </c>
      <c r="E1091">
        <v>0</v>
      </c>
      <c r="F1091">
        <v>0</v>
      </c>
      <c r="G1091">
        <v>0</v>
      </c>
      <c r="H1091" t="str">
        <f t="shared" si="34"/>
        <v/>
      </c>
      <c r="I1091" t="str">
        <f t="shared" ref="I1091:I1154" si="35">IF(H1091="gestion stock",C1091&amp; " " &amp; D1091,"")</f>
        <v/>
      </c>
    </row>
    <row r="1092" spans="1:9" hidden="1">
      <c r="A1092" t="s">
        <v>962</v>
      </c>
      <c r="B1092" t="s">
        <v>4181</v>
      </c>
      <c r="C1092" t="s">
        <v>4244</v>
      </c>
      <c r="D1092" t="s">
        <v>3846</v>
      </c>
      <c r="E1092">
        <v>0</v>
      </c>
      <c r="F1092">
        <v>0</v>
      </c>
      <c r="G1092">
        <v>0</v>
      </c>
      <c r="H1092" t="str">
        <f t="shared" si="34"/>
        <v/>
      </c>
      <c r="I1092" t="str">
        <f t="shared" si="35"/>
        <v/>
      </c>
    </row>
    <row r="1093" spans="1:9" hidden="1">
      <c r="A1093" t="s">
        <v>963</v>
      </c>
      <c r="B1093" t="s">
        <v>4181</v>
      </c>
      <c r="C1093" t="s">
        <v>4244</v>
      </c>
      <c r="D1093" t="s">
        <v>3845</v>
      </c>
      <c r="E1093">
        <v>0</v>
      </c>
      <c r="F1093">
        <v>0</v>
      </c>
      <c r="G1093">
        <v>0</v>
      </c>
      <c r="H1093" t="str">
        <f t="shared" si="34"/>
        <v/>
      </c>
      <c r="I1093" t="str">
        <f t="shared" si="35"/>
        <v/>
      </c>
    </row>
    <row r="1094" spans="1:9" hidden="1">
      <c r="A1094" t="s">
        <v>964</v>
      </c>
      <c r="B1094" t="s">
        <v>4181</v>
      </c>
      <c r="C1094" t="s">
        <v>4244</v>
      </c>
      <c r="D1094" t="s">
        <v>3847</v>
      </c>
      <c r="E1094">
        <v>0</v>
      </c>
      <c r="F1094">
        <v>0</v>
      </c>
      <c r="G1094">
        <v>0</v>
      </c>
      <c r="H1094" t="str">
        <f t="shared" si="34"/>
        <v/>
      </c>
      <c r="I1094" t="str">
        <f t="shared" si="35"/>
        <v/>
      </c>
    </row>
    <row r="1095" spans="1:9" hidden="1">
      <c r="A1095" t="s">
        <v>965</v>
      </c>
      <c r="B1095" t="s">
        <v>4181</v>
      </c>
      <c r="C1095" t="s">
        <v>4244</v>
      </c>
      <c r="D1095" t="s">
        <v>3848</v>
      </c>
      <c r="E1095">
        <v>0</v>
      </c>
      <c r="F1095">
        <v>0</v>
      </c>
      <c r="G1095">
        <v>0</v>
      </c>
      <c r="H1095" t="str">
        <f t="shared" si="34"/>
        <v/>
      </c>
      <c r="I1095" t="str">
        <f t="shared" si="35"/>
        <v/>
      </c>
    </row>
    <row r="1096" spans="1:9" hidden="1">
      <c r="A1096" t="s">
        <v>966</v>
      </c>
      <c r="B1096" t="s">
        <v>4181</v>
      </c>
      <c r="C1096" t="s">
        <v>4244</v>
      </c>
      <c r="D1096" t="s">
        <v>3849</v>
      </c>
      <c r="E1096">
        <v>0</v>
      </c>
      <c r="F1096">
        <v>0</v>
      </c>
      <c r="G1096">
        <v>0</v>
      </c>
      <c r="H1096" t="str">
        <f t="shared" si="34"/>
        <v/>
      </c>
      <c r="I1096" t="str">
        <f t="shared" si="35"/>
        <v/>
      </c>
    </row>
    <row r="1097" spans="1:9" hidden="1">
      <c r="A1097" t="s">
        <v>967</v>
      </c>
      <c r="B1097" t="s">
        <v>4181</v>
      </c>
      <c r="C1097" t="s">
        <v>4244</v>
      </c>
      <c r="D1097" t="s">
        <v>4218</v>
      </c>
      <c r="E1097">
        <v>0</v>
      </c>
      <c r="F1097">
        <v>0</v>
      </c>
      <c r="G1097">
        <v>0</v>
      </c>
      <c r="H1097" t="str">
        <f t="shared" si="34"/>
        <v/>
      </c>
      <c r="I1097" t="str">
        <f t="shared" si="35"/>
        <v/>
      </c>
    </row>
    <row r="1098" spans="1:9" hidden="1">
      <c r="A1098" t="s">
        <v>968</v>
      </c>
      <c r="B1098" t="s">
        <v>4181</v>
      </c>
      <c r="C1098" t="s">
        <v>4245</v>
      </c>
      <c r="D1098" t="s">
        <v>393</v>
      </c>
      <c r="E1098">
        <v>0</v>
      </c>
      <c r="F1098">
        <v>0</v>
      </c>
      <c r="G1098">
        <v>0</v>
      </c>
      <c r="H1098" t="str">
        <f t="shared" si="34"/>
        <v/>
      </c>
      <c r="I1098" t="str">
        <f t="shared" si="35"/>
        <v/>
      </c>
    </row>
    <row r="1099" spans="1:9" hidden="1">
      <c r="A1099" t="s">
        <v>969</v>
      </c>
      <c r="B1099" t="s">
        <v>4181</v>
      </c>
      <c r="C1099" t="s">
        <v>4245</v>
      </c>
      <c r="D1099" t="s">
        <v>3835</v>
      </c>
      <c r="E1099">
        <v>0</v>
      </c>
      <c r="F1099">
        <v>0</v>
      </c>
      <c r="G1099">
        <v>0</v>
      </c>
      <c r="H1099" t="str">
        <f t="shared" si="34"/>
        <v/>
      </c>
      <c r="I1099" t="str">
        <f t="shared" si="35"/>
        <v/>
      </c>
    </row>
    <row r="1100" spans="1:9" hidden="1">
      <c r="A1100" t="s">
        <v>970</v>
      </c>
      <c r="B1100" t="s">
        <v>4181</v>
      </c>
      <c r="C1100" t="s">
        <v>4245</v>
      </c>
      <c r="D1100" t="s">
        <v>3836</v>
      </c>
      <c r="E1100">
        <v>0</v>
      </c>
      <c r="F1100">
        <v>0</v>
      </c>
      <c r="G1100">
        <v>0</v>
      </c>
      <c r="H1100" t="str">
        <f t="shared" si="34"/>
        <v/>
      </c>
      <c r="I1100" t="str">
        <f t="shared" si="35"/>
        <v/>
      </c>
    </row>
    <row r="1101" spans="1:9" hidden="1">
      <c r="A1101" t="s">
        <v>971</v>
      </c>
      <c r="B1101" t="s">
        <v>4181</v>
      </c>
      <c r="C1101" t="s">
        <v>4245</v>
      </c>
      <c r="D1101" t="s">
        <v>3837</v>
      </c>
      <c r="E1101">
        <v>0</v>
      </c>
      <c r="F1101">
        <v>0</v>
      </c>
      <c r="G1101">
        <v>0</v>
      </c>
      <c r="H1101" t="str">
        <f t="shared" si="34"/>
        <v/>
      </c>
      <c r="I1101" t="str">
        <f t="shared" si="35"/>
        <v/>
      </c>
    </row>
    <row r="1102" spans="1:9" hidden="1">
      <c r="A1102" t="s">
        <v>972</v>
      </c>
      <c r="B1102" t="s">
        <v>4181</v>
      </c>
      <c r="C1102" t="s">
        <v>4245</v>
      </c>
      <c r="D1102" t="s">
        <v>4199</v>
      </c>
      <c r="E1102">
        <v>0</v>
      </c>
      <c r="F1102">
        <v>0</v>
      </c>
      <c r="G1102">
        <v>0</v>
      </c>
      <c r="H1102" t="str">
        <f t="shared" si="34"/>
        <v/>
      </c>
      <c r="I1102" t="str">
        <f t="shared" si="35"/>
        <v/>
      </c>
    </row>
    <row r="1103" spans="1:9" hidden="1">
      <c r="A1103" t="s">
        <v>973</v>
      </c>
      <c r="B1103" t="s">
        <v>4181</v>
      </c>
      <c r="C1103" t="s">
        <v>4245</v>
      </c>
      <c r="D1103" t="s">
        <v>3839</v>
      </c>
      <c r="E1103">
        <v>0</v>
      </c>
      <c r="F1103">
        <v>0</v>
      </c>
      <c r="G1103">
        <v>0</v>
      </c>
      <c r="H1103" t="str">
        <f t="shared" si="34"/>
        <v/>
      </c>
      <c r="I1103" t="str">
        <f t="shared" si="35"/>
        <v/>
      </c>
    </row>
    <row r="1104" spans="1:9" hidden="1">
      <c r="A1104" t="s">
        <v>974</v>
      </c>
      <c r="B1104" t="s">
        <v>4181</v>
      </c>
      <c r="C1104" t="s">
        <v>4245</v>
      </c>
      <c r="D1104" t="s">
        <v>3840</v>
      </c>
      <c r="E1104">
        <v>0</v>
      </c>
      <c r="F1104">
        <v>0</v>
      </c>
      <c r="G1104">
        <v>0</v>
      </c>
      <c r="H1104" t="str">
        <f t="shared" si="34"/>
        <v/>
      </c>
      <c r="I1104" t="str">
        <f t="shared" si="35"/>
        <v/>
      </c>
    </row>
    <row r="1105" spans="1:9" hidden="1">
      <c r="A1105" t="s">
        <v>975</v>
      </c>
      <c r="B1105" t="s">
        <v>4181</v>
      </c>
      <c r="C1105" t="s">
        <v>4245</v>
      </c>
      <c r="D1105" t="s">
        <v>3841</v>
      </c>
      <c r="E1105">
        <v>0</v>
      </c>
      <c r="F1105">
        <v>0</v>
      </c>
      <c r="G1105">
        <v>0</v>
      </c>
      <c r="H1105" t="str">
        <f t="shared" si="34"/>
        <v/>
      </c>
      <c r="I1105" t="str">
        <f t="shared" si="35"/>
        <v/>
      </c>
    </row>
    <row r="1106" spans="1:9" hidden="1">
      <c r="A1106" t="s">
        <v>976</v>
      </c>
      <c r="B1106" t="s">
        <v>4181</v>
      </c>
      <c r="C1106" t="s">
        <v>4245</v>
      </c>
      <c r="D1106" t="s">
        <v>3842</v>
      </c>
      <c r="E1106">
        <v>0</v>
      </c>
      <c r="F1106">
        <v>0</v>
      </c>
      <c r="G1106">
        <v>0</v>
      </c>
      <c r="H1106" t="str">
        <f t="shared" si="34"/>
        <v/>
      </c>
      <c r="I1106" t="str">
        <f t="shared" si="35"/>
        <v/>
      </c>
    </row>
    <row r="1107" spans="1:9" hidden="1">
      <c r="A1107" t="s">
        <v>977</v>
      </c>
      <c r="B1107" t="s">
        <v>4181</v>
      </c>
      <c r="C1107" t="s">
        <v>4245</v>
      </c>
      <c r="D1107" t="s">
        <v>3843</v>
      </c>
      <c r="E1107">
        <v>0</v>
      </c>
      <c r="F1107">
        <v>0</v>
      </c>
      <c r="G1107">
        <v>0</v>
      </c>
      <c r="H1107" t="str">
        <f t="shared" si="34"/>
        <v/>
      </c>
      <c r="I1107" t="str">
        <f t="shared" si="35"/>
        <v/>
      </c>
    </row>
    <row r="1108" spans="1:9" hidden="1">
      <c r="A1108" t="s">
        <v>978</v>
      </c>
      <c r="B1108" t="s">
        <v>4181</v>
      </c>
      <c r="C1108" t="s">
        <v>4245</v>
      </c>
      <c r="D1108" t="s">
        <v>3844</v>
      </c>
      <c r="E1108">
        <v>0</v>
      </c>
      <c r="F1108">
        <v>0</v>
      </c>
      <c r="G1108">
        <v>0</v>
      </c>
      <c r="H1108" t="str">
        <f t="shared" si="34"/>
        <v/>
      </c>
      <c r="I1108" t="str">
        <f t="shared" si="35"/>
        <v/>
      </c>
    </row>
    <row r="1109" spans="1:9" hidden="1">
      <c r="A1109" t="s">
        <v>979</v>
      </c>
      <c r="B1109" t="s">
        <v>4181</v>
      </c>
      <c r="C1109" t="s">
        <v>4245</v>
      </c>
      <c r="D1109" t="s">
        <v>3853</v>
      </c>
      <c r="E1109">
        <v>0</v>
      </c>
      <c r="F1109">
        <v>0</v>
      </c>
      <c r="G1109">
        <v>0</v>
      </c>
      <c r="H1109" t="str">
        <f t="shared" si="34"/>
        <v/>
      </c>
      <c r="I1109" t="str">
        <f t="shared" si="35"/>
        <v/>
      </c>
    </row>
    <row r="1110" spans="1:9" hidden="1">
      <c r="A1110" t="s">
        <v>980</v>
      </c>
      <c r="B1110" t="s">
        <v>4181</v>
      </c>
      <c r="C1110" t="s">
        <v>4245</v>
      </c>
      <c r="D1110" t="s">
        <v>3846</v>
      </c>
      <c r="E1110">
        <v>0</v>
      </c>
      <c r="F1110">
        <v>0</v>
      </c>
      <c r="G1110">
        <v>0</v>
      </c>
      <c r="H1110" t="str">
        <f t="shared" si="34"/>
        <v/>
      </c>
      <c r="I1110" t="str">
        <f t="shared" si="35"/>
        <v/>
      </c>
    </row>
    <row r="1111" spans="1:9" hidden="1">
      <c r="A1111" t="s">
        <v>981</v>
      </c>
      <c r="B1111" t="s">
        <v>4181</v>
      </c>
      <c r="C1111" t="s">
        <v>4245</v>
      </c>
      <c r="D1111" t="s">
        <v>3845</v>
      </c>
      <c r="E1111">
        <v>0</v>
      </c>
      <c r="F1111">
        <v>0</v>
      </c>
      <c r="G1111">
        <v>0</v>
      </c>
      <c r="H1111" t="str">
        <f t="shared" si="34"/>
        <v/>
      </c>
      <c r="I1111" t="str">
        <f t="shared" si="35"/>
        <v/>
      </c>
    </row>
    <row r="1112" spans="1:9" hidden="1">
      <c r="A1112" t="s">
        <v>982</v>
      </c>
      <c r="B1112" t="s">
        <v>4181</v>
      </c>
      <c r="C1112" t="s">
        <v>4245</v>
      </c>
      <c r="D1112" t="s">
        <v>3847</v>
      </c>
      <c r="E1112">
        <v>0</v>
      </c>
      <c r="F1112">
        <v>0</v>
      </c>
      <c r="G1112">
        <v>0</v>
      </c>
      <c r="H1112" t="str">
        <f t="shared" si="34"/>
        <v/>
      </c>
      <c r="I1112" t="str">
        <f t="shared" si="35"/>
        <v/>
      </c>
    </row>
    <row r="1113" spans="1:9" hidden="1">
      <c r="A1113" t="s">
        <v>983</v>
      </c>
      <c r="B1113" t="s">
        <v>4181</v>
      </c>
      <c r="C1113" t="s">
        <v>4245</v>
      </c>
      <c r="D1113" t="s">
        <v>3848</v>
      </c>
      <c r="E1113">
        <v>0</v>
      </c>
      <c r="F1113">
        <v>0</v>
      </c>
      <c r="G1113">
        <v>0</v>
      </c>
      <c r="H1113" t="str">
        <f t="shared" si="34"/>
        <v/>
      </c>
      <c r="I1113" t="str">
        <f t="shared" si="35"/>
        <v/>
      </c>
    </row>
    <row r="1114" spans="1:9" hidden="1">
      <c r="A1114" t="s">
        <v>984</v>
      </c>
      <c r="B1114" t="s">
        <v>4181</v>
      </c>
      <c r="C1114" t="s">
        <v>4245</v>
      </c>
      <c r="D1114" t="s">
        <v>3849</v>
      </c>
      <c r="E1114">
        <v>0</v>
      </c>
      <c r="F1114">
        <v>0</v>
      </c>
      <c r="G1114">
        <v>0</v>
      </c>
      <c r="H1114" t="str">
        <f t="shared" si="34"/>
        <v/>
      </c>
      <c r="I1114" t="str">
        <f t="shared" si="35"/>
        <v/>
      </c>
    </row>
    <row r="1115" spans="1:9" hidden="1">
      <c r="A1115" t="s">
        <v>985</v>
      </c>
      <c r="B1115" t="s">
        <v>4181</v>
      </c>
      <c r="C1115" t="s">
        <v>4245</v>
      </c>
      <c r="D1115" t="s">
        <v>4218</v>
      </c>
      <c r="E1115">
        <v>0</v>
      </c>
      <c r="F1115">
        <v>0</v>
      </c>
      <c r="G1115">
        <v>0</v>
      </c>
      <c r="H1115" t="str">
        <f t="shared" si="34"/>
        <v/>
      </c>
      <c r="I1115" t="str">
        <f t="shared" si="35"/>
        <v/>
      </c>
    </row>
    <row r="1116" spans="1:9" hidden="1">
      <c r="A1116" t="s">
        <v>986</v>
      </c>
      <c r="B1116" t="s">
        <v>4181</v>
      </c>
      <c r="C1116" t="s">
        <v>4246</v>
      </c>
      <c r="D1116" t="s">
        <v>393</v>
      </c>
      <c r="E1116">
        <v>0</v>
      </c>
      <c r="F1116">
        <v>0</v>
      </c>
      <c r="G1116">
        <v>0</v>
      </c>
      <c r="H1116" t="str">
        <f t="shared" si="34"/>
        <v/>
      </c>
      <c r="I1116" t="str">
        <f t="shared" si="35"/>
        <v/>
      </c>
    </row>
    <row r="1117" spans="1:9" hidden="1">
      <c r="A1117" t="s">
        <v>987</v>
      </c>
      <c r="B1117" t="s">
        <v>4181</v>
      </c>
      <c r="C1117" t="s">
        <v>4246</v>
      </c>
      <c r="D1117" t="s">
        <v>3835</v>
      </c>
      <c r="E1117">
        <v>0</v>
      </c>
      <c r="F1117">
        <v>0</v>
      </c>
      <c r="G1117">
        <v>0</v>
      </c>
      <c r="H1117" t="str">
        <f t="shared" si="34"/>
        <v/>
      </c>
      <c r="I1117" t="str">
        <f t="shared" si="35"/>
        <v/>
      </c>
    </row>
    <row r="1118" spans="1:9" hidden="1">
      <c r="A1118" t="s">
        <v>988</v>
      </c>
      <c r="B1118" t="s">
        <v>4181</v>
      </c>
      <c r="C1118" t="s">
        <v>4246</v>
      </c>
      <c r="D1118" t="s">
        <v>3836</v>
      </c>
      <c r="E1118">
        <v>0</v>
      </c>
      <c r="F1118">
        <v>0</v>
      </c>
      <c r="G1118">
        <v>0</v>
      </c>
      <c r="H1118" t="str">
        <f t="shared" si="34"/>
        <v/>
      </c>
      <c r="I1118" t="str">
        <f t="shared" si="35"/>
        <v/>
      </c>
    </row>
    <row r="1119" spans="1:9" hidden="1">
      <c r="A1119" t="s">
        <v>989</v>
      </c>
      <c r="B1119" t="s">
        <v>4181</v>
      </c>
      <c r="C1119" t="s">
        <v>4246</v>
      </c>
      <c r="D1119" t="s">
        <v>3837</v>
      </c>
      <c r="E1119">
        <v>0</v>
      </c>
      <c r="F1119">
        <v>0</v>
      </c>
      <c r="G1119">
        <v>0</v>
      </c>
      <c r="H1119" t="str">
        <f t="shared" si="34"/>
        <v/>
      </c>
      <c r="I1119" t="str">
        <f t="shared" si="35"/>
        <v/>
      </c>
    </row>
    <row r="1120" spans="1:9" hidden="1">
      <c r="A1120" t="s">
        <v>990</v>
      </c>
      <c r="B1120" t="s">
        <v>4181</v>
      </c>
      <c r="C1120" t="s">
        <v>4246</v>
      </c>
      <c r="D1120" t="s">
        <v>4199</v>
      </c>
      <c r="E1120">
        <v>0</v>
      </c>
      <c r="F1120">
        <v>0</v>
      </c>
      <c r="G1120">
        <v>0</v>
      </c>
      <c r="H1120" t="str">
        <f t="shared" si="34"/>
        <v/>
      </c>
      <c r="I1120" t="str">
        <f t="shared" si="35"/>
        <v/>
      </c>
    </row>
    <row r="1121" spans="1:9" hidden="1">
      <c r="A1121" t="s">
        <v>991</v>
      </c>
      <c r="B1121" t="s">
        <v>4181</v>
      </c>
      <c r="C1121" t="s">
        <v>4246</v>
      </c>
      <c r="D1121" t="s">
        <v>3839</v>
      </c>
      <c r="E1121">
        <v>0</v>
      </c>
      <c r="F1121">
        <v>0</v>
      </c>
      <c r="G1121">
        <v>0</v>
      </c>
      <c r="H1121" t="str">
        <f t="shared" si="34"/>
        <v/>
      </c>
      <c r="I1121" t="str">
        <f t="shared" si="35"/>
        <v/>
      </c>
    </row>
    <row r="1122" spans="1:9" hidden="1">
      <c r="A1122" t="s">
        <v>992</v>
      </c>
      <c r="B1122" t="s">
        <v>4181</v>
      </c>
      <c r="C1122" t="s">
        <v>4246</v>
      </c>
      <c r="D1122" t="s">
        <v>3840</v>
      </c>
      <c r="E1122">
        <v>0</v>
      </c>
      <c r="F1122">
        <v>0</v>
      </c>
      <c r="G1122">
        <v>0</v>
      </c>
      <c r="H1122" t="str">
        <f t="shared" si="34"/>
        <v/>
      </c>
      <c r="I1122" t="str">
        <f t="shared" si="35"/>
        <v/>
      </c>
    </row>
    <row r="1123" spans="1:9" hidden="1">
      <c r="A1123" t="s">
        <v>993</v>
      </c>
      <c r="B1123" t="s">
        <v>4181</v>
      </c>
      <c r="C1123" t="s">
        <v>4246</v>
      </c>
      <c r="D1123" t="s">
        <v>3841</v>
      </c>
      <c r="E1123">
        <v>0</v>
      </c>
      <c r="F1123">
        <v>0</v>
      </c>
      <c r="G1123">
        <v>0</v>
      </c>
      <c r="H1123" t="str">
        <f t="shared" si="34"/>
        <v/>
      </c>
      <c r="I1123" t="str">
        <f t="shared" si="35"/>
        <v/>
      </c>
    </row>
    <row r="1124" spans="1:9" hidden="1">
      <c r="A1124" t="s">
        <v>994</v>
      </c>
      <c r="B1124" t="s">
        <v>4181</v>
      </c>
      <c r="C1124" t="s">
        <v>4246</v>
      </c>
      <c r="D1124" t="s">
        <v>3842</v>
      </c>
      <c r="E1124">
        <v>0</v>
      </c>
      <c r="F1124">
        <v>0</v>
      </c>
      <c r="G1124">
        <v>0</v>
      </c>
      <c r="H1124" t="str">
        <f t="shared" si="34"/>
        <v/>
      </c>
      <c r="I1124" t="str">
        <f t="shared" si="35"/>
        <v/>
      </c>
    </row>
    <row r="1125" spans="1:9" hidden="1">
      <c r="A1125" t="s">
        <v>995</v>
      </c>
      <c r="B1125" t="s">
        <v>4181</v>
      </c>
      <c r="C1125" t="s">
        <v>4246</v>
      </c>
      <c r="D1125" t="s">
        <v>3843</v>
      </c>
      <c r="E1125">
        <v>0</v>
      </c>
      <c r="F1125">
        <v>0</v>
      </c>
      <c r="G1125">
        <v>0</v>
      </c>
      <c r="H1125" t="str">
        <f t="shared" si="34"/>
        <v/>
      </c>
      <c r="I1125" t="str">
        <f t="shared" si="35"/>
        <v/>
      </c>
    </row>
    <row r="1126" spans="1:9" hidden="1">
      <c r="A1126" t="s">
        <v>996</v>
      </c>
      <c r="B1126" t="s">
        <v>4181</v>
      </c>
      <c r="C1126" t="s">
        <v>4246</v>
      </c>
      <c r="D1126" t="s">
        <v>3844</v>
      </c>
      <c r="E1126">
        <v>0</v>
      </c>
      <c r="F1126">
        <v>0</v>
      </c>
      <c r="G1126">
        <v>0</v>
      </c>
      <c r="H1126" t="str">
        <f t="shared" si="34"/>
        <v/>
      </c>
      <c r="I1126" t="str">
        <f t="shared" si="35"/>
        <v/>
      </c>
    </row>
    <row r="1127" spans="1:9" hidden="1">
      <c r="A1127" t="s">
        <v>997</v>
      </c>
      <c r="B1127" t="s">
        <v>4181</v>
      </c>
      <c r="C1127" t="s">
        <v>4246</v>
      </c>
      <c r="D1127" t="s">
        <v>3853</v>
      </c>
      <c r="E1127">
        <v>0</v>
      </c>
      <c r="F1127">
        <v>0</v>
      </c>
      <c r="G1127">
        <v>0</v>
      </c>
      <c r="H1127" t="str">
        <f t="shared" si="34"/>
        <v/>
      </c>
      <c r="I1127" t="str">
        <f t="shared" si="35"/>
        <v/>
      </c>
    </row>
    <row r="1128" spans="1:9" hidden="1">
      <c r="A1128" t="s">
        <v>998</v>
      </c>
      <c r="B1128" t="s">
        <v>4181</v>
      </c>
      <c r="C1128" t="s">
        <v>4246</v>
      </c>
      <c r="D1128" t="s">
        <v>3846</v>
      </c>
      <c r="E1128">
        <v>0</v>
      </c>
      <c r="F1128">
        <v>0</v>
      </c>
      <c r="G1128">
        <v>0</v>
      </c>
      <c r="H1128" t="str">
        <f t="shared" si="34"/>
        <v/>
      </c>
      <c r="I1128" t="str">
        <f t="shared" si="35"/>
        <v/>
      </c>
    </row>
    <row r="1129" spans="1:9" hidden="1">
      <c r="A1129" t="s">
        <v>999</v>
      </c>
      <c r="B1129" t="s">
        <v>4181</v>
      </c>
      <c r="C1129" t="s">
        <v>4246</v>
      </c>
      <c r="D1129" t="s">
        <v>3845</v>
      </c>
      <c r="E1129">
        <v>0</v>
      </c>
      <c r="F1129">
        <v>0</v>
      </c>
      <c r="G1129">
        <v>0</v>
      </c>
      <c r="H1129" t="str">
        <f t="shared" si="34"/>
        <v/>
      </c>
      <c r="I1129" t="str">
        <f t="shared" si="35"/>
        <v/>
      </c>
    </row>
    <row r="1130" spans="1:9" hidden="1">
      <c r="A1130" t="s">
        <v>1000</v>
      </c>
      <c r="B1130" t="s">
        <v>4181</v>
      </c>
      <c r="C1130" t="s">
        <v>4246</v>
      </c>
      <c r="D1130" t="s">
        <v>3847</v>
      </c>
      <c r="E1130">
        <v>0</v>
      </c>
      <c r="F1130">
        <v>0</v>
      </c>
      <c r="G1130">
        <v>0</v>
      </c>
      <c r="H1130" t="str">
        <f t="shared" si="34"/>
        <v/>
      </c>
      <c r="I1130" t="str">
        <f t="shared" si="35"/>
        <v/>
      </c>
    </row>
    <row r="1131" spans="1:9" hidden="1">
      <c r="A1131" t="s">
        <v>1001</v>
      </c>
      <c r="B1131" t="s">
        <v>4181</v>
      </c>
      <c r="C1131" t="s">
        <v>4246</v>
      </c>
      <c r="D1131" t="s">
        <v>3848</v>
      </c>
      <c r="E1131">
        <v>0</v>
      </c>
      <c r="F1131">
        <v>0</v>
      </c>
      <c r="G1131">
        <v>0</v>
      </c>
      <c r="H1131" t="str">
        <f t="shared" si="34"/>
        <v/>
      </c>
      <c r="I1131" t="str">
        <f t="shared" si="35"/>
        <v/>
      </c>
    </row>
    <row r="1132" spans="1:9" hidden="1">
      <c r="A1132" t="s">
        <v>1002</v>
      </c>
      <c r="B1132" t="s">
        <v>4181</v>
      </c>
      <c r="C1132" t="s">
        <v>4246</v>
      </c>
      <c r="D1132" t="s">
        <v>3849</v>
      </c>
      <c r="E1132">
        <v>0</v>
      </c>
      <c r="F1132">
        <v>0</v>
      </c>
      <c r="G1132">
        <v>0</v>
      </c>
      <c r="H1132" t="str">
        <f t="shared" si="34"/>
        <v/>
      </c>
      <c r="I1132" t="str">
        <f t="shared" si="35"/>
        <v/>
      </c>
    </row>
    <row r="1133" spans="1:9" hidden="1">
      <c r="A1133" t="s">
        <v>1003</v>
      </c>
      <c r="B1133" t="s">
        <v>4181</v>
      </c>
      <c r="C1133" t="s">
        <v>4246</v>
      </c>
      <c r="D1133" t="s">
        <v>4218</v>
      </c>
      <c r="E1133">
        <v>0</v>
      </c>
      <c r="F1133">
        <v>0</v>
      </c>
      <c r="G1133">
        <v>0</v>
      </c>
      <c r="H1133" t="str">
        <f t="shared" si="34"/>
        <v/>
      </c>
      <c r="I1133" t="str">
        <f t="shared" si="35"/>
        <v/>
      </c>
    </row>
    <row r="1134" spans="1:9" hidden="1">
      <c r="A1134" t="s">
        <v>3388</v>
      </c>
      <c r="B1134" t="s">
        <v>4180</v>
      </c>
      <c r="C1134" t="e">
        <v>#N/A</v>
      </c>
      <c r="D1134" t="e">
        <v>#N/A</v>
      </c>
      <c r="E1134" t="e">
        <v>#N/A</v>
      </c>
      <c r="F1134">
        <v>0</v>
      </c>
      <c r="G1134">
        <v>0</v>
      </c>
      <c r="H1134" t="e">
        <f t="shared" si="34"/>
        <v>#N/A</v>
      </c>
      <c r="I1134" t="e">
        <f t="shared" si="35"/>
        <v>#N/A</v>
      </c>
    </row>
    <row r="1135" spans="1:9" hidden="1">
      <c r="A1135" t="s">
        <v>3389</v>
      </c>
      <c r="B1135" t="s">
        <v>4180</v>
      </c>
      <c r="C1135" t="s">
        <v>3389</v>
      </c>
      <c r="D1135" t="s">
        <v>3376</v>
      </c>
      <c r="E1135">
        <v>0</v>
      </c>
      <c r="F1135">
        <v>0</v>
      </c>
      <c r="G1135">
        <v>0</v>
      </c>
      <c r="H1135" t="str">
        <f t="shared" si="34"/>
        <v/>
      </c>
      <c r="I1135" t="str">
        <f t="shared" si="35"/>
        <v/>
      </c>
    </row>
    <row r="1136" spans="1:9" hidden="1">
      <c r="A1136" t="s">
        <v>1004</v>
      </c>
      <c r="B1136" t="s">
        <v>4181</v>
      </c>
      <c r="C1136" t="s">
        <v>4247</v>
      </c>
      <c r="D1136" t="s">
        <v>393</v>
      </c>
      <c r="E1136">
        <v>0</v>
      </c>
      <c r="F1136">
        <v>0</v>
      </c>
      <c r="G1136">
        <v>0</v>
      </c>
      <c r="H1136" t="str">
        <f t="shared" si="34"/>
        <v/>
      </c>
      <c r="I1136" t="str">
        <f t="shared" si="35"/>
        <v/>
      </c>
    </row>
    <row r="1137" spans="1:9" hidden="1">
      <c r="A1137" t="s">
        <v>1005</v>
      </c>
      <c r="B1137" t="s">
        <v>4181</v>
      </c>
      <c r="C1137" t="s">
        <v>4247</v>
      </c>
      <c r="D1137" t="s">
        <v>3835</v>
      </c>
      <c r="E1137">
        <v>0</v>
      </c>
      <c r="F1137">
        <v>0</v>
      </c>
      <c r="G1137">
        <v>0</v>
      </c>
      <c r="H1137" t="str">
        <f t="shared" si="34"/>
        <v/>
      </c>
      <c r="I1137" t="str">
        <f t="shared" si="35"/>
        <v/>
      </c>
    </row>
    <row r="1138" spans="1:9" hidden="1">
      <c r="A1138" t="s">
        <v>1006</v>
      </c>
      <c r="B1138" t="s">
        <v>4181</v>
      </c>
      <c r="C1138" t="s">
        <v>4247</v>
      </c>
      <c r="D1138" t="s">
        <v>3836</v>
      </c>
      <c r="E1138">
        <v>0</v>
      </c>
      <c r="F1138">
        <v>0</v>
      </c>
      <c r="G1138">
        <v>0</v>
      </c>
      <c r="H1138" t="str">
        <f t="shared" si="34"/>
        <v/>
      </c>
      <c r="I1138" t="str">
        <f t="shared" si="35"/>
        <v/>
      </c>
    </row>
    <row r="1139" spans="1:9" hidden="1">
      <c r="A1139" t="s">
        <v>1007</v>
      </c>
      <c r="B1139" t="s">
        <v>4181</v>
      </c>
      <c r="C1139" t="s">
        <v>4247</v>
      </c>
      <c r="D1139" t="s">
        <v>3837</v>
      </c>
      <c r="E1139">
        <v>0</v>
      </c>
      <c r="F1139">
        <v>0</v>
      </c>
      <c r="G1139">
        <v>0</v>
      </c>
      <c r="H1139" t="str">
        <f t="shared" si="34"/>
        <v/>
      </c>
      <c r="I1139" t="str">
        <f t="shared" si="35"/>
        <v/>
      </c>
    </row>
    <row r="1140" spans="1:9" hidden="1">
      <c r="A1140" t="s">
        <v>1008</v>
      </c>
      <c r="B1140" t="s">
        <v>4181</v>
      </c>
      <c r="C1140" t="s">
        <v>4247</v>
      </c>
      <c r="D1140" t="s">
        <v>4199</v>
      </c>
      <c r="E1140">
        <v>0</v>
      </c>
      <c r="F1140">
        <v>0</v>
      </c>
      <c r="G1140">
        <v>0</v>
      </c>
      <c r="H1140" t="str">
        <f t="shared" si="34"/>
        <v/>
      </c>
      <c r="I1140" t="str">
        <f t="shared" si="35"/>
        <v/>
      </c>
    </row>
    <row r="1141" spans="1:9" hidden="1">
      <c r="A1141" t="s">
        <v>1009</v>
      </c>
      <c r="B1141" t="s">
        <v>4181</v>
      </c>
      <c r="C1141" t="s">
        <v>4247</v>
      </c>
      <c r="D1141" t="s">
        <v>3839</v>
      </c>
      <c r="E1141">
        <v>0</v>
      </c>
      <c r="F1141">
        <v>0</v>
      </c>
      <c r="G1141">
        <v>0</v>
      </c>
      <c r="H1141" t="str">
        <f t="shared" si="34"/>
        <v/>
      </c>
      <c r="I1141" t="str">
        <f t="shared" si="35"/>
        <v/>
      </c>
    </row>
    <row r="1142" spans="1:9" hidden="1">
      <c r="A1142" t="s">
        <v>1010</v>
      </c>
      <c r="B1142" t="s">
        <v>4181</v>
      </c>
      <c r="C1142" t="s">
        <v>4247</v>
      </c>
      <c r="D1142" t="s">
        <v>3840</v>
      </c>
      <c r="E1142">
        <v>0</v>
      </c>
      <c r="F1142">
        <v>0</v>
      </c>
      <c r="G1142">
        <v>0</v>
      </c>
      <c r="H1142" t="str">
        <f t="shared" si="34"/>
        <v/>
      </c>
      <c r="I1142" t="str">
        <f t="shared" si="35"/>
        <v/>
      </c>
    </row>
    <row r="1143" spans="1:9" hidden="1">
      <c r="A1143" t="s">
        <v>1011</v>
      </c>
      <c r="B1143" t="s">
        <v>4181</v>
      </c>
      <c r="C1143" t="s">
        <v>4247</v>
      </c>
      <c r="D1143" t="s">
        <v>3841</v>
      </c>
      <c r="E1143">
        <v>0</v>
      </c>
      <c r="F1143">
        <v>1</v>
      </c>
      <c r="G1143">
        <v>0</v>
      </c>
      <c r="H1143" t="str">
        <f t="shared" si="34"/>
        <v/>
      </c>
      <c r="I1143" t="str">
        <f t="shared" si="35"/>
        <v/>
      </c>
    </row>
    <row r="1144" spans="1:9" hidden="1">
      <c r="A1144" t="s">
        <v>1012</v>
      </c>
      <c r="B1144" t="s">
        <v>4181</v>
      </c>
      <c r="C1144" t="s">
        <v>4247</v>
      </c>
      <c r="D1144" t="s">
        <v>3842</v>
      </c>
      <c r="E1144">
        <v>0</v>
      </c>
      <c r="F1144">
        <v>0</v>
      </c>
      <c r="G1144">
        <v>0</v>
      </c>
      <c r="H1144" t="str">
        <f t="shared" si="34"/>
        <v/>
      </c>
      <c r="I1144" t="str">
        <f t="shared" si="35"/>
        <v/>
      </c>
    </row>
    <row r="1145" spans="1:9" hidden="1">
      <c r="A1145" t="s">
        <v>1013</v>
      </c>
      <c r="B1145" t="s">
        <v>4181</v>
      </c>
      <c r="C1145" t="s">
        <v>4247</v>
      </c>
      <c r="D1145" t="s">
        <v>3843</v>
      </c>
      <c r="E1145">
        <v>0</v>
      </c>
      <c r="F1145">
        <v>0</v>
      </c>
      <c r="G1145">
        <v>0</v>
      </c>
      <c r="H1145" t="str">
        <f t="shared" si="34"/>
        <v/>
      </c>
      <c r="I1145" t="str">
        <f t="shared" si="35"/>
        <v/>
      </c>
    </row>
    <row r="1146" spans="1:9" hidden="1">
      <c r="A1146" t="s">
        <v>1014</v>
      </c>
      <c r="B1146" t="s">
        <v>4181</v>
      </c>
      <c r="C1146" t="s">
        <v>4247</v>
      </c>
      <c r="D1146" t="s">
        <v>3844</v>
      </c>
      <c r="E1146">
        <v>0</v>
      </c>
      <c r="F1146">
        <v>0</v>
      </c>
      <c r="G1146">
        <v>0</v>
      </c>
      <c r="H1146" t="str">
        <f t="shared" si="34"/>
        <v/>
      </c>
      <c r="I1146" t="str">
        <f t="shared" si="35"/>
        <v/>
      </c>
    </row>
    <row r="1147" spans="1:9" hidden="1">
      <c r="A1147" t="s">
        <v>1015</v>
      </c>
      <c r="B1147" t="s">
        <v>4181</v>
      </c>
      <c r="C1147" t="s">
        <v>4247</v>
      </c>
      <c r="D1147" t="s">
        <v>3853</v>
      </c>
      <c r="E1147">
        <v>0</v>
      </c>
      <c r="F1147">
        <v>0</v>
      </c>
      <c r="G1147">
        <v>0</v>
      </c>
      <c r="H1147" t="str">
        <f t="shared" si="34"/>
        <v/>
      </c>
      <c r="I1147" t="str">
        <f t="shared" si="35"/>
        <v/>
      </c>
    </row>
    <row r="1148" spans="1:9" hidden="1">
      <c r="A1148" t="s">
        <v>1016</v>
      </c>
      <c r="B1148" t="s">
        <v>4181</v>
      </c>
      <c r="C1148" t="s">
        <v>4247</v>
      </c>
      <c r="D1148" t="s">
        <v>3846</v>
      </c>
      <c r="E1148">
        <v>0</v>
      </c>
      <c r="F1148">
        <v>0</v>
      </c>
      <c r="G1148">
        <v>0</v>
      </c>
      <c r="H1148" t="str">
        <f t="shared" si="34"/>
        <v/>
      </c>
      <c r="I1148" t="str">
        <f t="shared" si="35"/>
        <v/>
      </c>
    </row>
    <row r="1149" spans="1:9" hidden="1">
      <c r="A1149" t="s">
        <v>1017</v>
      </c>
      <c r="B1149" t="s">
        <v>4181</v>
      </c>
      <c r="C1149" t="s">
        <v>4247</v>
      </c>
      <c r="D1149" t="s">
        <v>3845</v>
      </c>
      <c r="E1149">
        <v>0</v>
      </c>
      <c r="F1149">
        <v>0</v>
      </c>
      <c r="G1149">
        <v>0</v>
      </c>
      <c r="H1149" t="str">
        <f t="shared" si="34"/>
        <v/>
      </c>
      <c r="I1149" t="str">
        <f t="shared" si="35"/>
        <v/>
      </c>
    </row>
    <row r="1150" spans="1:9" hidden="1">
      <c r="A1150" t="s">
        <v>1018</v>
      </c>
      <c r="B1150" t="s">
        <v>4181</v>
      </c>
      <c r="C1150" t="s">
        <v>4247</v>
      </c>
      <c r="D1150" t="s">
        <v>3847</v>
      </c>
      <c r="E1150">
        <v>0</v>
      </c>
      <c r="F1150">
        <v>0</v>
      </c>
      <c r="G1150">
        <v>0</v>
      </c>
      <c r="H1150" t="str">
        <f t="shared" si="34"/>
        <v/>
      </c>
      <c r="I1150" t="str">
        <f t="shared" si="35"/>
        <v/>
      </c>
    </row>
    <row r="1151" spans="1:9" hidden="1">
      <c r="A1151" t="s">
        <v>1019</v>
      </c>
      <c r="B1151" t="s">
        <v>4181</v>
      </c>
      <c r="C1151" t="s">
        <v>4247</v>
      </c>
      <c r="D1151" t="s">
        <v>3848</v>
      </c>
      <c r="E1151">
        <v>0</v>
      </c>
      <c r="F1151">
        <v>0</v>
      </c>
      <c r="G1151">
        <v>0</v>
      </c>
      <c r="H1151" t="str">
        <f t="shared" si="34"/>
        <v/>
      </c>
      <c r="I1151" t="str">
        <f t="shared" si="35"/>
        <v/>
      </c>
    </row>
    <row r="1152" spans="1:9" hidden="1">
      <c r="A1152" t="s">
        <v>1020</v>
      </c>
      <c r="B1152" t="s">
        <v>4181</v>
      </c>
      <c r="C1152" t="s">
        <v>4247</v>
      </c>
      <c r="D1152" t="s">
        <v>3849</v>
      </c>
      <c r="E1152">
        <v>0</v>
      </c>
      <c r="F1152">
        <v>0</v>
      </c>
      <c r="G1152">
        <v>0</v>
      </c>
      <c r="H1152" t="str">
        <f t="shared" si="34"/>
        <v/>
      </c>
      <c r="I1152" t="str">
        <f t="shared" si="35"/>
        <v/>
      </c>
    </row>
    <row r="1153" spans="1:9" hidden="1">
      <c r="A1153" t="s">
        <v>1021</v>
      </c>
      <c r="B1153" t="s">
        <v>4181</v>
      </c>
      <c r="C1153" t="s">
        <v>4247</v>
      </c>
      <c r="D1153" t="s">
        <v>4218</v>
      </c>
      <c r="E1153">
        <v>0</v>
      </c>
      <c r="F1153">
        <v>0</v>
      </c>
      <c r="G1153">
        <v>0</v>
      </c>
      <c r="H1153" t="str">
        <f t="shared" si="34"/>
        <v/>
      </c>
      <c r="I1153" t="str">
        <f t="shared" si="35"/>
        <v/>
      </c>
    </row>
    <row r="1154" spans="1:9" hidden="1">
      <c r="A1154" t="s">
        <v>3390</v>
      </c>
      <c r="B1154" t="s">
        <v>3951</v>
      </c>
      <c r="C1154" t="s">
        <v>4248</v>
      </c>
      <c r="D1154" t="s">
        <v>3376</v>
      </c>
      <c r="E1154">
        <v>1</v>
      </c>
      <c r="F1154">
        <v>0</v>
      </c>
      <c r="G1154">
        <v>0</v>
      </c>
      <c r="H1154" t="str">
        <f t="shared" ref="H1154:H1217" si="36">IF(AND(SUM(E1154:G1154)&gt;2,OR(E1154=0,G1154=0,F1154=0)),"gestion stock","")</f>
        <v/>
      </c>
      <c r="I1154" t="str">
        <f t="shared" si="35"/>
        <v/>
      </c>
    </row>
    <row r="1155" spans="1:9" hidden="1">
      <c r="A1155" t="s">
        <v>3391</v>
      </c>
      <c r="B1155" t="s">
        <v>4180</v>
      </c>
      <c r="C1155" t="s">
        <v>3391</v>
      </c>
      <c r="D1155" t="s">
        <v>3376</v>
      </c>
      <c r="E1155">
        <v>0</v>
      </c>
      <c r="F1155">
        <v>0</v>
      </c>
      <c r="G1155">
        <v>0</v>
      </c>
      <c r="H1155" t="str">
        <f t="shared" si="36"/>
        <v/>
      </c>
      <c r="I1155" t="str">
        <f t="shared" ref="I1155:I1218" si="37">IF(H1155="gestion stock",C1155&amp; " " &amp; D1155,"")</f>
        <v/>
      </c>
    </row>
    <row r="1156" spans="1:9" hidden="1">
      <c r="A1156" t="s">
        <v>3392</v>
      </c>
      <c r="B1156" t="s">
        <v>4180</v>
      </c>
      <c r="C1156" t="s">
        <v>3392</v>
      </c>
      <c r="D1156" t="s">
        <v>3376</v>
      </c>
      <c r="E1156">
        <v>0</v>
      </c>
      <c r="F1156">
        <v>0</v>
      </c>
      <c r="G1156">
        <v>0</v>
      </c>
      <c r="H1156" t="str">
        <f t="shared" si="36"/>
        <v/>
      </c>
      <c r="I1156" t="str">
        <f t="shared" si="37"/>
        <v/>
      </c>
    </row>
    <row r="1157" spans="1:9" hidden="1">
      <c r="A1157" t="s">
        <v>3393</v>
      </c>
      <c r="B1157" t="s">
        <v>4180</v>
      </c>
      <c r="C1157" t="s">
        <v>3393</v>
      </c>
      <c r="D1157" t="s">
        <v>3376</v>
      </c>
      <c r="E1157">
        <v>0</v>
      </c>
      <c r="F1157">
        <v>0</v>
      </c>
      <c r="G1157">
        <v>-1</v>
      </c>
      <c r="H1157" t="str">
        <f t="shared" si="36"/>
        <v/>
      </c>
      <c r="I1157" t="str">
        <f t="shared" si="37"/>
        <v/>
      </c>
    </row>
    <row r="1158" spans="1:9" hidden="1">
      <c r="A1158" t="s">
        <v>3394</v>
      </c>
      <c r="B1158" t="s">
        <v>4180</v>
      </c>
      <c r="C1158" t="s">
        <v>3394</v>
      </c>
      <c r="D1158" t="s">
        <v>3376</v>
      </c>
      <c r="E1158">
        <v>1</v>
      </c>
      <c r="F1158">
        <v>0</v>
      </c>
      <c r="G1158">
        <v>0</v>
      </c>
      <c r="H1158" t="str">
        <f t="shared" si="36"/>
        <v/>
      </c>
      <c r="I1158" t="str">
        <f t="shared" si="37"/>
        <v/>
      </c>
    </row>
    <row r="1159" spans="1:9" hidden="1">
      <c r="A1159" t="s">
        <v>3395</v>
      </c>
      <c r="B1159" t="s">
        <v>4180</v>
      </c>
      <c r="C1159" t="s">
        <v>3395</v>
      </c>
      <c r="D1159" t="s">
        <v>3376</v>
      </c>
      <c r="E1159">
        <v>1</v>
      </c>
      <c r="F1159">
        <v>0</v>
      </c>
      <c r="G1159">
        <v>0</v>
      </c>
      <c r="H1159" t="str">
        <f t="shared" si="36"/>
        <v/>
      </c>
      <c r="I1159" t="str">
        <f t="shared" si="37"/>
        <v/>
      </c>
    </row>
    <row r="1160" spans="1:9" hidden="1">
      <c r="A1160" t="s">
        <v>3396</v>
      </c>
      <c r="B1160" t="s">
        <v>4180</v>
      </c>
      <c r="C1160" t="s">
        <v>3396</v>
      </c>
      <c r="D1160" t="s">
        <v>3376</v>
      </c>
      <c r="E1160">
        <v>0</v>
      </c>
      <c r="F1160">
        <v>0</v>
      </c>
      <c r="G1160">
        <v>0</v>
      </c>
      <c r="H1160" t="str">
        <f t="shared" si="36"/>
        <v/>
      </c>
      <c r="I1160" t="str">
        <f t="shared" si="37"/>
        <v/>
      </c>
    </row>
    <row r="1161" spans="1:9" hidden="1">
      <c r="A1161" t="s">
        <v>3397</v>
      </c>
      <c r="B1161" t="s">
        <v>3951</v>
      </c>
      <c r="C1161" t="s">
        <v>4249</v>
      </c>
      <c r="D1161" t="s">
        <v>3376</v>
      </c>
      <c r="E1161">
        <v>1</v>
      </c>
      <c r="F1161">
        <v>1</v>
      </c>
      <c r="G1161">
        <v>2</v>
      </c>
      <c r="H1161" t="str">
        <f t="shared" si="36"/>
        <v/>
      </c>
      <c r="I1161" t="str">
        <f t="shared" si="37"/>
        <v/>
      </c>
    </row>
    <row r="1162" spans="1:9" hidden="1">
      <c r="A1162" t="s">
        <v>3398</v>
      </c>
      <c r="B1162" t="s">
        <v>3951</v>
      </c>
      <c r="C1162" t="s">
        <v>4250</v>
      </c>
      <c r="D1162" t="s">
        <v>3376</v>
      </c>
      <c r="E1162">
        <v>0</v>
      </c>
      <c r="F1162">
        <v>0</v>
      </c>
      <c r="G1162">
        <v>0</v>
      </c>
      <c r="H1162" t="str">
        <f t="shared" si="36"/>
        <v/>
      </c>
      <c r="I1162" t="str">
        <f t="shared" si="37"/>
        <v/>
      </c>
    </row>
    <row r="1163" spans="1:9" hidden="1">
      <c r="A1163" t="s">
        <v>3399</v>
      </c>
      <c r="B1163" t="s">
        <v>3951</v>
      </c>
      <c r="C1163" t="s">
        <v>4251</v>
      </c>
      <c r="D1163" t="s">
        <v>3376</v>
      </c>
      <c r="E1163">
        <v>0</v>
      </c>
      <c r="F1163">
        <v>0</v>
      </c>
      <c r="G1163">
        <v>0</v>
      </c>
      <c r="H1163" t="str">
        <f t="shared" si="36"/>
        <v/>
      </c>
      <c r="I1163" t="str">
        <f t="shared" si="37"/>
        <v/>
      </c>
    </row>
    <row r="1164" spans="1:9" hidden="1">
      <c r="A1164" t="s">
        <v>3400</v>
      </c>
      <c r="B1164" t="s">
        <v>3951</v>
      </c>
      <c r="C1164" t="s">
        <v>4252</v>
      </c>
      <c r="D1164" t="s">
        <v>3376</v>
      </c>
      <c r="E1164">
        <v>0</v>
      </c>
      <c r="F1164">
        <v>0</v>
      </c>
      <c r="G1164">
        <v>0</v>
      </c>
      <c r="H1164" t="str">
        <f t="shared" si="36"/>
        <v/>
      </c>
      <c r="I1164" t="str">
        <f t="shared" si="37"/>
        <v/>
      </c>
    </row>
    <row r="1165" spans="1:9" hidden="1">
      <c r="A1165" t="s">
        <v>3401</v>
      </c>
      <c r="B1165" t="s">
        <v>3951</v>
      </c>
      <c r="C1165" t="s">
        <v>4253</v>
      </c>
      <c r="D1165" t="s">
        <v>3376</v>
      </c>
      <c r="E1165">
        <v>1</v>
      </c>
      <c r="F1165">
        <v>1</v>
      </c>
      <c r="G1165">
        <v>0</v>
      </c>
      <c r="H1165" t="str">
        <f t="shared" si="36"/>
        <v/>
      </c>
      <c r="I1165" t="str">
        <f t="shared" si="37"/>
        <v/>
      </c>
    </row>
    <row r="1166" spans="1:9" hidden="1">
      <c r="A1166" t="s">
        <v>3402</v>
      </c>
      <c r="B1166" t="s">
        <v>3951</v>
      </c>
      <c r="C1166" t="s">
        <v>4254</v>
      </c>
      <c r="D1166" t="s">
        <v>3376</v>
      </c>
      <c r="E1166">
        <v>1</v>
      </c>
      <c r="F1166">
        <v>1</v>
      </c>
      <c r="G1166">
        <v>1</v>
      </c>
      <c r="H1166" t="str">
        <f t="shared" si="36"/>
        <v/>
      </c>
      <c r="I1166" t="str">
        <f t="shared" si="37"/>
        <v/>
      </c>
    </row>
    <row r="1167" spans="1:9" hidden="1">
      <c r="A1167" t="s">
        <v>3403</v>
      </c>
      <c r="B1167" t="s">
        <v>3951</v>
      </c>
      <c r="C1167" t="s">
        <v>4255</v>
      </c>
      <c r="D1167" t="s">
        <v>3376</v>
      </c>
      <c r="E1167">
        <v>0</v>
      </c>
      <c r="F1167">
        <v>0</v>
      </c>
      <c r="G1167">
        <v>0</v>
      </c>
      <c r="H1167" t="str">
        <f t="shared" si="36"/>
        <v/>
      </c>
      <c r="I1167" t="str">
        <f t="shared" si="37"/>
        <v/>
      </c>
    </row>
    <row r="1168" spans="1:9" hidden="1">
      <c r="A1168" t="s">
        <v>3404</v>
      </c>
      <c r="B1168" t="s">
        <v>3951</v>
      </c>
      <c r="C1168" t="s">
        <v>4256</v>
      </c>
      <c r="D1168" t="s">
        <v>3376</v>
      </c>
      <c r="E1168">
        <v>0</v>
      </c>
      <c r="F1168">
        <v>0</v>
      </c>
      <c r="G1168">
        <v>0</v>
      </c>
      <c r="H1168" t="str">
        <f t="shared" si="36"/>
        <v/>
      </c>
      <c r="I1168" t="str">
        <f t="shared" si="37"/>
        <v/>
      </c>
    </row>
    <row r="1169" spans="1:9" hidden="1">
      <c r="A1169" t="s">
        <v>1022</v>
      </c>
      <c r="B1169" t="s">
        <v>3951</v>
      </c>
      <c r="C1169" t="s">
        <v>4257</v>
      </c>
      <c r="D1169" t="s">
        <v>3376</v>
      </c>
      <c r="E1169">
        <v>1</v>
      </c>
      <c r="F1169">
        <v>0</v>
      </c>
      <c r="G1169">
        <v>0</v>
      </c>
      <c r="H1169" t="str">
        <f t="shared" si="36"/>
        <v/>
      </c>
      <c r="I1169" t="str">
        <f t="shared" si="37"/>
        <v/>
      </c>
    </row>
    <row r="1170" spans="1:9" hidden="1">
      <c r="A1170" t="s">
        <v>3405</v>
      </c>
      <c r="B1170" t="s">
        <v>3951</v>
      </c>
      <c r="C1170" t="s">
        <v>4258</v>
      </c>
      <c r="D1170" t="s">
        <v>3376</v>
      </c>
      <c r="E1170">
        <v>0</v>
      </c>
      <c r="F1170">
        <v>1</v>
      </c>
      <c r="G1170">
        <v>1</v>
      </c>
      <c r="H1170" t="str">
        <f t="shared" si="36"/>
        <v/>
      </c>
      <c r="I1170" t="str">
        <f t="shared" si="37"/>
        <v/>
      </c>
    </row>
    <row r="1171" spans="1:9" hidden="1">
      <c r="A1171" t="s">
        <v>3406</v>
      </c>
      <c r="B1171" t="s">
        <v>3951</v>
      </c>
      <c r="C1171" t="s">
        <v>4259</v>
      </c>
      <c r="D1171" t="s">
        <v>3376</v>
      </c>
      <c r="E1171">
        <v>0</v>
      </c>
      <c r="F1171">
        <v>0</v>
      </c>
      <c r="G1171">
        <v>0</v>
      </c>
      <c r="H1171" t="str">
        <f t="shared" si="36"/>
        <v/>
      </c>
      <c r="I1171" t="str">
        <f t="shared" si="37"/>
        <v/>
      </c>
    </row>
    <row r="1172" spans="1:9" hidden="1">
      <c r="A1172" t="s">
        <v>3407</v>
      </c>
      <c r="B1172" t="s">
        <v>3951</v>
      </c>
      <c r="C1172" t="s">
        <v>4260</v>
      </c>
      <c r="D1172" t="s">
        <v>3376</v>
      </c>
      <c r="E1172">
        <v>1</v>
      </c>
      <c r="F1172">
        <v>1</v>
      </c>
      <c r="G1172">
        <v>1</v>
      </c>
      <c r="H1172" t="str">
        <f t="shared" si="36"/>
        <v/>
      </c>
      <c r="I1172" t="str">
        <f t="shared" si="37"/>
        <v/>
      </c>
    </row>
    <row r="1173" spans="1:9" hidden="1">
      <c r="A1173" t="s">
        <v>3408</v>
      </c>
      <c r="B1173" t="s">
        <v>3951</v>
      </c>
      <c r="C1173" t="s">
        <v>4261</v>
      </c>
      <c r="D1173" t="s">
        <v>3376</v>
      </c>
      <c r="E1173">
        <v>1</v>
      </c>
      <c r="F1173">
        <v>1</v>
      </c>
      <c r="G1173">
        <v>0</v>
      </c>
      <c r="H1173" t="str">
        <f t="shared" si="36"/>
        <v/>
      </c>
      <c r="I1173" t="str">
        <f t="shared" si="37"/>
        <v/>
      </c>
    </row>
    <row r="1174" spans="1:9" hidden="1">
      <c r="A1174" t="s">
        <v>3409</v>
      </c>
      <c r="B1174" t="e">
        <v>#N/A</v>
      </c>
      <c r="C1174" t="e">
        <v>#N/A</v>
      </c>
      <c r="D1174" t="e">
        <v>#N/A</v>
      </c>
      <c r="E1174" t="e">
        <v>#N/A</v>
      </c>
      <c r="F1174">
        <v>0</v>
      </c>
      <c r="G1174" t="e">
        <v>#N/A</v>
      </c>
      <c r="H1174" t="e">
        <f t="shared" si="36"/>
        <v>#N/A</v>
      </c>
      <c r="I1174" t="e">
        <f t="shared" si="37"/>
        <v>#N/A</v>
      </c>
    </row>
    <row r="1175" spans="1:9" hidden="1">
      <c r="A1175" t="s">
        <v>3410</v>
      </c>
      <c r="B1175" t="s">
        <v>3951</v>
      </c>
      <c r="C1175" t="s">
        <v>4262</v>
      </c>
      <c r="D1175" t="s">
        <v>3376</v>
      </c>
      <c r="E1175">
        <v>0</v>
      </c>
      <c r="F1175">
        <v>2</v>
      </c>
      <c r="G1175">
        <v>1</v>
      </c>
      <c r="H1175" t="str">
        <f t="shared" si="36"/>
        <v>gestion stock</v>
      </c>
      <c r="I1175" t="str">
        <f t="shared" si="37"/>
        <v xml:space="preserve">Collier plaqué or 92115145 </v>
      </c>
    </row>
    <row r="1176" spans="1:9" hidden="1">
      <c r="A1176" t="s">
        <v>1023</v>
      </c>
      <c r="B1176" t="s">
        <v>3898</v>
      </c>
      <c r="C1176" t="s">
        <v>4263</v>
      </c>
      <c r="D1176" t="s">
        <v>3376</v>
      </c>
      <c r="E1176">
        <v>0</v>
      </c>
      <c r="F1176">
        <v>0</v>
      </c>
      <c r="G1176">
        <v>0</v>
      </c>
      <c r="H1176" t="str">
        <f t="shared" si="36"/>
        <v/>
      </c>
      <c r="I1176" t="str">
        <f t="shared" si="37"/>
        <v/>
      </c>
    </row>
    <row r="1177" spans="1:9" hidden="1">
      <c r="A1177" t="s">
        <v>3411</v>
      </c>
      <c r="B1177" t="s">
        <v>3898</v>
      </c>
      <c r="C1177" t="s">
        <v>4264</v>
      </c>
      <c r="D1177" t="s">
        <v>3376</v>
      </c>
      <c r="E1177">
        <v>0</v>
      </c>
      <c r="F1177">
        <v>0</v>
      </c>
      <c r="G1177">
        <v>0</v>
      </c>
      <c r="H1177" t="str">
        <f t="shared" si="36"/>
        <v/>
      </c>
      <c r="I1177" t="str">
        <f t="shared" si="37"/>
        <v/>
      </c>
    </row>
    <row r="1178" spans="1:9" hidden="1">
      <c r="A1178" t="s">
        <v>1024</v>
      </c>
      <c r="B1178" t="s">
        <v>3898</v>
      </c>
      <c r="C1178" t="s">
        <v>4265</v>
      </c>
      <c r="D1178" t="s">
        <v>3376</v>
      </c>
      <c r="E1178">
        <v>0</v>
      </c>
      <c r="F1178">
        <v>0</v>
      </c>
      <c r="G1178">
        <v>0</v>
      </c>
      <c r="H1178" t="str">
        <f t="shared" si="36"/>
        <v/>
      </c>
      <c r="I1178" t="str">
        <f t="shared" si="37"/>
        <v/>
      </c>
    </row>
    <row r="1179" spans="1:9" hidden="1">
      <c r="A1179" t="s">
        <v>1025</v>
      </c>
      <c r="B1179" t="s">
        <v>3898</v>
      </c>
      <c r="C1179" t="s">
        <v>4266</v>
      </c>
      <c r="D1179" t="s">
        <v>3376</v>
      </c>
      <c r="E1179">
        <v>0</v>
      </c>
      <c r="F1179">
        <v>0</v>
      </c>
      <c r="G1179">
        <v>0</v>
      </c>
      <c r="H1179" t="str">
        <f t="shared" si="36"/>
        <v/>
      </c>
      <c r="I1179" t="str">
        <f t="shared" si="37"/>
        <v/>
      </c>
    </row>
    <row r="1180" spans="1:9" hidden="1">
      <c r="A1180" t="s">
        <v>1026</v>
      </c>
      <c r="B1180" t="s">
        <v>3898</v>
      </c>
      <c r="C1180" t="s">
        <v>4267</v>
      </c>
      <c r="D1180" t="s">
        <v>3376</v>
      </c>
      <c r="E1180">
        <v>0</v>
      </c>
      <c r="F1180">
        <v>0</v>
      </c>
      <c r="G1180">
        <v>0</v>
      </c>
      <c r="H1180" t="str">
        <f t="shared" si="36"/>
        <v/>
      </c>
      <c r="I1180" t="str">
        <f t="shared" si="37"/>
        <v/>
      </c>
    </row>
    <row r="1181" spans="1:9" hidden="1">
      <c r="A1181" t="s">
        <v>1027</v>
      </c>
      <c r="B1181" t="s">
        <v>3898</v>
      </c>
      <c r="C1181" t="s">
        <v>4268</v>
      </c>
      <c r="D1181" t="s">
        <v>3376</v>
      </c>
      <c r="E1181">
        <v>1</v>
      </c>
      <c r="F1181">
        <v>0</v>
      </c>
      <c r="G1181">
        <v>0</v>
      </c>
      <c r="H1181" t="str">
        <f t="shared" si="36"/>
        <v/>
      </c>
      <c r="I1181" t="str">
        <f t="shared" si="37"/>
        <v/>
      </c>
    </row>
    <row r="1182" spans="1:9" hidden="1">
      <c r="A1182" t="s">
        <v>1028</v>
      </c>
      <c r="B1182" t="s">
        <v>3898</v>
      </c>
      <c r="C1182" t="s">
        <v>4269</v>
      </c>
      <c r="D1182" t="s">
        <v>3376</v>
      </c>
      <c r="E1182">
        <v>0</v>
      </c>
      <c r="F1182">
        <v>1</v>
      </c>
      <c r="G1182">
        <v>-1</v>
      </c>
      <c r="H1182" t="str">
        <f t="shared" si="36"/>
        <v/>
      </c>
      <c r="I1182" t="str">
        <f t="shared" si="37"/>
        <v/>
      </c>
    </row>
    <row r="1183" spans="1:9" hidden="1">
      <c r="A1183" t="s">
        <v>3412</v>
      </c>
      <c r="B1183" t="s">
        <v>3951</v>
      </c>
      <c r="C1183" t="e">
        <v>#N/A</v>
      </c>
      <c r="D1183" t="e">
        <v>#N/A</v>
      </c>
      <c r="E1183" t="e">
        <v>#N/A</v>
      </c>
      <c r="F1183">
        <v>1</v>
      </c>
      <c r="G1183">
        <v>0</v>
      </c>
      <c r="H1183" t="e">
        <f t="shared" si="36"/>
        <v>#N/A</v>
      </c>
      <c r="I1183" t="e">
        <f t="shared" si="37"/>
        <v>#N/A</v>
      </c>
    </row>
    <row r="1184" spans="1:9" hidden="1">
      <c r="A1184" t="s">
        <v>1029</v>
      </c>
      <c r="B1184" t="s">
        <v>3898</v>
      </c>
      <c r="C1184" t="s">
        <v>4270</v>
      </c>
      <c r="D1184" t="s">
        <v>3376</v>
      </c>
      <c r="E1184">
        <v>0</v>
      </c>
      <c r="F1184">
        <v>0</v>
      </c>
      <c r="G1184">
        <v>0</v>
      </c>
      <c r="H1184" t="str">
        <f t="shared" si="36"/>
        <v/>
      </c>
      <c r="I1184" t="str">
        <f t="shared" si="37"/>
        <v/>
      </c>
    </row>
    <row r="1185" spans="1:9" hidden="1">
      <c r="A1185" t="s">
        <v>1030</v>
      </c>
      <c r="B1185" t="s">
        <v>3898</v>
      </c>
      <c r="C1185" t="s">
        <v>4271</v>
      </c>
      <c r="D1185" t="s">
        <v>3376</v>
      </c>
      <c r="E1185">
        <v>0</v>
      </c>
      <c r="F1185">
        <v>0</v>
      </c>
      <c r="G1185">
        <v>0</v>
      </c>
      <c r="H1185" t="str">
        <f t="shared" si="36"/>
        <v/>
      </c>
      <c r="I1185" t="str">
        <f t="shared" si="37"/>
        <v/>
      </c>
    </row>
    <row r="1186" spans="1:9" hidden="1">
      <c r="A1186" t="s">
        <v>1031</v>
      </c>
      <c r="B1186" t="s">
        <v>3898</v>
      </c>
      <c r="C1186" t="s">
        <v>4272</v>
      </c>
      <c r="D1186" t="s">
        <v>3376</v>
      </c>
      <c r="E1186">
        <v>0</v>
      </c>
      <c r="F1186">
        <v>0</v>
      </c>
      <c r="G1186">
        <v>0</v>
      </c>
      <c r="H1186" t="str">
        <f t="shared" si="36"/>
        <v/>
      </c>
      <c r="I1186" t="str">
        <f t="shared" si="37"/>
        <v/>
      </c>
    </row>
    <row r="1187" spans="1:9" hidden="1">
      <c r="A1187" t="s">
        <v>1032</v>
      </c>
      <c r="B1187" t="s">
        <v>3898</v>
      </c>
      <c r="C1187" t="s">
        <v>4273</v>
      </c>
      <c r="D1187" t="s">
        <v>3376</v>
      </c>
      <c r="E1187">
        <v>1</v>
      </c>
      <c r="F1187">
        <v>0</v>
      </c>
      <c r="G1187">
        <v>0</v>
      </c>
      <c r="H1187" t="str">
        <f t="shared" si="36"/>
        <v/>
      </c>
      <c r="I1187" t="str">
        <f t="shared" si="37"/>
        <v/>
      </c>
    </row>
    <row r="1188" spans="1:9" hidden="1">
      <c r="A1188" t="s">
        <v>1033</v>
      </c>
      <c r="B1188" t="s">
        <v>3898</v>
      </c>
      <c r="C1188" t="s">
        <v>4274</v>
      </c>
      <c r="D1188" t="s">
        <v>3376</v>
      </c>
      <c r="E1188">
        <v>0</v>
      </c>
      <c r="F1188">
        <v>0</v>
      </c>
      <c r="G1188">
        <v>0</v>
      </c>
      <c r="H1188" t="str">
        <f t="shared" si="36"/>
        <v/>
      </c>
      <c r="I1188" t="str">
        <f t="shared" si="37"/>
        <v/>
      </c>
    </row>
    <row r="1189" spans="1:9" hidden="1">
      <c r="A1189" t="s">
        <v>1034</v>
      </c>
      <c r="B1189" t="s">
        <v>3898</v>
      </c>
      <c r="C1189" t="s">
        <v>4275</v>
      </c>
      <c r="D1189" t="s">
        <v>3376</v>
      </c>
      <c r="E1189">
        <v>0</v>
      </c>
      <c r="F1189">
        <v>0</v>
      </c>
      <c r="G1189">
        <v>0</v>
      </c>
      <c r="H1189" t="str">
        <f t="shared" si="36"/>
        <v/>
      </c>
      <c r="I1189" t="str">
        <f t="shared" si="37"/>
        <v/>
      </c>
    </row>
    <row r="1190" spans="1:9" hidden="1">
      <c r="A1190" t="s">
        <v>1035</v>
      </c>
      <c r="B1190" t="s">
        <v>3898</v>
      </c>
      <c r="C1190" t="s">
        <v>4276</v>
      </c>
      <c r="D1190" t="s">
        <v>3376</v>
      </c>
      <c r="E1190">
        <v>0</v>
      </c>
      <c r="F1190">
        <v>0</v>
      </c>
      <c r="G1190">
        <v>0</v>
      </c>
      <c r="H1190" t="str">
        <f t="shared" si="36"/>
        <v/>
      </c>
      <c r="I1190" t="str">
        <f t="shared" si="37"/>
        <v/>
      </c>
    </row>
    <row r="1191" spans="1:9" hidden="1">
      <c r="A1191" t="s">
        <v>1036</v>
      </c>
      <c r="B1191" t="s">
        <v>3898</v>
      </c>
      <c r="C1191" t="s">
        <v>4277</v>
      </c>
      <c r="D1191" t="s">
        <v>3376</v>
      </c>
      <c r="E1191">
        <v>0</v>
      </c>
      <c r="F1191">
        <v>0</v>
      </c>
      <c r="G1191">
        <v>0</v>
      </c>
      <c r="H1191" t="str">
        <f t="shared" si="36"/>
        <v/>
      </c>
      <c r="I1191" t="str">
        <f t="shared" si="37"/>
        <v/>
      </c>
    </row>
    <row r="1192" spans="1:9" hidden="1">
      <c r="A1192" t="s">
        <v>3413</v>
      </c>
      <c r="B1192" t="s">
        <v>4180</v>
      </c>
      <c r="C1192" t="s">
        <v>3413</v>
      </c>
      <c r="D1192" t="s">
        <v>3376</v>
      </c>
      <c r="E1192">
        <v>0</v>
      </c>
      <c r="F1192">
        <v>0</v>
      </c>
      <c r="G1192">
        <v>0</v>
      </c>
      <c r="H1192" t="str">
        <f t="shared" si="36"/>
        <v/>
      </c>
      <c r="I1192" t="str">
        <f t="shared" si="37"/>
        <v/>
      </c>
    </row>
    <row r="1193" spans="1:9" hidden="1">
      <c r="A1193" t="s">
        <v>1037</v>
      </c>
      <c r="B1193" t="s">
        <v>4180</v>
      </c>
      <c r="C1193" t="s">
        <v>4278</v>
      </c>
      <c r="D1193" t="s">
        <v>3376</v>
      </c>
      <c r="E1193">
        <v>1</v>
      </c>
      <c r="F1193">
        <v>0</v>
      </c>
      <c r="G1193">
        <v>0</v>
      </c>
      <c r="H1193" t="str">
        <f t="shared" si="36"/>
        <v/>
      </c>
      <c r="I1193" t="str">
        <f t="shared" si="37"/>
        <v/>
      </c>
    </row>
    <row r="1194" spans="1:9" hidden="1">
      <c r="A1194" t="s">
        <v>1038</v>
      </c>
      <c r="B1194" t="s">
        <v>4181</v>
      </c>
      <c r="C1194" t="s">
        <v>4279</v>
      </c>
      <c r="D1194" t="s">
        <v>393</v>
      </c>
      <c r="E1194">
        <v>0</v>
      </c>
      <c r="F1194">
        <v>1</v>
      </c>
      <c r="G1194">
        <v>0</v>
      </c>
      <c r="H1194" t="str">
        <f t="shared" si="36"/>
        <v/>
      </c>
      <c r="I1194" t="str">
        <f t="shared" si="37"/>
        <v/>
      </c>
    </row>
    <row r="1195" spans="1:9" hidden="1">
      <c r="A1195" t="s">
        <v>1039</v>
      </c>
      <c r="B1195" t="s">
        <v>4181</v>
      </c>
      <c r="C1195" t="s">
        <v>4279</v>
      </c>
      <c r="D1195" t="s">
        <v>3836</v>
      </c>
      <c r="E1195">
        <v>0</v>
      </c>
      <c r="F1195">
        <v>0</v>
      </c>
      <c r="G1195">
        <v>2</v>
      </c>
      <c r="H1195" t="str">
        <f t="shared" si="36"/>
        <v/>
      </c>
      <c r="I1195" t="str">
        <f t="shared" si="37"/>
        <v/>
      </c>
    </row>
    <row r="1196" spans="1:9" hidden="1">
      <c r="A1196" t="s">
        <v>1040</v>
      </c>
      <c r="B1196" t="s">
        <v>4181</v>
      </c>
      <c r="C1196" t="s">
        <v>4279</v>
      </c>
      <c r="D1196" t="s">
        <v>3837</v>
      </c>
      <c r="E1196">
        <v>0</v>
      </c>
      <c r="F1196">
        <v>0</v>
      </c>
      <c r="G1196">
        <v>0</v>
      </c>
      <c r="H1196" t="str">
        <f t="shared" si="36"/>
        <v/>
      </c>
      <c r="I1196" t="str">
        <f t="shared" si="37"/>
        <v/>
      </c>
    </row>
    <row r="1197" spans="1:9" hidden="1">
      <c r="A1197" t="s">
        <v>1041</v>
      </c>
      <c r="B1197" t="s">
        <v>4181</v>
      </c>
      <c r="C1197" t="s">
        <v>4279</v>
      </c>
      <c r="D1197" t="s">
        <v>3839</v>
      </c>
      <c r="E1197">
        <v>1</v>
      </c>
      <c r="F1197">
        <v>1</v>
      </c>
      <c r="G1197">
        <v>0</v>
      </c>
      <c r="H1197" t="str">
        <f t="shared" si="36"/>
        <v/>
      </c>
      <c r="I1197" t="str">
        <f t="shared" si="37"/>
        <v/>
      </c>
    </row>
    <row r="1198" spans="1:9" hidden="1">
      <c r="A1198" t="s">
        <v>1042</v>
      </c>
      <c r="B1198" t="s">
        <v>4181</v>
      </c>
      <c r="C1198" t="s">
        <v>4279</v>
      </c>
      <c r="D1198" t="s">
        <v>3842</v>
      </c>
      <c r="E1198">
        <v>1</v>
      </c>
      <c r="F1198">
        <v>0</v>
      </c>
      <c r="G1198">
        <v>1</v>
      </c>
      <c r="H1198" t="str">
        <f t="shared" si="36"/>
        <v/>
      </c>
      <c r="I1198" t="str">
        <f t="shared" si="37"/>
        <v/>
      </c>
    </row>
    <row r="1199" spans="1:9" hidden="1">
      <c r="A1199" t="s">
        <v>1043</v>
      </c>
      <c r="B1199" t="s">
        <v>4181</v>
      </c>
      <c r="C1199" t="s">
        <v>4279</v>
      </c>
      <c r="D1199" t="s">
        <v>3835</v>
      </c>
      <c r="E1199">
        <v>1</v>
      </c>
      <c r="F1199">
        <v>1</v>
      </c>
      <c r="G1199">
        <v>2</v>
      </c>
      <c r="H1199" t="str">
        <f t="shared" si="36"/>
        <v/>
      </c>
      <c r="I1199" t="str">
        <f t="shared" si="37"/>
        <v/>
      </c>
    </row>
    <row r="1200" spans="1:9" hidden="1">
      <c r="A1200" t="s">
        <v>1044</v>
      </c>
      <c r="B1200" t="s">
        <v>4181</v>
      </c>
      <c r="C1200" t="s">
        <v>4279</v>
      </c>
      <c r="D1200" t="s">
        <v>3841</v>
      </c>
      <c r="E1200">
        <v>1</v>
      </c>
      <c r="F1200">
        <v>0</v>
      </c>
      <c r="G1200">
        <v>2</v>
      </c>
      <c r="H1200" t="str">
        <f t="shared" si="36"/>
        <v>gestion stock</v>
      </c>
      <c r="I1200" t="str">
        <f t="shared" si="37"/>
        <v>Collier Anne TURQUOISE</v>
      </c>
    </row>
    <row r="1201" spans="1:9" hidden="1">
      <c r="A1201" t="s">
        <v>1045</v>
      </c>
      <c r="B1201" t="s">
        <v>4181</v>
      </c>
      <c r="C1201" t="s">
        <v>4279</v>
      </c>
      <c r="D1201" t="s">
        <v>4280</v>
      </c>
      <c r="E1201">
        <v>1</v>
      </c>
      <c r="F1201">
        <v>1</v>
      </c>
      <c r="G1201">
        <v>0</v>
      </c>
      <c r="H1201" t="str">
        <f t="shared" si="36"/>
        <v/>
      </c>
      <c r="I1201" t="str">
        <f t="shared" si="37"/>
        <v/>
      </c>
    </row>
    <row r="1202" spans="1:9" hidden="1">
      <c r="A1202" t="s">
        <v>1046</v>
      </c>
      <c r="B1202" t="s">
        <v>4181</v>
      </c>
      <c r="C1202" t="s">
        <v>4279</v>
      </c>
      <c r="D1202" t="s">
        <v>4218</v>
      </c>
      <c r="E1202">
        <v>0</v>
      </c>
      <c r="F1202">
        <v>0</v>
      </c>
      <c r="G1202">
        <v>0</v>
      </c>
      <c r="H1202" t="str">
        <f t="shared" si="36"/>
        <v/>
      </c>
      <c r="I1202" t="str">
        <f t="shared" si="37"/>
        <v/>
      </c>
    </row>
    <row r="1203" spans="1:9" hidden="1">
      <c r="A1203" t="s">
        <v>1047</v>
      </c>
      <c r="B1203" t="s">
        <v>4181</v>
      </c>
      <c r="C1203" t="s">
        <v>4279</v>
      </c>
      <c r="D1203" t="s">
        <v>3848</v>
      </c>
      <c r="E1203">
        <v>1</v>
      </c>
      <c r="F1203">
        <v>0</v>
      </c>
      <c r="G1203">
        <v>0</v>
      </c>
      <c r="H1203" t="str">
        <f t="shared" si="36"/>
        <v/>
      </c>
      <c r="I1203" t="str">
        <f t="shared" si="37"/>
        <v/>
      </c>
    </row>
    <row r="1204" spans="1:9" hidden="1">
      <c r="A1204" t="s">
        <v>1048</v>
      </c>
      <c r="B1204" t="s">
        <v>4181</v>
      </c>
      <c r="C1204" t="s">
        <v>4279</v>
      </c>
      <c r="D1204" t="s">
        <v>3838</v>
      </c>
      <c r="E1204">
        <v>0</v>
      </c>
      <c r="F1204">
        <v>0</v>
      </c>
      <c r="G1204">
        <v>0</v>
      </c>
      <c r="H1204" t="str">
        <f t="shared" si="36"/>
        <v/>
      </c>
      <c r="I1204" t="str">
        <f t="shared" si="37"/>
        <v/>
      </c>
    </row>
    <row r="1205" spans="1:9" hidden="1">
      <c r="A1205" t="s">
        <v>1049</v>
      </c>
      <c r="B1205" t="s">
        <v>4181</v>
      </c>
      <c r="C1205" t="s">
        <v>4279</v>
      </c>
      <c r="D1205" t="s">
        <v>3844</v>
      </c>
      <c r="E1205">
        <v>0</v>
      </c>
      <c r="F1205">
        <v>0</v>
      </c>
      <c r="G1205">
        <v>0</v>
      </c>
      <c r="H1205" t="str">
        <f t="shared" si="36"/>
        <v/>
      </c>
      <c r="I1205" t="str">
        <f t="shared" si="37"/>
        <v/>
      </c>
    </row>
    <row r="1206" spans="1:9" hidden="1">
      <c r="A1206" t="s">
        <v>1050</v>
      </c>
      <c r="B1206" t="s">
        <v>4181</v>
      </c>
      <c r="C1206" t="s">
        <v>4279</v>
      </c>
      <c r="D1206" t="s">
        <v>3847</v>
      </c>
      <c r="E1206">
        <v>1</v>
      </c>
      <c r="F1206">
        <v>0</v>
      </c>
      <c r="G1206">
        <v>0</v>
      </c>
      <c r="H1206" t="str">
        <f t="shared" si="36"/>
        <v/>
      </c>
      <c r="I1206" t="str">
        <f t="shared" si="37"/>
        <v/>
      </c>
    </row>
    <row r="1207" spans="1:9" hidden="1">
      <c r="A1207" t="s">
        <v>1051</v>
      </c>
      <c r="B1207" t="s">
        <v>4181</v>
      </c>
      <c r="C1207" t="s">
        <v>4279</v>
      </c>
      <c r="D1207" t="s">
        <v>3849</v>
      </c>
      <c r="E1207">
        <v>1</v>
      </c>
      <c r="F1207">
        <v>1</v>
      </c>
      <c r="G1207">
        <v>0</v>
      </c>
      <c r="H1207" t="str">
        <f t="shared" si="36"/>
        <v/>
      </c>
      <c r="I1207" t="str">
        <f t="shared" si="37"/>
        <v/>
      </c>
    </row>
    <row r="1208" spans="1:9" hidden="1">
      <c r="A1208" t="s">
        <v>1052</v>
      </c>
      <c r="B1208" t="s">
        <v>4181</v>
      </c>
      <c r="C1208" t="s">
        <v>4279</v>
      </c>
      <c r="D1208" t="s">
        <v>4281</v>
      </c>
      <c r="E1208">
        <v>1</v>
      </c>
      <c r="F1208">
        <v>0</v>
      </c>
      <c r="G1208">
        <v>0</v>
      </c>
      <c r="H1208" t="str">
        <f t="shared" si="36"/>
        <v/>
      </c>
      <c r="I1208" t="str">
        <f t="shared" si="37"/>
        <v/>
      </c>
    </row>
    <row r="1209" spans="1:9" hidden="1">
      <c r="A1209" t="s">
        <v>1053</v>
      </c>
      <c r="B1209" t="s">
        <v>4181</v>
      </c>
      <c r="C1209" t="s">
        <v>4282</v>
      </c>
      <c r="D1209" t="s">
        <v>393</v>
      </c>
      <c r="E1209">
        <v>0</v>
      </c>
      <c r="F1209">
        <v>0</v>
      </c>
      <c r="G1209">
        <v>0</v>
      </c>
      <c r="H1209" t="str">
        <f t="shared" si="36"/>
        <v/>
      </c>
      <c r="I1209" t="str">
        <f t="shared" si="37"/>
        <v/>
      </c>
    </row>
    <row r="1210" spans="1:9" hidden="1">
      <c r="A1210" t="s">
        <v>1054</v>
      </c>
      <c r="B1210" t="s">
        <v>4181</v>
      </c>
      <c r="C1210" t="s">
        <v>4282</v>
      </c>
      <c r="D1210" t="s">
        <v>3836</v>
      </c>
      <c r="E1210">
        <v>0</v>
      </c>
      <c r="F1210">
        <v>1</v>
      </c>
      <c r="G1210">
        <v>0</v>
      </c>
      <c r="H1210" t="str">
        <f t="shared" si="36"/>
        <v/>
      </c>
      <c r="I1210" t="str">
        <f t="shared" si="37"/>
        <v/>
      </c>
    </row>
    <row r="1211" spans="1:9" hidden="1">
      <c r="A1211" t="s">
        <v>1055</v>
      </c>
      <c r="B1211" t="s">
        <v>4181</v>
      </c>
      <c r="C1211" t="s">
        <v>4282</v>
      </c>
      <c r="D1211" t="s">
        <v>3837</v>
      </c>
      <c r="E1211">
        <v>0</v>
      </c>
      <c r="F1211">
        <v>1</v>
      </c>
      <c r="G1211">
        <v>0</v>
      </c>
      <c r="H1211" t="str">
        <f t="shared" si="36"/>
        <v/>
      </c>
      <c r="I1211" t="str">
        <f t="shared" si="37"/>
        <v/>
      </c>
    </row>
    <row r="1212" spans="1:9" hidden="1">
      <c r="A1212" t="s">
        <v>1056</v>
      </c>
      <c r="B1212" t="s">
        <v>4181</v>
      </c>
      <c r="C1212" t="s">
        <v>4282</v>
      </c>
      <c r="D1212" t="s">
        <v>3839</v>
      </c>
      <c r="E1212">
        <v>1</v>
      </c>
      <c r="F1212">
        <v>1</v>
      </c>
      <c r="G1212">
        <v>1</v>
      </c>
      <c r="H1212" t="str">
        <f t="shared" si="36"/>
        <v/>
      </c>
      <c r="I1212" t="str">
        <f t="shared" si="37"/>
        <v/>
      </c>
    </row>
    <row r="1213" spans="1:9" hidden="1">
      <c r="A1213" t="s">
        <v>1057</v>
      </c>
      <c r="B1213" t="s">
        <v>4181</v>
      </c>
      <c r="C1213" t="s">
        <v>4282</v>
      </c>
      <c r="D1213" t="s">
        <v>3842</v>
      </c>
      <c r="E1213">
        <v>1</v>
      </c>
      <c r="F1213">
        <v>0</v>
      </c>
      <c r="G1213">
        <v>0</v>
      </c>
      <c r="H1213" t="str">
        <f t="shared" si="36"/>
        <v/>
      </c>
      <c r="I1213" t="str">
        <f t="shared" si="37"/>
        <v/>
      </c>
    </row>
    <row r="1214" spans="1:9" hidden="1">
      <c r="A1214" t="s">
        <v>1058</v>
      </c>
      <c r="B1214" t="s">
        <v>4181</v>
      </c>
      <c r="C1214" t="s">
        <v>4282</v>
      </c>
      <c r="D1214" t="s">
        <v>3835</v>
      </c>
      <c r="E1214">
        <v>1</v>
      </c>
      <c r="F1214">
        <v>0</v>
      </c>
      <c r="G1214">
        <v>0</v>
      </c>
      <c r="H1214" t="str">
        <f t="shared" si="36"/>
        <v/>
      </c>
      <c r="I1214" t="str">
        <f t="shared" si="37"/>
        <v/>
      </c>
    </row>
    <row r="1215" spans="1:9" hidden="1">
      <c r="A1215" t="s">
        <v>1059</v>
      </c>
      <c r="B1215" t="s">
        <v>4181</v>
      </c>
      <c r="C1215" t="s">
        <v>4282</v>
      </c>
      <c r="D1215" t="s">
        <v>3841</v>
      </c>
      <c r="E1215">
        <v>1</v>
      </c>
      <c r="F1215">
        <v>0</v>
      </c>
      <c r="G1215">
        <v>0</v>
      </c>
      <c r="H1215" t="str">
        <f t="shared" si="36"/>
        <v/>
      </c>
      <c r="I1215" t="str">
        <f t="shared" si="37"/>
        <v/>
      </c>
    </row>
    <row r="1216" spans="1:9" hidden="1">
      <c r="A1216" t="s">
        <v>1060</v>
      </c>
      <c r="B1216" t="s">
        <v>4181</v>
      </c>
      <c r="C1216" t="s">
        <v>4282</v>
      </c>
      <c r="D1216" t="s">
        <v>4280</v>
      </c>
      <c r="E1216">
        <v>1</v>
      </c>
      <c r="F1216">
        <v>1</v>
      </c>
      <c r="G1216">
        <v>1</v>
      </c>
      <c r="H1216" t="str">
        <f t="shared" si="36"/>
        <v/>
      </c>
      <c r="I1216" t="str">
        <f t="shared" si="37"/>
        <v/>
      </c>
    </row>
    <row r="1217" spans="1:9" hidden="1">
      <c r="A1217" t="s">
        <v>1061</v>
      </c>
      <c r="B1217" t="s">
        <v>4181</v>
      </c>
      <c r="C1217" t="s">
        <v>4282</v>
      </c>
      <c r="D1217" t="s">
        <v>4218</v>
      </c>
      <c r="E1217">
        <v>0</v>
      </c>
      <c r="F1217">
        <v>0</v>
      </c>
      <c r="G1217">
        <v>0</v>
      </c>
      <c r="H1217" t="str">
        <f t="shared" si="36"/>
        <v/>
      </c>
      <c r="I1217" t="str">
        <f t="shared" si="37"/>
        <v/>
      </c>
    </row>
    <row r="1218" spans="1:9" hidden="1">
      <c r="A1218" t="s">
        <v>1062</v>
      </c>
      <c r="B1218" t="s">
        <v>4181</v>
      </c>
      <c r="C1218" t="s">
        <v>4282</v>
      </c>
      <c r="D1218" t="s">
        <v>3848</v>
      </c>
      <c r="E1218">
        <v>1</v>
      </c>
      <c r="F1218">
        <v>0</v>
      </c>
      <c r="G1218">
        <v>0</v>
      </c>
      <c r="H1218" t="str">
        <f t="shared" ref="H1218:H1281" si="38">IF(AND(SUM(E1218:G1218)&gt;2,OR(E1218=0,G1218=0,F1218=0)),"gestion stock","")</f>
        <v/>
      </c>
      <c r="I1218" t="str">
        <f t="shared" si="37"/>
        <v/>
      </c>
    </row>
    <row r="1219" spans="1:9" hidden="1">
      <c r="A1219" t="s">
        <v>1063</v>
      </c>
      <c r="B1219" t="s">
        <v>4181</v>
      </c>
      <c r="C1219" t="s">
        <v>4282</v>
      </c>
      <c r="D1219" t="s">
        <v>4283</v>
      </c>
      <c r="E1219">
        <v>1</v>
      </c>
      <c r="F1219">
        <v>0</v>
      </c>
      <c r="G1219">
        <v>0</v>
      </c>
      <c r="H1219" t="str">
        <f t="shared" si="38"/>
        <v/>
      </c>
      <c r="I1219" t="str">
        <f t="shared" ref="I1219:I1282" si="39">IF(H1219="gestion stock",C1219&amp; " " &amp; D1219,"")</f>
        <v/>
      </c>
    </row>
    <row r="1220" spans="1:9" hidden="1">
      <c r="A1220" t="s">
        <v>1064</v>
      </c>
      <c r="B1220" t="s">
        <v>4181</v>
      </c>
      <c r="C1220" t="s">
        <v>4282</v>
      </c>
      <c r="D1220" t="s">
        <v>3844</v>
      </c>
      <c r="E1220">
        <v>0</v>
      </c>
      <c r="F1220">
        <v>0</v>
      </c>
      <c r="G1220">
        <v>0</v>
      </c>
      <c r="H1220" t="str">
        <f t="shared" si="38"/>
        <v/>
      </c>
      <c r="I1220" t="str">
        <f t="shared" si="39"/>
        <v/>
      </c>
    </row>
    <row r="1221" spans="1:9" hidden="1">
      <c r="A1221" t="s">
        <v>1065</v>
      </c>
      <c r="B1221" t="s">
        <v>4181</v>
      </c>
      <c r="C1221" t="s">
        <v>4282</v>
      </c>
      <c r="D1221" t="s">
        <v>3847</v>
      </c>
      <c r="E1221">
        <v>0</v>
      </c>
      <c r="F1221">
        <v>0</v>
      </c>
      <c r="G1221">
        <v>0</v>
      </c>
      <c r="H1221" t="str">
        <f t="shared" si="38"/>
        <v/>
      </c>
      <c r="I1221" t="str">
        <f t="shared" si="39"/>
        <v/>
      </c>
    </row>
    <row r="1222" spans="1:9" hidden="1">
      <c r="A1222" t="s">
        <v>1066</v>
      </c>
      <c r="B1222" t="s">
        <v>4181</v>
      </c>
      <c r="C1222" t="s">
        <v>4282</v>
      </c>
      <c r="D1222" t="s">
        <v>3849</v>
      </c>
      <c r="E1222">
        <v>0</v>
      </c>
      <c r="F1222">
        <v>0</v>
      </c>
      <c r="G1222">
        <v>0</v>
      </c>
      <c r="H1222" t="str">
        <f t="shared" si="38"/>
        <v/>
      </c>
      <c r="I1222" t="str">
        <f t="shared" si="39"/>
        <v/>
      </c>
    </row>
    <row r="1223" spans="1:9" hidden="1">
      <c r="A1223" t="s">
        <v>1067</v>
      </c>
      <c r="B1223" t="s">
        <v>4181</v>
      </c>
      <c r="C1223" t="s">
        <v>4282</v>
      </c>
      <c r="D1223" t="s">
        <v>4281</v>
      </c>
      <c r="E1223">
        <v>0</v>
      </c>
      <c r="F1223">
        <v>0</v>
      </c>
      <c r="G1223">
        <v>0</v>
      </c>
      <c r="H1223" t="str">
        <f t="shared" si="38"/>
        <v/>
      </c>
      <c r="I1223" t="str">
        <f t="shared" si="39"/>
        <v/>
      </c>
    </row>
    <row r="1224" spans="1:9" hidden="1">
      <c r="A1224" t="s">
        <v>1068</v>
      </c>
      <c r="B1224" t="s">
        <v>4181</v>
      </c>
      <c r="C1224" t="s">
        <v>4284</v>
      </c>
      <c r="D1224" t="s">
        <v>3845</v>
      </c>
      <c r="E1224">
        <v>2</v>
      </c>
      <c r="F1224">
        <v>1</v>
      </c>
      <c r="G1224">
        <v>0</v>
      </c>
      <c r="H1224" t="str">
        <f t="shared" si="38"/>
        <v>gestion stock</v>
      </c>
      <c r="I1224" t="str">
        <f t="shared" si="39"/>
        <v>COLLIER ANGE FRAMBOISE</v>
      </c>
    </row>
    <row r="1225" spans="1:9" hidden="1">
      <c r="A1225" t="s">
        <v>1069</v>
      </c>
      <c r="B1225" t="s">
        <v>4181</v>
      </c>
      <c r="C1225" t="s">
        <v>4284</v>
      </c>
      <c r="D1225" t="s">
        <v>3841</v>
      </c>
      <c r="E1225">
        <v>0</v>
      </c>
      <c r="F1225">
        <v>2</v>
      </c>
      <c r="G1225">
        <v>0</v>
      </c>
      <c r="H1225" t="str">
        <f t="shared" si="38"/>
        <v/>
      </c>
      <c r="I1225" t="str">
        <f t="shared" si="39"/>
        <v/>
      </c>
    </row>
    <row r="1226" spans="1:9" hidden="1">
      <c r="A1226" t="s">
        <v>1070</v>
      </c>
      <c r="B1226" t="s">
        <v>4181</v>
      </c>
      <c r="C1226" t="s">
        <v>4284</v>
      </c>
      <c r="D1226" t="s">
        <v>3849</v>
      </c>
      <c r="E1226">
        <v>1</v>
      </c>
      <c r="F1226">
        <v>0</v>
      </c>
      <c r="G1226">
        <v>0</v>
      </c>
      <c r="H1226" t="str">
        <f t="shared" si="38"/>
        <v/>
      </c>
      <c r="I1226" t="str">
        <f t="shared" si="39"/>
        <v/>
      </c>
    </row>
    <row r="1227" spans="1:9" hidden="1">
      <c r="A1227" t="s">
        <v>1071</v>
      </c>
      <c r="B1227" t="s">
        <v>4181</v>
      </c>
      <c r="C1227" t="s">
        <v>4284</v>
      </c>
      <c r="D1227" t="s">
        <v>393</v>
      </c>
      <c r="E1227">
        <v>0</v>
      </c>
      <c r="F1227">
        <v>4</v>
      </c>
      <c r="G1227">
        <v>0</v>
      </c>
      <c r="H1227" t="str">
        <f t="shared" si="38"/>
        <v>gestion stock</v>
      </c>
      <c r="I1227" t="str">
        <f t="shared" si="39"/>
        <v>COLLIER ANGE NOIR</v>
      </c>
    </row>
    <row r="1228" spans="1:9" hidden="1">
      <c r="A1228" t="s">
        <v>1072</v>
      </c>
      <c r="B1228" t="s">
        <v>4181</v>
      </c>
      <c r="C1228" t="s">
        <v>4284</v>
      </c>
      <c r="D1228" t="s">
        <v>3840</v>
      </c>
      <c r="E1228">
        <v>0</v>
      </c>
      <c r="F1228">
        <v>4</v>
      </c>
      <c r="G1228">
        <v>0</v>
      </c>
      <c r="H1228" t="str">
        <f t="shared" si="38"/>
        <v>gestion stock</v>
      </c>
      <c r="I1228" t="str">
        <f t="shared" si="39"/>
        <v>COLLIER ANGE OCÉAN</v>
      </c>
    </row>
    <row r="1229" spans="1:9" hidden="1">
      <c r="A1229" t="s">
        <v>1073</v>
      </c>
      <c r="B1229" t="s">
        <v>4181</v>
      </c>
      <c r="C1229" t="s">
        <v>4284</v>
      </c>
      <c r="D1229" t="s">
        <v>3842</v>
      </c>
      <c r="E1229">
        <v>0</v>
      </c>
      <c r="F1229">
        <v>1</v>
      </c>
      <c r="G1229">
        <v>0</v>
      </c>
      <c r="H1229" t="str">
        <f t="shared" si="38"/>
        <v/>
      </c>
      <c r="I1229" t="str">
        <f t="shared" si="39"/>
        <v/>
      </c>
    </row>
    <row r="1230" spans="1:9" hidden="1">
      <c r="A1230" t="s">
        <v>1074</v>
      </c>
      <c r="B1230" t="s">
        <v>4181</v>
      </c>
      <c r="C1230" t="s">
        <v>4284</v>
      </c>
      <c r="D1230" t="s">
        <v>3847</v>
      </c>
      <c r="E1230">
        <v>0</v>
      </c>
      <c r="F1230">
        <v>0</v>
      </c>
      <c r="G1230">
        <v>0</v>
      </c>
      <c r="H1230" t="str">
        <f t="shared" si="38"/>
        <v/>
      </c>
      <c r="I1230" t="str">
        <f t="shared" si="39"/>
        <v/>
      </c>
    </row>
    <row r="1231" spans="1:9" hidden="1">
      <c r="A1231" t="s">
        <v>1075</v>
      </c>
      <c r="B1231" t="s">
        <v>4181</v>
      </c>
      <c r="C1231" t="s">
        <v>4285</v>
      </c>
      <c r="D1231" t="s">
        <v>3841</v>
      </c>
      <c r="E1231">
        <v>1</v>
      </c>
      <c r="F1231">
        <v>1</v>
      </c>
      <c r="G1231">
        <v>1</v>
      </c>
      <c r="H1231" t="str">
        <f t="shared" si="38"/>
        <v/>
      </c>
      <c r="I1231" t="str">
        <f t="shared" si="39"/>
        <v/>
      </c>
    </row>
    <row r="1232" spans="1:9" hidden="1">
      <c r="A1232" t="s">
        <v>1076</v>
      </c>
      <c r="B1232" t="s">
        <v>4181</v>
      </c>
      <c r="C1232" t="s">
        <v>4285</v>
      </c>
      <c r="D1232" t="s">
        <v>3842</v>
      </c>
      <c r="E1232">
        <v>1</v>
      </c>
      <c r="F1232">
        <v>0</v>
      </c>
      <c r="G1232">
        <v>1</v>
      </c>
      <c r="H1232" t="str">
        <f t="shared" si="38"/>
        <v/>
      </c>
      <c r="I1232" t="str">
        <f t="shared" si="39"/>
        <v/>
      </c>
    </row>
    <row r="1233" spans="1:9" hidden="1">
      <c r="A1233" t="s">
        <v>1077</v>
      </c>
      <c r="B1233" t="s">
        <v>4181</v>
      </c>
      <c r="C1233" t="s">
        <v>4285</v>
      </c>
      <c r="D1233" t="s">
        <v>3845</v>
      </c>
      <c r="E1233">
        <v>1</v>
      </c>
      <c r="F1233">
        <v>1</v>
      </c>
      <c r="G1233">
        <v>1</v>
      </c>
      <c r="H1233" t="str">
        <f t="shared" si="38"/>
        <v/>
      </c>
      <c r="I1233" t="str">
        <f t="shared" si="39"/>
        <v/>
      </c>
    </row>
    <row r="1234" spans="1:9" hidden="1">
      <c r="A1234" t="s">
        <v>1078</v>
      </c>
      <c r="B1234" t="s">
        <v>4181</v>
      </c>
      <c r="C1234" t="s">
        <v>4285</v>
      </c>
      <c r="D1234" t="s">
        <v>3844</v>
      </c>
      <c r="E1234">
        <v>1</v>
      </c>
      <c r="F1234">
        <v>1</v>
      </c>
      <c r="G1234">
        <v>1</v>
      </c>
      <c r="H1234" t="str">
        <f t="shared" si="38"/>
        <v/>
      </c>
      <c r="I1234" t="str">
        <f t="shared" si="39"/>
        <v/>
      </c>
    </row>
    <row r="1235" spans="1:9" hidden="1">
      <c r="A1235" t="s">
        <v>1079</v>
      </c>
      <c r="B1235" t="s">
        <v>4181</v>
      </c>
      <c r="C1235" t="s">
        <v>4285</v>
      </c>
      <c r="D1235" t="s">
        <v>3848</v>
      </c>
      <c r="E1235">
        <v>1</v>
      </c>
      <c r="F1235">
        <v>0</v>
      </c>
      <c r="G1235">
        <v>0</v>
      </c>
      <c r="H1235" t="str">
        <f t="shared" si="38"/>
        <v/>
      </c>
      <c r="I1235" t="str">
        <f t="shared" si="39"/>
        <v/>
      </c>
    </row>
    <row r="1236" spans="1:9" hidden="1">
      <c r="A1236" t="s">
        <v>1080</v>
      </c>
      <c r="B1236" t="s">
        <v>4181</v>
      </c>
      <c r="C1236" t="s">
        <v>4285</v>
      </c>
      <c r="D1236" t="s">
        <v>3836</v>
      </c>
      <c r="E1236">
        <v>0</v>
      </c>
      <c r="F1236">
        <v>1</v>
      </c>
      <c r="G1236">
        <v>1</v>
      </c>
      <c r="H1236" t="str">
        <f t="shared" si="38"/>
        <v/>
      </c>
      <c r="I1236" t="str">
        <f t="shared" si="39"/>
        <v/>
      </c>
    </row>
    <row r="1237" spans="1:9" hidden="1">
      <c r="A1237" t="s">
        <v>1081</v>
      </c>
      <c r="B1237" t="s">
        <v>4181</v>
      </c>
      <c r="C1237" t="s">
        <v>4285</v>
      </c>
      <c r="D1237" t="s">
        <v>3835</v>
      </c>
      <c r="E1237">
        <v>1</v>
      </c>
      <c r="F1237">
        <v>1</v>
      </c>
      <c r="G1237">
        <v>1</v>
      </c>
      <c r="H1237" t="str">
        <f t="shared" si="38"/>
        <v/>
      </c>
      <c r="I1237" t="str">
        <f t="shared" si="39"/>
        <v/>
      </c>
    </row>
    <row r="1238" spans="1:9" hidden="1">
      <c r="A1238" t="s">
        <v>1082</v>
      </c>
      <c r="B1238" t="s">
        <v>4181</v>
      </c>
      <c r="C1238" t="s">
        <v>4285</v>
      </c>
      <c r="D1238" t="s">
        <v>3847</v>
      </c>
      <c r="E1238">
        <v>0</v>
      </c>
      <c r="F1238">
        <v>1</v>
      </c>
      <c r="G1238">
        <v>1</v>
      </c>
      <c r="H1238" t="str">
        <f t="shared" si="38"/>
        <v/>
      </c>
      <c r="I1238" t="str">
        <f t="shared" si="39"/>
        <v/>
      </c>
    </row>
    <row r="1239" spans="1:9" hidden="1">
      <c r="A1239" t="s">
        <v>1083</v>
      </c>
      <c r="B1239" t="s">
        <v>4181</v>
      </c>
      <c r="C1239" t="s">
        <v>4285</v>
      </c>
      <c r="D1239" t="s">
        <v>4283</v>
      </c>
      <c r="E1239">
        <v>0</v>
      </c>
      <c r="F1239">
        <v>1</v>
      </c>
      <c r="G1239">
        <v>0</v>
      </c>
      <c r="H1239" t="str">
        <f t="shared" si="38"/>
        <v/>
      </c>
      <c r="I1239" t="str">
        <f t="shared" si="39"/>
        <v/>
      </c>
    </row>
    <row r="1240" spans="1:9" hidden="1">
      <c r="A1240" t="s">
        <v>1084</v>
      </c>
      <c r="B1240" t="s">
        <v>4181</v>
      </c>
      <c r="C1240" t="s">
        <v>4285</v>
      </c>
      <c r="D1240" t="s">
        <v>3849</v>
      </c>
      <c r="E1240">
        <v>1</v>
      </c>
      <c r="F1240">
        <v>1</v>
      </c>
      <c r="G1240">
        <v>0</v>
      </c>
      <c r="H1240" t="str">
        <f t="shared" si="38"/>
        <v/>
      </c>
      <c r="I1240" t="str">
        <f t="shared" si="39"/>
        <v/>
      </c>
    </row>
    <row r="1241" spans="1:9" hidden="1">
      <c r="A1241" t="s">
        <v>1085</v>
      </c>
      <c r="B1241" t="s">
        <v>4181</v>
      </c>
      <c r="C1241" t="s">
        <v>4285</v>
      </c>
      <c r="D1241" t="s">
        <v>3840</v>
      </c>
      <c r="E1241">
        <v>1</v>
      </c>
      <c r="F1241">
        <v>1</v>
      </c>
      <c r="G1241">
        <v>0</v>
      </c>
      <c r="H1241" t="str">
        <f t="shared" si="38"/>
        <v/>
      </c>
      <c r="I1241" t="str">
        <f t="shared" si="39"/>
        <v/>
      </c>
    </row>
    <row r="1242" spans="1:9" hidden="1">
      <c r="A1242" t="s">
        <v>1086</v>
      </c>
      <c r="B1242" t="s">
        <v>4181</v>
      </c>
      <c r="C1242" t="s">
        <v>4285</v>
      </c>
      <c r="D1242" t="s">
        <v>3846</v>
      </c>
      <c r="E1242">
        <v>0</v>
      </c>
      <c r="F1242">
        <v>0</v>
      </c>
      <c r="G1242">
        <v>0</v>
      </c>
      <c r="H1242" t="str">
        <f t="shared" si="38"/>
        <v/>
      </c>
      <c r="I1242" t="str">
        <f t="shared" si="39"/>
        <v/>
      </c>
    </row>
    <row r="1243" spans="1:9" hidden="1">
      <c r="A1243" t="s">
        <v>1087</v>
      </c>
      <c r="B1243" t="s">
        <v>4181</v>
      </c>
      <c r="C1243" t="s">
        <v>4285</v>
      </c>
      <c r="D1243" t="s">
        <v>4218</v>
      </c>
      <c r="E1243">
        <v>0</v>
      </c>
      <c r="F1243">
        <v>1</v>
      </c>
      <c r="G1243">
        <v>1</v>
      </c>
      <c r="H1243" t="str">
        <f t="shared" si="38"/>
        <v/>
      </c>
      <c r="I1243" t="str">
        <f t="shared" si="39"/>
        <v/>
      </c>
    </row>
    <row r="1244" spans="1:9" hidden="1">
      <c r="A1244" t="s">
        <v>1088</v>
      </c>
      <c r="B1244" t="s">
        <v>4181</v>
      </c>
      <c r="C1244" t="s">
        <v>4285</v>
      </c>
      <c r="D1244" t="s">
        <v>393</v>
      </c>
      <c r="E1244">
        <v>0</v>
      </c>
      <c r="F1244">
        <v>0</v>
      </c>
      <c r="G1244">
        <v>0</v>
      </c>
      <c r="H1244" t="str">
        <f t="shared" si="38"/>
        <v/>
      </c>
      <c r="I1244" t="str">
        <f t="shared" si="39"/>
        <v/>
      </c>
    </row>
    <row r="1245" spans="1:9" hidden="1">
      <c r="A1245" t="s">
        <v>1089</v>
      </c>
      <c r="B1245" t="s">
        <v>4181</v>
      </c>
      <c r="C1245" t="s">
        <v>4285</v>
      </c>
      <c r="D1245" t="s">
        <v>3839</v>
      </c>
      <c r="E1245">
        <v>0</v>
      </c>
      <c r="F1245">
        <v>1</v>
      </c>
      <c r="G1245">
        <v>0</v>
      </c>
      <c r="H1245" t="str">
        <f t="shared" si="38"/>
        <v/>
      </c>
      <c r="I1245" t="str">
        <f t="shared" si="39"/>
        <v/>
      </c>
    </row>
    <row r="1246" spans="1:9" hidden="1">
      <c r="A1246" t="s">
        <v>1090</v>
      </c>
      <c r="B1246" t="s">
        <v>4181</v>
      </c>
      <c r="C1246" t="s">
        <v>4286</v>
      </c>
      <c r="D1246" t="s">
        <v>3836</v>
      </c>
      <c r="E1246">
        <v>0</v>
      </c>
      <c r="F1246">
        <v>1</v>
      </c>
      <c r="G1246">
        <v>0</v>
      </c>
      <c r="H1246" t="str">
        <f t="shared" si="38"/>
        <v/>
      </c>
      <c r="I1246" t="str">
        <f t="shared" si="39"/>
        <v/>
      </c>
    </row>
    <row r="1247" spans="1:9" hidden="1">
      <c r="A1247" t="s">
        <v>1091</v>
      </c>
      <c r="B1247" t="s">
        <v>4181</v>
      </c>
      <c r="C1247" t="s">
        <v>4286</v>
      </c>
      <c r="D1247" t="s">
        <v>393</v>
      </c>
      <c r="E1247">
        <v>1</v>
      </c>
      <c r="F1247">
        <v>0</v>
      </c>
      <c r="G1247">
        <v>0</v>
      </c>
      <c r="H1247" t="str">
        <f t="shared" si="38"/>
        <v/>
      </c>
      <c r="I1247" t="str">
        <f t="shared" si="39"/>
        <v/>
      </c>
    </row>
    <row r="1248" spans="1:9" hidden="1">
      <c r="A1248" t="s">
        <v>1092</v>
      </c>
      <c r="B1248" t="s">
        <v>4181</v>
      </c>
      <c r="C1248" t="s">
        <v>4286</v>
      </c>
      <c r="D1248" t="s">
        <v>3839</v>
      </c>
      <c r="E1248">
        <v>0</v>
      </c>
      <c r="F1248">
        <v>0</v>
      </c>
      <c r="G1248">
        <v>0</v>
      </c>
      <c r="H1248" t="str">
        <f t="shared" si="38"/>
        <v/>
      </c>
      <c r="I1248" t="str">
        <f t="shared" si="39"/>
        <v/>
      </c>
    </row>
    <row r="1249" spans="1:9" hidden="1">
      <c r="A1249" t="s">
        <v>1093</v>
      </c>
      <c r="B1249" t="s">
        <v>4181</v>
      </c>
      <c r="C1249" t="s">
        <v>4286</v>
      </c>
      <c r="D1249" t="s">
        <v>3853</v>
      </c>
      <c r="E1249">
        <v>0</v>
      </c>
      <c r="F1249">
        <v>0</v>
      </c>
      <c r="G1249">
        <v>0</v>
      </c>
      <c r="H1249" t="str">
        <f t="shared" si="38"/>
        <v/>
      </c>
      <c r="I1249" t="str">
        <f t="shared" si="39"/>
        <v/>
      </c>
    </row>
    <row r="1250" spans="1:9" hidden="1">
      <c r="A1250" t="s">
        <v>1094</v>
      </c>
      <c r="B1250" t="s">
        <v>4181</v>
      </c>
      <c r="C1250" t="s">
        <v>4286</v>
      </c>
      <c r="D1250" t="s">
        <v>3842</v>
      </c>
      <c r="E1250">
        <v>1</v>
      </c>
      <c r="F1250">
        <v>0</v>
      </c>
      <c r="G1250">
        <v>0</v>
      </c>
      <c r="H1250" t="str">
        <f t="shared" si="38"/>
        <v/>
      </c>
      <c r="I1250" t="str">
        <f t="shared" si="39"/>
        <v/>
      </c>
    </row>
    <row r="1251" spans="1:9" hidden="1">
      <c r="A1251" t="s">
        <v>1095</v>
      </c>
      <c r="B1251" t="s">
        <v>4181</v>
      </c>
      <c r="C1251" t="s">
        <v>4286</v>
      </c>
      <c r="D1251" t="s">
        <v>3837</v>
      </c>
      <c r="E1251">
        <v>1</v>
      </c>
      <c r="F1251">
        <v>1</v>
      </c>
      <c r="G1251">
        <v>0</v>
      </c>
      <c r="H1251" t="str">
        <f t="shared" si="38"/>
        <v/>
      </c>
      <c r="I1251" t="str">
        <f t="shared" si="39"/>
        <v/>
      </c>
    </row>
    <row r="1252" spans="1:9" hidden="1">
      <c r="A1252" t="s">
        <v>1096</v>
      </c>
      <c r="B1252" t="s">
        <v>4181</v>
      </c>
      <c r="C1252" t="s">
        <v>4286</v>
      </c>
      <c r="D1252" t="s">
        <v>3835</v>
      </c>
      <c r="E1252">
        <v>1</v>
      </c>
      <c r="F1252">
        <v>0</v>
      </c>
      <c r="G1252">
        <v>0</v>
      </c>
      <c r="H1252" t="str">
        <f t="shared" si="38"/>
        <v/>
      </c>
      <c r="I1252" t="str">
        <f t="shared" si="39"/>
        <v/>
      </c>
    </row>
    <row r="1253" spans="1:9" hidden="1">
      <c r="A1253" t="s">
        <v>1097</v>
      </c>
      <c r="B1253" t="s">
        <v>4181</v>
      </c>
      <c r="C1253" t="s">
        <v>4286</v>
      </c>
      <c r="D1253" t="s">
        <v>3847</v>
      </c>
      <c r="E1253">
        <v>0</v>
      </c>
      <c r="F1253">
        <v>0</v>
      </c>
      <c r="G1253">
        <v>0</v>
      </c>
      <c r="H1253" t="str">
        <f t="shared" si="38"/>
        <v/>
      </c>
      <c r="I1253" t="str">
        <f t="shared" si="39"/>
        <v/>
      </c>
    </row>
    <row r="1254" spans="1:9" hidden="1">
      <c r="A1254" t="s">
        <v>1098</v>
      </c>
      <c r="B1254" t="s">
        <v>4181</v>
      </c>
      <c r="C1254" t="s">
        <v>4286</v>
      </c>
      <c r="D1254" t="s">
        <v>3844</v>
      </c>
      <c r="E1254">
        <v>0</v>
      </c>
      <c r="F1254">
        <v>0</v>
      </c>
      <c r="G1254">
        <v>0</v>
      </c>
      <c r="H1254" t="str">
        <f t="shared" si="38"/>
        <v/>
      </c>
      <c r="I1254" t="str">
        <f t="shared" si="39"/>
        <v/>
      </c>
    </row>
    <row r="1255" spans="1:9" hidden="1">
      <c r="A1255" t="s">
        <v>1099</v>
      </c>
      <c r="B1255" t="s">
        <v>4181</v>
      </c>
      <c r="C1255" t="s">
        <v>4286</v>
      </c>
      <c r="D1255" t="s">
        <v>3840</v>
      </c>
      <c r="E1255">
        <v>0</v>
      </c>
      <c r="F1255">
        <v>0</v>
      </c>
      <c r="G1255">
        <v>0</v>
      </c>
      <c r="H1255" t="str">
        <f t="shared" si="38"/>
        <v/>
      </c>
      <c r="I1255" t="str">
        <f t="shared" si="39"/>
        <v/>
      </c>
    </row>
    <row r="1256" spans="1:9" hidden="1">
      <c r="A1256" t="s">
        <v>1100</v>
      </c>
      <c r="B1256" t="s">
        <v>4181</v>
      </c>
      <c r="C1256" t="s">
        <v>4286</v>
      </c>
      <c r="D1256" t="s">
        <v>3849</v>
      </c>
      <c r="E1256">
        <v>0</v>
      </c>
      <c r="F1256">
        <v>0</v>
      </c>
      <c r="G1256">
        <v>0</v>
      </c>
      <c r="H1256" t="str">
        <f t="shared" si="38"/>
        <v/>
      </c>
      <c r="I1256" t="str">
        <f t="shared" si="39"/>
        <v/>
      </c>
    </row>
    <row r="1257" spans="1:9" hidden="1">
      <c r="A1257" t="s">
        <v>1101</v>
      </c>
      <c r="B1257" t="s">
        <v>4181</v>
      </c>
      <c r="C1257" t="s">
        <v>4286</v>
      </c>
      <c r="D1257" t="s">
        <v>3841</v>
      </c>
      <c r="E1257">
        <v>0</v>
      </c>
      <c r="F1257">
        <v>0</v>
      </c>
      <c r="G1257">
        <v>0</v>
      </c>
      <c r="H1257" t="str">
        <f t="shared" si="38"/>
        <v/>
      </c>
      <c r="I1257" t="str">
        <f t="shared" si="39"/>
        <v/>
      </c>
    </row>
    <row r="1258" spans="1:9" hidden="1">
      <c r="A1258" t="s">
        <v>1102</v>
      </c>
      <c r="B1258" t="s">
        <v>4181</v>
      </c>
      <c r="C1258" t="s">
        <v>4286</v>
      </c>
      <c r="D1258" t="s">
        <v>3845</v>
      </c>
      <c r="E1258">
        <v>0</v>
      </c>
      <c r="F1258">
        <v>0</v>
      </c>
      <c r="G1258">
        <v>0</v>
      </c>
      <c r="H1258" t="str">
        <f t="shared" si="38"/>
        <v/>
      </c>
      <c r="I1258" t="str">
        <f t="shared" si="39"/>
        <v/>
      </c>
    </row>
    <row r="1259" spans="1:9" hidden="1">
      <c r="A1259" t="s">
        <v>1103</v>
      </c>
      <c r="B1259" t="s">
        <v>4181</v>
      </c>
      <c r="C1259" t="s">
        <v>4286</v>
      </c>
      <c r="D1259" t="s">
        <v>4218</v>
      </c>
      <c r="E1259">
        <v>0</v>
      </c>
      <c r="F1259">
        <v>0</v>
      </c>
      <c r="G1259">
        <v>0</v>
      </c>
      <c r="H1259" t="str">
        <f t="shared" si="38"/>
        <v/>
      </c>
      <c r="I1259" t="str">
        <f t="shared" si="39"/>
        <v/>
      </c>
    </row>
    <row r="1260" spans="1:9" hidden="1">
      <c r="A1260" t="s">
        <v>1104</v>
      </c>
      <c r="B1260" t="s">
        <v>4181</v>
      </c>
      <c r="C1260" t="s">
        <v>4286</v>
      </c>
      <c r="D1260" t="s">
        <v>3848</v>
      </c>
      <c r="E1260">
        <v>0</v>
      </c>
      <c r="F1260">
        <v>0</v>
      </c>
      <c r="G1260">
        <v>0</v>
      </c>
      <c r="H1260" t="str">
        <f t="shared" si="38"/>
        <v/>
      </c>
      <c r="I1260" t="str">
        <f t="shared" si="39"/>
        <v/>
      </c>
    </row>
    <row r="1261" spans="1:9" hidden="1">
      <c r="A1261" t="s">
        <v>1105</v>
      </c>
      <c r="B1261" t="s">
        <v>4181</v>
      </c>
      <c r="C1261" t="s">
        <v>4287</v>
      </c>
      <c r="D1261" t="s">
        <v>3836</v>
      </c>
      <c r="E1261">
        <v>0</v>
      </c>
      <c r="F1261">
        <v>1</v>
      </c>
      <c r="G1261">
        <v>0</v>
      </c>
      <c r="H1261" t="str">
        <f t="shared" si="38"/>
        <v/>
      </c>
      <c r="I1261" t="str">
        <f t="shared" si="39"/>
        <v/>
      </c>
    </row>
    <row r="1262" spans="1:9" hidden="1">
      <c r="A1262" t="s">
        <v>1106</v>
      </c>
      <c r="B1262" t="s">
        <v>4181</v>
      </c>
      <c r="C1262" t="e">
        <v>#N/A</v>
      </c>
      <c r="D1262" t="e">
        <v>#N/A</v>
      </c>
      <c r="E1262">
        <v>0</v>
      </c>
      <c r="F1262">
        <v>0</v>
      </c>
      <c r="G1262">
        <v>0</v>
      </c>
      <c r="H1262" t="str">
        <f t="shared" si="38"/>
        <v/>
      </c>
      <c r="I1262" t="str">
        <f t="shared" si="39"/>
        <v/>
      </c>
    </row>
    <row r="1263" spans="1:9" hidden="1">
      <c r="A1263" t="s">
        <v>1107</v>
      </c>
      <c r="B1263" t="s">
        <v>4181</v>
      </c>
      <c r="C1263" t="e">
        <v>#N/A</v>
      </c>
      <c r="D1263" t="e">
        <v>#N/A</v>
      </c>
      <c r="E1263">
        <v>0</v>
      </c>
      <c r="F1263">
        <v>1</v>
      </c>
      <c r="G1263">
        <v>0</v>
      </c>
      <c r="H1263" t="str">
        <f t="shared" si="38"/>
        <v/>
      </c>
      <c r="I1263" t="str">
        <f t="shared" si="39"/>
        <v/>
      </c>
    </row>
    <row r="1264" spans="1:9" hidden="1">
      <c r="A1264" t="s">
        <v>1108</v>
      </c>
      <c r="B1264" t="s">
        <v>4181</v>
      </c>
      <c r="C1264" t="e">
        <v>#N/A</v>
      </c>
      <c r="D1264" t="e">
        <v>#N/A</v>
      </c>
      <c r="E1264">
        <v>1</v>
      </c>
      <c r="F1264">
        <v>0</v>
      </c>
      <c r="G1264">
        <v>0</v>
      </c>
      <c r="H1264" t="str">
        <f t="shared" si="38"/>
        <v/>
      </c>
      <c r="I1264" t="str">
        <f t="shared" si="39"/>
        <v/>
      </c>
    </row>
    <row r="1265" spans="1:9" hidden="1">
      <c r="A1265" t="s">
        <v>1109</v>
      </c>
      <c r="B1265" t="s">
        <v>4181</v>
      </c>
      <c r="C1265" t="e">
        <v>#N/A</v>
      </c>
      <c r="D1265" t="e">
        <v>#N/A</v>
      </c>
      <c r="E1265">
        <v>0</v>
      </c>
      <c r="F1265">
        <v>0</v>
      </c>
      <c r="G1265">
        <v>0</v>
      </c>
      <c r="H1265" t="str">
        <f t="shared" si="38"/>
        <v/>
      </c>
      <c r="I1265" t="str">
        <f t="shared" si="39"/>
        <v/>
      </c>
    </row>
    <row r="1266" spans="1:9" hidden="1">
      <c r="A1266" t="s">
        <v>1110</v>
      </c>
      <c r="B1266" t="s">
        <v>4181</v>
      </c>
      <c r="C1266" t="e">
        <v>#N/A</v>
      </c>
      <c r="D1266" t="e">
        <v>#N/A</v>
      </c>
      <c r="E1266">
        <v>0</v>
      </c>
      <c r="F1266">
        <v>0</v>
      </c>
      <c r="G1266">
        <v>0</v>
      </c>
      <c r="H1266" t="str">
        <f t="shared" si="38"/>
        <v/>
      </c>
      <c r="I1266" t="str">
        <f t="shared" si="39"/>
        <v/>
      </c>
    </row>
    <row r="1267" spans="1:9" hidden="1">
      <c r="A1267" t="s">
        <v>1111</v>
      </c>
      <c r="B1267" t="s">
        <v>4181</v>
      </c>
      <c r="C1267" t="e">
        <v>#N/A</v>
      </c>
      <c r="D1267" t="e">
        <v>#N/A</v>
      </c>
      <c r="E1267">
        <v>0</v>
      </c>
      <c r="F1267">
        <v>0</v>
      </c>
      <c r="G1267">
        <v>0</v>
      </c>
      <c r="H1267" t="str">
        <f t="shared" si="38"/>
        <v/>
      </c>
      <c r="I1267" t="str">
        <f t="shared" si="39"/>
        <v/>
      </c>
    </row>
    <row r="1268" spans="1:9" hidden="1">
      <c r="A1268" t="s">
        <v>1112</v>
      </c>
      <c r="B1268" t="s">
        <v>4181</v>
      </c>
      <c r="C1268" t="e">
        <v>#N/A</v>
      </c>
      <c r="D1268" t="e">
        <v>#N/A</v>
      </c>
      <c r="E1268">
        <v>0</v>
      </c>
      <c r="F1268">
        <v>1</v>
      </c>
      <c r="G1268">
        <v>0</v>
      </c>
      <c r="H1268" t="str">
        <f t="shared" si="38"/>
        <v/>
      </c>
      <c r="I1268" t="str">
        <f t="shared" si="39"/>
        <v/>
      </c>
    </row>
    <row r="1269" spans="1:9" hidden="1">
      <c r="A1269" t="s">
        <v>1113</v>
      </c>
      <c r="B1269" t="s">
        <v>4181</v>
      </c>
      <c r="C1269" t="e">
        <v>#N/A</v>
      </c>
      <c r="D1269" t="e">
        <v>#N/A</v>
      </c>
      <c r="E1269">
        <v>0</v>
      </c>
      <c r="F1269">
        <v>0</v>
      </c>
      <c r="G1269">
        <v>0</v>
      </c>
      <c r="H1269" t="str">
        <f t="shared" si="38"/>
        <v/>
      </c>
      <c r="I1269" t="str">
        <f t="shared" si="39"/>
        <v/>
      </c>
    </row>
    <row r="1270" spans="1:9" hidden="1">
      <c r="A1270" t="s">
        <v>1114</v>
      </c>
      <c r="B1270" t="s">
        <v>4181</v>
      </c>
      <c r="C1270" t="e">
        <v>#N/A</v>
      </c>
      <c r="D1270" t="e">
        <v>#N/A</v>
      </c>
      <c r="E1270">
        <v>0</v>
      </c>
      <c r="F1270">
        <v>0</v>
      </c>
      <c r="G1270">
        <v>0</v>
      </c>
      <c r="H1270" t="str">
        <f t="shared" si="38"/>
        <v/>
      </c>
      <c r="I1270" t="str">
        <f t="shared" si="39"/>
        <v/>
      </c>
    </row>
    <row r="1271" spans="1:9" hidden="1">
      <c r="A1271" t="s">
        <v>1115</v>
      </c>
      <c r="B1271" t="s">
        <v>4181</v>
      </c>
      <c r="C1271" t="e">
        <v>#N/A</v>
      </c>
      <c r="D1271" t="e">
        <v>#N/A</v>
      </c>
      <c r="E1271">
        <v>0</v>
      </c>
      <c r="F1271">
        <v>0</v>
      </c>
      <c r="G1271">
        <v>0</v>
      </c>
      <c r="H1271" t="str">
        <f t="shared" si="38"/>
        <v/>
      </c>
      <c r="I1271" t="str">
        <f t="shared" si="39"/>
        <v/>
      </c>
    </row>
    <row r="1272" spans="1:9" hidden="1">
      <c r="A1272" t="s">
        <v>1116</v>
      </c>
      <c r="B1272" t="s">
        <v>4181</v>
      </c>
      <c r="C1272" t="e">
        <v>#N/A</v>
      </c>
      <c r="D1272" t="e">
        <v>#N/A</v>
      </c>
      <c r="E1272">
        <v>0</v>
      </c>
      <c r="F1272">
        <v>0</v>
      </c>
      <c r="G1272">
        <v>0</v>
      </c>
      <c r="H1272" t="str">
        <f t="shared" si="38"/>
        <v/>
      </c>
      <c r="I1272" t="str">
        <f t="shared" si="39"/>
        <v/>
      </c>
    </row>
    <row r="1273" spans="1:9" hidden="1">
      <c r="A1273" t="s">
        <v>1117</v>
      </c>
      <c r="B1273" t="s">
        <v>4181</v>
      </c>
      <c r="C1273" t="e">
        <v>#N/A</v>
      </c>
      <c r="D1273" t="e">
        <v>#N/A</v>
      </c>
      <c r="E1273">
        <v>0</v>
      </c>
      <c r="F1273">
        <v>0</v>
      </c>
      <c r="G1273">
        <v>0</v>
      </c>
      <c r="H1273" t="str">
        <f t="shared" si="38"/>
        <v/>
      </c>
      <c r="I1273" t="str">
        <f t="shared" si="39"/>
        <v/>
      </c>
    </row>
    <row r="1274" spans="1:9" hidden="1">
      <c r="A1274" t="s">
        <v>1118</v>
      </c>
      <c r="B1274" t="s">
        <v>4181</v>
      </c>
      <c r="C1274" t="e">
        <v>#N/A</v>
      </c>
      <c r="D1274" t="e">
        <v>#N/A</v>
      </c>
      <c r="E1274">
        <v>0</v>
      </c>
      <c r="F1274">
        <v>0</v>
      </c>
      <c r="G1274">
        <v>0</v>
      </c>
      <c r="H1274" t="str">
        <f t="shared" si="38"/>
        <v/>
      </c>
      <c r="I1274" t="str">
        <f t="shared" si="39"/>
        <v/>
      </c>
    </row>
    <row r="1275" spans="1:9" hidden="1">
      <c r="A1275" t="s">
        <v>1119</v>
      </c>
      <c r="B1275" t="s">
        <v>4181</v>
      </c>
      <c r="C1275" t="e">
        <v>#N/A</v>
      </c>
      <c r="D1275" t="e">
        <v>#N/A</v>
      </c>
      <c r="E1275">
        <v>1</v>
      </c>
      <c r="F1275">
        <v>0</v>
      </c>
      <c r="G1275">
        <v>0</v>
      </c>
      <c r="H1275" t="str">
        <f t="shared" si="38"/>
        <v/>
      </c>
      <c r="I1275" t="str">
        <f t="shared" si="39"/>
        <v/>
      </c>
    </row>
    <row r="1276" spans="1:9" hidden="1">
      <c r="A1276" t="s">
        <v>1120</v>
      </c>
      <c r="B1276" t="s">
        <v>4181</v>
      </c>
      <c r="C1276" t="e">
        <v>#N/A</v>
      </c>
      <c r="D1276" t="e">
        <v>#N/A</v>
      </c>
      <c r="E1276">
        <v>1</v>
      </c>
      <c r="F1276">
        <v>0</v>
      </c>
      <c r="G1276">
        <v>0</v>
      </c>
      <c r="H1276" t="str">
        <f t="shared" si="38"/>
        <v/>
      </c>
      <c r="I1276" t="str">
        <f t="shared" si="39"/>
        <v/>
      </c>
    </row>
    <row r="1277" spans="1:9" hidden="1">
      <c r="A1277" t="s">
        <v>1121</v>
      </c>
      <c r="B1277" t="s">
        <v>4181</v>
      </c>
      <c r="C1277" t="e">
        <v>#N/A</v>
      </c>
      <c r="D1277" t="e">
        <v>#N/A</v>
      </c>
      <c r="E1277">
        <v>0</v>
      </c>
      <c r="F1277">
        <v>0</v>
      </c>
      <c r="G1277">
        <v>0</v>
      </c>
      <c r="H1277" t="str">
        <f t="shared" si="38"/>
        <v/>
      </c>
      <c r="I1277" t="str">
        <f t="shared" si="39"/>
        <v/>
      </c>
    </row>
    <row r="1278" spans="1:9" hidden="1">
      <c r="A1278" t="s">
        <v>1122</v>
      </c>
      <c r="B1278" t="s">
        <v>4181</v>
      </c>
      <c r="C1278" t="e">
        <v>#N/A</v>
      </c>
      <c r="D1278" t="e">
        <v>#N/A</v>
      </c>
      <c r="E1278">
        <v>1</v>
      </c>
      <c r="F1278">
        <v>1</v>
      </c>
      <c r="G1278">
        <v>0</v>
      </c>
      <c r="H1278" t="str">
        <f t="shared" si="38"/>
        <v/>
      </c>
      <c r="I1278" t="str">
        <f t="shared" si="39"/>
        <v/>
      </c>
    </row>
    <row r="1279" spans="1:9" hidden="1">
      <c r="A1279" t="s">
        <v>1123</v>
      </c>
      <c r="B1279" t="s">
        <v>4181</v>
      </c>
      <c r="C1279" t="e">
        <v>#N/A</v>
      </c>
      <c r="D1279" t="e">
        <v>#N/A</v>
      </c>
      <c r="E1279">
        <v>0</v>
      </c>
      <c r="F1279">
        <v>0</v>
      </c>
      <c r="G1279">
        <v>0</v>
      </c>
      <c r="H1279" t="str">
        <f t="shared" si="38"/>
        <v/>
      </c>
      <c r="I1279" t="str">
        <f t="shared" si="39"/>
        <v/>
      </c>
    </row>
    <row r="1280" spans="1:9" hidden="1">
      <c r="A1280" t="s">
        <v>1124</v>
      </c>
      <c r="B1280" t="s">
        <v>4181</v>
      </c>
      <c r="C1280" t="s">
        <v>4288</v>
      </c>
      <c r="D1280" t="s">
        <v>3836</v>
      </c>
      <c r="E1280">
        <v>1</v>
      </c>
      <c r="F1280">
        <v>0</v>
      </c>
      <c r="G1280">
        <v>0</v>
      </c>
      <c r="H1280" t="str">
        <f t="shared" si="38"/>
        <v/>
      </c>
      <c r="I1280" t="str">
        <f t="shared" si="39"/>
        <v/>
      </c>
    </row>
    <row r="1281" spans="1:9" hidden="1">
      <c r="A1281" t="s">
        <v>1125</v>
      </c>
      <c r="B1281" t="s">
        <v>4181</v>
      </c>
      <c r="C1281" t="s">
        <v>4288</v>
      </c>
      <c r="D1281" t="s">
        <v>393</v>
      </c>
      <c r="E1281">
        <v>1</v>
      </c>
      <c r="F1281">
        <v>0</v>
      </c>
      <c r="G1281">
        <v>0</v>
      </c>
      <c r="H1281" t="str">
        <f t="shared" si="38"/>
        <v/>
      </c>
      <c r="I1281" t="str">
        <f t="shared" si="39"/>
        <v/>
      </c>
    </row>
    <row r="1282" spans="1:9" hidden="1">
      <c r="A1282" t="s">
        <v>1126</v>
      </c>
      <c r="B1282" t="s">
        <v>4181</v>
      </c>
      <c r="C1282" t="s">
        <v>4288</v>
      </c>
      <c r="D1282" t="s">
        <v>3835</v>
      </c>
      <c r="E1282">
        <v>0</v>
      </c>
      <c r="F1282">
        <v>1</v>
      </c>
      <c r="G1282">
        <v>0</v>
      </c>
      <c r="H1282" t="str">
        <f t="shared" ref="H1282:H1345" si="40">IF(AND(SUM(E1282:G1282)&gt;2,OR(E1282=0,G1282=0,F1282=0)),"gestion stock","")</f>
        <v/>
      </c>
      <c r="I1282" t="str">
        <f t="shared" si="39"/>
        <v/>
      </c>
    </row>
    <row r="1283" spans="1:9" hidden="1">
      <c r="A1283" t="s">
        <v>1127</v>
      </c>
      <c r="B1283" t="s">
        <v>4181</v>
      </c>
      <c r="C1283" t="s">
        <v>4288</v>
      </c>
      <c r="D1283" t="s">
        <v>3837</v>
      </c>
      <c r="E1283">
        <v>1</v>
      </c>
      <c r="F1283">
        <v>0</v>
      </c>
      <c r="G1283">
        <v>0</v>
      </c>
      <c r="H1283" t="str">
        <f t="shared" si="40"/>
        <v/>
      </c>
      <c r="I1283" t="str">
        <f t="shared" ref="I1283:I1346" si="41">IF(H1283="gestion stock",C1283&amp; " " &amp; D1283,"")</f>
        <v/>
      </c>
    </row>
    <row r="1284" spans="1:9" hidden="1">
      <c r="A1284" t="s">
        <v>1128</v>
      </c>
      <c r="B1284" t="s">
        <v>4181</v>
      </c>
      <c r="C1284" t="s">
        <v>4288</v>
      </c>
      <c r="D1284" t="s">
        <v>3838</v>
      </c>
      <c r="E1284">
        <v>0</v>
      </c>
      <c r="F1284">
        <v>0</v>
      </c>
      <c r="G1284">
        <v>0</v>
      </c>
      <c r="H1284" t="str">
        <f t="shared" si="40"/>
        <v/>
      </c>
      <c r="I1284" t="str">
        <f t="shared" si="41"/>
        <v/>
      </c>
    </row>
    <row r="1285" spans="1:9" hidden="1">
      <c r="A1285" t="s">
        <v>1129</v>
      </c>
      <c r="B1285" t="s">
        <v>4181</v>
      </c>
      <c r="C1285" t="s">
        <v>4288</v>
      </c>
      <c r="D1285" t="s">
        <v>3839</v>
      </c>
      <c r="E1285">
        <v>0</v>
      </c>
      <c r="F1285">
        <v>0</v>
      </c>
      <c r="G1285">
        <v>0</v>
      </c>
      <c r="H1285" t="str">
        <f t="shared" si="40"/>
        <v/>
      </c>
      <c r="I1285" t="str">
        <f t="shared" si="41"/>
        <v/>
      </c>
    </row>
    <row r="1286" spans="1:9" hidden="1">
      <c r="A1286" t="s">
        <v>1130</v>
      </c>
      <c r="B1286" t="s">
        <v>4181</v>
      </c>
      <c r="C1286" t="s">
        <v>4288</v>
      </c>
      <c r="D1286" t="s">
        <v>3840</v>
      </c>
      <c r="E1286">
        <v>0</v>
      </c>
      <c r="F1286">
        <v>0</v>
      </c>
      <c r="G1286">
        <v>0</v>
      </c>
      <c r="H1286" t="str">
        <f t="shared" si="40"/>
        <v/>
      </c>
      <c r="I1286" t="str">
        <f t="shared" si="41"/>
        <v/>
      </c>
    </row>
    <row r="1287" spans="1:9" hidden="1">
      <c r="A1287" t="s">
        <v>1131</v>
      </c>
      <c r="B1287" t="s">
        <v>4181</v>
      </c>
      <c r="C1287" t="s">
        <v>4288</v>
      </c>
      <c r="D1287" t="s">
        <v>3841</v>
      </c>
      <c r="E1287">
        <v>0</v>
      </c>
      <c r="F1287">
        <v>0</v>
      </c>
      <c r="G1287">
        <v>0</v>
      </c>
      <c r="H1287" t="str">
        <f t="shared" si="40"/>
        <v/>
      </c>
      <c r="I1287" t="str">
        <f t="shared" si="41"/>
        <v/>
      </c>
    </row>
    <row r="1288" spans="1:9" hidden="1">
      <c r="A1288" t="s">
        <v>1132</v>
      </c>
      <c r="B1288" t="s">
        <v>4181</v>
      </c>
      <c r="C1288" t="s">
        <v>4288</v>
      </c>
      <c r="D1288" t="s">
        <v>3842</v>
      </c>
      <c r="E1288">
        <v>0</v>
      </c>
      <c r="F1288">
        <v>0</v>
      </c>
      <c r="G1288">
        <v>0</v>
      </c>
      <c r="H1288" t="str">
        <f t="shared" si="40"/>
        <v/>
      </c>
      <c r="I1288" t="str">
        <f t="shared" si="41"/>
        <v/>
      </c>
    </row>
    <row r="1289" spans="1:9" hidden="1">
      <c r="A1289" t="s">
        <v>1133</v>
      </c>
      <c r="B1289" t="s">
        <v>4181</v>
      </c>
      <c r="C1289" t="s">
        <v>4288</v>
      </c>
      <c r="D1289" t="s">
        <v>3843</v>
      </c>
      <c r="E1289">
        <v>0</v>
      </c>
      <c r="F1289">
        <v>0</v>
      </c>
      <c r="G1289">
        <v>0</v>
      </c>
      <c r="H1289" t="str">
        <f t="shared" si="40"/>
        <v/>
      </c>
      <c r="I1289" t="str">
        <f t="shared" si="41"/>
        <v/>
      </c>
    </row>
    <row r="1290" spans="1:9" hidden="1">
      <c r="A1290" t="s">
        <v>1134</v>
      </c>
      <c r="B1290" t="s">
        <v>4181</v>
      </c>
      <c r="C1290" t="s">
        <v>4288</v>
      </c>
      <c r="D1290" t="s">
        <v>3844</v>
      </c>
      <c r="E1290">
        <v>0</v>
      </c>
      <c r="F1290">
        <v>0</v>
      </c>
      <c r="G1290">
        <v>0</v>
      </c>
      <c r="H1290" t="str">
        <f t="shared" si="40"/>
        <v/>
      </c>
      <c r="I1290" t="str">
        <f t="shared" si="41"/>
        <v/>
      </c>
    </row>
    <row r="1291" spans="1:9" hidden="1">
      <c r="A1291" t="s">
        <v>1135</v>
      </c>
      <c r="B1291" t="s">
        <v>4181</v>
      </c>
      <c r="C1291" t="s">
        <v>4288</v>
      </c>
      <c r="D1291" t="s">
        <v>3853</v>
      </c>
      <c r="E1291">
        <v>0</v>
      </c>
      <c r="F1291">
        <v>0</v>
      </c>
      <c r="G1291">
        <v>0</v>
      </c>
      <c r="H1291" t="str">
        <f t="shared" si="40"/>
        <v/>
      </c>
      <c r="I1291" t="str">
        <f t="shared" si="41"/>
        <v/>
      </c>
    </row>
    <row r="1292" spans="1:9" hidden="1">
      <c r="A1292" t="s">
        <v>1136</v>
      </c>
      <c r="B1292" t="s">
        <v>4181</v>
      </c>
      <c r="C1292" t="s">
        <v>4288</v>
      </c>
      <c r="D1292" t="s">
        <v>3846</v>
      </c>
      <c r="E1292">
        <v>0</v>
      </c>
      <c r="F1292">
        <v>0</v>
      </c>
      <c r="G1292">
        <v>0</v>
      </c>
      <c r="H1292" t="str">
        <f t="shared" si="40"/>
        <v/>
      </c>
      <c r="I1292" t="str">
        <f t="shared" si="41"/>
        <v/>
      </c>
    </row>
    <row r="1293" spans="1:9" hidden="1">
      <c r="A1293" t="s">
        <v>1137</v>
      </c>
      <c r="B1293" t="s">
        <v>4181</v>
      </c>
      <c r="C1293" t="s">
        <v>4288</v>
      </c>
      <c r="D1293" t="s">
        <v>3845</v>
      </c>
      <c r="E1293">
        <v>0</v>
      </c>
      <c r="F1293">
        <v>0</v>
      </c>
      <c r="G1293">
        <v>0</v>
      </c>
      <c r="H1293" t="str">
        <f t="shared" si="40"/>
        <v/>
      </c>
      <c r="I1293" t="str">
        <f t="shared" si="41"/>
        <v/>
      </c>
    </row>
    <row r="1294" spans="1:9" hidden="1">
      <c r="A1294" t="s">
        <v>1138</v>
      </c>
      <c r="B1294" t="s">
        <v>4181</v>
      </c>
      <c r="C1294" t="s">
        <v>4288</v>
      </c>
      <c r="D1294" t="s">
        <v>3847</v>
      </c>
      <c r="E1294">
        <v>0</v>
      </c>
      <c r="F1294">
        <v>0</v>
      </c>
      <c r="G1294">
        <v>0</v>
      </c>
      <c r="H1294" t="str">
        <f t="shared" si="40"/>
        <v/>
      </c>
      <c r="I1294" t="str">
        <f t="shared" si="41"/>
        <v/>
      </c>
    </row>
    <row r="1295" spans="1:9" hidden="1">
      <c r="A1295" t="s">
        <v>1139</v>
      </c>
      <c r="B1295" t="s">
        <v>4181</v>
      </c>
      <c r="C1295" t="s">
        <v>4288</v>
      </c>
      <c r="D1295" t="s">
        <v>3848</v>
      </c>
      <c r="E1295">
        <v>0</v>
      </c>
      <c r="F1295">
        <v>0</v>
      </c>
      <c r="G1295">
        <v>0</v>
      </c>
      <c r="H1295" t="str">
        <f t="shared" si="40"/>
        <v/>
      </c>
      <c r="I1295" t="str">
        <f t="shared" si="41"/>
        <v/>
      </c>
    </row>
    <row r="1296" spans="1:9" hidden="1">
      <c r="A1296" t="s">
        <v>1140</v>
      </c>
      <c r="B1296" t="s">
        <v>4181</v>
      </c>
      <c r="C1296" t="s">
        <v>4288</v>
      </c>
      <c r="D1296" t="s">
        <v>3849</v>
      </c>
      <c r="E1296">
        <v>0</v>
      </c>
      <c r="F1296">
        <v>0</v>
      </c>
      <c r="G1296">
        <v>0</v>
      </c>
      <c r="H1296" t="str">
        <f t="shared" si="40"/>
        <v/>
      </c>
      <c r="I1296" t="str">
        <f t="shared" si="41"/>
        <v/>
      </c>
    </row>
    <row r="1297" spans="1:9" hidden="1">
      <c r="A1297" t="s">
        <v>1141</v>
      </c>
      <c r="B1297" t="s">
        <v>4181</v>
      </c>
      <c r="C1297" t="s">
        <v>4288</v>
      </c>
      <c r="D1297" t="s">
        <v>4218</v>
      </c>
      <c r="E1297">
        <v>0</v>
      </c>
      <c r="F1297">
        <v>0</v>
      </c>
      <c r="G1297">
        <v>0</v>
      </c>
      <c r="H1297" t="str">
        <f t="shared" si="40"/>
        <v/>
      </c>
      <c r="I1297" t="str">
        <f t="shared" si="41"/>
        <v/>
      </c>
    </row>
    <row r="1298" spans="1:9" hidden="1">
      <c r="A1298" t="s">
        <v>1142</v>
      </c>
      <c r="B1298" t="s">
        <v>4181</v>
      </c>
      <c r="C1298" t="s">
        <v>4289</v>
      </c>
      <c r="D1298" t="s">
        <v>3845</v>
      </c>
      <c r="E1298">
        <v>1</v>
      </c>
      <c r="F1298">
        <v>0</v>
      </c>
      <c r="G1298">
        <v>0</v>
      </c>
      <c r="H1298" t="str">
        <f t="shared" si="40"/>
        <v/>
      </c>
      <c r="I1298" t="str">
        <f t="shared" si="41"/>
        <v/>
      </c>
    </row>
    <row r="1299" spans="1:9" hidden="1">
      <c r="A1299" t="s">
        <v>1143</v>
      </c>
      <c r="B1299" t="s">
        <v>4181</v>
      </c>
      <c r="C1299" t="e">
        <v>#N/A</v>
      </c>
      <c r="D1299" t="e">
        <v>#N/A</v>
      </c>
      <c r="E1299">
        <v>1</v>
      </c>
      <c r="F1299">
        <v>0</v>
      </c>
      <c r="G1299">
        <v>1</v>
      </c>
      <c r="H1299" t="str">
        <f t="shared" si="40"/>
        <v/>
      </c>
      <c r="I1299" t="str">
        <f t="shared" si="41"/>
        <v/>
      </c>
    </row>
    <row r="1300" spans="1:9" hidden="1">
      <c r="A1300" t="s">
        <v>1144</v>
      </c>
      <c r="B1300" t="s">
        <v>4181</v>
      </c>
      <c r="C1300" t="e">
        <v>#N/A</v>
      </c>
      <c r="D1300" t="e">
        <v>#N/A</v>
      </c>
      <c r="E1300">
        <v>1</v>
      </c>
      <c r="F1300">
        <v>2</v>
      </c>
      <c r="G1300">
        <v>1</v>
      </c>
      <c r="H1300" t="str">
        <f t="shared" si="40"/>
        <v/>
      </c>
      <c r="I1300" t="str">
        <f t="shared" si="41"/>
        <v/>
      </c>
    </row>
    <row r="1301" spans="1:9" hidden="1">
      <c r="A1301" t="s">
        <v>1145</v>
      </c>
      <c r="B1301" t="s">
        <v>4181</v>
      </c>
      <c r="C1301" t="e">
        <v>#N/A</v>
      </c>
      <c r="D1301" t="e">
        <v>#N/A</v>
      </c>
      <c r="E1301">
        <v>1</v>
      </c>
      <c r="F1301">
        <v>0</v>
      </c>
      <c r="G1301">
        <v>0</v>
      </c>
      <c r="H1301" t="str">
        <f t="shared" si="40"/>
        <v/>
      </c>
      <c r="I1301" t="str">
        <f t="shared" si="41"/>
        <v/>
      </c>
    </row>
    <row r="1302" spans="1:9" hidden="1">
      <c r="A1302" t="s">
        <v>1146</v>
      </c>
      <c r="B1302" t="s">
        <v>4181</v>
      </c>
      <c r="C1302" t="e">
        <v>#N/A</v>
      </c>
      <c r="D1302" t="e">
        <v>#N/A</v>
      </c>
      <c r="E1302">
        <v>0</v>
      </c>
      <c r="F1302">
        <v>0</v>
      </c>
      <c r="G1302">
        <v>1</v>
      </c>
      <c r="H1302" t="str">
        <f t="shared" si="40"/>
        <v/>
      </c>
      <c r="I1302" t="str">
        <f t="shared" si="41"/>
        <v/>
      </c>
    </row>
    <row r="1303" spans="1:9" hidden="1">
      <c r="A1303" t="s">
        <v>1147</v>
      </c>
      <c r="B1303" t="s">
        <v>4181</v>
      </c>
      <c r="C1303" t="s">
        <v>4290</v>
      </c>
      <c r="D1303" t="s">
        <v>3873</v>
      </c>
      <c r="E1303">
        <v>2</v>
      </c>
      <c r="F1303">
        <v>1</v>
      </c>
      <c r="G1303">
        <v>1</v>
      </c>
      <c r="H1303" t="str">
        <f t="shared" si="40"/>
        <v/>
      </c>
      <c r="I1303" t="str">
        <f t="shared" si="41"/>
        <v/>
      </c>
    </row>
    <row r="1304" spans="1:9" hidden="1">
      <c r="A1304" t="s">
        <v>1148</v>
      </c>
      <c r="B1304" t="s">
        <v>4181</v>
      </c>
      <c r="C1304" t="s">
        <v>4290</v>
      </c>
      <c r="D1304" t="s">
        <v>4291</v>
      </c>
      <c r="E1304">
        <v>2</v>
      </c>
      <c r="F1304">
        <v>0</v>
      </c>
      <c r="G1304">
        <v>0</v>
      </c>
      <c r="H1304" t="str">
        <f t="shared" si="40"/>
        <v/>
      </c>
      <c r="I1304" t="str">
        <f t="shared" si="41"/>
        <v/>
      </c>
    </row>
    <row r="1305" spans="1:9" hidden="1">
      <c r="A1305" t="s">
        <v>1149</v>
      </c>
      <c r="B1305" t="s">
        <v>4181</v>
      </c>
      <c r="C1305" t="s">
        <v>4290</v>
      </c>
      <c r="D1305" t="s">
        <v>3839</v>
      </c>
      <c r="E1305">
        <v>2</v>
      </c>
      <c r="F1305">
        <v>0</v>
      </c>
      <c r="G1305">
        <v>0</v>
      </c>
      <c r="H1305" t="str">
        <f t="shared" si="40"/>
        <v/>
      </c>
      <c r="I1305" t="str">
        <f t="shared" si="41"/>
        <v/>
      </c>
    </row>
    <row r="1306" spans="1:9" hidden="1">
      <c r="A1306" t="s">
        <v>1150</v>
      </c>
      <c r="B1306" t="s">
        <v>4181</v>
      </c>
      <c r="C1306" t="s">
        <v>4292</v>
      </c>
      <c r="D1306" t="s">
        <v>3835</v>
      </c>
      <c r="E1306">
        <v>1</v>
      </c>
      <c r="F1306">
        <v>0</v>
      </c>
      <c r="G1306">
        <v>0</v>
      </c>
      <c r="H1306" t="str">
        <f t="shared" si="40"/>
        <v/>
      </c>
      <c r="I1306" t="str">
        <f t="shared" si="41"/>
        <v/>
      </c>
    </row>
    <row r="1307" spans="1:9" hidden="1">
      <c r="A1307" t="s">
        <v>1151</v>
      </c>
      <c r="B1307" t="s">
        <v>4181</v>
      </c>
      <c r="C1307" t="s">
        <v>4292</v>
      </c>
      <c r="D1307" t="s">
        <v>3836</v>
      </c>
      <c r="E1307">
        <v>1</v>
      </c>
      <c r="F1307">
        <v>0</v>
      </c>
      <c r="G1307">
        <v>0</v>
      </c>
      <c r="H1307" t="str">
        <f t="shared" si="40"/>
        <v/>
      </c>
      <c r="I1307" t="str">
        <f t="shared" si="41"/>
        <v/>
      </c>
    </row>
    <row r="1308" spans="1:9" hidden="1">
      <c r="A1308" t="s">
        <v>1152</v>
      </c>
      <c r="B1308" t="s">
        <v>4181</v>
      </c>
      <c r="C1308" t="s">
        <v>4292</v>
      </c>
      <c r="D1308" t="s">
        <v>3841</v>
      </c>
      <c r="E1308">
        <v>0</v>
      </c>
      <c r="F1308">
        <v>1</v>
      </c>
      <c r="G1308">
        <v>0</v>
      </c>
      <c r="H1308" t="str">
        <f t="shared" si="40"/>
        <v/>
      </c>
      <c r="I1308" t="str">
        <f t="shared" si="41"/>
        <v/>
      </c>
    </row>
    <row r="1309" spans="1:9" hidden="1">
      <c r="A1309" t="s">
        <v>1153</v>
      </c>
      <c r="B1309" t="s">
        <v>4181</v>
      </c>
      <c r="C1309" t="s">
        <v>4292</v>
      </c>
      <c r="D1309" t="s">
        <v>3842</v>
      </c>
      <c r="E1309">
        <v>1</v>
      </c>
      <c r="F1309">
        <v>1</v>
      </c>
      <c r="G1309">
        <v>0</v>
      </c>
      <c r="H1309" t="str">
        <f t="shared" si="40"/>
        <v/>
      </c>
      <c r="I1309" t="str">
        <f t="shared" si="41"/>
        <v/>
      </c>
    </row>
    <row r="1310" spans="1:9" hidden="1">
      <c r="A1310" t="s">
        <v>1154</v>
      </c>
      <c r="B1310" t="s">
        <v>4181</v>
      </c>
      <c r="C1310" t="s">
        <v>4292</v>
      </c>
      <c r="D1310" t="s">
        <v>3845</v>
      </c>
      <c r="E1310">
        <v>0</v>
      </c>
      <c r="F1310">
        <v>0</v>
      </c>
      <c r="G1310">
        <v>0</v>
      </c>
      <c r="H1310" t="str">
        <f t="shared" si="40"/>
        <v/>
      </c>
      <c r="I1310" t="str">
        <f t="shared" si="41"/>
        <v/>
      </c>
    </row>
    <row r="1311" spans="1:9" hidden="1">
      <c r="A1311" t="s">
        <v>1155</v>
      </c>
      <c r="B1311" t="s">
        <v>4181</v>
      </c>
      <c r="C1311" t="s">
        <v>4292</v>
      </c>
      <c r="D1311" t="s">
        <v>3844</v>
      </c>
      <c r="E1311">
        <v>0</v>
      </c>
      <c r="F1311">
        <v>0</v>
      </c>
      <c r="G1311">
        <v>0</v>
      </c>
      <c r="H1311" t="str">
        <f t="shared" si="40"/>
        <v/>
      </c>
      <c r="I1311" t="str">
        <f t="shared" si="41"/>
        <v/>
      </c>
    </row>
    <row r="1312" spans="1:9" hidden="1">
      <c r="A1312" t="s">
        <v>1156</v>
      </c>
      <c r="B1312" t="s">
        <v>4181</v>
      </c>
      <c r="C1312" t="s">
        <v>4292</v>
      </c>
      <c r="D1312" t="s">
        <v>3848</v>
      </c>
      <c r="E1312">
        <v>0</v>
      </c>
      <c r="F1312">
        <v>0</v>
      </c>
      <c r="G1312">
        <v>0</v>
      </c>
      <c r="H1312" t="str">
        <f t="shared" si="40"/>
        <v/>
      </c>
      <c r="I1312" t="str">
        <f t="shared" si="41"/>
        <v/>
      </c>
    </row>
    <row r="1313" spans="1:9" hidden="1">
      <c r="A1313" t="s">
        <v>1157</v>
      </c>
      <c r="B1313" t="s">
        <v>4181</v>
      </c>
      <c r="C1313" t="s">
        <v>4292</v>
      </c>
      <c r="D1313" t="s">
        <v>3838</v>
      </c>
      <c r="E1313">
        <v>0</v>
      </c>
      <c r="F1313">
        <v>0</v>
      </c>
      <c r="G1313">
        <v>0</v>
      </c>
      <c r="H1313" t="str">
        <f t="shared" si="40"/>
        <v/>
      </c>
      <c r="I1313" t="str">
        <f t="shared" si="41"/>
        <v/>
      </c>
    </row>
    <row r="1314" spans="1:9" hidden="1">
      <c r="A1314" t="s">
        <v>1158</v>
      </c>
      <c r="B1314" t="s">
        <v>4181</v>
      </c>
      <c r="C1314" t="s">
        <v>4292</v>
      </c>
      <c r="D1314" t="s">
        <v>3847</v>
      </c>
      <c r="E1314">
        <v>0</v>
      </c>
      <c r="F1314">
        <v>0</v>
      </c>
      <c r="G1314">
        <v>0</v>
      </c>
      <c r="H1314" t="str">
        <f t="shared" si="40"/>
        <v/>
      </c>
      <c r="I1314" t="str">
        <f t="shared" si="41"/>
        <v/>
      </c>
    </row>
    <row r="1315" spans="1:9" hidden="1">
      <c r="A1315" t="s">
        <v>1159</v>
      </c>
      <c r="B1315" t="s">
        <v>4181</v>
      </c>
      <c r="C1315" t="s">
        <v>4292</v>
      </c>
      <c r="D1315" t="s">
        <v>3849</v>
      </c>
      <c r="E1315">
        <v>0</v>
      </c>
      <c r="F1315">
        <v>0</v>
      </c>
      <c r="G1315">
        <v>0</v>
      </c>
      <c r="H1315" t="str">
        <f t="shared" si="40"/>
        <v/>
      </c>
      <c r="I1315" t="str">
        <f t="shared" si="41"/>
        <v/>
      </c>
    </row>
    <row r="1316" spans="1:9" hidden="1">
      <c r="A1316" t="s">
        <v>1160</v>
      </c>
      <c r="B1316" t="s">
        <v>4181</v>
      </c>
      <c r="C1316" t="s">
        <v>4292</v>
      </c>
      <c r="D1316" t="s">
        <v>3840</v>
      </c>
      <c r="E1316">
        <v>0</v>
      </c>
      <c r="F1316">
        <v>0</v>
      </c>
      <c r="G1316">
        <v>0</v>
      </c>
      <c r="H1316" t="str">
        <f t="shared" si="40"/>
        <v/>
      </c>
      <c r="I1316" t="str">
        <f t="shared" si="41"/>
        <v/>
      </c>
    </row>
    <row r="1317" spans="1:9" hidden="1">
      <c r="A1317" t="s">
        <v>1161</v>
      </c>
      <c r="B1317" t="s">
        <v>4181</v>
      </c>
      <c r="C1317" t="s">
        <v>4292</v>
      </c>
      <c r="D1317" t="s">
        <v>3846</v>
      </c>
      <c r="E1317">
        <v>1</v>
      </c>
      <c r="F1317">
        <v>1</v>
      </c>
      <c r="G1317">
        <v>0</v>
      </c>
      <c r="H1317" t="str">
        <f t="shared" si="40"/>
        <v/>
      </c>
      <c r="I1317" t="str">
        <f t="shared" si="41"/>
        <v/>
      </c>
    </row>
    <row r="1318" spans="1:9" hidden="1">
      <c r="A1318" t="s">
        <v>1162</v>
      </c>
      <c r="B1318" t="s">
        <v>4181</v>
      </c>
      <c r="C1318" t="s">
        <v>4292</v>
      </c>
      <c r="D1318" t="s">
        <v>4218</v>
      </c>
      <c r="E1318">
        <v>0</v>
      </c>
      <c r="F1318">
        <v>0</v>
      </c>
      <c r="G1318">
        <v>0</v>
      </c>
      <c r="H1318" t="str">
        <f t="shared" si="40"/>
        <v/>
      </c>
      <c r="I1318" t="str">
        <f t="shared" si="41"/>
        <v/>
      </c>
    </row>
    <row r="1319" spans="1:9" hidden="1">
      <c r="A1319" t="s">
        <v>1163</v>
      </c>
      <c r="B1319" t="s">
        <v>4181</v>
      </c>
      <c r="C1319" t="s">
        <v>4292</v>
      </c>
      <c r="D1319" t="s">
        <v>393</v>
      </c>
      <c r="E1319">
        <v>1</v>
      </c>
      <c r="F1319">
        <v>0</v>
      </c>
      <c r="G1319">
        <v>0</v>
      </c>
      <c r="H1319" t="str">
        <f t="shared" si="40"/>
        <v/>
      </c>
      <c r="I1319" t="str">
        <f t="shared" si="41"/>
        <v/>
      </c>
    </row>
    <row r="1320" spans="1:9" hidden="1">
      <c r="A1320" t="s">
        <v>1164</v>
      </c>
      <c r="B1320" t="s">
        <v>4181</v>
      </c>
      <c r="C1320" t="s">
        <v>4292</v>
      </c>
      <c r="D1320" t="s">
        <v>3839</v>
      </c>
      <c r="E1320">
        <v>1</v>
      </c>
      <c r="F1320">
        <v>0</v>
      </c>
      <c r="G1320">
        <v>0</v>
      </c>
      <c r="H1320" t="str">
        <f t="shared" si="40"/>
        <v/>
      </c>
      <c r="I1320" t="str">
        <f t="shared" si="41"/>
        <v/>
      </c>
    </row>
    <row r="1321" spans="1:9" hidden="1">
      <c r="A1321" t="s">
        <v>1165</v>
      </c>
      <c r="B1321" t="s">
        <v>4181</v>
      </c>
      <c r="C1321" t="s">
        <v>4292</v>
      </c>
      <c r="D1321" t="s">
        <v>3843</v>
      </c>
      <c r="E1321">
        <v>1</v>
      </c>
      <c r="F1321">
        <v>0</v>
      </c>
      <c r="G1321">
        <v>0</v>
      </c>
      <c r="H1321" t="str">
        <f t="shared" si="40"/>
        <v/>
      </c>
      <c r="I1321" t="str">
        <f t="shared" si="41"/>
        <v/>
      </c>
    </row>
    <row r="1322" spans="1:9" hidden="1">
      <c r="A1322" t="s">
        <v>1166</v>
      </c>
      <c r="B1322" t="s">
        <v>4181</v>
      </c>
      <c r="C1322" t="s">
        <v>4293</v>
      </c>
      <c r="D1322" t="s">
        <v>3836</v>
      </c>
      <c r="E1322">
        <v>0</v>
      </c>
      <c r="F1322">
        <v>0</v>
      </c>
      <c r="G1322">
        <v>0</v>
      </c>
      <c r="H1322" t="str">
        <f t="shared" si="40"/>
        <v/>
      </c>
      <c r="I1322" t="str">
        <f t="shared" si="41"/>
        <v/>
      </c>
    </row>
    <row r="1323" spans="1:9" hidden="1">
      <c r="A1323" t="s">
        <v>1167</v>
      </c>
      <c r="B1323" t="s">
        <v>4181</v>
      </c>
      <c r="C1323" t="s">
        <v>4293</v>
      </c>
      <c r="D1323" t="s">
        <v>393</v>
      </c>
      <c r="E1323">
        <v>1</v>
      </c>
      <c r="F1323">
        <v>0</v>
      </c>
      <c r="G1323">
        <v>0</v>
      </c>
      <c r="H1323" t="str">
        <f t="shared" si="40"/>
        <v/>
      </c>
      <c r="I1323" t="str">
        <f t="shared" si="41"/>
        <v/>
      </c>
    </row>
    <row r="1324" spans="1:9" hidden="1">
      <c r="A1324" t="s">
        <v>1168</v>
      </c>
      <c r="B1324" t="s">
        <v>4181</v>
      </c>
      <c r="C1324" t="s">
        <v>4293</v>
      </c>
      <c r="D1324" t="s">
        <v>3839</v>
      </c>
      <c r="E1324">
        <v>0</v>
      </c>
      <c r="F1324">
        <v>1</v>
      </c>
      <c r="G1324">
        <v>1</v>
      </c>
      <c r="H1324" t="str">
        <f t="shared" si="40"/>
        <v/>
      </c>
      <c r="I1324" t="str">
        <f t="shared" si="41"/>
        <v/>
      </c>
    </row>
    <row r="1325" spans="1:9" hidden="1">
      <c r="A1325" t="s">
        <v>1169</v>
      </c>
      <c r="B1325" t="s">
        <v>4181</v>
      </c>
      <c r="C1325" t="s">
        <v>4293</v>
      </c>
      <c r="D1325" t="s">
        <v>3853</v>
      </c>
      <c r="E1325">
        <v>0</v>
      </c>
      <c r="F1325">
        <v>1</v>
      </c>
      <c r="G1325">
        <v>0</v>
      </c>
      <c r="H1325" t="str">
        <f t="shared" si="40"/>
        <v/>
      </c>
      <c r="I1325" t="str">
        <f t="shared" si="41"/>
        <v/>
      </c>
    </row>
    <row r="1326" spans="1:9" hidden="1">
      <c r="A1326" t="s">
        <v>1170</v>
      </c>
      <c r="B1326" t="s">
        <v>4181</v>
      </c>
      <c r="C1326" t="s">
        <v>4293</v>
      </c>
      <c r="D1326" t="s">
        <v>3842</v>
      </c>
      <c r="E1326">
        <v>0</v>
      </c>
      <c r="F1326">
        <v>1</v>
      </c>
      <c r="G1326">
        <v>0</v>
      </c>
      <c r="H1326" t="str">
        <f t="shared" si="40"/>
        <v/>
      </c>
      <c r="I1326" t="str">
        <f t="shared" si="41"/>
        <v/>
      </c>
    </row>
    <row r="1327" spans="1:9" hidden="1">
      <c r="A1327" t="s">
        <v>1171</v>
      </c>
      <c r="B1327" t="s">
        <v>4181</v>
      </c>
      <c r="C1327" t="s">
        <v>4293</v>
      </c>
      <c r="D1327" t="s">
        <v>3837</v>
      </c>
      <c r="E1327">
        <v>0</v>
      </c>
      <c r="F1327">
        <v>0</v>
      </c>
      <c r="G1327">
        <v>0</v>
      </c>
      <c r="H1327" t="str">
        <f t="shared" si="40"/>
        <v/>
      </c>
      <c r="I1327" t="str">
        <f t="shared" si="41"/>
        <v/>
      </c>
    </row>
    <row r="1328" spans="1:9" hidden="1">
      <c r="A1328" t="s">
        <v>1172</v>
      </c>
      <c r="B1328" t="s">
        <v>4181</v>
      </c>
      <c r="C1328" t="s">
        <v>4293</v>
      </c>
      <c r="D1328" t="s">
        <v>3835</v>
      </c>
      <c r="E1328">
        <v>0</v>
      </c>
      <c r="F1328">
        <v>0</v>
      </c>
      <c r="G1328">
        <v>0</v>
      </c>
      <c r="H1328" t="str">
        <f t="shared" si="40"/>
        <v/>
      </c>
      <c r="I1328" t="str">
        <f t="shared" si="41"/>
        <v/>
      </c>
    </row>
    <row r="1329" spans="1:9" hidden="1">
      <c r="A1329" t="s">
        <v>1173</v>
      </c>
      <c r="B1329" t="s">
        <v>4181</v>
      </c>
      <c r="C1329" t="s">
        <v>4293</v>
      </c>
      <c r="D1329" t="s">
        <v>3847</v>
      </c>
      <c r="E1329">
        <v>1</v>
      </c>
      <c r="F1329">
        <v>0</v>
      </c>
      <c r="G1329">
        <v>0</v>
      </c>
      <c r="H1329" t="str">
        <f t="shared" si="40"/>
        <v/>
      </c>
      <c r="I1329" t="str">
        <f t="shared" si="41"/>
        <v/>
      </c>
    </row>
    <row r="1330" spans="1:9" hidden="1">
      <c r="A1330" t="s">
        <v>1174</v>
      </c>
      <c r="B1330" t="s">
        <v>4181</v>
      </c>
      <c r="C1330" t="s">
        <v>4293</v>
      </c>
      <c r="D1330" t="s">
        <v>3844</v>
      </c>
      <c r="E1330">
        <v>0</v>
      </c>
      <c r="F1330">
        <v>0</v>
      </c>
      <c r="G1330">
        <v>1</v>
      </c>
      <c r="H1330" t="str">
        <f t="shared" si="40"/>
        <v/>
      </c>
      <c r="I1330" t="str">
        <f t="shared" si="41"/>
        <v/>
      </c>
    </row>
    <row r="1331" spans="1:9" hidden="1">
      <c r="A1331" t="s">
        <v>1175</v>
      </c>
      <c r="B1331" t="s">
        <v>4181</v>
      </c>
      <c r="C1331" t="s">
        <v>4293</v>
      </c>
      <c r="D1331" t="s">
        <v>3840</v>
      </c>
      <c r="E1331">
        <v>0</v>
      </c>
      <c r="F1331">
        <v>0</v>
      </c>
      <c r="G1331">
        <v>1</v>
      </c>
      <c r="H1331" t="str">
        <f t="shared" si="40"/>
        <v/>
      </c>
      <c r="I1331" t="str">
        <f t="shared" si="41"/>
        <v/>
      </c>
    </row>
    <row r="1332" spans="1:9" hidden="1">
      <c r="A1332" t="s">
        <v>1176</v>
      </c>
      <c r="B1332" t="s">
        <v>4181</v>
      </c>
      <c r="C1332" t="s">
        <v>4293</v>
      </c>
      <c r="D1332" t="s">
        <v>3849</v>
      </c>
      <c r="E1332">
        <v>0</v>
      </c>
      <c r="F1332">
        <v>0</v>
      </c>
      <c r="G1332">
        <v>1</v>
      </c>
      <c r="H1332" t="str">
        <f t="shared" si="40"/>
        <v/>
      </c>
      <c r="I1332" t="str">
        <f t="shared" si="41"/>
        <v/>
      </c>
    </row>
    <row r="1333" spans="1:9" hidden="1">
      <c r="A1333" t="s">
        <v>1177</v>
      </c>
      <c r="B1333" t="s">
        <v>4181</v>
      </c>
      <c r="C1333" t="s">
        <v>4293</v>
      </c>
      <c r="D1333" t="s">
        <v>3841</v>
      </c>
      <c r="E1333">
        <v>1</v>
      </c>
      <c r="F1333">
        <v>0</v>
      </c>
      <c r="G1333">
        <v>0</v>
      </c>
      <c r="H1333" t="str">
        <f t="shared" si="40"/>
        <v/>
      </c>
      <c r="I1333" t="str">
        <f t="shared" si="41"/>
        <v/>
      </c>
    </row>
    <row r="1334" spans="1:9" hidden="1">
      <c r="A1334" t="s">
        <v>1178</v>
      </c>
      <c r="B1334" t="s">
        <v>4181</v>
      </c>
      <c r="C1334" t="s">
        <v>4293</v>
      </c>
      <c r="D1334" t="s">
        <v>3845</v>
      </c>
      <c r="E1334">
        <v>0</v>
      </c>
      <c r="F1334">
        <v>0</v>
      </c>
      <c r="G1334">
        <v>1</v>
      </c>
      <c r="H1334" t="str">
        <f t="shared" si="40"/>
        <v/>
      </c>
      <c r="I1334" t="str">
        <f t="shared" si="41"/>
        <v/>
      </c>
    </row>
    <row r="1335" spans="1:9" hidden="1">
      <c r="A1335" t="s">
        <v>1179</v>
      </c>
      <c r="B1335" t="s">
        <v>4181</v>
      </c>
      <c r="C1335" t="s">
        <v>4293</v>
      </c>
      <c r="D1335" t="s">
        <v>4218</v>
      </c>
      <c r="E1335">
        <v>0</v>
      </c>
      <c r="F1335">
        <v>0</v>
      </c>
      <c r="G1335">
        <v>0</v>
      </c>
      <c r="H1335" t="str">
        <f t="shared" si="40"/>
        <v/>
      </c>
      <c r="I1335" t="str">
        <f t="shared" si="41"/>
        <v/>
      </c>
    </row>
    <row r="1336" spans="1:9" hidden="1">
      <c r="A1336" t="s">
        <v>1180</v>
      </c>
      <c r="B1336" t="s">
        <v>4181</v>
      </c>
      <c r="C1336" t="s">
        <v>4293</v>
      </c>
      <c r="D1336" t="s">
        <v>3848</v>
      </c>
      <c r="E1336">
        <v>0</v>
      </c>
      <c r="F1336">
        <v>0</v>
      </c>
      <c r="G1336">
        <v>0</v>
      </c>
      <c r="H1336" t="str">
        <f t="shared" si="40"/>
        <v/>
      </c>
      <c r="I1336" t="str">
        <f t="shared" si="41"/>
        <v/>
      </c>
    </row>
    <row r="1337" spans="1:9" hidden="1">
      <c r="A1337" t="s">
        <v>1181</v>
      </c>
      <c r="B1337" t="s">
        <v>3850</v>
      </c>
      <c r="C1337" t="s">
        <v>4294</v>
      </c>
      <c r="D1337" t="s">
        <v>3870</v>
      </c>
      <c r="E1337">
        <v>0</v>
      </c>
      <c r="F1337">
        <v>0</v>
      </c>
      <c r="G1337">
        <v>0</v>
      </c>
      <c r="H1337" t="str">
        <f t="shared" si="40"/>
        <v/>
      </c>
      <c r="I1337" t="str">
        <f t="shared" si="41"/>
        <v/>
      </c>
    </row>
    <row r="1338" spans="1:9" hidden="1">
      <c r="A1338" t="s">
        <v>1182</v>
      </c>
      <c r="B1338" t="s">
        <v>3850</v>
      </c>
      <c r="C1338" t="e">
        <v>#N/A</v>
      </c>
      <c r="D1338" t="e">
        <v>#N/A</v>
      </c>
      <c r="E1338" t="e">
        <v>#N/A</v>
      </c>
      <c r="F1338">
        <v>0</v>
      </c>
      <c r="G1338">
        <v>0</v>
      </c>
      <c r="H1338" t="e">
        <f t="shared" si="40"/>
        <v>#N/A</v>
      </c>
      <c r="I1338" t="e">
        <f t="shared" si="41"/>
        <v>#N/A</v>
      </c>
    </row>
    <row r="1339" spans="1:9" hidden="1">
      <c r="A1339" t="s">
        <v>1183</v>
      </c>
      <c r="B1339" t="s">
        <v>3850</v>
      </c>
      <c r="C1339" t="e">
        <v>#N/A</v>
      </c>
      <c r="D1339" t="e">
        <v>#N/A</v>
      </c>
      <c r="E1339" t="e">
        <v>#N/A</v>
      </c>
      <c r="F1339">
        <v>0</v>
      </c>
      <c r="G1339">
        <v>0</v>
      </c>
      <c r="H1339" t="e">
        <f t="shared" si="40"/>
        <v>#N/A</v>
      </c>
      <c r="I1339" t="e">
        <f t="shared" si="41"/>
        <v>#N/A</v>
      </c>
    </row>
    <row r="1340" spans="1:9" hidden="1">
      <c r="A1340" t="s">
        <v>1184</v>
      </c>
      <c r="B1340" t="s">
        <v>3850</v>
      </c>
      <c r="C1340" t="e">
        <v>#N/A</v>
      </c>
      <c r="D1340" t="e">
        <v>#N/A</v>
      </c>
      <c r="E1340" t="e">
        <v>#N/A</v>
      </c>
      <c r="F1340">
        <v>0</v>
      </c>
      <c r="G1340">
        <v>0</v>
      </c>
      <c r="H1340" t="e">
        <f t="shared" si="40"/>
        <v>#N/A</v>
      </c>
      <c r="I1340" t="e">
        <f t="shared" si="41"/>
        <v>#N/A</v>
      </c>
    </row>
    <row r="1341" spans="1:9" hidden="1">
      <c r="A1341" t="s">
        <v>1185</v>
      </c>
      <c r="B1341" t="s">
        <v>4181</v>
      </c>
      <c r="C1341" t="s">
        <v>4295</v>
      </c>
      <c r="D1341" t="s">
        <v>3839</v>
      </c>
      <c r="E1341">
        <v>1</v>
      </c>
      <c r="F1341">
        <v>1</v>
      </c>
      <c r="G1341">
        <v>0</v>
      </c>
      <c r="H1341" t="str">
        <f t="shared" si="40"/>
        <v/>
      </c>
      <c r="I1341" t="str">
        <f t="shared" si="41"/>
        <v/>
      </c>
    </row>
    <row r="1342" spans="1:9" hidden="1">
      <c r="A1342" t="s">
        <v>1186</v>
      </c>
      <c r="B1342" t="s">
        <v>4181</v>
      </c>
      <c r="C1342" t="s">
        <v>4295</v>
      </c>
      <c r="D1342" t="s">
        <v>3849</v>
      </c>
      <c r="E1342">
        <v>1</v>
      </c>
      <c r="F1342">
        <v>0</v>
      </c>
      <c r="G1342">
        <v>0</v>
      </c>
      <c r="H1342" t="str">
        <f t="shared" si="40"/>
        <v/>
      </c>
      <c r="I1342" t="str">
        <f t="shared" si="41"/>
        <v/>
      </c>
    </row>
    <row r="1343" spans="1:9" hidden="1">
      <c r="A1343" t="s">
        <v>1187</v>
      </c>
      <c r="B1343" t="s">
        <v>4181</v>
      </c>
      <c r="C1343" t="s">
        <v>4295</v>
      </c>
      <c r="D1343" t="s">
        <v>393</v>
      </c>
      <c r="E1343">
        <v>1</v>
      </c>
      <c r="F1343">
        <v>1</v>
      </c>
      <c r="G1343">
        <v>1</v>
      </c>
      <c r="H1343" t="str">
        <f t="shared" si="40"/>
        <v/>
      </c>
      <c r="I1343" t="str">
        <f t="shared" si="41"/>
        <v/>
      </c>
    </row>
    <row r="1344" spans="1:9" hidden="1">
      <c r="A1344" t="s">
        <v>1188</v>
      </c>
      <c r="B1344" t="s">
        <v>4181</v>
      </c>
      <c r="C1344" t="s">
        <v>4295</v>
      </c>
      <c r="D1344" t="s">
        <v>3841</v>
      </c>
      <c r="E1344">
        <v>0</v>
      </c>
      <c r="F1344">
        <v>0</v>
      </c>
      <c r="G1344">
        <v>1</v>
      </c>
      <c r="H1344" t="str">
        <f t="shared" si="40"/>
        <v/>
      </c>
      <c r="I1344" t="str">
        <f t="shared" si="41"/>
        <v/>
      </c>
    </row>
    <row r="1345" spans="1:9" hidden="1">
      <c r="A1345" t="s">
        <v>1189</v>
      </c>
      <c r="B1345" t="s">
        <v>4181</v>
      </c>
      <c r="C1345" t="s">
        <v>4295</v>
      </c>
      <c r="D1345" t="s">
        <v>3847</v>
      </c>
      <c r="E1345">
        <v>0</v>
      </c>
      <c r="F1345">
        <v>0</v>
      </c>
      <c r="G1345">
        <v>0</v>
      </c>
      <c r="H1345" t="str">
        <f t="shared" si="40"/>
        <v/>
      </c>
      <c r="I1345" t="str">
        <f t="shared" si="41"/>
        <v/>
      </c>
    </row>
    <row r="1346" spans="1:9" hidden="1">
      <c r="A1346" t="s">
        <v>1190</v>
      </c>
      <c r="B1346" t="s">
        <v>4181</v>
      </c>
      <c r="C1346" t="s">
        <v>4295</v>
      </c>
      <c r="D1346" t="s">
        <v>3845</v>
      </c>
      <c r="E1346">
        <v>0</v>
      </c>
      <c r="F1346">
        <v>0</v>
      </c>
      <c r="G1346">
        <v>0</v>
      </c>
      <c r="H1346" t="str">
        <f t="shared" ref="H1346:H1409" si="42">IF(AND(SUM(E1346:G1346)&gt;2,OR(E1346=0,G1346=0,F1346=0)),"gestion stock","")</f>
        <v/>
      </c>
      <c r="I1346" t="str">
        <f t="shared" si="41"/>
        <v/>
      </c>
    </row>
    <row r="1347" spans="1:9" hidden="1">
      <c r="A1347" t="s">
        <v>1191</v>
      </c>
      <c r="B1347" t="s">
        <v>4181</v>
      </c>
      <c r="C1347" t="s">
        <v>4296</v>
      </c>
      <c r="D1347" t="s">
        <v>393</v>
      </c>
      <c r="E1347">
        <v>0</v>
      </c>
      <c r="F1347">
        <v>0</v>
      </c>
      <c r="G1347">
        <v>0</v>
      </c>
      <c r="H1347" t="str">
        <f t="shared" si="42"/>
        <v/>
      </c>
      <c r="I1347" t="str">
        <f t="shared" ref="I1347:I1410" si="43">IF(H1347="gestion stock",C1347&amp; " " &amp; D1347,"")</f>
        <v/>
      </c>
    </row>
    <row r="1348" spans="1:9" hidden="1">
      <c r="A1348" t="s">
        <v>1192</v>
      </c>
      <c r="B1348" t="s">
        <v>4181</v>
      </c>
      <c r="C1348" t="e">
        <v>#N/A</v>
      </c>
      <c r="D1348" t="e">
        <v>#N/A</v>
      </c>
      <c r="E1348">
        <v>0</v>
      </c>
      <c r="F1348">
        <v>0</v>
      </c>
      <c r="G1348">
        <v>0</v>
      </c>
      <c r="H1348" t="str">
        <f t="shared" si="42"/>
        <v/>
      </c>
      <c r="I1348" t="str">
        <f t="shared" si="43"/>
        <v/>
      </c>
    </row>
    <row r="1349" spans="1:9" hidden="1">
      <c r="A1349" t="s">
        <v>1193</v>
      </c>
      <c r="B1349" t="s">
        <v>4181</v>
      </c>
      <c r="C1349" t="e">
        <v>#N/A</v>
      </c>
      <c r="D1349" t="e">
        <v>#N/A</v>
      </c>
      <c r="E1349">
        <v>0</v>
      </c>
      <c r="F1349">
        <v>0</v>
      </c>
      <c r="G1349">
        <v>0</v>
      </c>
      <c r="H1349" t="str">
        <f t="shared" si="42"/>
        <v/>
      </c>
      <c r="I1349" t="str">
        <f t="shared" si="43"/>
        <v/>
      </c>
    </row>
    <row r="1350" spans="1:9" hidden="1">
      <c r="A1350" t="s">
        <v>1194</v>
      </c>
      <c r="B1350" t="s">
        <v>4181</v>
      </c>
      <c r="C1350" t="e">
        <v>#N/A</v>
      </c>
      <c r="D1350" t="e">
        <v>#N/A</v>
      </c>
      <c r="E1350">
        <v>0</v>
      </c>
      <c r="F1350">
        <v>0</v>
      </c>
      <c r="G1350">
        <v>0</v>
      </c>
      <c r="H1350" t="str">
        <f t="shared" si="42"/>
        <v/>
      </c>
      <c r="I1350" t="str">
        <f t="shared" si="43"/>
        <v/>
      </c>
    </row>
    <row r="1351" spans="1:9" hidden="1">
      <c r="A1351" t="s">
        <v>1195</v>
      </c>
      <c r="B1351" t="s">
        <v>4181</v>
      </c>
      <c r="C1351" t="e">
        <v>#N/A</v>
      </c>
      <c r="D1351" t="e">
        <v>#N/A</v>
      </c>
      <c r="E1351">
        <v>0</v>
      </c>
      <c r="F1351">
        <v>0</v>
      </c>
      <c r="G1351">
        <v>0</v>
      </c>
      <c r="H1351" t="str">
        <f t="shared" si="42"/>
        <v/>
      </c>
      <c r="I1351" t="str">
        <f t="shared" si="43"/>
        <v/>
      </c>
    </row>
    <row r="1352" spans="1:9" hidden="1">
      <c r="A1352" t="s">
        <v>1196</v>
      </c>
      <c r="B1352" t="s">
        <v>4181</v>
      </c>
      <c r="C1352" t="e">
        <v>#N/A</v>
      </c>
      <c r="D1352" t="e">
        <v>#N/A</v>
      </c>
      <c r="E1352">
        <v>0</v>
      </c>
      <c r="F1352">
        <v>0</v>
      </c>
      <c r="G1352">
        <v>0</v>
      </c>
      <c r="H1352" t="str">
        <f t="shared" si="42"/>
        <v/>
      </c>
      <c r="I1352" t="str">
        <f t="shared" si="43"/>
        <v/>
      </c>
    </row>
    <row r="1353" spans="1:9" hidden="1">
      <c r="A1353" t="s">
        <v>1197</v>
      </c>
      <c r="B1353" t="s">
        <v>4181</v>
      </c>
      <c r="C1353" t="e">
        <v>#N/A</v>
      </c>
      <c r="D1353" t="e">
        <v>#N/A</v>
      </c>
      <c r="E1353">
        <v>0</v>
      </c>
      <c r="F1353">
        <v>0</v>
      </c>
      <c r="G1353">
        <v>0</v>
      </c>
      <c r="H1353" t="str">
        <f t="shared" si="42"/>
        <v/>
      </c>
      <c r="I1353" t="str">
        <f t="shared" si="43"/>
        <v/>
      </c>
    </row>
    <row r="1354" spans="1:9" hidden="1">
      <c r="A1354" t="s">
        <v>1198</v>
      </c>
      <c r="B1354" t="s">
        <v>4181</v>
      </c>
      <c r="C1354" t="e">
        <v>#N/A</v>
      </c>
      <c r="D1354" t="e">
        <v>#N/A</v>
      </c>
      <c r="E1354">
        <v>0</v>
      </c>
      <c r="F1354">
        <v>1</v>
      </c>
      <c r="G1354">
        <v>0</v>
      </c>
      <c r="H1354" t="str">
        <f t="shared" si="42"/>
        <v/>
      </c>
      <c r="I1354" t="str">
        <f t="shared" si="43"/>
        <v/>
      </c>
    </row>
    <row r="1355" spans="1:9" hidden="1">
      <c r="A1355" t="s">
        <v>1199</v>
      </c>
      <c r="B1355" t="s">
        <v>4181</v>
      </c>
      <c r="C1355" t="e">
        <v>#N/A</v>
      </c>
      <c r="D1355" t="e">
        <v>#N/A</v>
      </c>
      <c r="E1355">
        <v>0</v>
      </c>
      <c r="F1355">
        <v>0</v>
      </c>
      <c r="G1355">
        <v>0</v>
      </c>
      <c r="H1355" t="str">
        <f t="shared" si="42"/>
        <v/>
      </c>
      <c r="I1355" t="str">
        <f t="shared" si="43"/>
        <v/>
      </c>
    </row>
    <row r="1356" spans="1:9" hidden="1">
      <c r="A1356" t="s">
        <v>1200</v>
      </c>
      <c r="B1356" t="s">
        <v>4181</v>
      </c>
      <c r="C1356" t="e">
        <v>#N/A</v>
      </c>
      <c r="D1356" t="e">
        <v>#N/A</v>
      </c>
      <c r="E1356">
        <v>0</v>
      </c>
      <c r="F1356">
        <v>0</v>
      </c>
      <c r="G1356">
        <v>0</v>
      </c>
      <c r="H1356" t="str">
        <f t="shared" si="42"/>
        <v/>
      </c>
      <c r="I1356" t="str">
        <f t="shared" si="43"/>
        <v/>
      </c>
    </row>
    <row r="1357" spans="1:9" hidden="1">
      <c r="A1357" t="s">
        <v>1201</v>
      </c>
      <c r="B1357" t="s">
        <v>4181</v>
      </c>
      <c r="C1357" t="e">
        <v>#N/A</v>
      </c>
      <c r="D1357" t="e">
        <v>#N/A</v>
      </c>
      <c r="E1357">
        <v>0</v>
      </c>
      <c r="F1357">
        <v>0</v>
      </c>
      <c r="G1357">
        <v>0</v>
      </c>
      <c r="H1357" t="str">
        <f t="shared" si="42"/>
        <v/>
      </c>
      <c r="I1357" t="str">
        <f t="shared" si="43"/>
        <v/>
      </c>
    </row>
    <row r="1358" spans="1:9" hidden="1">
      <c r="A1358" t="s">
        <v>1202</v>
      </c>
      <c r="B1358" t="s">
        <v>4181</v>
      </c>
      <c r="C1358" t="e">
        <v>#N/A</v>
      </c>
      <c r="D1358" t="e">
        <v>#N/A</v>
      </c>
      <c r="E1358">
        <v>0</v>
      </c>
      <c r="F1358">
        <v>0</v>
      </c>
      <c r="G1358">
        <v>0</v>
      </c>
      <c r="H1358" t="str">
        <f t="shared" si="42"/>
        <v/>
      </c>
      <c r="I1358" t="str">
        <f t="shared" si="43"/>
        <v/>
      </c>
    </row>
    <row r="1359" spans="1:9" hidden="1">
      <c r="A1359" t="s">
        <v>1203</v>
      </c>
      <c r="B1359" t="s">
        <v>4181</v>
      </c>
      <c r="C1359" t="e">
        <v>#N/A</v>
      </c>
      <c r="D1359" t="e">
        <v>#N/A</v>
      </c>
      <c r="E1359">
        <v>0</v>
      </c>
      <c r="F1359">
        <v>0</v>
      </c>
      <c r="G1359">
        <v>0</v>
      </c>
      <c r="H1359" t="str">
        <f t="shared" si="42"/>
        <v/>
      </c>
      <c r="I1359" t="str">
        <f t="shared" si="43"/>
        <v/>
      </c>
    </row>
    <row r="1360" spans="1:9" hidden="1">
      <c r="A1360" t="s">
        <v>1204</v>
      </c>
      <c r="B1360" t="s">
        <v>4181</v>
      </c>
      <c r="C1360" t="e">
        <v>#N/A</v>
      </c>
      <c r="D1360" t="e">
        <v>#N/A</v>
      </c>
      <c r="E1360">
        <v>0</v>
      </c>
      <c r="F1360">
        <v>0</v>
      </c>
      <c r="G1360">
        <v>0</v>
      </c>
      <c r="H1360" t="str">
        <f t="shared" si="42"/>
        <v/>
      </c>
      <c r="I1360" t="str">
        <f t="shared" si="43"/>
        <v/>
      </c>
    </row>
    <row r="1361" spans="1:9" hidden="1">
      <c r="A1361" t="s">
        <v>1205</v>
      </c>
      <c r="B1361" t="s">
        <v>4181</v>
      </c>
      <c r="C1361" t="e">
        <v>#N/A</v>
      </c>
      <c r="D1361" t="e">
        <v>#N/A</v>
      </c>
      <c r="E1361">
        <v>1</v>
      </c>
      <c r="F1361">
        <v>0</v>
      </c>
      <c r="G1361">
        <v>0</v>
      </c>
      <c r="H1361" t="str">
        <f t="shared" si="42"/>
        <v/>
      </c>
      <c r="I1361" t="str">
        <f t="shared" si="43"/>
        <v/>
      </c>
    </row>
    <row r="1362" spans="1:9" hidden="1">
      <c r="A1362" t="s">
        <v>1206</v>
      </c>
      <c r="B1362" t="s">
        <v>4181</v>
      </c>
      <c r="C1362" t="e">
        <v>#N/A</v>
      </c>
      <c r="D1362" t="e">
        <v>#N/A</v>
      </c>
      <c r="E1362">
        <v>0</v>
      </c>
      <c r="F1362">
        <v>0</v>
      </c>
      <c r="G1362">
        <v>0</v>
      </c>
      <c r="H1362" t="str">
        <f t="shared" si="42"/>
        <v/>
      </c>
      <c r="I1362" t="str">
        <f t="shared" si="43"/>
        <v/>
      </c>
    </row>
    <row r="1363" spans="1:9" hidden="1">
      <c r="A1363" t="s">
        <v>1207</v>
      </c>
      <c r="B1363" t="s">
        <v>4181</v>
      </c>
      <c r="C1363" t="e">
        <v>#N/A</v>
      </c>
      <c r="D1363" t="e">
        <v>#N/A</v>
      </c>
      <c r="E1363">
        <v>0</v>
      </c>
      <c r="F1363">
        <v>0</v>
      </c>
      <c r="G1363">
        <v>0</v>
      </c>
      <c r="H1363" t="str">
        <f t="shared" si="42"/>
        <v/>
      </c>
      <c r="I1363" t="str">
        <f t="shared" si="43"/>
        <v/>
      </c>
    </row>
    <row r="1364" spans="1:9" hidden="1">
      <c r="A1364" t="s">
        <v>1208</v>
      </c>
      <c r="B1364" t="s">
        <v>4181</v>
      </c>
      <c r="C1364" t="e">
        <v>#N/A</v>
      </c>
      <c r="D1364" t="e">
        <v>#N/A</v>
      </c>
      <c r="E1364">
        <v>0</v>
      </c>
      <c r="F1364">
        <v>0</v>
      </c>
      <c r="G1364">
        <v>0</v>
      </c>
      <c r="H1364" t="str">
        <f t="shared" si="42"/>
        <v/>
      </c>
      <c r="I1364" t="str">
        <f t="shared" si="43"/>
        <v/>
      </c>
    </row>
    <row r="1365" spans="1:9" hidden="1">
      <c r="A1365" t="s">
        <v>1209</v>
      </c>
      <c r="B1365" t="s">
        <v>3850</v>
      </c>
      <c r="C1365" t="s">
        <v>4297</v>
      </c>
      <c r="D1365" t="s">
        <v>3852</v>
      </c>
      <c r="E1365">
        <v>2</v>
      </c>
      <c r="F1365">
        <v>1</v>
      </c>
      <c r="G1365">
        <v>2</v>
      </c>
      <c r="H1365" t="str">
        <f t="shared" si="42"/>
        <v/>
      </c>
      <c r="I1365" t="str">
        <f t="shared" si="43"/>
        <v/>
      </c>
    </row>
    <row r="1366" spans="1:9" hidden="1">
      <c r="A1366" t="s">
        <v>1210</v>
      </c>
      <c r="B1366" t="s">
        <v>3850</v>
      </c>
      <c r="C1366" t="s">
        <v>4297</v>
      </c>
      <c r="D1366" t="s">
        <v>3841</v>
      </c>
      <c r="E1366">
        <v>0</v>
      </c>
      <c r="F1366">
        <v>1</v>
      </c>
      <c r="G1366">
        <v>2</v>
      </c>
      <c r="H1366" t="str">
        <f t="shared" si="42"/>
        <v>gestion stock</v>
      </c>
      <c r="I1366" t="str">
        <f t="shared" si="43"/>
        <v>tisanière unie TURQUOISE</v>
      </c>
    </row>
    <row r="1367" spans="1:9" hidden="1">
      <c r="A1367" t="s">
        <v>1211</v>
      </c>
      <c r="B1367" t="s">
        <v>3850</v>
      </c>
      <c r="C1367" t="s">
        <v>4297</v>
      </c>
      <c r="D1367" t="s">
        <v>3840</v>
      </c>
      <c r="E1367">
        <v>0</v>
      </c>
      <c r="F1367">
        <v>1</v>
      </c>
      <c r="G1367">
        <v>1</v>
      </c>
      <c r="H1367" t="str">
        <f t="shared" si="42"/>
        <v/>
      </c>
      <c r="I1367" t="str">
        <f t="shared" si="43"/>
        <v/>
      </c>
    </row>
    <row r="1368" spans="1:9" hidden="1">
      <c r="A1368" t="s">
        <v>1212</v>
      </c>
      <c r="B1368" t="s">
        <v>3850</v>
      </c>
      <c r="C1368" t="s">
        <v>4297</v>
      </c>
      <c r="D1368" t="s">
        <v>3845</v>
      </c>
      <c r="E1368">
        <v>2</v>
      </c>
      <c r="F1368">
        <v>1</v>
      </c>
      <c r="G1368">
        <v>1</v>
      </c>
      <c r="H1368" t="str">
        <f t="shared" si="42"/>
        <v/>
      </c>
      <c r="I1368" t="str">
        <f t="shared" si="43"/>
        <v/>
      </c>
    </row>
    <row r="1369" spans="1:9" hidden="1">
      <c r="A1369" t="s">
        <v>1213</v>
      </c>
      <c r="B1369" t="s">
        <v>3850</v>
      </c>
      <c r="C1369" t="s">
        <v>4297</v>
      </c>
      <c r="D1369" t="s">
        <v>3849</v>
      </c>
      <c r="E1369">
        <v>2</v>
      </c>
      <c r="F1369">
        <v>1</v>
      </c>
      <c r="G1369">
        <v>2</v>
      </c>
      <c r="H1369" t="str">
        <f t="shared" si="42"/>
        <v/>
      </c>
      <c r="I1369" t="str">
        <f t="shared" si="43"/>
        <v/>
      </c>
    </row>
    <row r="1370" spans="1:9" hidden="1">
      <c r="A1370" t="s">
        <v>1214</v>
      </c>
      <c r="B1370" t="s">
        <v>3850</v>
      </c>
      <c r="C1370" t="s">
        <v>4297</v>
      </c>
      <c r="D1370" t="s">
        <v>3853</v>
      </c>
      <c r="E1370">
        <v>2</v>
      </c>
      <c r="F1370">
        <v>1</v>
      </c>
      <c r="G1370">
        <v>2</v>
      </c>
      <c r="H1370" t="str">
        <f t="shared" si="42"/>
        <v/>
      </c>
      <c r="I1370" t="str">
        <f t="shared" si="43"/>
        <v/>
      </c>
    </row>
    <row r="1371" spans="1:9" hidden="1">
      <c r="A1371" t="s">
        <v>1215</v>
      </c>
      <c r="B1371" t="s">
        <v>3850</v>
      </c>
      <c r="C1371" t="s">
        <v>4297</v>
      </c>
      <c r="D1371" t="s">
        <v>3844</v>
      </c>
      <c r="E1371">
        <v>1</v>
      </c>
      <c r="F1371">
        <v>1</v>
      </c>
      <c r="G1371">
        <v>2</v>
      </c>
      <c r="H1371" t="str">
        <f t="shared" si="42"/>
        <v/>
      </c>
      <c r="I1371" t="str">
        <f t="shared" si="43"/>
        <v/>
      </c>
    </row>
    <row r="1372" spans="1:9" hidden="1">
      <c r="A1372" t="s">
        <v>1216</v>
      </c>
      <c r="B1372" t="s">
        <v>3850</v>
      </c>
      <c r="C1372" t="s">
        <v>4297</v>
      </c>
      <c r="D1372" t="s">
        <v>3846</v>
      </c>
      <c r="E1372">
        <v>2</v>
      </c>
      <c r="F1372">
        <v>1</v>
      </c>
      <c r="G1372">
        <v>2</v>
      </c>
      <c r="H1372" t="str">
        <f t="shared" si="42"/>
        <v/>
      </c>
      <c r="I1372" t="str">
        <f t="shared" si="43"/>
        <v/>
      </c>
    </row>
    <row r="1373" spans="1:9" hidden="1">
      <c r="A1373" t="s">
        <v>1217</v>
      </c>
      <c r="B1373" t="s">
        <v>3850</v>
      </c>
      <c r="C1373" t="s">
        <v>4297</v>
      </c>
      <c r="D1373" t="s">
        <v>3847</v>
      </c>
      <c r="E1373">
        <v>0</v>
      </c>
      <c r="F1373">
        <v>1</v>
      </c>
      <c r="G1373">
        <v>2</v>
      </c>
      <c r="H1373" t="str">
        <f t="shared" si="42"/>
        <v>gestion stock</v>
      </c>
      <c r="I1373" t="str">
        <f t="shared" si="43"/>
        <v>tisanière unie ROSE</v>
      </c>
    </row>
    <row r="1374" spans="1:9" hidden="1">
      <c r="A1374" t="s">
        <v>1218</v>
      </c>
      <c r="B1374" t="s">
        <v>3850</v>
      </c>
      <c r="C1374" t="s">
        <v>4297</v>
      </c>
      <c r="D1374" t="s">
        <v>3854</v>
      </c>
      <c r="E1374">
        <v>1</v>
      </c>
      <c r="F1374">
        <v>1</v>
      </c>
      <c r="G1374">
        <v>1</v>
      </c>
      <c r="H1374" t="str">
        <f t="shared" si="42"/>
        <v/>
      </c>
      <c r="I1374" t="str">
        <f t="shared" si="43"/>
        <v/>
      </c>
    </row>
    <row r="1375" spans="1:9" hidden="1">
      <c r="A1375" t="s">
        <v>1219</v>
      </c>
      <c r="B1375" t="s">
        <v>3850</v>
      </c>
      <c r="C1375" t="s">
        <v>4297</v>
      </c>
      <c r="D1375" t="s">
        <v>3837</v>
      </c>
      <c r="E1375">
        <v>1</v>
      </c>
      <c r="F1375">
        <v>1</v>
      </c>
      <c r="G1375">
        <v>2</v>
      </c>
      <c r="H1375" t="str">
        <f t="shared" si="42"/>
        <v/>
      </c>
      <c r="I1375" t="str">
        <f t="shared" si="43"/>
        <v/>
      </c>
    </row>
    <row r="1376" spans="1:9" hidden="1">
      <c r="A1376" t="s">
        <v>1220</v>
      </c>
      <c r="B1376" t="s">
        <v>3850</v>
      </c>
      <c r="C1376" t="s">
        <v>4297</v>
      </c>
      <c r="D1376" t="s">
        <v>3855</v>
      </c>
      <c r="E1376">
        <v>1</v>
      </c>
      <c r="F1376">
        <v>1</v>
      </c>
      <c r="G1376">
        <v>1</v>
      </c>
      <c r="H1376" t="str">
        <f t="shared" si="42"/>
        <v/>
      </c>
      <c r="I1376" t="str">
        <f t="shared" si="43"/>
        <v/>
      </c>
    </row>
    <row r="1377" spans="1:9" hidden="1">
      <c r="A1377" t="s">
        <v>1221</v>
      </c>
      <c r="B1377" t="s">
        <v>4181</v>
      </c>
      <c r="C1377" t="s">
        <v>4298</v>
      </c>
      <c r="D1377" t="s">
        <v>393</v>
      </c>
      <c r="E1377">
        <v>0</v>
      </c>
      <c r="F1377">
        <v>0</v>
      </c>
      <c r="G1377">
        <v>0</v>
      </c>
      <c r="H1377" t="str">
        <f t="shared" si="42"/>
        <v/>
      </c>
      <c r="I1377" t="str">
        <f t="shared" si="43"/>
        <v/>
      </c>
    </row>
    <row r="1378" spans="1:9" hidden="1">
      <c r="A1378" t="s">
        <v>1222</v>
      </c>
      <c r="B1378" t="s">
        <v>4181</v>
      </c>
      <c r="C1378" t="e">
        <v>#N/A</v>
      </c>
      <c r="D1378" t="e">
        <v>#N/A</v>
      </c>
      <c r="E1378">
        <v>0</v>
      </c>
      <c r="F1378">
        <v>0</v>
      </c>
      <c r="G1378">
        <v>0</v>
      </c>
      <c r="H1378" t="str">
        <f t="shared" si="42"/>
        <v/>
      </c>
      <c r="I1378" t="str">
        <f t="shared" si="43"/>
        <v/>
      </c>
    </row>
    <row r="1379" spans="1:9" hidden="1">
      <c r="A1379" t="s">
        <v>1223</v>
      </c>
      <c r="B1379" t="s">
        <v>4181</v>
      </c>
      <c r="C1379" t="e">
        <v>#N/A</v>
      </c>
      <c r="D1379" t="e">
        <v>#N/A</v>
      </c>
      <c r="E1379">
        <v>0</v>
      </c>
      <c r="F1379">
        <v>0</v>
      </c>
      <c r="G1379">
        <v>0</v>
      </c>
      <c r="H1379" t="str">
        <f t="shared" si="42"/>
        <v/>
      </c>
      <c r="I1379" t="str">
        <f t="shared" si="43"/>
        <v/>
      </c>
    </row>
    <row r="1380" spans="1:9" hidden="1">
      <c r="A1380" t="s">
        <v>1224</v>
      </c>
      <c r="B1380" t="s">
        <v>4181</v>
      </c>
      <c r="C1380" t="e">
        <v>#N/A</v>
      </c>
      <c r="D1380" t="e">
        <v>#N/A</v>
      </c>
      <c r="E1380">
        <v>0</v>
      </c>
      <c r="F1380">
        <v>0</v>
      </c>
      <c r="G1380">
        <v>0</v>
      </c>
      <c r="H1380" t="str">
        <f t="shared" si="42"/>
        <v/>
      </c>
      <c r="I1380" t="str">
        <f t="shared" si="43"/>
        <v/>
      </c>
    </row>
    <row r="1381" spans="1:9" hidden="1">
      <c r="A1381" t="s">
        <v>1225</v>
      </c>
      <c r="B1381" t="s">
        <v>4181</v>
      </c>
      <c r="C1381" t="e">
        <v>#N/A</v>
      </c>
      <c r="D1381" t="e">
        <v>#N/A</v>
      </c>
      <c r="E1381">
        <v>0</v>
      </c>
      <c r="F1381">
        <v>0</v>
      </c>
      <c r="G1381">
        <v>0</v>
      </c>
      <c r="H1381" t="str">
        <f t="shared" si="42"/>
        <v/>
      </c>
      <c r="I1381" t="str">
        <f t="shared" si="43"/>
        <v/>
      </c>
    </row>
    <row r="1382" spans="1:9" hidden="1">
      <c r="A1382" t="s">
        <v>1226</v>
      </c>
      <c r="B1382" t="s">
        <v>4181</v>
      </c>
      <c r="C1382" t="e">
        <v>#N/A</v>
      </c>
      <c r="D1382" t="e">
        <v>#N/A</v>
      </c>
      <c r="E1382">
        <v>0</v>
      </c>
      <c r="F1382">
        <v>0</v>
      </c>
      <c r="G1382">
        <v>0</v>
      </c>
      <c r="H1382" t="str">
        <f t="shared" si="42"/>
        <v/>
      </c>
      <c r="I1382" t="str">
        <f t="shared" si="43"/>
        <v/>
      </c>
    </row>
    <row r="1383" spans="1:9" hidden="1">
      <c r="A1383" t="s">
        <v>1227</v>
      </c>
      <c r="B1383" t="s">
        <v>4181</v>
      </c>
      <c r="C1383" t="e">
        <v>#N/A</v>
      </c>
      <c r="D1383" t="e">
        <v>#N/A</v>
      </c>
      <c r="E1383">
        <v>0</v>
      </c>
      <c r="F1383">
        <v>0</v>
      </c>
      <c r="G1383">
        <v>0</v>
      </c>
      <c r="H1383" t="str">
        <f t="shared" si="42"/>
        <v/>
      </c>
      <c r="I1383" t="str">
        <f t="shared" si="43"/>
        <v/>
      </c>
    </row>
    <row r="1384" spans="1:9" hidden="1">
      <c r="A1384" t="s">
        <v>1228</v>
      </c>
      <c r="B1384" t="s">
        <v>4181</v>
      </c>
      <c r="C1384" t="e">
        <v>#N/A</v>
      </c>
      <c r="D1384" t="e">
        <v>#N/A</v>
      </c>
      <c r="E1384">
        <v>0</v>
      </c>
      <c r="F1384">
        <v>0</v>
      </c>
      <c r="G1384">
        <v>1</v>
      </c>
      <c r="H1384" t="str">
        <f t="shared" si="42"/>
        <v/>
      </c>
      <c r="I1384" t="str">
        <f t="shared" si="43"/>
        <v/>
      </c>
    </row>
    <row r="1385" spans="1:9" hidden="1">
      <c r="A1385" t="s">
        <v>1229</v>
      </c>
      <c r="B1385" t="s">
        <v>4181</v>
      </c>
      <c r="C1385" t="e">
        <v>#N/A</v>
      </c>
      <c r="D1385" t="e">
        <v>#N/A</v>
      </c>
      <c r="E1385">
        <v>1</v>
      </c>
      <c r="F1385">
        <v>0</v>
      </c>
      <c r="G1385">
        <v>1</v>
      </c>
      <c r="H1385" t="str">
        <f t="shared" si="42"/>
        <v/>
      </c>
      <c r="I1385" t="str">
        <f t="shared" si="43"/>
        <v/>
      </c>
    </row>
    <row r="1386" spans="1:9" hidden="1">
      <c r="A1386" t="s">
        <v>1230</v>
      </c>
      <c r="B1386" t="s">
        <v>4181</v>
      </c>
      <c r="C1386" t="e">
        <v>#N/A</v>
      </c>
      <c r="D1386" t="e">
        <v>#N/A</v>
      </c>
      <c r="E1386">
        <v>0</v>
      </c>
      <c r="F1386">
        <v>0</v>
      </c>
      <c r="G1386">
        <v>0</v>
      </c>
      <c r="H1386" t="str">
        <f t="shared" si="42"/>
        <v/>
      </c>
      <c r="I1386" t="str">
        <f t="shared" si="43"/>
        <v/>
      </c>
    </row>
    <row r="1387" spans="1:9" hidden="1">
      <c r="A1387" t="s">
        <v>1231</v>
      </c>
      <c r="B1387" t="s">
        <v>4181</v>
      </c>
      <c r="C1387" t="e">
        <v>#N/A</v>
      </c>
      <c r="D1387" t="e">
        <v>#N/A</v>
      </c>
      <c r="E1387">
        <v>0</v>
      </c>
      <c r="F1387">
        <v>0</v>
      </c>
      <c r="G1387">
        <v>0</v>
      </c>
      <c r="H1387" t="str">
        <f t="shared" si="42"/>
        <v/>
      </c>
      <c r="I1387" t="str">
        <f t="shared" si="43"/>
        <v/>
      </c>
    </row>
    <row r="1388" spans="1:9" hidden="1">
      <c r="A1388" t="s">
        <v>1232</v>
      </c>
      <c r="B1388" t="s">
        <v>4181</v>
      </c>
      <c r="C1388" t="e">
        <v>#N/A</v>
      </c>
      <c r="D1388" t="e">
        <v>#N/A</v>
      </c>
      <c r="E1388">
        <v>0</v>
      </c>
      <c r="F1388">
        <v>0</v>
      </c>
      <c r="G1388">
        <v>0</v>
      </c>
      <c r="H1388" t="str">
        <f t="shared" si="42"/>
        <v/>
      </c>
      <c r="I1388" t="str">
        <f t="shared" si="43"/>
        <v/>
      </c>
    </row>
    <row r="1389" spans="1:9" hidden="1">
      <c r="A1389" t="s">
        <v>1233</v>
      </c>
      <c r="B1389" t="s">
        <v>4181</v>
      </c>
      <c r="C1389" t="e">
        <v>#N/A</v>
      </c>
      <c r="D1389" t="e">
        <v>#N/A</v>
      </c>
      <c r="E1389">
        <v>0</v>
      </c>
      <c r="F1389">
        <v>0</v>
      </c>
      <c r="G1389">
        <v>0</v>
      </c>
      <c r="H1389" t="str">
        <f t="shared" si="42"/>
        <v/>
      </c>
      <c r="I1389" t="str">
        <f t="shared" si="43"/>
        <v/>
      </c>
    </row>
    <row r="1390" spans="1:9" hidden="1">
      <c r="A1390" t="s">
        <v>1234</v>
      </c>
      <c r="B1390" t="s">
        <v>4181</v>
      </c>
      <c r="C1390" t="e">
        <v>#N/A</v>
      </c>
      <c r="D1390" t="e">
        <v>#N/A</v>
      </c>
      <c r="E1390">
        <v>0</v>
      </c>
      <c r="F1390">
        <v>0</v>
      </c>
      <c r="G1390">
        <v>0</v>
      </c>
      <c r="H1390" t="str">
        <f t="shared" si="42"/>
        <v/>
      </c>
      <c r="I1390" t="str">
        <f t="shared" si="43"/>
        <v/>
      </c>
    </row>
    <row r="1391" spans="1:9" hidden="1">
      <c r="A1391" t="s">
        <v>1235</v>
      </c>
      <c r="B1391" t="s">
        <v>4181</v>
      </c>
      <c r="C1391" t="e">
        <v>#N/A</v>
      </c>
      <c r="D1391" t="e">
        <v>#N/A</v>
      </c>
      <c r="E1391">
        <v>0</v>
      </c>
      <c r="F1391">
        <v>0</v>
      </c>
      <c r="G1391">
        <v>0</v>
      </c>
      <c r="H1391" t="str">
        <f t="shared" si="42"/>
        <v/>
      </c>
      <c r="I1391" t="str">
        <f t="shared" si="43"/>
        <v/>
      </c>
    </row>
    <row r="1392" spans="1:9" hidden="1">
      <c r="A1392" t="s">
        <v>1236</v>
      </c>
      <c r="B1392" t="s">
        <v>4181</v>
      </c>
      <c r="C1392" t="e">
        <v>#N/A</v>
      </c>
      <c r="D1392" t="e">
        <v>#N/A</v>
      </c>
      <c r="E1392">
        <v>0</v>
      </c>
      <c r="F1392">
        <v>0</v>
      </c>
      <c r="G1392">
        <v>0</v>
      </c>
      <c r="H1392" t="str">
        <f t="shared" si="42"/>
        <v/>
      </c>
      <c r="I1392" t="str">
        <f t="shared" si="43"/>
        <v/>
      </c>
    </row>
    <row r="1393" spans="1:9" hidden="1">
      <c r="A1393" t="s">
        <v>1237</v>
      </c>
      <c r="B1393" t="s">
        <v>4181</v>
      </c>
      <c r="C1393" t="e">
        <v>#N/A</v>
      </c>
      <c r="D1393" t="e">
        <v>#N/A</v>
      </c>
      <c r="E1393">
        <v>0</v>
      </c>
      <c r="F1393">
        <v>0</v>
      </c>
      <c r="G1393">
        <v>0</v>
      </c>
      <c r="H1393" t="str">
        <f t="shared" si="42"/>
        <v/>
      </c>
      <c r="I1393" t="str">
        <f t="shared" si="43"/>
        <v/>
      </c>
    </row>
    <row r="1394" spans="1:9" hidden="1">
      <c r="A1394" t="s">
        <v>1238</v>
      </c>
      <c r="B1394" t="s">
        <v>4181</v>
      </c>
      <c r="C1394" t="e">
        <v>#N/A</v>
      </c>
      <c r="D1394" t="e">
        <v>#N/A</v>
      </c>
      <c r="E1394">
        <v>0</v>
      </c>
      <c r="F1394">
        <v>0</v>
      </c>
      <c r="G1394">
        <v>0</v>
      </c>
      <c r="H1394" t="str">
        <f t="shared" si="42"/>
        <v/>
      </c>
      <c r="I1394" t="str">
        <f t="shared" si="43"/>
        <v/>
      </c>
    </row>
    <row r="1395" spans="1:9" hidden="1">
      <c r="A1395" t="s">
        <v>1239</v>
      </c>
      <c r="B1395" t="s">
        <v>4181</v>
      </c>
      <c r="C1395" t="s">
        <v>4299</v>
      </c>
      <c r="D1395" t="s">
        <v>3842</v>
      </c>
      <c r="E1395">
        <v>0</v>
      </c>
      <c r="F1395">
        <v>0</v>
      </c>
      <c r="G1395">
        <v>0</v>
      </c>
      <c r="H1395" t="str">
        <f t="shared" si="42"/>
        <v/>
      </c>
      <c r="I1395" t="str">
        <f t="shared" si="43"/>
        <v/>
      </c>
    </row>
    <row r="1396" spans="1:9" hidden="1">
      <c r="A1396" t="s">
        <v>1240</v>
      </c>
      <c r="B1396" t="s">
        <v>4181</v>
      </c>
      <c r="C1396" t="e">
        <v>#N/A</v>
      </c>
      <c r="D1396" t="e">
        <v>#N/A</v>
      </c>
      <c r="E1396">
        <v>1</v>
      </c>
      <c r="F1396">
        <v>0</v>
      </c>
      <c r="G1396">
        <v>0</v>
      </c>
      <c r="H1396" t="str">
        <f t="shared" si="42"/>
        <v/>
      </c>
      <c r="I1396" t="str">
        <f t="shared" si="43"/>
        <v/>
      </c>
    </row>
    <row r="1397" spans="1:9" hidden="1">
      <c r="A1397" t="s">
        <v>1241</v>
      </c>
      <c r="B1397" t="s">
        <v>4181</v>
      </c>
      <c r="C1397" t="e">
        <v>#N/A</v>
      </c>
      <c r="D1397" t="e">
        <v>#N/A</v>
      </c>
      <c r="E1397">
        <v>1</v>
      </c>
      <c r="F1397">
        <v>0</v>
      </c>
      <c r="G1397">
        <v>0</v>
      </c>
      <c r="H1397" t="str">
        <f t="shared" si="42"/>
        <v/>
      </c>
      <c r="I1397" t="str">
        <f t="shared" si="43"/>
        <v/>
      </c>
    </row>
    <row r="1398" spans="1:9" hidden="1">
      <c r="A1398" t="s">
        <v>1242</v>
      </c>
      <c r="B1398" t="s">
        <v>4181</v>
      </c>
      <c r="C1398" t="e">
        <v>#N/A</v>
      </c>
      <c r="D1398" t="e">
        <v>#N/A</v>
      </c>
      <c r="E1398">
        <v>1</v>
      </c>
      <c r="F1398">
        <v>0</v>
      </c>
      <c r="G1398">
        <v>0</v>
      </c>
      <c r="H1398" t="str">
        <f t="shared" si="42"/>
        <v/>
      </c>
      <c r="I1398" t="str">
        <f t="shared" si="43"/>
        <v/>
      </c>
    </row>
    <row r="1399" spans="1:9" hidden="1">
      <c r="A1399" t="s">
        <v>1243</v>
      </c>
      <c r="B1399" t="s">
        <v>4181</v>
      </c>
      <c r="C1399" t="s">
        <v>4300</v>
      </c>
      <c r="D1399" t="s">
        <v>393</v>
      </c>
      <c r="E1399">
        <v>1</v>
      </c>
      <c r="F1399">
        <v>0</v>
      </c>
      <c r="G1399">
        <v>0</v>
      </c>
      <c r="H1399" t="str">
        <f t="shared" si="42"/>
        <v/>
      </c>
      <c r="I1399" t="str">
        <f t="shared" si="43"/>
        <v/>
      </c>
    </row>
    <row r="1400" spans="1:9" hidden="1">
      <c r="A1400" t="s">
        <v>1244</v>
      </c>
      <c r="B1400" t="s">
        <v>4181</v>
      </c>
      <c r="C1400" t="e">
        <v>#N/A</v>
      </c>
      <c r="D1400" t="e">
        <v>#N/A</v>
      </c>
      <c r="E1400">
        <v>0</v>
      </c>
      <c r="F1400">
        <v>1</v>
      </c>
      <c r="G1400">
        <v>0</v>
      </c>
      <c r="H1400" t="str">
        <f t="shared" si="42"/>
        <v/>
      </c>
      <c r="I1400" t="str">
        <f t="shared" si="43"/>
        <v/>
      </c>
    </row>
    <row r="1401" spans="1:9" hidden="1">
      <c r="A1401" t="s">
        <v>1245</v>
      </c>
      <c r="B1401" t="s">
        <v>4181</v>
      </c>
      <c r="C1401" t="e">
        <v>#N/A</v>
      </c>
      <c r="D1401" t="e">
        <v>#N/A</v>
      </c>
      <c r="E1401">
        <v>0</v>
      </c>
      <c r="F1401">
        <v>0</v>
      </c>
      <c r="G1401">
        <v>0</v>
      </c>
      <c r="H1401" t="str">
        <f t="shared" si="42"/>
        <v/>
      </c>
      <c r="I1401" t="str">
        <f t="shared" si="43"/>
        <v/>
      </c>
    </row>
    <row r="1402" spans="1:9" hidden="1">
      <c r="A1402" t="s">
        <v>1246</v>
      </c>
      <c r="B1402" t="s">
        <v>4181</v>
      </c>
      <c r="C1402" t="e">
        <v>#N/A</v>
      </c>
      <c r="D1402" t="e">
        <v>#N/A</v>
      </c>
      <c r="E1402">
        <v>0</v>
      </c>
      <c r="F1402">
        <v>0</v>
      </c>
      <c r="G1402">
        <v>0</v>
      </c>
      <c r="H1402" t="str">
        <f t="shared" si="42"/>
        <v/>
      </c>
      <c r="I1402" t="str">
        <f t="shared" si="43"/>
        <v/>
      </c>
    </row>
    <row r="1403" spans="1:9" hidden="1">
      <c r="A1403" t="s">
        <v>1247</v>
      </c>
      <c r="B1403" t="s">
        <v>4181</v>
      </c>
      <c r="C1403" t="e">
        <v>#N/A</v>
      </c>
      <c r="D1403" t="e">
        <v>#N/A</v>
      </c>
      <c r="E1403">
        <v>0</v>
      </c>
      <c r="F1403">
        <v>0</v>
      </c>
      <c r="G1403">
        <v>0</v>
      </c>
      <c r="H1403" t="str">
        <f t="shared" si="42"/>
        <v/>
      </c>
      <c r="I1403" t="str">
        <f t="shared" si="43"/>
        <v/>
      </c>
    </row>
    <row r="1404" spans="1:9" hidden="1">
      <c r="A1404" t="s">
        <v>1248</v>
      </c>
      <c r="B1404" t="s">
        <v>4181</v>
      </c>
      <c r="C1404" t="e">
        <v>#N/A</v>
      </c>
      <c r="D1404" t="e">
        <v>#N/A</v>
      </c>
      <c r="E1404">
        <v>0</v>
      </c>
      <c r="F1404">
        <v>1</v>
      </c>
      <c r="G1404">
        <v>0</v>
      </c>
      <c r="H1404" t="str">
        <f t="shared" si="42"/>
        <v/>
      </c>
      <c r="I1404" t="str">
        <f t="shared" si="43"/>
        <v/>
      </c>
    </row>
    <row r="1405" spans="1:9" hidden="1">
      <c r="A1405" t="s">
        <v>1249</v>
      </c>
      <c r="B1405" t="s">
        <v>4181</v>
      </c>
      <c r="C1405" t="e">
        <v>#N/A</v>
      </c>
      <c r="D1405" t="e">
        <v>#N/A</v>
      </c>
      <c r="E1405">
        <v>0</v>
      </c>
      <c r="F1405">
        <v>0</v>
      </c>
      <c r="G1405">
        <v>0</v>
      </c>
      <c r="H1405" t="str">
        <f t="shared" si="42"/>
        <v/>
      </c>
      <c r="I1405" t="str">
        <f t="shared" si="43"/>
        <v/>
      </c>
    </row>
    <row r="1406" spans="1:9" hidden="1">
      <c r="A1406" t="s">
        <v>1250</v>
      </c>
      <c r="B1406" t="s">
        <v>4181</v>
      </c>
      <c r="C1406" t="e">
        <v>#N/A</v>
      </c>
      <c r="D1406" t="e">
        <v>#N/A</v>
      </c>
      <c r="E1406">
        <v>0</v>
      </c>
      <c r="F1406">
        <v>0</v>
      </c>
      <c r="G1406">
        <v>0</v>
      </c>
      <c r="H1406" t="str">
        <f t="shared" si="42"/>
        <v/>
      </c>
      <c r="I1406" t="str">
        <f t="shared" si="43"/>
        <v/>
      </c>
    </row>
    <row r="1407" spans="1:9" hidden="1">
      <c r="A1407" t="s">
        <v>1251</v>
      </c>
      <c r="B1407" t="s">
        <v>4181</v>
      </c>
      <c r="C1407" t="e">
        <v>#N/A</v>
      </c>
      <c r="D1407" t="e">
        <v>#N/A</v>
      </c>
      <c r="E1407">
        <v>0</v>
      </c>
      <c r="F1407">
        <v>0</v>
      </c>
      <c r="G1407">
        <v>0</v>
      </c>
      <c r="H1407" t="str">
        <f t="shared" si="42"/>
        <v/>
      </c>
      <c r="I1407" t="str">
        <f t="shared" si="43"/>
        <v/>
      </c>
    </row>
    <row r="1408" spans="1:9" hidden="1">
      <c r="A1408" t="s">
        <v>1252</v>
      </c>
      <c r="B1408" t="s">
        <v>4181</v>
      </c>
      <c r="C1408" t="e">
        <v>#N/A</v>
      </c>
      <c r="D1408" t="e">
        <v>#N/A</v>
      </c>
      <c r="E1408">
        <v>0</v>
      </c>
      <c r="F1408">
        <v>0</v>
      </c>
      <c r="G1408">
        <v>0</v>
      </c>
      <c r="H1408" t="str">
        <f t="shared" si="42"/>
        <v/>
      </c>
      <c r="I1408" t="str">
        <f t="shared" si="43"/>
        <v/>
      </c>
    </row>
    <row r="1409" spans="1:9" hidden="1">
      <c r="A1409" t="s">
        <v>1253</v>
      </c>
      <c r="B1409" t="s">
        <v>4181</v>
      </c>
      <c r="C1409" t="e">
        <v>#N/A</v>
      </c>
      <c r="D1409" t="e">
        <v>#N/A</v>
      </c>
      <c r="E1409">
        <v>0</v>
      </c>
      <c r="F1409">
        <v>0</v>
      </c>
      <c r="G1409">
        <v>0</v>
      </c>
      <c r="H1409" t="str">
        <f t="shared" si="42"/>
        <v/>
      </c>
      <c r="I1409" t="str">
        <f t="shared" si="43"/>
        <v/>
      </c>
    </row>
    <row r="1410" spans="1:9" hidden="1">
      <c r="A1410" t="s">
        <v>1254</v>
      </c>
      <c r="B1410" t="s">
        <v>4181</v>
      </c>
      <c r="C1410" t="e">
        <v>#N/A</v>
      </c>
      <c r="D1410" t="e">
        <v>#N/A</v>
      </c>
      <c r="E1410">
        <v>0</v>
      </c>
      <c r="F1410">
        <v>0</v>
      </c>
      <c r="G1410">
        <v>0</v>
      </c>
      <c r="H1410" t="str">
        <f t="shared" ref="H1410:H1473" si="44">IF(AND(SUM(E1410:G1410)&gt;2,OR(E1410=0,G1410=0,F1410=0)),"gestion stock","")</f>
        <v/>
      </c>
      <c r="I1410" t="str">
        <f t="shared" si="43"/>
        <v/>
      </c>
    </row>
    <row r="1411" spans="1:9" hidden="1">
      <c r="A1411" t="s">
        <v>1255</v>
      </c>
      <c r="B1411" t="s">
        <v>4181</v>
      </c>
      <c r="C1411" t="e">
        <v>#N/A</v>
      </c>
      <c r="D1411" t="e">
        <v>#N/A</v>
      </c>
      <c r="E1411">
        <v>0</v>
      </c>
      <c r="F1411">
        <v>0</v>
      </c>
      <c r="G1411">
        <v>0</v>
      </c>
      <c r="H1411" t="str">
        <f t="shared" si="44"/>
        <v/>
      </c>
      <c r="I1411" t="str">
        <f t="shared" ref="I1411:I1474" si="45">IF(H1411="gestion stock",C1411&amp; " " &amp; D1411,"")</f>
        <v/>
      </c>
    </row>
    <row r="1412" spans="1:9" hidden="1">
      <c r="A1412" t="s">
        <v>1256</v>
      </c>
      <c r="B1412" t="s">
        <v>4181</v>
      </c>
      <c r="C1412" t="e">
        <v>#N/A</v>
      </c>
      <c r="D1412" t="e">
        <v>#N/A</v>
      </c>
      <c r="E1412">
        <v>0</v>
      </c>
      <c r="F1412">
        <v>0</v>
      </c>
      <c r="G1412">
        <v>0</v>
      </c>
      <c r="H1412" t="str">
        <f t="shared" si="44"/>
        <v/>
      </c>
      <c r="I1412" t="str">
        <f t="shared" si="45"/>
        <v/>
      </c>
    </row>
    <row r="1413" spans="1:9" hidden="1">
      <c r="A1413" t="s">
        <v>1257</v>
      </c>
      <c r="B1413" t="s">
        <v>4181</v>
      </c>
      <c r="C1413" t="e">
        <v>#N/A</v>
      </c>
      <c r="D1413" t="e">
        <v>#N/A</v>
      </c>
      <c r="E1413">
        <v>0</v>
      </c>
      <c r="F1413">
        <v>0</v>
      </c>
      <c r="G1413">
        <v>0</v>
      </c>
      <c r="H1413" t="str">
        <f t="shared" si="44"/>
        <v/>
      </c>
      <c r="I1413" t="str">
        <f t="shared" si="45"/>
        <v/>
      </c>
    </row>
    <row r="1414" spans="1:9" hidden="1">
      <c r="A1414" t="s">
        <v>1258</v>
      </c>
      <c r="B1414" t="s">
        <v>4181</v>
      </c>
      <c r="C1414" t="s">
        <v>4301</v>
      </c>
      <c r="D1414" t="s">
        <v>3847</v>
      </c>
      <c r="E1414">
        <v>0</v>
      </c>
      <c r="F1414">
        <v>0</v>
      </c>
      <c r="G1414">
        <v>0</v>
      </c>
      <c r="H1414" t="str">
        <f t="shared" si="44"/>
        <v/>
      </c>
      <c r="I1414" t="str">
        <f t="shared" si="45"/>
        <v/>
      </c>
    </row>
    <row r="1415" spans="1:9" hidden="1">
      <c r="A1415" t="s">
        <v>1259</v>
      </c>
      <c r="B1415" t="s">
        <v>4181</v>
      </c>
      <c r="C1415" t="s">
        <v>4301</v>
      </c>
      <c r="D1415" t="s">
        <v>3841</v>
      </c>
      <c r="E1415">
        <v>1</v>
      </c>
      <c r="F1415">
        <v>0</v>
      </c>
      <c r="G1415">
        <v>0</v>
      </c>
      <c r="H1415" t="str">
        <f t="shared" si="44"/>
        <v/>
      </c>
      <c r="I1415" t="str">
        <f t="shared" si="45"/>
        <v/>
      </c>
    </row>
    <row r="1416" spans="1:9" hidden="1">
      <c r="A1416" t="s">
        <v>1260</v>
      </c>
      <c r="B1416" t="s">
        <v>4181</v>
      </c>
      <c r="C1416" t="s">
        <v>4301</v>
      </c>
      <c r="D1416" t="s">
        <v>3840</v>
      </c>
      <c r="E1416">
        <v>1</v>
      </c>
      <c r="F1416">
        <v>0</v>
      </c>
      <c r="G1416">
        <v>0</v>
      </c>
      <c r="H1416" t="str">
        <f t="shared" si="44"/>
        <v/>
      </c>
      <c r="I1416" t="str">
        <f t="shared" si="45"/>
        <v/>
      </c>
    </row>
    <row r="1417" spans="1:9" hidden="1">
      <c r="A1417" t="s">
        <v>1261</v>
      </c>
      <c r="B1417" t="s">
        <v>4181</v>
      </c>
      <c r="C1417" t="s">
        <v>4301</v>
      </c>
      <c r="D1417" t="s">
        <v>3849</v>
      </c>
      <c r="E1417">
        <v>0</v>
      </c>
      <c r="F1417">
        <v>0</v>
      </c>
      <c r="G1417">
        <v>0</v>
      </c>
      <c r="H1417" t="str">
        <f t="shared" si="44"/>
        <v/>
      </c>
      <c r="I1417" t="str">
        <f t="shared" si="45"/>
        <v/>
      </c>
    </row>
    <row r="1418" spans="1:9" hidden="1">
      <c r="A1418" t="s">
        <v>1262</v>
      </c>
      <c r="B1418" t="s">
        <v>4181</v>
      </c>
      <c r="C1418" t="s">
        <v>4301</v>
      </c>
      <c r="D1418" t="s">
        <v>393</v>
      </c>
      <c r="E1418">
        <v>1</v>
      </c>
      <c r="F1418">
        <v>0</v>
      </c>
      <c r="G1418">
        <v>0</v>
      </c>
      <c r="H1418" t="str">
        <f t="shared" si="44"/>
        <v/>
      </c>
      <c r="I1418" t="str">
        <f t="shared" si="45"/>
        <v/>
      </c>
    </row>
    <row r="1419" spans="1:9" hidden="1">
      <c r="A1419" t="s">
        <v>1263</v>
      </c>
      <c r="B1419" t="s">
        <v>4181</v>
      </c>
      <c r="C1419" t="s">
        <v>4302</v>
      </c>
      <c r="D1419" t="s">
        <v>3837</v>
      </c>
      <c r="E1419">
        <v>-1</v>
      </c>
      <c r="F1419">
        <v>0</v>
      </c>
      <c r="G1419">
        <v>0</v>
      </c>
      <c r="H1419" t="str">
        <f t="shared" si="44"/>
        <v/>
      </c>
      <c r="I1419" t="str">
        <f t="shared" si="45"/>
        <v/>
      </c>
    </row>
    <row r="1420" spans="1:9" hidden="1">
      <c r="A1420" t="s">
        <v>1264</v>
      </c>
      <c r="B1420" t="s">
        <v>4181</v>
      </c>
      <c r="C1420" t="e">
        <v>#N/A</v>
      </c>
      <c r="D1420" t="e">
        <v>#N/A</v>
      </c>
      <c r="E1420">
        <v>0</v>
      </c>
      <c r="F1420">
        <v>1</v>
      </c>
      <c r="G1420">
        <v>0</v>
      </c>
      <c r="H1420" t="str">
        <f t="shared" si="44"/>
        <v/>
      </c>
      <c r="I1420" t="str">
        <f t="shared" si="45"/>
        <v/>
      </c>
    </row>
    <row r="1421" spans="1:9" hidden="1">
      <c r="A1421" t="s">
        <v>1265</v>
      </c>
      <c r="B1421" t="s">
        <v>4181</v>
      </c>
      <c r="C1421" t="e">
        <v>#N/A</v>
      </c>
      <c r="D1421" t="e">
        <v>#N/A</v>
      </c>
      <c r="E1421">
        <v>1</v>
      </c>
      <c r="F1421">
        <v>0</v>
      </c>
      <c r="G1421">
        <v>1</v>
      </c>
      <c r="H1421" t="str">
        <f t="shared" si="44"/>
        <v/>
      </c>
      <c r="I1421" t="str">
        <f t="shared" si="45"/>
        <v/>
      </c>
    </row>
    <row r="1422" spans="1:9" hidden="1">
      <c r="A1422" t="s">
        <v>1266</v>
      </c>
      <c r="B1422" t="s">
        <v>4181</v>
      </c>
      <c r="C1422" t="e">
        <v>#N/A</v>
      </c>
      <c r="D1422" t="e">
        <v>#N/A</v>
      </c>
      <c r="E1422">
        <v>1</v>
      </c>
      <c r="F1422">
        <v>1</v>
      </c>
      <c r="G1422">
        <v>0</v>
      </c>
      <c r="H1422" t="str">
        <f t="shared" si="44"/>
        <v/>
      </c>
      <c r="I1422" t="str">
        <f t="shared" si="45"/>
        <v/>
      </c>
    </row>
    <row r="1423" spans="1:9" hidden="1">
      <c r="A1423" t="s">
        <v>1267</v>
      </c>
      <c r="B1423" t="s">
        <v>4181</v>
      </c>
      <c r="C1423" t="e">
        <v>#N/A</v>
      </c>
      <c r="D1423" t="e">
        <v>#N/A</v>
      </c>
      <c r="E1423">
        <v>1</v>
      </c>
      <c r="F1423">
        <v>1</v>
      </c>
      <c r="G1423">
        <v>1</v>
      </c>
      <c r="H1423" t="str">
        <f t="shared" si="44"/>
        <v/>
      </c>
      <c r="I1423" t="str">
        <f t="shared" si="45"/>
        <v/>
      </c>
    </row>
    <row r="1424" spans="1:9" hidden="1">
      <c r="A1424" t="s">
        <v>1268</v>
      </c>
      <c r="B1424" t="s">
        <v>4181</v>
      </c>
      <c r="C1424" t="e">
        <v>#N/A</v>
      </c>
      <c r="D1424" t="e">
        <v>#N/A</v>
      </c>
      <c r="E1424">
        <v>1</v>
      </c>
      <c r="F1424">
        <v>0</v>
      </c>
      <c r="G1424">
        <v>0</v>
      </c>
      <c r="H1424" t="str">
        <f t="shared" si="44"/>
        <v/>
      </c>
      <c r="I1424" t="str">
        <f t="shared" si="45"/>
        <v/>
      </c>
    </row>
    <row r="1425" spans="1:9" hidden="1">
      <c r="A1425" t="s">
        <v>1269</v>
      </c>
      <c r="B1425" t="s">
        <v>3850</v>
      </c>
      <c r="C1425" t="s">
        <v>4303</v>
      </c>
      <c r="D1425" t="s">
        <v>3858</v>
      </c>
      <c r="E1425">
        <v>0</v>
      </c>
      <c r="F1425">
        <v>0</v>
      </c>
      <c r="G1425">
        <v>0</v>
      </c>
      <c r="H1425" t="str">
        <f t="shared" si="44"/>
        <v/>
      </c>
      <c r="I1425" t="str">
        <f t="shared" si="45"/>
        <v/>
      </c>
    </row>
    <row r="1426" spans="1:9" hidden="1">
      <c r="A1426" t="s">
        <v>1270</v>
      </c>
      <c r="B1426" t="s">
        <v>3850</v>
      </c>
      <c r="C1426" t="s">
        <v>4303</v>
      </c>
      <c r="D1426" t="s">
        <v>4304</v>
      </c>
      <c r="E1426">
        <v>0</v>
      </c>
      <c r="F1426">
        <v>0</v>
      </c>
      <c r="G1426">
        <v>0</v>
      </c>
      <c r="H1426" t="str">
        <f t="shared" si="44"/>
        <v/>
      </c>
      <c r="I1426" t="str">
        <f t="shared" si="45"/>
        <v/>
      </c>
    </row>
    <row r="1427" spans="1:9" hidden="1">
      <c r="A1427" t="s">
        <v>1271</v>
      </c>
      <c r="B1427" t="s">
        <v>3850</v>
      </c>
      <c r="C1427" t="s">
        <v>4303</v>
      </c>
      <c r="D1427" t="s">
        <v>3860</v>
      </c>
      <c r="E1427">
        <v>0</v>
      </c>
      <c r="F1427">
        <v>0</v>
      </c>
      <c r="G1427">
        <v>0</v>
      </c>
      <c r="H1427" t="str">
        <f t="shared" si="44"/>
        <v/>
      </c>
      <c r="I1427" t="str">
        <f t="shared" si="45"/>
        <v/>
      </c>
    </row>
    <row r="1428" spans="1:9" hidden="1">
      <c r="A1428" t="s">
        <v>1272</v>
      </c>
      <c r="B1428" t="s">
        <v>3850</v>
      </c>
      <c r="C1428" t="s">
        <v>4303</v>
      </c>
      <c r="D1428" t="s">
        <v>3861</v>
      </c>
      <c r="E1428">
        <v>0</v>
      </c>
      <c r="F1428">
        <v>0</v>
      </c>
      <c r="G1428">
        <v>0</v>
      </c>
      <c r="H1428" t="str">
        <f t="shared" si="44"/>
        <v/>
      </c>
      <c r="I1428" t="str">
        <f t="shared" si="45"/>
        <v/>
      </c>
    </row>
    <row r="1429" spans="1:9" hidden="1">
      <c r="A1429" t="s">
        <v>1273</v>
      </c>
      <c r="B1429" t="s">
        <v>3850</v>
      </c>
      <c r="C1429" t="s">
        <v>4303</v>
      </c>
      <c r="D1429" t="s">
        <v>4305</v>
      </c>
      <c r="E1429">
        <v>0</v>
      </c>
      <c r="F1429">
        <v>0</v>
      </c>
      <c r="G1429">
        <v>0</v>
      </c>
      <c r="H1429" t="str">
        <f t="shared" si="44"/>
        <v/>
      </c>
      <c r="I1429" t="str">
        <f t="shared" si="45"/>
        <v/>
      </c>
    </row>
    <row r="1430" spans="1:9" hidden="1">
      <c r="A1430" t="s">
        <v>1274</v>
      </c>
      <c r="B1430" t="s">
        <v>3850</v>
      </c>
      <c r="C1430" t="s">
        <v>4303</v>
      </c>
      <c r="D1430" t="s">
        <v>3863</v>
      </c>
      <c r="E1430">
        <v>0</v>
      </c>
      <c r="F1430">
        <v>0</v>
      </c>
      <c r="G1430">
        <v>0</v>
      </c>
      <c r="H1430" t="str">
        <f t="shared" si="44"/>
        <v/>
      </c>
      <c r="I1430" t="str">
        <f t="shared" si="45"/>
        <v/>
      </c>
    </row>
    <row r="1431" spans="1:9" hidden="1">
      <c r="A1431" t="s">
        <v>1275</v>
      </c>
      <c r="B1431" t="s">
        <v>3850</v>
      </c>
      <c r="C1431" t="s">
        <v>4303</v>
      </c>
      <c r="D1431" t="s">
        <v>3864</v>
      </c>
      <c r="E1431">
        <v>0</v>
      </c>
      <c r="F1431">
        <v>0</v>
      </c>
      <c r="G1431">
        <v>0</v>
      </c>
      <c r="H1431" t="str">
        <f t="shared" si="44"/>
        <v/>
      </c>
      <c r="I1431" t="str">
        <f t="shared" si="45"/>
        <v/>
      </c>
    </row>
    <row r="1432" spans="1:9" hidden="1">
      <c r="A1432" t="s">
        <v>1276</v>
      </c>
      <c r="B1432" t="s">
        <v>3850</v>
      </c>
      <c r="C1432" t="s">
        <v>4303</v>
      </c>
      <c r="D1432" t="s">
        <v>3865</v>
      </c>
      <c r="E1432">
        <v>0</v>
      </c>
      <c r="F1432">
        <v>0</v>
      </c>
      <c r="G1432">
        <v>0</v>
      </c>
      <c r="H1432" t="str">
        <f t="shared" si="44"/>
        <v/>
      </c>
      <c r="I1432" t="str">
        <f t="shared" si="45"/>
        <v/>
      </c>
    </row>
    <row r="1433" spans="1:9" hidden="1">
      <c r="A1433" t="s">
        <v>1277</v>
      </c>
      <c r="B1433" t="s">
        <v>3850</v>
      </c>
      <c r="C1433" t="s">
        <v>4303</v>
      </c>
      <c r="D1433" t="s">
        <v>3866</v>
      </c>
      <c r="E1433">
        <v>0</v>
      </c>
      <c r="F1433">
        <v>0</v>
      </c>
      <c r="G1433">
        <v>0</v>
      </c>
      <c r="H1433" t="str">
        <f t="shared" si="44"/>
        <v/>
      </c>
      <c r="I1433" t="str">
        <f t="shared" si="45"/>
        <v/>
      </c>
    </row>
    <row r="1434" spans="1:9" hidden="1">
      <c r="A1434" t="s">
        <v>1278</v>
      </c>
      <c r="B1434" t="s">
        <v>3850</v>
      </c>
      <c r="C1434" t="s">
        <v>4303</v>
      </c>
      <c r="D1434" t="s">
        <v>3867</v>
      </c>
      <c r="E1434">
        <v>0</v>
      </c>
      <c r="F1434">
        <v>0</v>
      </c>
      <c r="G1434">
        <v>0</v>
      </c>
      <c r="H1434" t="str">
        <f t="shared" si="44"/>
        <v/>
      </c>
      <c r="I1434" t="str">
        <f t="shared" si="45"/>
        <v/>
      </c>
    </row>
    <row r="1435" spans="1:9" hidden="1">
      <c r="A1435" t="s">
        <v>1279</v>
      </c>
      <c r="B1435" t="s">
        <v>3850</v>
      </c>
      <c r="C1435" t="s">
        <v>4306</v>
      </c>
      <c r="D1435" t="s">
        <v>3870</v>
      </c>
      <c r="E1435">
        <v>0</v>
      </c>
      <c r="F1435">
        <v>0</v>
      </c>
      <c r="G1435">
        <v>0</v>
      </c>
      <c r="H1435" t="str">
        <f t="shared" si="44"/>
        <v/>
      </c>
      <c r="I1435" t="str">
        <f t="shared" si="45"/>
        <v/>
      </c>
    </row>
    <row r="1436" spans="1:9" hidden="1">
      <c r="A1436" t="s">
        <v>1280</v>
      </c>
      <c r="B1436" t="s">
        <v>3850</v>
      </c>
      <c r="C1436" t="s">
        <v>4306</v>
      </c>
      <c r="D1436" t="s">
        <v>3871</v>
      </c>
      <c r="E1436">
        <v>0</v>
      </c>
      <c r="F1436">
        <v>0</v>
      </c>
      <c r="G1436">
        <v>0</v>
      </c>
      <c r="H1436" t="str">
        <f t="shared" si="44"/>
        <v/>
      </c>
      <c r="I1436" t="str">
        <f t="shared" si="45"/>
        <v/>
      </c>
    </row>
    <row r="1437" spans="1:9" hidden="1">
      <c r="A1437" t="s">
        <v>1281</v>
      </c>
      <c r="B1437" t="s">
        <v>3850</v>
      </c>
      <c r="C1437" t="s">
        <v>4306</v>
      </c>
      <c r="D1437" t="s">
        <v>3872</v>
      </c>
      <c r="E1437">
        <v>1</v>
      </c>
      <c r="F1437">
        <v>1</v>
      </c>
      <c r="G1437">
        <v>0</v>
      </c>
      <c r="H1437" t="str">
        <f t="shared" si="44"/>
        <v/>
      </c>
      <c r="I1437" t="str">
        <f t="shared" si="45"/>
        <v/>
      </c>
    </row>
    <row r="1438" spans="1:9" hidden="1">
      <c r="A1438" t="s">
        <v>1282</v>
      </c>
      <c r="B1438" t="s">
        <v>3850</v>
      </c>
      <c r="C1438" t="s">
        <v>4306</v>
      </c>
      <c r="D1438" t="s">
        <v>3873</v>
      </c>
      <c r="E1438">
        <v>1</v>
      </c>
      <c r="F1438">
        <v>1</v>
      </c>
      <c r="G1438">
        <v>-1</v>
      </c>
      <c r="H1438" t="str">
        <f t="shared" si="44"/>
        <v/>
      </c>
      <c r="I1438" t="str">
        <f t="shared" si="45"/>
        <v/>
      </c>
    </row>
    <row r="1439" spans="1:9" hidden="1">
      <c r="A1439" t="s">
        <v>1283</v>
      </c>
      <c r="B1439" t="s">
        <v>3850</v>
      </c>
      <c r="C1439" t="s">
        <v>4307</v>
      </c>
      <c r="D1439" t="s">
        <v>3852</v>
      </c>
      <c r="E1439">
        <v>6</v>
      </c>
      <c r="F1439">
        <v>1</v>
      </c>
      <c r="G1439">
        <v>3</v>
      </c>
      <c r="H1439" t="str">
        <f t="shared" si="44"/>
        <v/>
      </c>
      <c r="I1439" t="str">
        <f t="shared" si="45"/>
        <v/>
      </c>
    </row>
    <row r="1440" spans="1:9" hidden="1">
      <c r="A1440" t="s">
        <v>1284</v>
      </c>
      <c r="B1440" t="s">
        <v>3850</v>
      </c>
      <c r="C1440" t="s">
        <v>4307</v>
      </c>
      <c r="D1440" t="s">
        <v>3841</v>
      </c>
      <c r="E1440">
        <v>8</v>
      </c>
      <c r="F1440">
        <v>5</v>
      </c>
      <c r="G1440">
        <v>2</v>
      </c>
      <c r="H1440" t="str">
        <f t="shared" si="44"/>
        <v/>
      </c>
      <c r="I1440" t="str">
        <f t="shared" si="45"/>
        <v/>
      </c>
    </row>
    <row r="1441" spans="1:9" hidden="1">
      <c r="A1441" t="s">
        <v>1285</v>
      </c>
      <c r="B1441" t="s">
        <v>3850</v>
      </c>
      <c r="C1441" t="s">
        <v>4307</v>
      </c>
      <c r="D1441" t="s">
        <v>3840</v>
      </c>
      <c r="E1441">
        <v>8</v>
      </c>
      <c r="F1441">
        <v>1</v>
      </c>
      <c r="G1441">
        <v>1</v>
      </c>
      <c r="H1441" t="str">
        <f t="shared" si="44"/>
        <v/>
      </c>
      <c r="I1441" t="str">
        <f t="shared" si="45"/>
        <v/>
      </c>
    </row>
    <row r="1442" spans="1:9" hidden="1">
      <c r="A1442" t="s">
        <v>1286</v>
      </c>
      <c r="B1442" t="s">
        <v>3850</v>
      </c>
      <c r="C1442" t="s">
        <v>4307</v>
      </c>
      <c r="D1442" t="s">
        <v>3845</v>
      </c>
      <c r="E1442">
        <v>8</v>
      </c>
      <c r="F1442">
        <v>1</v>
      </c>
      <c r="G1442">
        <v>3</v>
      </c>
      <c r="H1442" t="str">
        <f t="shared" si="44"/>
        <v/>
      </c>
      <c r="I1442" t="str">
        <f t="shared" si="45"/>
        <v/>
      </c>
    </row>
    <row r="1443" spans="1:9" hidden="1">
      <c r="A1443" t="s">
        <v>1287</v>
      </c>
      <c r="B1443" t="s">
        <v>3850</v>
      </c>
      <c r="C1443" t="s">
        <v>4307</v>
      </c>
      <c r="D1443" t="s">
        <v>3849</v>
      </c>
      <c r="E1443">
        <v>1</v>
      </c>
      <c r="F1443">
        <v>2</v>
      </c>
      <c r="G1443">
        <v>2</v>
      </c>
      <c r="H1443" t="str">
        <f t="shared" si="44"/>
        <v/>
      </c>
      <c r="I1443" t="str">
        <f t="shared" si="45"/>
        <v/>
      </c>
    </row>
    <row r="1444" spans="1:9" hidden="1">
      <c r="A1444" t="s">
        <v>1288</v>
      </c>
      <c r="B1444" t="s">
        <v>3850</v>
      </c>
      <c r="C1444" t="s">
        <v>4307</v>
      </c>
      <c r="D1444" t="s">
        <v>3853</v>
      </c>
      <c r="E1444">
        <v>1</v>
      </c>
      <c r="F1444">
        <v>2</v>
      </c>
      <c r="G1444">
        <v>3</v>
      </c>
      <c r="H1444" t="str">
        <f t="shared" si="44"/>
        <v/>
      </c>
      <c r="I1444" t="str">
        <f t="shared" si="45"/>
        <v/>
      </c>
    </row>
    <row r="1445" spans="1:9" hidden="1">
      <c r="A1445" t="s">
        <v>1289</v>
      </c>
      <c r="B1445" t="s">
        <v>3850</v>
      </c>
      <c r="C1445" t="s">
        <v>4307</v>
      </c>
      <c r="D1445" t="s">
        <v>3844</v>
      </c>
      <c r="E1445">
        <v>9</v>
      </c>
      <c r="F1445">
        <v>4</v>
      </c>
      <c r="G1445">
        <v>3</v>
      </c>
      <c r="H1445" t="str">
        <f t="shared" si="44"/>
        <v/>
      </c>
      <c r="I1445" t="str">
        <f t="shared" si="45"/>
        <v/>
      </c>
    </row>
    <row r="1446" spans="1:9" hidden="1">
      <c r="A1446" t="s">
        <v>1290</v>
      </c>
      <c r="B1446" t="s">
        <v>3850</v>
      </c>
      <c r="C1446" t="s">
        <v>4307</v>
      </c>
      <c r="D1446" t="s">
        <v>3846</v>
      </c>
      <c r="E1446">
        <v>1</v>
      </c>
      <c r="F1446">
        <v>2</v>
      </c>
      <c r="G1446">
        <v>0</v>
      </c>
      <c r="H1446" t="str">
        <f t="shared" si="44"/>
        <v>gestion stock</v>
      </c>
      <c r="I1446" t="str">
        <f t="shared" si="45"/>
        <v>bougeoir cylindriq VIOLET</v>
      </c>
    </row>
    <row r="1447" spans="1:9" hidden="1">
      <c r="A1447" t="s">
        <v>1291</v>
      </c>
      <c r="B1447" t="s">
        <v>3850</v>
      </c>
      <c r="C1447" t="s">
        <v>4307</v>
      </c>
      <c r="D1447" t="s">
        <v>3847</v>
      </c>
      <c r="E1447">
        <v>1</v>
      </c>
      <c r="F1447">
        <v>0</v>
      </c>
      <c r="G1447">
        <v>2</v>
      </c>
      <c r="H1447" t="str">
        <f t="shared" si="44"/>
        <v>gestion stock</v>
      </c>
      <c r="I1447" t="str">
        <f t="shared" si="45"/>
        <v>bougeoir cylindriq ROSE</v>
      </c>
    </row>
    <row r="1448" spans="1:9" hidden="1">
      <c r="A1448" t="s">
        <v>1292</v>
      </c>
      <c r="B1448" t="s">
        <v>3850</v>
      </c>
      <c r="C1448" t="s">
        <v>4307</v>
      </c>
      <c r="D1448" t="s">
        <v>3854</v>
      </c>
      <c r="E1448">
        <v>6</v>
      </c>
      <c r="F1448">
        <v>4</v>
      </c>
      <c r="G1448">
        <v>2</v>
      </c>
      <c r="H1448" t="str">
        <f t="shared" si="44"/>
        <v/>
      </c>
      <c r="I1448" t="str">
        <f t="shared" si="45"/>
        <v/>
      </c>
    </row>
    <row r="1449" spans="1:9" hidden="1">
      <c r="A1449" t="s">
        <v>1293</v>
      </c>
      <c r="B1449" t="s">
        <v>3850</v>
      </c>
      <c r="C1449" t="s">
        <v>4307</v>
      </c>
      <c r="D1449" t="s">
        <v>3837</v>
      </c>
      <c r="E1449">
        <v>5</v>
      </c>
      <c r="F1449">
        <v>4</v>
      </c>
      <c r="G1449">
        <v>3</v>
      </c>
      <c r="H1449" t="str">
        <f t="shared" si="44"/>
        <v/>
      </c>
      <c r="I1449" t="str">
        <f t="shared" si="45"/>
        <v/>
      </c>
    </row>
    <row r="1450" spans="1:9" hidden="1">
      <c r="A1450" t="s">
        <v>1294</v>
      </c>
      <c r="B1450" t="s">
        <v>3850</v>
      </c>
      <c r="C1450" t="s">
        <v>4307</v>
      </c>
      <c r="D1450" t="s">
        <v>3855</v>
      </c>
      <c r="E1450">
        <v>5</v>
      </c>
      <c r="F1450">
        <v>1</v>
      </c>
      <c r="G1450">
        <v>3</v>
      </c>
      <c r="H1450" t="str">
        <f t="shared" si="44"/>
        <v/>
      </c>
      <c r="I1450" t="str">
        <f t="shared" si="45"/>
        <v/>
      </c>
    </row>
    <row r="1451" spans="1:9" hidden="1">
      <c r="A1451" t="s">
        <v>1295</v>
      </c>
      <c r="B1451" t="s">
        <v>3850</v>
      </c>
      <c r="C1451" t="s">
        <v>4308</v>
      </c>
      <c r="D1451" t="s">
        <v>3875</v>
      </c>
      <c r="E1451">
        <v>0</v>
      </c>
      <c r="F1451">
        <v>0</v>
      </c>
      <c r="G1451">
        <v>0</v>
      </c>
      <c r="H1451" t="str">
        <f t="shared" si="44"/>
        <v/>
      </c>
      <c r="I1451" t="str">
        <f t="shared" si="45"/>
        <v/>
      </c>
    </row>
    <row r="1452" spans="1:9" hidden="1">
      <c r="A1452" t="s">
        <v>1296</v>
      </c>
      <c r="B1452" t="s">
        <v>3850</v>
      </c>
      <c r="C1452" t="s">
        <v>4308</v>
      </c>
      <c r="D1452" t="s">
        <v>3876</v>
      </c>
      <c r="E1452">
        <v>0</v>
      </c>
      <c r="F1452">
        <v>0</v>
      </c>
      <c r="G1452">
        <v>0</v>
      </c>
      <c r="H1452" t="str">
        <f t="shared" si="44"/>
        <v/>
      </c>
      <c r="I1452" t="str">
        <f t="shared" si="45"/>
        <v/>
      </c>
    </row>
    <row r="1453" spans="1:9" hidden="1">
      <c r="A1453" t="s">
        <v>1297</v>
      </c>
      <c r="B1453" t="s">
        <v>3850</v>
      </c>
      <c r="C1453" t="s">
        <v>4308</v>
      </c>
      <c r="D1453" t="s">
        <v>3877</v>
      </c>
      <c r="E1453">
        <v>0</v>
      </c>
      <c r="F1453">
        <v>0</v>
      </c>
      <c r="G1453">
        <v>0</v>
      </c>
      <c r="H1453" t="str">
        <f t="shared" si="44"/>
        <v/>
      </c>
      <c r="I1453" t="str">
        <f t="shared" si="45"/>
        <v/>
      </c>
    </row>
    <row r="1454" spans="1:9" hidden="1">
      <c r="A1454" t="s">
        <v>1298</v>
      </c>
      <c r="B1454" t="s">
        <v>3850</v>
      </c>
      <c r="C1454" t="s">
        <v>4308</v>
      </c>
      <c r="D1454" t="s">
        <v>3878</v>
      </c>
      <c r="E1454">
        <v>0</v>
      </c>
      <c r="F1454">
        <v>1</v>
      </c>
      <c r="G1454">
        <v>0</v>
      </c>
      <c r="H1454" t="str">
        <f t="shared" si="44"/>
        <v/>
      </c>
      <c r="I1454" t="str">
        <f t="shared" si="45"/>
        <v/>
      </c>
    </row>
    <row r="1455" spans="1:9" hidden="1">
      <c r="A1455" t="s">
        <v>1299</v>
      </c>
      <c r="B1455" t="s">
        <v>3850</v>
      </c>
      <c r="C1455" t="s">
        <v>4308</v>
      </c>
      <c r="D1455" t="s">
        <v>3879</v>
      </c>
      <c r="E1455">
        <v>0</v>
      </c>
      <c r="F1455">
        <v>0</v>
      </c>
      <c r="G1455">
        <v>0</v>
      </c>
      <c r="H1455" t="str">
        <f t="shared" si="44"/>
        <v/>
      </c>
      <c r="I1455" t="str">
        <f t="shared" si="45"/>
        <v/>
      </c>
    </row>
    <row r="1456" spans="1:9" hidden="1">
      <c r="A1456" t="s">
        <v>1300</v>
      </c>
      <c r="B1456" t="s">
        <v>3850</v>
      </c>
      <c r="C1456" t="s">
        <v>4308</v>
      </c>
      <c r="D1456" t="s">
        <v>3880</v>
      </c>
      <c r="E1456">
        <v>0</v>
      </c>
      <c r="F1456">
        <v>1</v>
      </c>
      <c r="G1456">
        <v>0</v>
      </c>
      <c r="H1456" t="str">
        <f t="shared" si="44"/>
        <v/>
      </c>
      <c r="I1456" t="str">
        <f t="shared" si="45"/>
        <v/>
      </c>
    </row>
    <row r="1457" spans="1:9" hidden="1">
      <c r="A1457" t="s">
        <v>1301</v>
      </c>
      <c r="B1457" t="s">
        <v>3850</v>
      </c>
      <c r="C1457" t="s">
        <v>4308</v>
      </c>
      <c r="D1457" t="s">
        <v>3881</v>
      </c>
      <c r="E1457">
        <v>0</v>
      </c>
      <c r="F1457">
        <v>1</v>
      </c>
      <c r="G1457">
        <v>0</v>
      </c>
      <c r="H1457" t="str">
        <f t="shared" si="44"/>
        <v/>
      </c>
      <c r="I1457" t="str">
        <f t="shared" si="45"/>
        <v/>
      </c>
    </row>
    <row r="1458" spans="1:9" hidden="1">
      <c r="A1458" t="s">
        <v>1302</v>
      </c>
      <c r="B1458" t="s">
        <v>3850</v>
      </c>
      <c r="C1458" t="s">
        <v>4308</v>
      </c>
      <c r="D1458" t="s">
        <v>3882</v>
      </c>
      <c r="E1458">
        <v>0</v>
      </c>
      <c r="F1458">
        <v>0</v>
      </c>
      <c r="G1458">
        <v>0</v>
      </c>
      <c r="H1458" t="str">
        <f t="shared" si="44"/>
        <v/>
      </c>
      <c r="I1458" t="str">
        <f t="shared" si="45"/>
        <v/>
      </c>
    </row>
    <row r="1459" spans="1:9" hidden="1">
      <c r="A1459" t="s">
        <v>1303</v>
      </c>
      <c r="B1459" t="s">
        <v>3850</v>
      </c>
      <c r="C1459" t="s">
        <v>4308</v>
      </c>
      <c r="D1459" t="s">
        <v>3883</v>
      </c>
      <c r="E1459">
        <v>0</v>
      </c>
      <c r="F1459">
        <v>0</v>
      </c>
      <c r="G1459">
        <v>0</v>
      </c>
      <c r="H1459" t="str">
        <f t="shared" si="44"/>
        <v/>
      </c>
      <c r="I1459" t="str">
        <f t="shared" si="45"/>
        <v/>
      </c>
    </row>
    <row r="1460" spans="1:9" hidden="1">
      <c r="A1460" t="s">
        <v>1304</v>
      </c>
      <c r="B1460" t="s">
        <v>3850</v>
      </c>
      <c r="C1460" t="s">
        <v>4309</v>
      </c>
      <c r="D1460" t="s">
        <v>3852</v>
      </c>
      <c r="E1460">
        <v>1</v>
      </c>
      <c r="F1460">
        <v>0</v>
      </c>
      <c r="G1460">
        <v>0</v>
      </c>
      <c r="H1460" t="str">
        <f t="shared" si="44"/>
        <v/>
      </c>
      <c r="I1460" t="str">
        <f t="shared" si="45"/>
        <v/>
      </c>
    </row>
    <row r="1461" spans="1:9" hidden="1">
      <c r="A1461" t="s">
        <v>1305</v>
      </c>
      <c r="B1461" t="s">
        <v>3850</v>
      </c>
      <c r="C1461" t="s">
        <v>4309</v>
      </c>
      <c r="D1461" t="s">
        <v>3841</v>
      </c>
      <c r="E1461">
        <v>1</v>
      </c>
      <c r="F1461">
        <v>1</v>
      </c>
      <c r="G1461">
        <v>0</v>
      </c>
      <c r="H1461" t="str">
        <f t="shared" si="44"/>
        <v/>
      </c>
      <c r="I1461" t="str">
        <f t="shared" si="45"/>
        <v/>
      </c>
    </row>
    <row r="1462" spans="1:9" hidden="1">
      <c r="A1462" t="s">
        <v>1306</v>
      </c>
      <c r="B1462" t="s">
        <v>3850</v>
      </c>
      <c r="C1462" t="s">
        <v>4309</v>
      </c>
      <c r="D1462" t="s">
        <v>3840</v>
      </c>
      <c r="E1462">
        <v>1</v>
      </c>
      <c r="F1462">
        <v>0</v>
      </c>
      <c r="G1462">
        <v>0</v>
      </c>
      <c r="H1462" t="str">
        <f t="shared" si="44"/>
        <v/>
      </c>
      <c r="I1462" t="str">
        <f t="shared" si="45"/>
        <v/>
      </c>
    </row>
    <row r="1463" spans="1:9" hidden="1">
      <c r="A1463" t="s">
        <v>1307</v>
      </c>
      <c r="B1463" t="s">
        <v>3850</v>
      </c>
      <c r="C1463" t="s">
        <v>4309</v>
      </c>
      <c r="D1463" t="s">
        <v>3845</v>
      </c>
      <c r="E1463">
        <v>1</v>
      </c>
      <c r="F1463">
        <v>1</v>
      </c>
      <c r="G1463">
        <v>0</v>
      </c>
      <c r="H1463" t="str">
        <f t="shared" si="44"/>
        <v/>
      </c>
      <c r="I1463" t="str">
        <f t="shared" si="45"/>
        <v/>
      </c>
    </row>
    <row r="1464" spans="1:9" hidden="1">
      <c r="A1464" t="s">
        <v>1308</v>
      </c>
      <c r="B1464" t="s">
        <v>3850</v>
      </c>
      <c r="C1464" t="s">
        <v>4309</v>
      </c>
      <c r="D1464" t="s">
        <v>3849</v>
      </c>
      <c r="E1464">
        <v>1</v>
      </c>
      <c r="F1464">
        <v>0</v>
      </c>
      <c r="G1464">
        <v>0</v>
      </c>
      <c r="H1464" t="str">
        <f t="shared" si="44"/>
        <v/>
      </c>
      <c r="I1464" t="str">
        <f t="shared" si="45"/>
        <v/>
      </c>
    </row>
    <row r="1465" spans="1:9" hidden="1">
      <c r="A1465" t="s">
        <v>1309</v>
      </c>
      <c r="B1465" t="s">
        <v>3850</v>
      </c>
      <c r="C1465" t="s">
        <v>4309</v>
      </c>
      <c r="D1465" t="s">
        <v>3853</v>
      </c>
      <c r="E1465">
        <v>0</v>
      </c>
      <c r="F1465">
        <v>0</v>
      </c>
      <c r="G1465">
        <v>0</v>
      </c>
      <c r="H1465" t="str">
        <f t="shared" si="44"/>
        <v/>
      </c>
      <c r="I1465" t="str">
        <f t="shared" si="45"/>
        <v/>
      </c>
    </row>
    <row r="1466" spans="1:9" hidden="1">
      <c r="A1466" t="s">
        <v>1310</v>
      </c>
      <c r="B1466" t="s">
        <v>3850</v>
      </c>
      <c r="C1466" t="s">
        <v>4309</v>
      </c>
      <c r="D1466" t="s">
        <v>3844</v>
      </c>
      <c r="E1466">
        <v>0</v>
      </c>
      <c r="F1466">
        <v>1</v>
      </c>
      <c r="G1466">
        <v>0</v>
      </c>
      <c r="H1466" t="str">
        <f t="shared" si="44"/>
        <v/>
      </c>
      <c r="I1466" t="str">
        <f t="shared" si="45"/>
        <v/>
      </c>
    </row>
    <row r="1467" spans="1:9" hidden="1">
      <c r="A1467" t="s">
        <v>1311</v>
      </c>
      <c r="B1467" t="s">
        <v>3850</v>
      </c>
      <c r="C1467" t="s">
        <v>4309</v>
      </c>
      <c r="D1467" t="s">
        <v>3847</v>
      </c>
      <c r="E1467">
        <v>1</v>
      </c>
      <c r="F1467">
        <v>1</v>
      </c>
      <c r="G1467">
        <v>0</v>
      </c>
      <c r="H1467" t="str">
        <f t="shared" si="44"/>
        <v/>
      </c>
      <c r="I1467" t="str">
        <f t="shared" si="45"/>
        <v/>
      </c>
    </row>
    <row r="1468" spans="1:9" hidden="1">
      <c r="A1468" t="s">
        <v>1312</v>
      </c>
      <c r="B1468" t="s">
        <v>3850</v>
      </c>
      <c r="C1468" t="s">
        <v>4309</v>
      </c>
      <c r="D1468" t="s">
        <v>3846</v>
      </c>
      <c r="E1468">
        <v>0</v>
      </c>
      <c r="F1468">
        <v>1</v>
      </c>
      <c r="G1468">
        <v>0</v>
      </c>
      <c r="H1468" t="str">
        <f t="shared" si="44"/>
        <v/>
      </c>
      <c r="I1468" t="str">
        <f t="shared" si="45"/>
        <v/>
      </c>
    </row>
    <row r="1469" spans="1:9" hidden="1">
      <c r="A1469" t="s">
        <v>1313</v>
      </c>
      <c r="B1469" t="s">
        <v>3850</v>
      </c>
      <c r="C1469" t="s">
        <v>4309</v>
      </c>
      <c r="D1469" t="s">
        <v>3854</v>
      </c>
      <c r="E1469">
        <v>0</v>
      </c>
      <c r="F1469">
        <v>1</v>
      </c>
      <c r="G1469">
        <v>0</v>
      </c>
      <c r="H1469" t="str">
        <f t="shared" si="44"/>
        <v/>
      </c>
      <c r="I1469" t="str">
        <f t="shared" si="45"/>
        <v/>
      </c>
    </row>
    <row r="1470" spans="1:9" hidden="1">
      <c r="A1470" t="s">
        <v>1314</v>
      </c>
      <c r="B1470" t="s">
        <v>3850</v>
      </c>
      <c r="C1470" t="s">
        <v>4309</v>
      </c>
      <c r="D1470" t="s">
        <v>3837</v>
      </c>
      <c r="E1470">
        <v>0</v>
      </c>
      <c r="F1470">
        <v>0</v>
      </c>
      <c r="G1470">
        <v>0</v>
      </c>
      <c r="H1470" t="str">
        <f t="shared" si="44"/>
        <v/>
      </c>
      <c r="I1470" t="str">
        <f t="shared" si="45"/>
        <v/>
      </c>
    </row>
    <row r="1471" spans="1:9" hidden="1">
      <c r="A1471" t="s">
        <v>1315</v>
      </c>
      <c r="B1471" t="s">
        <v>3850</v>
      </c>
      <c r="C1471" t="s">
        <v>4309</v>
      </c>
      <c r="D1471" t="s">
        <v>3855</v>
      </c>
      <c r="E1471">
        <v>0</v>
      </c>
      <c r="F1471">
        <v>0</v>
      </c>
      <c r="G1471">
        <v>0</v>
      </c>
      <c r="H1471" t="str">
        <f t="shared" si="44"/>
        <v/>
      </c>
      <c r="I1471" t="str">
        <f t="shared" si="45"/>
        <v/>
      </c>
    </row>
    <row r="1472" spans="1:9" hidden="1">
      <c r="A1472" t="s">
        <v>1316</v>
      </c>
      <c r="B1472" t="s">
        <v>3850</v>
      </c>
      <c r="C1472" t="s">
        <v>4310</v>
      </c>
      <c r="D1472" t="s">
        <v>3870</v>
      </c>
      <c r="E1472">
        <v>0</v>
      </c>
      <c r="F1472">
        <v>-1</v>
      </c>
      <c r="G1472">
        <v>0</v>
      </c>
      <c r="H1472" t="str">
        <f t="shared" si="44"/>
        <v/>
      </c>
      <c r="I1472" t="str">
        <f t="shared" si="45"/>
        <v/>
      </c>
    </row>
    <row r="1473" spans="1:9" hidden="1">
      <c r="A1473" t="s">
        <v>1317</v>
      </c>
      <c r="B1473" t="s">
        <v>3850</v>
      </c>
      <c r="C1473" t="s">
        <v>4310</v>
      </c>
      <c r="D1473" t="s">
        <v>3871</v>
      </c>
      <c r="E1473">
        <v>1</v>
      </c>
      <c r="F1473">
        <v>0</v>
      </c>
      <c r="G1473">
        <v>0</v>
      </c>
      <c r="H1473" t="str">
        <f t="shared" si="44"/>
        <v/>
      </c>
      <c r="I1473" t="str">
        <f t="shared" si="45"/>
        <v/>
      </c>
    </row>
    <row r="1474" spans="1:9" hidden="1">
      <c r="A1474" t="s">
        <v>1318</v>
      </c>
      <c r="B1474" t="s">
        <v>3850</v>
      </c>
      <c r="C1474" t="s">
        <v>4310</v>
      </c>
      <c r="D1474" t="s">
        <v>3872</v>
      </c>
      <c r="E1474">
        <v>2</v>
      </c>
      <c r="F1474">
        <v>0</v>
      </c>
      <c r="G1474">
        <v>0</v>
      </c>
      <c r="H1474" t="str">
        <f t="shared" ref="H1474:H1537" si="46">IF(AND(SUM(E1474:G1474)&gt;2,OR(E1474=0,G1474=0,F1474=0)),"gestion stock","")</f>
        <v/>
      </c>
      <c r="I1474" t="str">
        <f t="shared" si="45"/>
        <v/>
      </c>
    </row>
    <row r="1475" spans="1:9" hidden="1">
      <c r="A1475" t="s">
        <v>1319</v>
      </c>
      <c r="B1475" t="s">
        <v>3850</v>
      </c>
      <c r="C1475" t="s">
        <v>4310</v>
      </c>
      <c r="D1475" t="s">
        <v>3873</v>
      </c>
      <c r="E1475">
        <v>1</v>
      </c>
      <c r="F1475">
        <v>0</v>
      </c>
      <c r="G1475">
        <v>0</v>
      </c>
      <c r="H1475" t="str">
        <f t="shared" si="46"/>
        <v/>
      </c>
      <c r="I1475" t="str">
        <f t="shared" ref="I1475:I1538" si="47">IF(H1475="gestion stock",C1475&amp; " " &amp; D1475,"")</f>
        <v/>
      </c>
    </row>
    <row r="1476" spans="1:9" hidden="1">
      <c r="A1476" t="s">
        <v>1320</v>
      </c>
      <c r="B1476" t="s">
        <v>3850</v>
      </c>
      <c r="C1476" t="s">
        <v>4311</v>
      </c>
      <c r="D1476" t="s">
        <v>3870</v>
      </c>
      <c r="E1476">
        <v>0</v>
      </c>
      <c r="F1476">
        <v>0</v>
      </c>
      <c r="G1476">
        <v>0</v>
      </c>
      <c r="H1476" t="str">
        <f t="shared" si="46"/>
        <v/>
      </c>
      <c r="I1476" t="str">
        <f t="shared" si="47"/>
        <v/>
      </c>
    </row>
    <row r="1477" spans="1:9" hidden="1">
      <c r="A1477" t="s">
        <v>1321</v>
      </c>
      <c r="B1477" t="s">
        <v>3850</v>
      </c>
      <c r="C1477" t="s">
        <v>4311</v>
      </c>
      <c r="D1477" t="s">
        <v>3871</v>
      </c>
      <c r="E1477">
        <v>1</v>
      </c>
      <c r="F1477">
        <v>0</v>
      </c>
      <c r="G1477">
        <v>0</v>
      </c>
      <c r="H1477" t="str">
        <f t="shared" si="46"/>
        <v/>
      </c>
      <c r="I1477" t="str">
        <f t="shared" si="47"/>
        <v/>
      </c>
    </row>
    <row r="1478" spans="1:9" hidden="1">
      <c r="A1478" t="s">
        <v>1322</v>
      </c>
      <c r="B1478" t="s">
        <v>3850</v>
      </c>
      <c r="C1478" t="s">
        <v>4311</v>
      </c>
      <c r="D1478" t="s">
        <v>3872</v>
      </c>
      <c r="E1478">
        <v>1</v>
      </c>
      <c r="F1478">
        <v>0</v>
      </c>
      <c r="G1478">
        <v>0</v>
      </c>
      <c r="H1478" t="str">
        <f t="shared" si="46"/>
        <v/>
      </c>
      <c r="I1478" t="str">
        <f t="shared" si="47"/>
        <v/>
      </c>
    </row>
    <row r="1479" spans="1:9" hidden="1">
      <c r="A1479" t="s">
        <v>1323</v>
      </c>
      <c r="B1479" t="s">
        <v>3850</v>
      </c>
      <c r="C1479" t="s">
        <v>4311</v>
      </c>
      <c r="D1479" t="s">
        <v>3873</v>
      </c>
      <c r="E1479">
        <v>2</v>
      </c>
      <c r="F1479">
        <v>1</v>
      </c>
      <c r="G1479">
        <v>0</v>
      </c>
      <c r="H1479" t="str">
        <f t="shared" si="46"/>
        <v>gestion stock</v>
      </c>
      <c r="I1479" t="str">
        <f t="shared" si="47"/>
        <v>Saladier boule 8,5 cm Theo 45€ MULTI</v>
      </c>
    </row>
    <row r="1480" spans="1:9" hidden="1">
      <c r="A1480" t="s">
        <v>1324</v>
      </c>
      <c r="B1480" t="s">
        <v>3850</v>
      </c>
      <c r="C1480" t="s">
        <v>4312</v>
      </c>
      <c r="D1480" t="s">
        <v>3870</v>
      </c>
      <c r="E1480">
        <v>0</v>
      </c>
      <c r="F1480">
        <v>0</v>
      </c>
      <c r="G1480">
        <v>0</v>
      </c>
      <c r="H1480" t="str">
        <f t="shared" si="46"/>
        <v/>
      </c>
      <c r="I1480" t="str">
        <f t="shared" si="47"/>
        <v/>
      </c>
    </row>
    <row r="1481" spans="1:9" hidden="1">
      <c r="A1481" t="s">
        <v>1325</v>
      </c>
      <c r="B1481" t="s">
        <v>3850</v>
      </c>
      <c r="C1481" t="s">
        <v>4312</v>
      </c>
      <c r="D1481" t="s">
        <v>3871</v>
      </c>
      <c r="E1481">
        <v>0</v>
      </c>
      <c r="F1481">
        <v>0</v>
      </c>
      <c r="G1481">
        <v>0</v>
      </c>
      <c r="H1481" t="str">
        <f t="shared" si="46"/>
        <v/>
      </c>
      <c r="I1481" t="str">
        <f t="shared" si="47"/>
        <v/>
      </c>
    </row>
    <row r="1482" spans="1:9" hidden="1">
      <c r="A1482" t="s">
        <v>1326</v>
      </c>
      <c r="B1482" t="s">
        <v>3850</v>
      </c>
      <c r="C1482" t="s">
        <v>4312</v>
      </c>
      <c r="D1482" t="s">
        <v>3872</v>
      </c>
      <c r="E1482">
        <v>1</v>
      </c>
      <c r="F1482">
        <v>1</v>
      </c>
      <c r="G1482">
        <v>0</v>
      </c>
      <c r="H1482" t="str">
        <f t="shared" si="46"/>
        <v/>
      </c>
      <c r="I1482" t="str">
        <f t="shared" si="47"/>
        <v/>
      </c>
    </row>
    <row r="1483" spans="1:9" hidden="1">
      <c r="A1483" t="s">
        <v>1327</v>
      </c>
      <c r="B1483" t="s">
        <v>3850</v>
      </c>
      <c r="C1483" t="s">
        <v>4312</v>
      </c>
      <c r="D1483" t="s">
        <v>3873</v>
      </c>
      <c r="E1483">
        <v>0</v>
      </c>
      <c r="F1483">
        <v>0</v>
      </c>
      <c r="G1483">
        <v>0</v>
      </c>
      <c r="H1483" t="str">
        <f t="shared" si="46"/>
        <v/>
      </c>
      <c r="I1483" t="str">
        <f t="shared" si="47"/>
        <v/>
      </c>
    </row>
    <row r="1484" spans="1:9" hidden="1">
      <c r="A1484" t="s">
        <v>1328</v>
      </c>
      <c r="B1484" t="s">
        <v>3850</v>
      </c>
      <c r="C1484" t="s">
        <v>4313</v>
      </c>
      <c r="D1484" t="s">
        <v>3852</v>
      </c>
      <c r="E1484">
        <v>2</v>
      </c>
      <c r="F1484">
        <v>3</v>
      </c>
      <c r="G1484">
        <v>0</v>
      </c>
      <c r="H1484" t="str">
        <f t="shared" si="46"/>
        <v>gestion stock</v>
      </c>
      <c r="I1484" t="str">
        <f t="shared" si="47"/>
        <v>Tasse café marguerite unie ANIS</v>
      </c>
    </row>
    <row r="1485" spans="1:9" hidden="1">
      <c r="A1485" t="s">
        <v>1329</v>
      </c>
      <c r="B1485" t="s">
        <v>3850</v>
      </c>
      <c r="C1485" t="s">
        <v>4313</v>
      </c>
      <c r="D1485" t="s">
        <v>3841</v>
      </c>
      <c r="E1485">
        <v>0</v>
      </c>
      <c r="F1485">
        <v>0</v>
      </c>
      <c r="G1485">
        <v>0</v>
      </c>
      <c r="H1485" t="str">
        <f t="shared" si="46"/>
        <v/>
      </c>
      <c r="I1485" t="str">
        <f t="shared" si="47"/>
        <v/>
      </c>
    </row>
    <row r="1486" spans="1:9" hidden="1">
      <c r="A1486" t="s">
        <v>1330</v>
      </c>
      <c r="B1486" t="s">
        <v>3850</v>
      </c>
      <c r="C1486" t="s">
        <v>4313</v>
      </c>
      <c r="D1486" t="s">
        <v>3840</v>
      </c>
      <c r="E1486">
        <v>3</v>
      </c>
      <c r="F1486">
        <v>0</v>
      </c>
      <c r="G1486">
        <v>0</v>
      </c>
      <c r="H1486" t="str">
        <f t="shared" si="46"/>
        <v>gestion stock</v>
      </c>
      <c r="I1486" t="str">
        <f t="shared" si="47"/>
        <v>Tasse café marguerite unie OCÉAN</v>
      </c>
    </row>
    <row r="1487" spans="1:9" hidden="1">
      <c r="A1487" t="s">
        <v>1331</v>
      </c>
      <c r="B1487" t="s">
        <v>3850</v>
      </c>
      <c r="C1487" t="s">
        <v>4313</v>
      </c>
      <c r="D1487" t="s">
        <v>3845</v>
      </c>
      <c r="E1487">
        <v>1</v>
      </c>
      <c r="F1487">
        <v>2</v>
      </c>
      <c r="G1487">
        <v>0</v>
      </c>
      <c r="H1487" t="str">
        <f t="shared" si="46"/>
        <v>gestion stock</v>
      </c>
      <c r="I1487" t="str">
        <f t="shared" si="47"/>
        <v>Tasse café marguerite unie FRAMBOISE</v>
      </c>
    </row>
    <row r="1488" spans="1:9" hidden="1">
      <c r="A1488" t="s">
        <v>1332</v>
      </c>
      <c r="B1488" t="s">
        <v>3850</v>
      </c>
      <c r="C1488" t="s">
        <v>4313</v>
      </c>
      <c r="D1488" t="s">
        <v>3849</v>
      </c>
      <c r="E1488">
        <v>3</v>
      </c>
      <c r="F1488">
        <v>1</v>
      </c>
      <c r="G1488">
        <v>0</v>
      </c>
      <c r="H1488" t="str">
        <f t="shared" si="46"/>
        <v>gestion stock</v>
      </c>
      <c r="I1488" t="str">
        <f t="shared" si="47"/>
        <v>Tasse café marguerite unie ORANGE</v>
      </c>
    </row>
    <row r="1489" spans="1:9" hidden="1">
      <c r="A1489" t="s">
        <v>1333</v>
      </c>
      <c r="B1489" t="s">
        <v>3850</v>
      </c>
      <c r="C1489" t="s">
        <v>4313</v>
      </c>
      <c r="D1489" t="s">
        <v>3853</v>
      </c>
      <c r="E1489">
        <v>0</v>
      </c>
      <c r="F1489">
        <v>0</v>
      </c>
      <c r="G1489">
        <v>0</v>
      </c>
      <c r="H1489" t="str">
        <f t="shared" si="46"/>
        <v/>
      </c>
      <c r="I1489" t="str">
        <f t="shared" si="47"/>
        <v/>
      </c>
    </row>
    <row r="1490" spans="1:9" hidden="1">
      <c r="A1490" t="s">
        <v>1334</v>
      </c>
      <c r="B1490" t="s">
        <v>3850</v>
      </c>
      <c r="C1490" t="s">
        <v>4313</v>
      </c>
      <c r="D1490" t="s">
        <v>3844</v>
      </c>
      <c r="E1490">
        <v>1</v>
      </c>
      <c r="F1490">
        <v>0</v>
      </c>
      <c r="G1490">
        <v>0</v>
      </c>
      <c r="H1490" t="str">
        <f t="shared" si="46"/>
        <v/>
      </c>
      <c r="I1490" t="str">
        <f t="shared" si="47"/>
        <v/>
      </c>
    </row>
    <row r="1491" spans="1:9" hidden="1">
      <c r="A1491" t="s">
        <v>1335</v>
      </c>
      <c r="B1491" t="s">
        <v>3850</v>
      </c>
      <c r="C1491" t="s">
        <v>4313</v>
      </c>
      <c r="D1491" t="s">
        <v>3847</v>
      </c>
      <c r="E1491">
        <v>1</v>
      </c>
      <c r="F1491">
        <v>0</v>
      </c>
      <c r="G1491">
        <v>0</v>
      </c>
      <c r="H1491" t="str">
        <f t="shared" si="46"/>
        <v/>
      </c>
      <c r="I1491" t="str">
        <f t="shared" si="47"/>
        <v/>
      </c>
    </row>
    <row r="1492" spans="1:9" hidden="1">
      <c r="A1492" t="s">
        <v>1336</v>
      </c>
      <c r="B1492" t="s">
        <v>3850</v>
      </c>
      <c r="C1492" t="s">
        <v>4313</v>
      </c>
      <c r="D1492" t="s">
        <v>3846</v>
      </c>
      <c r="E1492">
        <v>0</v>
      </c>
      <c r="F1492">
        <v>1</v>
      </c>
      <c r="G1492">
        <v>0</v>
      </c>
      <c r="H1492" t="str">
        <f t="shared" si="46"/>
        <v/>
      </c>
      <c r="I1492" t="str">
        <f t="shared" si="47"/>
        <v/>
      </c>
    </row>
    <row r="1493" spans="1:9" hidden="1">
      <c r="A1493" t="s">
        <v>1337</v>
      </c>
      <c r="B1493" t="s">
        <v>3850</v>
      </c>
      <c r="C1493" t="s">
        <v>4313</v>
      </c>
      <c r="D1493" t="s">
        <v>3854</v>
      </c>
      <c r="E1493">
        <v>1</v>
      </c>
      <c r="F1493">
        <v>1</v>
      </c>
      <c r="G1493">
        <v>0</v>
      </c>
      <c r="H1493" t="str">
        <f t="shared" si="46"/>
        <v/>
      </c>
      <c r="I1493" t="str">
        <f t="shared" si="47"/>
        <v/>
      </c>
    </row>
    <row r="1494" spans="1:9" hidden="1">
      <c r="A1494" t="s">
        <v>1338</v>
      </c>
      <c r="B1494" t="s">
        <v>3850</v>
      </c>
      <c r="C1494" t="s">
        <v>4313</v>
      </c>
      <c r="D1494" t="s">
        <v>3837</v>
      </c>
      <c r="E1494">
        <v>0</v>
      </c>
      <c r="F1494">
        <v>0</v>
      </c>
      <c r="G1494">
        <v>0</v>
      </c>
      <c r="H1494" t="str">
        <f t="shared" si="46"/>
        <v/>
      </c>
      <c r="I1494" t="str">
        <f t="shared" si="47"/>
        <v/>
      </c>
    </row>
    <row r="1495" spans="1:9" hidden="1">
      <c r="A1495" t="s">
        <v>1339</v>
      </c>
      <c r="B1495" t="s">
        <v>3850</v>
      </c>
      <c r="C1495" t="s">
        <v>4313</v>
      </c>
      <c r="D1495" t="s">
        <v>3855</v>
      </c>
      <c r="E1495">
        <v>1</v>
      </c>
      <c r="F1495">
        <v>1</v>
      </c>
      <c r="G1495">
        <v>0</v>
      </c>
      <c r="H1495" t="str">
        <f t="shared" si="46"/>
        <v/>
      </c>
      <c r="I1495" t="str">
        <f t="shared" si="47"/>
        <v/>
      </c>
    </row>
    <row r="1496" spans="1:9" hidden="1">
      <c r="A1496" t="s">
        <v>1340</v>
      </c>
      <c r="B1496" t="s">
        <v>3850</v>
      </c>
      <c r="C1496" t="s">
        <v>4314</v>
      </c>
      <c r="D1496" t="s">
        <v>3870</v>
      </c>
      <c r="E1496">
        <v>1</v>
      </c>
      <c r="F1496">
        <v>1</v>
      </c>
      <c r="G1496">
        <v>-1</v>
      </c>
      <c r="H1496" t="str">
        <f t="shared" si="46"/>
        <v/>
      </c>
      <c r="I1496" t="str">
        <f t="shared" si="47"/>
        <v/>
      </c>
    </row>
    <row r="1497" spans="1:9" hidden="1">
      <c r="A1497" t="s">
        <v>1341</v>
      </c>
      <c r="B1497" t="s">
        <v>3850</v>
      </c>
      <c r="C1497" t="s">
        <v>4314</v>
      </c>
      <c r="D1497" t="s">
        <v>3871</v>
      </c>
      <c r="E1497">
        <v>2</v>
      </c>
      <c r="F1497">
        <v>0</v>
      </c>
      <c r="G1497">
        <v>0</v>
      </c>
      <c r="H1497" t="str">
        <f t="shared" si="46"/>
        <v/>
      </c>
      <c r="I1497" t="str">
        <f t="shared" si="47"/>
        <v/>
      </c>
    </row>
    <row r="1498" spans="1:9" hidden="1">
      <c r="A1498" t="s">
        <v>1342</v>
      </c>
      <c r="B1498" t="s">
        <v>3850</v>
      </c>
      <c r="C1498" t="s">
        <v>4314</v>
      </c>
      <c r="D1498" t="s">
        <v>3872</v>
      </c>
      <c r="E1498">
        <v>0</v>
      </c>
      <c r="F1498">
        <v>0</v>
      </c>
      <c r="G1498">
        <v>-1</v>
      </c>
      <c r="H1498" t="str">
        <f t="shared" si="46"/>
        <v/>
      </c>
      <c r="I1498" t="str">
        <f t="shared" si="47"/>
        <v/>
      </c>
    </row>
    <row r="1499" spans="1:9" hidden="1">
      <c r="A1499" t="s">
        <v>1343</v>
      </c>
      <c r="B1499" t="s">
        <v>3850</v>
      </c>
      <c r="C1499" t="s">
        <v>4314</v>
      </c>
      <c r="D1499" t="s">
        <v>3873</v>
      </c>
      <c r="E1499">
        <v>1</v>
      </c>
      <c r="F1499">
        <v>1</v>
      </c>
      <c r="G1499">
        <v>0</v>
      </c>
      <c r="H1499" t="str">
        <f t="shared" si="46"/>
        <v/>
      </c>
      <c r="I1499" t="str">
        <f t="shared" si="47"/>
        <v/>
      </c>
    </row>
    <row r="1500" spans="1:9" hidden="1">
      <c r="A1500" t="s">
        <v>1344</v>
      </c>
      <c r="B1500" t="s">
        <v>3850</v>
      </c>
      <c r="C1500" t="s">
        <v>4315</v>
      </c>
      <c r="D1500" t="s">
        <v>3852</v>
      </c>
      <c r="E1500">
        <v>0</v>
      </c>
      <c r="F1500">
        <v>0</v>
      </c>
      <c r="G1500">
        <v>0</v>
      </c>
      <c r="H1500" t="str">
        <f t="shared" si="46"/>
        <v/>
      </c>
      <c r="I1500" t="str">
        <f t="shared" si="47"/>
        <v/>
      </c>
    </row>
    <row r="1501" spans="1:9" hidden="1">
      <c r="A1501" t="s">
        <v>1345</v>
      </c>
      <c r="B1501" t="s">
        <v>3850</v>
      </c>
      <c r="C1501" t="s">
        <v>4315</v>
      </c>
      <c r="D1501" t="s">
        <v>3841</v>
      </c>
      <c r="E1501">
        <v>0</v>
      </c>
      <c r="F1501">
        <v>0</v>
      </c>
      <c r="G1501">
        <v>0</v>
      </c>
      <c r="H1501" t="str">
        <f t="shared" si="46"/>
        <v/>
      </c>
      <c r="I1501" t="str">
        <f t="shared" si="47"/>
        <v/>
      </c>
    </row>
    <row r="1502" spans="1:9" hidden="1">
      <c r="A1502" t="s">
        <v>1346</v>
      </c>
      <c r="B1502" t="s">
        <v>3850</v>
      </c>
      <c r="C1502" t="s">
        <v>4315</v>
      </c>
      <c r="D1502" t="s">
        <v>3840</v>
      </c>
      <c r="E1502">
        <v>0</v>
      </c>
      <c r="F1502">
        <v>0</v>
      </c>
      <c r="G1502">
        <v>0</v>
      </c>
      <c r="H1502" t="str">
        <f t="shared" si="46"/>
        <v/>
      </c>
      <c r="I1502" t="str">
        <f t="shared" si="47"/>
        <v/>
      </c>
    </row>
    <row r="1503" spans="1:9" hidden="1">
      <c r="A1503" t="s">
        <v>1347</v>
      </c>
      <c r="B1503" t="s">
        <v>3850</v>
      </c>
      <c r="C1503" t="s">
        <v>4315</v>
      </c>
      <c r="D1503" t="s">
        <v>3845</v>
      </c>
      <c r="E1503">
        <v>1</v>
      </c>
      <c r="F1503">
        <v>0</v>
      </c>
      <c r="G1503">
        <v>0</v>
      </c>
      <c r="H1503" t="str">
        <f t="shared" si="46"/>
        <v/>
      </c>
      <c r="I1503" t="str">
        <f t="shared" si="47"/>
        <v/>
      </c>
    </row>
    <row r="1504" spans="1:9" hidden="1">
      <c r="A1504" t="s">
        <v>1348</v>
      </c>
      <c r="B1504" t="s">
        <v>3850</v>
      </c>
      <c r="C1504" t="s">
        <v>4315</v>
      </c>
      <c r="D1504" t="s">
        <v>3849</v>
      </c>
      <c r="E1504">
        <v>1</v>
      </c>
      <c r="F1504">
        <v>0</v>
      </c>
      <c r="G1504">
        <v>0</v>
      </c>
      <c r="H1504" t="str">
        <f t="shared" si="46"/>
        <v/>
      </c>
      <c r="I1504" t="str">
        <f t="shared" si="47"/>
        <v/>
      </c>
    </row>
    <row r="1505" spans="1:9" hidden="1">
      <c r="A1505" t="s">
        <v>1349</v>
      </c>
      <c r="B1505" t="s">
        <v>3850</v>
      </c>
      <c r="C1505" t="s">
        <v>4315</v>
      </c>
      <c r="D1505" t="s">
        <v>3853</v>
      </c>
      <c r="E1505">
        <v>0</v>
      </c>
      <c r="F1505">
        <v>0</v>
      </c>
      <c r="G1505">
        <v>0</v>
      </c>
      <c r="H1505" t="str">
        <f t="shared" si="46"/>
        <v/>
      </c>
      <c r="I1505" t="str">
        <f t="shared" si="47"/>
        <v/>
      </c>
    </row>
    <row r="1506" spans="1:9" hidden="1">
      <c r="A1506" t="s">
        <v>1350</v>
      </c>
      <c r="B1506" t="s">
        <v>3850</v>
      </c>
      <c r="C1506" t="s">
        <v>4315</v>
      </c>
      <c r="D1506" t="s">
        <v>3844</v>
      </c>
      <c r="E1506">
        <v>0</v>
      </c>
      <c r="F1506">
        <v>0</v>
      </c>
      <c r="G1506">
        <v>0</v>
      </c>
      <c r="H1506" t="str">
        <f t="shared" si="46"/>
        <v/>
      </c>
      <c r="I1506" t="str">
        <f t="shared" si="47"/>
        <v/>
      </c>
    </row>
    <row r="1507" spans="1:9" hidden="1">
      <c r="A1507" t="s">
        <v>1351</v>
      </c>
      <c r="B1507" t="s">
        <v>3850</v>
      </c>
      <c r="C1507" t="s">
        <v>4315</v>
      </c>
      <c r="D1507" t="s">
        <v>3847</v>
      </c>
      <c r="E1507">
        <v>1</v>
      </c>
      <c r="F1507">
        <v>0</v>
      </c>
      <c r="G1507">
        <v>0</v>
      </c>
      <c r="H1507" t="str">
        <f t="shared" si="46"/>
        <v/>
      </c>
      <c r="I1507" t="str">
        <f t="shared" si="47"/>
        <v/>
      </c>
    </row>
    <row r="1508" spans="1:9" hidden="1">
      <c r="A1508" t="s">
        <v>1352</v>
      </c>
      <c r="B1508" t="s">
        <v>3850</v>
      </c>
      <c r="C1508" t="s">
        <v>4315</v>
      </c>
      <c r="D1508" t="s">
        <v>3846</v>
      </c>
      <c r="E1508">
        <v>0</v>
      </c>
      <c r="F1508">
        <v>0</v>
      </c>
      <c r="G1508">
        <v>0</v>
      </c>
      <c r="H1508" t="str">
        <f t="shared" si="46"/>
        <v/>
      </c>
      <c r="I1508" t="str">
        <f t="shared" si="47"/>
        <v/>
      </c>
    </row>
    <row r="1509" spans="1:9" hidden="1">
      <c r="A1509" t="s">
        <v>1353</v>
      </c>
      <c r="B1509" t="s">
        <v>3850</v>
      </c>
      <c r="C1509" t="s">
        <v>4315</v>
      </c>
      <c r="D1509" t="s">
        <v>3854</v>
      </c>
      <c r="E1509">
        <v>0</v>
      </c>
      <c r="F1509">
        <v>0</v>
      </c>
      <c r="G1509">
        <v>0</v>
      </c>
      <c r="H1509" t="str">
        <f t="shared" si="46"/>
        <v/>
      </c>
      <c r="I1509" t="str">
        <f t="shared" si="47"/>
        <v/>
      </c>
    </row>
    <row r="1510" spans="1:9" hidden="1">
      <c r="A1510" t="s">
        <v>1354</v>
      </c>
      <c r="B1510" t="s">
        <v>3850</v>
      </c>
      <c r="C1510" t="s">
        <v>4315</v>
      </c>
      <c r="D1510" t="s">
        <v>3837</v>
      </c>
      <c r="E1510">
        <v>0</v>
      </c>
      <c r="F1510">
        <v>0</v>
      </c>
      <c r="G1510">
        <v>0</v>
      </c>
      <c r="H1510" t="str">
        <f t="shared" si="46"/>
        <v/>
      </c>
      <c r="I1510" t="str">
        <f t="shared" si="47"/>
        <v/>
      </c>
    </row>
    <row r="1511" spans="1:9" hidden="1">
      <c r="A1511" t="s">
        <v>1355</v>
      </c>
      <c r="B1511" t="s">
        <v>3850</v>
      </c>
      <c r="C1511" t="s">
        <v>4315</v>
      </c>
      <c r="D1511" t="s">
        <v>3855</v>
      </c>
      <c r="E1511">
        <v>1</v>
      </c>
      <c r="F1511">
        <v>0</v>
      </c>
      <c r="G1511">
        <v>0</v>
      </c>
      <c r="H1511" t="str">
        <f t="shared" si="46"/>
        <v/>
      </c>
      <c r="I1511" t="str">
        <f t="shared" si="47"/>
        <v/>
      </c>
    </row>
    <row r="1512" spans="1:9" hidden="1">
      <c r="A1512" t="s">
        <v>1356</v>
      </c>
      <c r="B1512" t="s">
        <v>3898</v>
      </c>
      <c r="C1512" t="s">
        <v>4316</v>
      </c>
      <c r="D1512" t="s">
        <v>3376</v>
      </c>
      <c r="E1512">
        <v>0</v>
      </c>
      <c r="F1512">
        <v>0</v>
      </c>
      <c r="G1512">
        <v>0</v>
      </c>
      <c r="H1512" t="str">
        <f t="shared" si="46"/>
        <v/>
      </c>
      <c r="I1512" t="str">
        <f t="shared" si="47"/>
        <v/>
      </c>
    </row>
    <row r="1513" spans="1:9" hidden="1">
      <c r="A1513" t="s">
        <v>1357</v>
      </c>
      <c r="B1513" t="s">
        <v>3850</v>
      </c>
      <c r="C1513" t="s">
        <v>4317</v>
      </c>
      <c r="D1513" t="s">
        <v>3852</v>
      </c>
      <c r="E1513">
        <v>3</v>
      </c>
      <c r="F1513">
        <v>0</v>
      </c>
      <c r="G1513">
        <v>5</v>
      </c>
      <c r="H1513" t="str">
        <f t="shared" si="46"/>
        <v>gestion stock</v>
      </c>
      <c r="I1513" t="str">
        <f t="shared" si="47"/>
        <v>Grand gobelet 16 cl ANIS</v>
      </c>
    </row>
    <row r="1514" spans="1:9" hidden="1">
      <c r="A1514" t="s">
        <v>1358</v>
      </c>
      <c r="B1514" t="s">
        <v>3850</v>
      </c>
      <c r="C1514" t="s">
        <v>4317</v>
      </c>
      <c r="D1514" t="s">
        <v>3841</v>
      </c>
      <c r="E1514">
        <v>2</v>
      </c>
      <c r="F1514">
        <v>3</v>
      </c>
      <c r="G1514">
        <v>1</v>
      </c>
      <c r="H1514" t="str">
        <f t="shared" si="46"/>
        <v/>
      </c>
      <c r="I1514" t="str">
        <f t="shared" si="47"/>
        <v/>
      </c>
    </row>
    <row r="1515" spans="1:9" hidden="1">
      <c r="A1515" t="s">
        <v>1359</v>
      </c>
      <c r="B1515" t="s">
        <v>3850</v>
      </c>
      <c r="C1515" t="s">
        <v>4317</v>
      </c>
      <c r="D1515" t="s">
        <v>3840</v>
      </c>
      <c r="E1515">
        <v>4</v>
      </c>
      <c r="F1515">
        <v>0</v>
      </c>
      <c r="G1515">
        <v>3</v>
      </c>
      <c r="H1515" t="str">
        <f t="shared" si="46"/>
        <v>gestion stock</v>
      </c>
      <c r="I1515" t="str">
        <f t="shared" si="47"/>
        <v>Grand gobelet 16 cl OCÉAN</v>
      </c>
    </row>
    <row r="1516" spans="1:9" hidden="1">
      <c r="A1516" t="s">
        <v>1360</v>
      </c>
      <c r="B1516" t="s">
        <v>3850</v>
      </c>
      <c r="C1516" t="s">
        <v>4317</v>
      </c>
      <c r="D1516" t="s">
        <v>3845</v>
      </c>
      <c r="E1516">
        <v>1</v>
      </c>
      <c r="F1516">
        <v>3</v>
      </c>
      <c r="G1516">
        <v>3</v>
      </c>
      <c r="H1516" t="str">
        <f t="shared" si="46"/>
        <v/>
      </c>
      <c r="I1516" t="str">
        <f t="shared" si="47"/>
        <v/>
      </c>
    </row>
    <row r="1517" spans="1:9" hidden="1">
      <c r="A1517" t="s">
        <v>1361</v>
      </c>
      <c r="B1517" t="s">
        <v>3850</v>
      </c>
      <c r="C1517" t="s">
        <v>4317</v>
      </c>
      <c r="D1517" t="s">
        <v>3849</v>
      </c>
      <c r="E1517">
        <v>1</v>
      </c>
      <c r="F1517">
        <v>1</v>
      </c>
      <c r="G1517">
        <v>3</v>
      </c>
      <c r="H1517" t="str">
        <f t="shared" si="46"/>
        <v/>
      </c>
      <c r="I1517" t="str">
        <f t="shared" si="47"/>
        <v/>
      </c>
    </row>
    <row r="1518" spans="1:9" hidden="1">
      <c r="A1518" t="s">
        <v>1362</v>
      </c>
      <c r="B1518" t="s">
        <v>3850</v>
      </c>
      <c r="C1518" t="s">
        <v>4317</v>
      </c>
      <c r="D1518" t="s">
        <v>3853</v>
      </c>
      <c r="E1518">
        <v>2</v>
      </c>
      <c r="F1518">
        <v>2</v>
      </c>
      <c r="G1518">
        <v>3</v>
      </c>
      <c r="H1518" t="str">
        <f t="shared" si="46"/>
        <v/>
      </c>
      <c r="I1518" t="str">
        <f t="shared" si="47"/>
        <v/>
      </c>
    </row>
    <row r="1519" spans="1:9" hidden="1">
      <c r="A1519" t="s">
        <v>1363</v>
      </c>
      <c r="B1519" t="s">
        <v>3850</v>
      </c>
      <c r="C1519" t="s">
        <v>4317</v>
      </c>
      <c r="D1519" t="s">
        <v>3844</v>
      </c>
      <c r="E1519">
        <v>2</v>
      </c>
      <c r="F1519">
        <v>2</v>
      </c>
      <c r="G1519">
        <v>3</v>
      </c>
      <c r="H1519" t="str">
        <f t="shared" si="46"/>
        <v/>
      </c>
      <c r="I1519" t="str">
        <f t="shared" si="47"/>
        <v/>
      </c>
    </row>
    <row r="1520" spans="1:9" hidden="1">
      <c r="A1520" t="s">
        <v>1364</v>
      </c>
      <c r="B1520" t="s">
        <v>3850</v>
      </c>
      <c r="C1520" t="s">
        <v>4317</v>
      </c>
      <c r="D1520" t="s">
        <v>3847</v>
      </c>
      <c r="E1520">
        <v>3</v>
      </c>
      <c r="F1520">
        <v>2</v>
      </c>
      <c r="G1520">
        <v>4</v>
      </c>
      <c r="H1520" t="str">
        <f t="shared" si="46"/>
        <v/>
      </c>
      <c r="I1520" t="str">
        <f t="shared" si="47"/>
        <v/>
      </c>
    </row>
    <row r="1521" spans="1:9" hidden="1">
      <c r="A1521" t="s">
        <v>1365</v>
      </c>
      <c r="B1521" t="s">
        <v>3850</v>
      </c>
      <c r="C1521" t="s">
        <v>4317</v>
      </c>
      <c r="D1521" t="s">
        <v>3846</v>
      </c>
      <c r="E1521">
        <v>1</v>
      </c>
      <c r="F1521">
        <v>3</v>
      </c>
      <c r="G1521">
        <v>1</v>
      </c>
      <c r="H1521" t="str">
        <f t="shared" si="46"/>
        <v/>
      </c>
      <c r="I1521" t="str">
        <f t="shared" si="47"/>
        <v/>
      </c>
    </row>
    <row r="1522" spans="1:9" hidden="1">
      <c r="A1522" t="s">
        <v>1366</v>
      </c>
      <c r="B1522" t="s">
        <v>3850</v>
      </c>
      <c r="C1522" t="s">
        <v>4317</v>
      </c>
      <c r="D1522" t="s">
        <v>3854</v>
      </c>
      <c r="E1522">
        <v>1</v>
      </c>
      <c r="F1522">
        <v>2</v>
      </c>
      <c r="G1522">
        <v>3</v>
      </c>
      <c r="H1522" t="str">
        <f t="shared" si="46"/>
        <v/>
      </c>
      <c r="I1522" t="str">
        <f t="shared" si="47"/>
        <v/>
      </c>
    </row>
    <row r="1523" spans="1:9" hidden="1">
      <c r="A1523" t="s">
        <v>1367</v>
      </c>
      <c r="B1523" t="s">
        <v>3850</v>
      </c>
      <c r="C1523" t="s">
        <v>4317</v>
      </c>
      <c r="D1523" t="s">
        <v>3837</v>
      </c>
      <c r="E1523">
        <v>3</v>
      </c>
      <c r="F1523">
        <v>3</v>
      </c>
      <c r="G1523">
        <v>3</v>
      </c>
      <c r="H1523" t="str">
        <f t="shared" si="46"/>
        <v/>
      </c>
      <c r="I1523" t="str">
        <f t="shared" si="47"/>
        <v/>
      </c>
    </row>
    <row r="1524" spans="1:9" hidden="1">
      <c r="A1524" t="s">
        <v>1368</v>
      </c>
      <c r="B1524" t="s">
        <v>3850</v>
      </c>
      <c r="C1524" t="s">
        <v>4317</v>
      </c>
      <c r="D1524" t="s">
        <v>3855</v>
      </c>
      <c r="E1524">
        <v>3</v>
      </c>
      <c r="F1524">
        <v>3</v>
      </c>
      <c r="G1524">
        <v>1</v>
      </c>
      <c r="H1524" t="str">
        <f t="shared" si="46"/>
        <v/>
      </c>
      <c r="I1524" t="str">
        <f t="shared" si="47"/>
        <v/>
      </c>
    </row>
    <row r="1525" spans="1:9" hidden="1">
      <c r="A1525" t="s">
        <v>1369</v>
      </c>
      <c r="B1525" t="s">
        <v>3850</v>
      </c>
      <c r="C1525" t="s">
        <v>4318</v>
      </c>
      <c r="D1525" t="s">
        <v>3852</v>
      </c>
      <c r="E1525">
        <v>0</v>
      </c>
      <c r="F1525">
        <v>1</v>
      </c>
      <c r="G1525">
        <v>0</v>
      </c>
      <c r="H1525" t="str">
        <f t="shared" si="46"/>
        <v/>
      </c>
      <c r="I1525" t="str">
        <f t="shared" si="47"/>
        <v/>
      </c>
    </row>
    <row r="1526" spans="1:9" hidden="1">
      <c r="A1526" t="s">
        <v>1370</v>
      </c>
      <c r="B1526" t="s">
        <v>3850</v>
      </c>
      <c r="C1526" t="s">
        <v>4318</v>
      </c>
      <c r="D1526" t="s">
        <v>3841</v>
      </c>
      <c r="E1526">
        <v>4</v>
      </c>
      <c r="F1526">
        <v>2</v>
      </c>
      <c r="G1526">
        <v>0</v>
      </c>
      <c r="H1526" t="str">
        <f t="shared" si="46"/>
        <v>gestion stock</v>
      </c>
      <c r="I1526" t="str">
        <f t="shared" si="47"/>
        <v>Crémier carré uni TURQUOISE</v>
      </c>
    </row>
    <row r="1527" spans="1:9" hidden="1">
      <c r="A1527" t="s">
        <v>1371</v>
      </c>
      <c r="B1527" t="s">
        <v>3850</v>
      </c>
      <c r="C1527" t="s">
        <v>4318</v>
      </c>
      <c r="D1527" t="s">
        <v>3840</v>
      </c>
      <c r="E1527">
        <v>4</v>
      </c>
      <c r="F1527">
        <v>1</v>
      </c>
      <c r="G1527">
        <v>0</v>
      </c>
      <c r="H1527" t="str">
        <f t="shared" si="46"/>
        <v>gestion stock</v>
      </c>
      <c r="I1527" t="str">
        <f t="shared" si="47"/>
        <v>Crémier carré uni OCÉAN</v>
      </c>
    </row>
    <row r="1528" spans="1:9" hidden="1">
      <c r="A1528" t="s">
        <v>1372</v>
      </c>
      <c r="B1528" t="s">
        <v>3850</v>
      </c>
      <c r="C1528" t="s">
        <v>4318</v>
      </c>
      <c r="D1528" t="s">
        <v>3845</v>
      </c>
      <c r="E1528">
        <v>3</v>
      </c>
      <c r="F1528">
        <v>1</v>
      </c>
      <c r="G1528">
        <v>-1</v>
      </c>
      <c r="H1528" t="str">
        <f t="shared" si="46"/>
        <v/>
      </c>
      <c r="I1528" t="str">
        <f t="shared" si="47"/>
        <v/>
      </c>
    </row>
    <row r="1529" spans="1:9" hidden="1">
      <c r="A1529" t="s">
        <v>1373</v>
      </c>
      <c r="B1529" t="s">
        <v>3850</v>
      </c>
      <c r="C1529" t="s">
        <v>4318</v>
      </c>
      <c r="D1529" t="s">
        <v>3849</v>
      </c>
      <c r="E1529">
        <v>1</v>
      </c>
      <c r="F1529">
        <v>1</v>
      </c>
      <c r="G1529">
        <v>0</v>
      </c>
      <c r="H1529" t="str">
        <f t="shared" si="46"/>
        <v/>
      </c>
      <c r="I1529" t="str">
        <f t="shared" si="47"/>
        <v/>
      </c>
    </row>
    <row r="1530" spans="1:9" hidden="1">
      <c r="A1530" t="s">
        <v>1374</v>
      </c>
      <c r="B1530" t="s">
        <v>3850</v>
      </c>
      <c r="C1530" t="s">
        <v>4318</v>
      </c>
      <c r="D1530" t="s">
        <v>3853</v>
      </c>
      <c r="E1530">
        <v>0</v>
      </c>
      <c r="F1530">
        <v>0</v>
      </c>
      <c r="G1530">
        <v>0</v>
      </c>
      <c r="H1530" t="str">
        <f t="shared" si="46"/>
        <v/>
      </c>
      <c r="I1530" t="str">
        <f t="shared" si="47"/>
        <v/>
      </c>
    </row>
    <row r="1531" spans="1:9" hidden="1">
      <c r="A1531" t="s">
        <v>1375</v>
      </c>
      <c r="B1531" t="s">
        <v>3850</v>
      </c>
      <c r="C1531" t="s">
        <v>4318</v>
      </c>
      <c r="D1531" t="s">
        <v>3844</v>
      </c>
      <c r="E1531">
        <v>1</v>
      </c>
      <c r="F1531">
        <v>0</v>
      </c>
      <c r="G1531">
        <v>0</v>
      </c>
      <c r="H1531" t="str">
        <f t="shared" si="46"/>
        <v/>
      </c>
      <c r="I1531" t="str">
        <f t="shared" si="47"/>
        <v/>
      </c>
    </row>
    <row r="1532" spans="1:9" hidden="1">
      <c r="A1532" t="s">
        <v>1376</v>
      </c>
      <c r="B1532" t="s">
        <v>3850</v>
      </c>
      <c r="C1532" t="s">
        <v>4318</v>
      </c>
      <c r="D1532" t="s">
        <v>3847</v>
      </c>
      <c r="E1532">
        <v>1</v>
      </c>
      <c r="F1532">
        <v>0</v>
      </c>
      <c r="G1532">
        <v>0</v>
      </c>
      <c r="H1532" t="str">
        <f t="shared" si="46"/>
        <v/>
      </c>
      <c r="I1532" t="str">
        <f t="shared" si="47"/>
        <v/>
      </c>
    </row>
    <row r="1533" spans="1:9" hidden="1">
      <c r="A1533" t="s">
        <v>1377</v>
      </c>
      <c r="B1533" t="s">
        <v>3850</v>
      </c>
      <c r="C1533" t="s">
        <v>4318</v>
      </c>
      <c r="D1533" t="s">
        <v>3846</v>
      </c>
      <c r="E1533">
        <v>0</v>
      </c>
      <c r="F1533">
        <v>0</v>
      </c>
      <c r="G1533">
        <v>0</v>
      </c>
      <c r="H1533" t="str">
        <f t="shared" si="46"/>
        <v/>
      </c>
      <c r="I1533" t="str">
        <f t="shared" si="47"/>
        <v/>
      </c>
    </row>
    <row r="1534" spans="1:9" hidden="1">
      <c r="A1534" t="s">
        <v>1378</v>
      </c>
      <c r="B1534" t="s">
        <v>3850</v>
      </c>
      <c r="C1534" t="s">
        <v>4318</v>
      </c>
      <c r="D1534" t="s">
        <v>3854</v>
      </c>
      <c r="E1534">
        <v>4</v>
      </c>
      <c r="F1534">
        <v>0</v>
      </c>
      <c r="G1534">
        <v>-1</v>
      </c>
      <c r="H1534" t="str">
        <f t="shared" si="46"/>
        <v>gestion stock</v>
      </c>
      <c r="I1534" t="str">
        <f t="shared" si="47"/>
        <v>Crémier carré uni IVOIRE</v>
      </c>
    </row>
    <row r="1535" spans="1:9" hidden="1">
      <c r="A1535" t="s">
        <v>1379</v>
      </c>
      <c r="B1535" t="s">
        <v>3850</v>
      </c>
      <c r="C1535" t="s">
        <v>4318</v>
      </c>
      <c r="D1535" t="s">
        <v>3837</v>
      </c>
      <c r="E1535">
        <v>2</v>
      </c>
      <c r="F1535">
        <v>0</v>
      </c>
      <c r="G1535">
        <v>0</v>
      </c>
      <c r="H1535" t="str">
        <f t="shared" si="46"/>
        <v/>
      </c>
      <c r="I1535" t="str">
        <f t="shared" si="47"/>
        <v/>
      </c>
    </row>
    <row r="1536" spans="1:9" hidden="1">
      <c r="A1536" t="s">
        <v>1380</v>
      </c>
      <c r="B1536" t="s">
        <v>3850</v>
      </c>
      <c r="C1536" t="s">
        <v>4318</v>
      </c>
      <c r="D1536" t="s">
        <v>3855</v>
      </c>
      <c r="E1536">
        <v>2</v>
      </c>
      <c r="F1536">
        <v>0</v>
      </c>
      <c r="G1536">
        <v>0</v>
      </c>
      <c r="H1536" t="str">
        <f t="shared" si="46"/>
        <v/>
      </c>
      <c r="I1536" t="str">
        <f t="shared" si="47"/>
        <v/>
      </c>
    </row>
    <row r="1537" spans="1:9">
      <c r="A1537" t="s">
        <v>1381</v>
      </c>
      <c r="B1537" t="s">
        <v>3850</v>
      </c>
      <c r="C1537" t="s">
        <v>4319</v>
      </c>
      <c r="D1537" t="s">
        <v>3852</v>
      </c>
      <c r="E1537">
        <v>1</v>
      </c>
      <c r="F1537">
        <v>2</v>
      </c>
      <c r="G1537">
        <v>0</v>
      </c>
      <c r="H1537" t="str">
        <f t="shared" si="46"/>
        <v>gestion stock</v>
      </c>
      <c r="I1537" t="str">
        <f t="shared" si="47"/>
        <v>Coupelle Petit coeur uni ANIS</v>
      </c>
    </row>
    <row r="1538" spans="1:9">
      <c r="A1538" t="s">
        <v>1382</v>
      </c>
      <c r="B1538" t="s">
        <v>3850</v>
      </c>
      <c r="C1538" t="s">
        <v>4319</v>
      </c>
      <c r="D1538" t="s">
        <v>3841</v>
      </c>
      <c r="E1538">
        <v>0</v>
      </c>
      <c r="F1538">
        <v>0</v>
      </c>
      <c r="G1538">
        <v>0</v>
      </c>
      <c r="H1538" t="str">
        <f t="shared" ref="H1538:H1601" si="48">IF(AND(SUM(E1538:G1538)&gt;2,OR(E1538=0,G1538=0,F1538=0)),"gestion stock","")</f>
        <v/>
      </c>
      <c r="I1538" t="str">
        <f t="shared" si="47"/>
        <v/>
      </c>
    </row>
    <row r="1539" spans="1:9">
      <c r="A1539" t="s">
        <v>1383</v>
      </c>
      <c r="B1539" t="s">
        <v>3850</v>
      </c>
      <c r="C1539" t="s">
        <v>4319</v>
      </c>
      <c r="D1539" t="s">
        <v>3840</v>
      </c>
      <c r="E1539">
        <v>0</v>
      </c>
      <c r="F1539">
        <v>0</v>
      </c>
      <c r="G1539">
        <v>0</v>
      </c>
      <c r="H1539" t="str">
        <f t="shared" si="48"/>
        <v/>
      </c>
      <c r="I1539" t="str">
        <f t="shared" ref="I1539:I1602" si="49">IF(H1539="gestion stock",C1539&amp; " " &amp; D1539,"")</f>
        <v/>
      </c>
    </row>
    <row r="1540" spans="1:9">
      <c r="A1540" t="s">
        <v>1384</v>
      </c>
      <c r="B1540" t="s">
        <v>3850</v>
      </c>
      <c r="C1540" t="s">
        <v>4319</v>
      </c>
      <c r="D1540" t="s">
        <v>3845</v>
      </c>
      <c r="E1540">
        <v>0</v>
      </c>
      <c r="F1540">
        <v>1</v>
      </c>
      <c r="G1540">
        <v>0</v>
      </c>
      <c r="H1540" t="str">
        <f t="shared" si="48"/>
        <v/>
      </c>
      <c r="I1540" t="str">
        <f t="shared" si="49"/>
        <v/>
      </c>
    </row>
    <row r="1541" spans="1:9">
      <c r="A1541" t="s">
        <v>1385</v>
      </c>
      <c r="B1541" t="s">
        <v>3850</v>
      </c>
      <c r="C1541" t="s">
        <v>4319</v>
      </c>
      <c r="D1541" t="s">
        <v>3849</v>
      </c>
      <c r="E1541">
        <v>1</v>
      </c>
      <c r="F1541">
        <v>0</v>
      </c>
      <c r="G1541">
        <v>0</v>
      </c>
      <c r="H1541" t="str">
        <f t="shared" si="48"/>
        <v/>
      </c>
      <c r="I1541" t="str">
        <f t="shared" si="49"/>
        <v/>
      </c>
    </row>
    <row r="1542" spans="1:9">
      <c r="A1542" t="s">
        <v>1386</v>
      </c>
      <c r="B1542" t="s">
        <v>3850</v>
      </c>
      <c r="C1542" t="s">
        <v>4319</v>
      </c>
      <c r="D1542" t="s">
        <v>3853</v>
      </c>
      <c r="E1542">
        <v>0</v>
      </c>
      <c r="F1542">
        <v>1</v>
      </c>
      <c r="G1542">
        <v>0</v>
      </c>
      <c r="H1542" t="str">
        <f t="shared" si="48"/>
        <v/>
      </c>
      <c r="I1542" t="str">
        <f t="shared" si="49"/>
        <v/>
      </c>
    </row>
    <row r="1543" spans="1:9">
      <c r="A1543" t="s">
        <v>1387</v>
      </c>
      <c r="B1543" t="s">
        <v>3850</v>
      </c>
      <c r="C1543" t="s">
        <v>4319</v>
      </c>
      <c r="D1543" t="s">
        <v>3844</v>
      </c>
      <c r="E1543">
        <v>0</v>
      </c>
      <c r="F1543">
        <v>0</v>
      </c>
      <c r="G1543">
        <v>0</v>
      </c>
      <c r="H1543" t="str">
        <f t="shared" si="48"/>
        <v/>
      </c>
      <c r="I1543" t="str">
        <f t="shared" si="49"/>
        <v/>
      </c>
    </row>
    <row r="1544" spans="1:9">
      <c r="A1544" t="s">
        <v>1388</v>
      </c>
      <c r="B1544" t="s">
        <v>3850</v>
      </c>
      <c r="C1544" t="s">
        <v>4319</v>
      </c>
      <c r="D1544" t="s">
        <v>3847</v>
      </c>
      <c r="E1544">
        <v>0</v>
      </c>
      <c r="F1544">
        <v>0</v>
      </c>
      <c r="G1544">
        <v>0</v>
      </c>
      <c r="H1544" t="str">
        <f t="shared" si="48"/>
        <v/>
      </c>
      <c r="I1544" t="str">
        <f t="shared" si="49"/>
        <v/>
      </c>
    </row>
    <row r="1545" spans="1:9">
      <c r="A1545" t="s">
        <v>1389</v>
      </c>
      <c r="B1545" t="s">
        <v>3850</v>
      </c>
      <c r="C1545" t="s">
        <v>4319</v>
      </c>
      <c r="D1545" t="s">
        <v>3846</v>
      </c>
      <c r="E1545">
        <v>0</v>
      </c>
      <c r="F1545">
        <v>0</v>
      </c>
      <c r="G1545">
        <v>0</v>
      </c>
      <c r="H1545" t="str">
        <f t="shared" si="48"/>
        <v/>
      </c>
      <c r="I1545" t="str">
        <f t="shared" si="49"/>
        <v/>
      </c>
    </row>
    <row r="1546" spans="1:9">
      <c r="A1546" t="s">
        <v>1390</v>
      </c>
      <c r="B1546" t="s">
        <v>3850</v>
      </c>
      <c r="C1546" t="s">
        <v>4319</v>
      </c>
      <c r="D1546" t="s">
        <v>3854</v>
      </c>
      <c r="E1546">
        <v>0</v>
      </c>
      <c r="F1546">
        <v>0</v>
      </c>
      <c r="G1546">
        <v>0</v>
      </c>
      <c r="H1546" t="str">
        <f t="shared" si="48"/>
        <v/>
      </c>
      <c r="I1546" t="str">
        <f t="shared" si="49"/>
        <v/>
      </c>
    </row>
    <row r="1547" spans="1:9">
      <c r="A1547" t="s">
        <v>1391</v>
      </c>
      <c r="B1547" t="s">
        <v>3850</v>
      </c>
      <c r="C1547" t="s">
        <v>4319</v>
      </c>
      <c r="D1547" t="s">
        <v>3837</v>
      </c>
      <c r="E1547">
        <v>0</v>
      </c>
      <c r="F1547">
        <v>0</v>
      </c>
      <c r="G1547">
        <v>0</v>
      </c>
      <c r="H1547" t="str">
        <f t="shared" si="48"/>
        <v/>
      </c>
      <c r="I1547" t="str">
        <f t="shared" si="49"/>
        <v/>
      </c>
    </row>
    <row r="1548" spans="1:9">
      <c r="A1548" t="s">
        <v>1392</v>
      </c>
      <c r="B1548" t="s">
        <v>3850</v>
      </c>
      <c r="C1548" t="s">
        <v>4319</v>
      </c>
      <c r="D1548" t="s">
        <v>3855</v>
      </c>
      <c r="E1548">
        <v>0</v>
      </c>
      <c r="F1548">
        <v>0</v>
      </c>
      <c r="G1548">
        <v>0</v>
      </c>
      <c r="H1548" t="str">
        <f t="shared" si="48"/>
        <v/>
      </c>
      <c r="I1548" t="str">
        <f t="shared" si="49"/>
        <v/>
      </c>
    </row>
    <row r="1549" spans="1:9" hidden="1">
      <c r="A1549" t="s">
        <v>1393</v>
      </c>
      <c r="B1549" t="s">
        <v>3850</v>
      </c>
      <c r="C1549" t="s">
        <v>4320</v>
      </c>
      <c r="D1549" t="s">
        <v>3852</v>
      </c>
      <c r="E1549">
        <v>2</v>
      </c>
      <c r="F1549">
        <v>3</v>
      </c>
      <c r="G1549">
        <v>1</v>
      </c>
      <c r="H1549" t="str">
        <f t="shared" si="48"/>
        <v/>
      </c>
      <c r="I1549" t="str">
        <f t="shared" si="49"/>
        <v/>
      </c>
    </row>
    <row r="1550" spans="1:9" hidden="1">
      <c r="A1550" t="s">
        <v>1394</v>
      </c>
      <c r="B1550" t="s">
        <v>3850</v>
      </c>
      <c r="C1550" t="s">
        <v>4320</v>
      </c>
      <c r="D1550" t="s">
        <v>3841</v>
      </c>
      <c r="E1550">
        <v>4</v>
      </c>
      <c r="F1550">
        <v>0</v>
      </c>
      <c r="G1550">
        <v>3</v>
      </c>
      <c r="H1550" t="str">
        <f t="shared" si="48"/>
        <v>gestion stock</v>
      </c>
      <c r="I1550" t="str">
        <f t="shared" si="49"/>
        <v>Mini gobelet 6 cl uni TURQUOISE</v>
      </c>
    </row>
    <row r="1551" spans="1:9" hidden="1">
      <c r="A1551" t="s">
        <v>1395</v>
      </c>
      <c r="B1551" t="s">
        <v>3850</v>
      </c>
      <c r="C1551" t="s">
        <v>4320</v>
      </c>
      <c r="D1551" t="s">
        <v>3840</v>
      </c>
      <c r="E1551">
        <v>10</v>
      </c>
      <c r="F1551">
        <v>3</v>
      </c>
      <c r="G1551">
        <v>3</v>
      </c>
      <c r="H1551" t="str">
        <f t="shared" si="48"/>
        <v/>
      </c>
      <c r="I1551" t="str">
        <f t="shared" si="49"/>
        <v/>
      </c>
    </row>
    <row r="1552" spans="1:9" hidden="1">
      <c r="A1552" t="s">
        <v>1396</v>
      </c>
      <c r="B1552" t="s">
        <v>3850</v>
      </c>
      <c r="C1552" t="s">
        <v>4320</v>
      </c>
      <c r="D1552" t="s">
        <v>3845</v>
      </c>
      <c r="E1552">
        <v>9</v>
      </c>
      <c r="F1552">
        <v>3</v>
      </c>
      <c r="G1552">
        <v>3</v>
      </c>
      <c r="H1552" t="str">
        <f t="shared" si="48"/>
        <v/>
      </c>
      <c r="I1552" t="str">
        <f t="shared" si="49"/>
        <v/>
      </c>
    </row>
    <row r="1553" spans="1:9" hidden="1">
      <c r="A1553" t="s">
        <v>1397</v>
      </c>
      <c r="B1553" t="s">
        <v>3850</v>
      </c>
      <c r="C1553" t="s">
        <v>4320</v>
      </c>
      <c r="D1553" t="s">
        <v>3849</v>
      </c>
      <c r="E1553">
        <v>3</v>
      </c>
      <c r="F1553">
        <v>0</v>
      </c>
      <c r="G1553">
        <v>3</v>
      </c>
      <c r="H1553" t="str">
        <f t="shared" si="48"/>
        <v>gestion stock</v>
      </c>
      <c r="I1553" t="str">
        <f t="shared" si="49"/>
        <v>Mini gobelet 6 cl uni ORANGE</v>
      </c>
    </row>
    <row r="1554" spans="1:9" hidden="1">
      <c r="A1554" t="s">
        <v>1398</v>
      </c>
      <c r="B1554" t="s">
        <v>3850</v>
      </c>
      <c r="C1554" t="s">
        <v>4320</v>
      </c>
      <c r="D1554" t="s">
        <v>3853</v>
      </c>
      <c r="E1554">
        <v>3</v>
      </c>
      <c r="F1554">
        <v>3</v>
      </c>
      <c r="G1554">
        <v>3</v>
      </c>
      <c r="H1554" t="str">
        <f t="shared" si="48"/>
        <v/>
      </c>
      <c r="I1554" t="str">
        <f t="shared" si="49"/>
        <v/>
      </c>
    </row>
    <row r="1555" spans="1:9" hidden="1">
      <c r="A1555" t="s">
        <v>1399</v>
      </c>
      <c r="B1555" t="s">
        <v>3850</v>
      </c>
      <c r="C1555" t="s">
        <v>4320</v>
      </c>
      <c r="D1555" t="s">
        <v>3844</v>
      </c>
      <c r="E1555">
        <v>6</v>
      </c>
      <c r="F1555">
        <v>0</v>
      </c>
      <c r="G1555">
        <v>3</v>
      </c>
      <c r="H1555" t="str">
        <f t="shared" si="48"/>
        <v>gestion stock</v>
      </c>
      <c r="I1555" t="str">
        <f t="shared" si="49"/>
        <v>Mini gobelet 6 cl uni ROUGE</v>
      </c>
    </row>
    <row r="1556" spans="1:9" hidden="1">
      <c r="A1556" t="s">
        <v>1400</v>
      </c>
      <c r="B1556" t="s">
        <v>3850</v>
      </c>
      <c r="C1556" t="s">
        <v>4320</v>
      </c>
      <c r="D1556" t="s">
        <v>3847</v>
      </c>
      <c r="E1556">
        <v>1</v>
      </c>
      <c r="F1556">
        <v>3</v>
      </c>
      <c r="G1556">
        <v>1</v>
      </c>
      <c r="H1556" t="str">
        <f t="shared" si="48"/>
        <v/>
      </c>
      <c r="I1556" t="str">
        <f t="shared" si="49"/>
        <v/>
      </c>
    </row>
    <row r="1557" spans="1:9" hidden="1">
      <c r="A1557" t="s">
        <v>1401</v>
      </c>
      <c r="B1557" t="s">
        <v>3850</v>
      </c>
      <c r="C1557" t="s">
        <v>4320</v>
      </c>
      <c r="D1557" t="s">
        <v>3846</v>
      </c>
      <c r="E1557">
        <v>1</v>
      </c>
      <c r="F1557">
        <v>3</v>
      </c>
      <c r="G1557">
        <v>1</v>
      </c>
      <c r="H1557" t="str">
        <f t="shared" si="48"/>
        <v/>
      </c>
      <c r="I1557" t="str">
        <f t="shared" si="49"/>
        <v/>
      </c>
    </row>
    <row r="1558" spans="1:9" hidden="1">
      <c r="A1558" t="s">
        <v>1402</v>
      </c>
      <c r="B1558" t="s">
        <v>3850</v>
      </c>
      <c r="C1558" t="s">
        <v>4320</v>
      </c>
      <c r="D1558" t="s">
        <v>3854</v>
      </c>
      <c r="E1558">
        <v>1</v>
      </c>
      <c r="F1558">
        <v>3</v>
      </c>
      <c r="G1558">
        <v>3</v>
      </c>
      <c r="H1558" t="str">
        <f t="shared" si="48"/>
        <v/>
      </c>
      <c r="I1558" t="str">
        <f t="shared" si="49"/>
        <v/>
      </c>
    </row>
    <row r="1559" spans="1:9" hidden="1">
      <c r="A1559" t="s">
        <v>1403</v>
      </c>
      <c r="B1559" t="s">
        <v>3850</v>
      </c>
      <c r="C1559" t="s">
        <v>4320</v>
      </c>
      <c r="D1559" t="s">
        <v>3837</v>
      </c>
      <c r="E1559">
        <v>2</v>
      </c>
      <c r="F1559">
        <v>3</v>
      </c>
      <c r="G1559">
        <v>3</v>
      </c>
      <c r="H1559" t="str">
        <f t="shared" si="48"/>
        <v/>
      </c>
      <c r="I1559" t="str">
        <f t="shared" si="49"/>
        <v/>
      </c>
    </row>
    <row r="1560" spans="1:9" hidden="1">
      <c r="A1560" t="s">
        <v>1404</v>
      </c>
      <c r="B1560" t="s">
        <v>3850</v>
      </c>
      <c r="C1560" t="s">
        <v>4320</v>
      </c>
      <c r="D1560" t="s">
        <v>3855</v>
      </c>
      <c r="E1560">
        <v>9</v>
      </c>
      <c r="F1560">
        <v>3</v>
      </c>
      <c r="G1560">
        <v>3</v>
      </c>
      <c r="H1560" t="str">
        <f t="shared" si="48"/>
        <v/>
      </c>
      <c r="I1560" t="str">
        <f t="shared" si="49"/>
        <v/>
      </c>
    </row>
    <row r="1561" spans="1:9">
      <c r="A1561" t="s">
        <v>1405</v>
      </c>
      <c r="B1561" t="s">
        <v>3850</v>
      </c>
      <c r="C1561" t="s">
        <v>4321</v>
      </c>
      <c r="D1561" t="s">
        <v>3852</v>
      </c>
      <c r="E1561">
        <v>3</v>
      </c>
      <c r="F1561">
        <v>2</v>
      </c>
      <c r="G1561">
        <v>0</v>
      </c>
      <c r="H1561" t="str">
        <f t="shared" si="48"/>
        <v>gestion stock</v>
      </c>
      <c r="I1561" t="str">
        <f t="shared" si="49"/>
        <v>Coupelle entremets MM unie 22€ ANIS</v>
      </c>
    </row>
    <row r="1562" spans="1:9">
      <c r="A1562" t="s">
        <v>1406</v>
      </c>
      <c r="B1562" t="s">
        <v>3850</v>
      </c>
      <c r="C1562" t="s">
        <v>4321</v>
      </c>
      <c r="D1562" t="s">
        <v>3841</v>
      </c>
      <c r="E1562">
        <v>2</v>
      </c>
      <c r="F1562">
        <v>1</v>
      </c>
      <c r="G1562">
        <v>0</v>
      </c>
      <c r="H1562" t="str">
        <f t="shared" si="48"/>
        <v>gestion stock</v>
      </c>
      <c r="I1562" t="str">
        <f t="shared" si="49"/>
        <v>Coupelle entremets MM unie 22€ TURQUOISE</v>
      </c>
    </row>
    <row r="1563" spans="1:9">
      <c r="A1563" t="s">
        <v>1407</v>
      </c>
      <c r="B1563" t="s">
        <v>3850</v>
      </c>
      <c r="C1563" t="s">
        <v>4321</v>
      </c>
      <c r="D1563" t="s">
        <v>3840</v>
      </c>
      <c r="E1563">
        <v>1</v>
      </c>
      <c r="F1563">
        <v>0</v>
      </c>
      <c r="G1563">
        <v>0</v>
      </c>
      <c r="H1563" t="str">
        <f t="shared" si="48"/>
        <v/>
      </c>
      <c r="I1563" t="str">
        <f t="shared" si="49"/>
        <v/>
      </c>
    </row>
    <row r="1564" spans="1:9">
      <c r="A1564" t="s">
        <v>1408</v>
      </c>
      <c r="B1564" t="s">
        <v>3850</v>
      </c>
      <c r="C1564" t="s">
        <v>4321</v>
      </c>
      <c r="D1564" t="s">
        <v>3845</v>
      </c>
      <c r="E1564">
        <v>1</v>
      </c>
      <c r="F1564">
        <v>1</v>
      </c>
      <c r="G1564">
        <v>0</v>
      </c>
      <c r="H1564" t="str">
        <f t="shared" si="48"/>
        <v/>
      </c>
      <c r="I1564" t="str">
        <f t="shared" si="49"/>
        <v/>
      </c>
    </row>
    <row r="1565" spans="1:9">
      <c r="A1565" t="s">
        <v>1409</v>
      </c>
      <c r="B1565" t="s">
        <v>3850</v>
      </c>
      <c r="C1565" t="s">
        <v>4321</v>
      </c>
      <c r="D1565" t="s">
        <v>3849</v>
      </c>
      <c r="E1565">
        <v>1</v>
      </c>
      <c r="F1565">
        <v>4</v>
      </c>
      <c r="G1565">
        <v>0</v>
      </c>
      <c r="H1565" t="str">
        <f t="shared" si="48"/>
        <v>gestion stock</v>
      </c>
      <c r="I1565" t="str">
        <f t="shared" si="49"/>
        <v>Coupelle entremets MM unie 22€ ORANGE</v>
      </c>
    </row>
    <row r="1566" spans="1:9">
      <c r="A1566" t="s">
        <v>1410</v>
      </c>
      <c r="B1566" t="s">
        <v>3850</v>
      </c>
      <c r="C1566" t="s">
        <v>4321</v>
      </c>
      <c r="D1566" t="s">
        <v>3853</v>
      </c>
      <c r="E1566">
        <v>1</v>
      </c>
      <c r="F1566">
        <v>0</v>
      </c>
      <c r="G1566">
        <v>0</v>
      </c>
      <c r="H1566" t="str">
        <f t="shared" si="48"/>
        <v/>
      </c>
      <c r="I1566" t="str">
        <f t="shared" si="49"/>
        <v/>
      </c>
    </row>
    <row r="1567" spans="1:9">
      <c r="A1567" t="s">
        <v>1411</v>
      </c>
      <c r="B1567" t="s">
        <v>3850</v>
      </c>
      <c r="C1567" t="s">
        <v>4321</v>
      </c>
      <c r="D1567" t="s">
        <v>3844</v>
      </c>
      <c r="E1567">
        <v>0</v>
      </c>
      <c r="F1567">
        <v>2</v>
      </c>
      <c r="G1567">
        <v>0</v>
      </c>
      <c r="H1567" t="str">
        <f t="shared" si="48"/>
        <v/>
      </c>
      <c r="I1567" t="str">
        <f t="shared" si="49"/>
        <v/>
      </c>
    </row>
    <row r="1568" spans="1:9">
      <c r="A1568" t="s">
        <v>1412</v>
      </c>
      <c r="B1568" t="s">
        <v>3850</v>
      </c>
      <c r="C1568" t="s">
        <v>4321</v>
      </c>
      <c r="D1568" t="s">
        <v>3847</v>
      </c>
      <c r="E1568">
        <v>0</v>
      </c>
      <c r="F1568">
        <v>0</v>
      </c>
      <c r="G1568">
        <v>0</v>
      </c>
      <c r="H1568" t="str">
        <f t="shared" si="48"/>
        <v/>
      </c>
      <c r="I1568" t="str">
        <f t="shared" si="49"/>
        <v/>
      </c>
    </row>
    <row r="1569" spans="1:9">
      <c r="A1569" t="s">
        <v>1413</v>
      </c>
      <c r="B1569" t="s">
        <v>3850</v>
      </c>
      <c r="C1569" t="s">
        <v>4321</v>
      </c>
      <c r="D1569" t="s">
        <v>3846</v>
      </c>
      <c r="E1569">
        <v>0</v>
      </c>
      <c r="F1569">
        <v>2</v>
      </c>
      <c r="G1569">
        <v>0</v>
      </c>
      <c r="H1569" t="str">
        <f t="shared" si="48"/>
        <v/>
      </c>
      <c r="I1569" t="str">
        <f t="shared" si="49"/>
        <v/>
      </c>
    </row>
    <row r="1570" spans="1:9">
      <c r="A1570" t="s">
        <v>1414</v>
      </c>
      <c r="B1570" t="s">
        <v>3850</v>
      </c>
      <c r="C1570" t="s">
        <v>4321</v>
      </c>
      <c r="D1570" t="s">
        <v>3854</v>
      </c>
      <c r="E1570">
        <v>2</v>
      </c>
      <c r="F1570">
        <v>1</v>
      </c>
      <c r="G1570">
        <v>0</v>
      </c>
      <c r="H1570" t="str">
        <f t="shared" si="48"/>
        <v>gestion stock</v>
      </c>
      <c r="I1570" t="str">
        <f t="shared" si="49"/>
        <v>Coupelle entremets MM unie 22€ IVOIRE</v>
      </c>
    </row>
    <row r="1571" spans="1:9">
      <c r="A1571" t="s">
        <v>1415</v>
      </c>
      <c r="B1571" t="s">
        <v>3850</v>
      </c>
      <c r="C1571" t="s">
        <v>4321</v>
      </c>
      <c r="D1571" t="s">
        <v>3837</v>
      </c>
      <c r="E1571">
        <v>3</v>
      </c>
      <c r="F1571">
        <v>2</v>
      </c>
      <c r="G1571">
        <v>0</v>
      </c>
      <c r="H1571" t="str">
        <f t="shared" si="48"/>
        <v>gestion stock</v>
      </c>
      <c r="I1571" t="str">
        <f t="shared" si="49"/>
        <v>Coupelle entremets MM unie 22€ TAUPE</v>
      </c>
    </row>
    <row r="1572" spans="1:9">
      <c r="A1572" t="s">
        <v>1416</v>
      </c>
      <c r="B1572" t="s">
        <v>3850</v>
      </c>
      <c r="C1572" t="s">
        <v>4321</v>
      </c>
      <c r="D1572" t="s">
        <v>3855</v>
      </c>
      <c r="E1572">
        <v>1</v>
      </c>
      <c r="F1572">
        <v>0</v>
      </c>
      <c r="G1572">
        <v>0</v>
      </c>
      <c r="H1572" t="str">
        <f t="shared" si="48"/>
        <v/>
      </c>
      <c r="I1572" t="str">
        <f t="shared" si="49"/>
        <v/>
      </c>
    </row>
    <row r="1573" spans="1:9" hidden="1">
      <c r="A1573" t="s">
        <v>1417</v>
      </c>
      <c r="B1573" t="s">
        <v>3850</v>
      </c>
      <c r="C1573" t="s">
        <v>4322</v>
      </c>
      <c r="D1573" t="s">
        <v>3852</v>
      </c>
      <c r="E1573">
        <v>0</v>
      </c>
      <c r="F1573">
        <v>0</v>
      </c>
      <c r="G1573">
        <v>0</v>
      </c>
      <c r="H1573" t="str">
        <f t="shared" si="48"/>
        <v/>
      </c>
      <c r="I1573" t="str">
        <f t="shared" si="49"/>
        <v/>
      </c>
    </row>
    <row r="1574" spans="1:9" hidden="1">
      <c r="A1574" t="s">
        <v>1418</v>
      </c>
      <c r="B1574" t="s">
        <v>3850</v>
      </c>
      <c r="C1574" t="s">
        <v>4322</v>
      </c>
      <c r="D1574" t="s">
        <v>3841</v>
      </c>
      <c r="E1574">
        <v>0</v>
      </c>
      <c r="F1574">
        <v>0</v>
      </c>
      <c r="G1574">
        <v>0</v>
      </c>
      <c r="H1574" t="str">
        <f t="shared" si="48"/>
        <v/>
      </c>
      <c r="I1574" t="str">
        <f t="shared" si="49"/>
        <v/>
      </c>
    </row>
    <row r="1575" spans="1:9" hidden="1">
      <c r="A1575" t="s">
        <v>1419</v>
      </c>
      <c r="B1575" t="s">
        <v>3850</v>
      </c>
      <c r="C1575" t="s">
        <v>4322</v>
      </c>
      <c r="D1575" t="s">
        <v>3840</v>
      </c>
      <c r="E1575">
        <v>0</v>
      </c>
      <c r="F1575">
        <v>0</v>
      </c>
      <c r="G1575">
        <v>0</v>
      </c>
      <c r="H1575" t="str">
        <f t="shared" si="48"/>
        <v/>
      </c>
      <c r="I1575" t="str">
        <f t="shared" si="49"/>
        <v/>
      </c>
    </row>
    <row r="1576" spans="1:9" hidden="1">
      <c r="A1576" t="s">
        <v>1420</v>
      </c>
      <c r="B1576" t="s">
        <v>3850</v>
      </c>
      <c r="C1576" t="s">
        <v>4322</v>
      </c>
      <c r="D1576" t="s">
        <v>3845</v>
      </c>
      <c r="E1576">
        <v>0</v>
      </c>
      <c r="F1576">
        <v>0</v>
      </c>
      <c r="G1576">
        <v>0</v>
      </c>
      <c r="H1576" t="str">
        <f t="shared" si="48"/>
        <v/>
      </c>
      <c r="I1576" t="str">
        <f t="shared" si="49"/>
        <v/>
      </c>
    </row>
    <row r="1577" spans="1:9" hidden="1">
      <c r="A1577" t="s">
        <v>1421</v>
      </c>
      <c r="B1577" t="s">
        <v>3850</v>
      </c>
      <c r="C1577" t="s">
        <v>4322</v>
      </c>
      <c r="D1577" t="s">
        <v>3849</v>
      </c>
      <c r="E1577">
        <v>0</v>
      </c>
      <c r="F1577">
        <v>0</v>
      </c>
      <c r="G1577">
        <v>0</v>
      </c>
      <c r="H1577" t="str">
        <f t="shared" si="48"/>
        <v/>
      </c>
      <c r="I1577" t="str">
        <f t="shared" si="49"/>
        <v/>
      </c>
    </row>
    <row r="1578" spans="1:9" hidden="1">
      <c r="A1578" t="s">
        <v>1422</v>
      </c>
      <c r="B1578" t="s">
        <v>3850</v>
      </c>
      <c r="C1578" t="s">
        <v>4322</v>
      </c>
      <c r="D1578" t="s">
        <v>3853</v>
      </c>
      <c r="E1578">
        <v>0</v>
      </c>
      <c r="F1578">
        <v>0</v>
      </c>
      <c r="G1578">
        <v>0</v>
      </c>
      <c r="H1578" t="str">
        <f t="shared" si="48"/>
        <v/>
      </c>
      <c r="I1578" t="str">
        <f t="shared" si="49"/>
        <v/>
      </c>
    </row>
    <row r="1579" spans="1:9" hidden="1">
      <c r="A1579" t="s">
        <v>1423</v>
      </c>
      <c r="B1579" t="s">
        <v>3850</v>
      </c>
      <c r="C1579" t="s">
        <v>4322</v>
      </c>
      <c r="D1579" t="s">
        <v>3844</v>
      </c>
      <c r="E1579">
        <v>0</v>
      </c>
      <c r="F1579">
        <v>0</v>
      </c>
      <c r="G1579">
        <v>0</v>
      </c>
      <c r="H1579" t="str">
        <f t="shared" si="48"/>
        <v/>
      </c>
      <c r="I1579" t="str">
        <f t="shared" si="49"/>
        <v/>
      </c>
    </row>
    <row r="1580" spans="1:9" hidden="1">
      <c r="A1580" t="s">
        <v>1424</v>
      </c>
      <c r="B1580" t="s">
        <v>3850</v>
      </c>
      <c r="C1580" t="s">
        <v>4322</v>
      </c>
      <c r="D1580" t="s">
        <v>3847</v>
      </c>
      <c r="E1580">
        <v>0</v>
      </c>
      <c r="F1580">
        <v>0</v>
      </c>
      <c r="G1580">
        <v>0</v>
      </c>
      <c r="H1580" t="str">
        <f t="shared" si="48"/>
        <v/>
      </c>
      <c r="I1580" t="str">
        <f t="shared" si="49"/>
        <v/>
      </c>
    </row>
    <row r="1581" spans="1:9" hidden="1">
      <c r="A1581" t="s">
        <v>1425</v>
      </c>
      <c r="B1581" t="s">
        <v>3850</v>
      </c>
      <c r="C1581" t="s">
        <v>4322</v>
      </c>
      <c r="D1581" t="s">
        <v>3846</v>
      </c>
      <c r="E1581">
        <v>0</v>
      </c>
      <c r="F1581">
        <v>0</v>
      </c>
      <c r="G1581">
        <v>0</v>
      </c>
      <c r="H1581" t="str">
        <f t="shared" si="48"/>
        <v/>
      </c>
      <c r="I1581" t="str">
        <f t="shared" si="49"/>
        <v/>
      </c>
    </row>
    <row r="1582" spans="1:9" hidden="1">
      <c r="A1582" t="s">
        <v>1426</v>
      </c>
      <c r="B1582" t="s">
        <v>3850</v>
      </c>
      <c r="C1582" t="s">
        <v>4322</v>
      </c>
      <c r="D1582" t="s">
        <v>3854</v>
      </c>
      <c r="E1582">
        <v>0</v>
      </c>
      <c r="F1582">
        <v>0</v>
      </c>
      <c r="G1582">
        <v>0</v>
      </c>
      <c r="H1582" t="str">
        <f t="shared" si="48"/>
        <v/>
      </c>
      <c r="I1582" t="str">
        <f t="shared" si="49"/>
        <v/>
      </c>
    </row>
    <row r="1583" spans="1:9" hidden="1">
      <c r="A1583" t="s">
        <v>1427</v>
      </c>
      <c r="B1583" t="s">
        <v>3850</v>
      </c>
      <c r="C1583" t="s">
        <v>4322</v>
      </c>
      <c r="D1583" t="s">
        <v>3837</v>
      </c>
      <c r="E1583">
        <v>0</v>
      </c>
      <c r="F1583">
        <v>1</v>
      </c>
      <c r="G1583">
        <v>0</v>
      </c>
      <c r="H1583" t="str">
        <f t="shared" si="48"/>
        <v/>
      </c>
      <c r="I1583" t="str">
        <f t="shared" si="49"/>
        <v/>
      </c>
    </row>
    <row r="1584" spans="1:9" hidden="1">
      <c r="A1584" t="s">
        <v>1428</v>
      </c>
      <c r="B1584" t="s">
        <v>3850</v>
      </c>
      <c r="C1584" t="s">
        <v>4322</v>
      </c>
      <c r="D1584" t="s">
        <v>3855</v>
      </c>
      <c r="E1584">
        <v>0</v>
      </c>
      <c r="F1584">
        <v>0</v>
      </c>
      <c r="G1584">
        <v>0</v>
      </c>
      <c r="H1584" t="str">
        <f t="shared" si="48"/>
        <v/>
      </c>
      <c r="I1584" t="str">
        <f t="shared" si="49"/>
        <v/>
      </c>
    </row>
    <row r="1585" spans="1:9" hidden="1">
      <c r="A1585" t="s">
        <v>1429</v>
      </c>
      <c r="B1585" t="s">
        <v>3898</v>
      </c>
      <c r="C1585" t="s">
        <v>4323</v>
      </c>
      <c r="D1585" t="s">
        <v>3376</v>
      </c>
      <c r="E1585">
        <v>0</v>
      </c>
      <c r="F1585">
        <v>0</v>
      </c>
      <c r="G1585">
        <v>0</v>
      </c>
      <c r="H1585" t="str">
        <f t="shared" si="48"/>
        <v/>
      </c>
      <c r="I1585" t="str">
        <f t="shared" si="49"/>
        <v/>
      </c>
    </row>
    <row r="1586" spans="1:9" hidden="1">
      <c r="A1586" t="s">
        <v>1430</v>
      </c>
      <c r="B1586" t="s">
        <v>3850</v>
      </c>
      <c r="C1586" t="s">
        <v>4324</v>
      </c>
      <c r="D1586" t="s">
        <v>3870</v>
      </c>
      <c r="E1586">
        <v>0</v>
      </c>
      <c r="F1586">
        <v>0</v>
      </c>
      <c r="G1586">
        <v>0</v>
      </c>
      <c r="H1586" t="str">
        <f t="shared" si="48"/>
        <v/>
      </c>
      <c r="I1586" t="str">
        <f t="shared" si="49"/>
        <v/>
      </c>
    </row>
    <row r="1587" spans="1:9" hidden="1">
      <c r="A1587" t="s">
        <v>1431</v>
      </c>
      <c r="B1587" t="s">
        <v>3850</v>
      </c>
      <c r="C1587" t="s">
        <v>4324</v>
      </c>
      <c r="D1587" t="s">
        <v>3871</v>
      </c>
      <c r="E1587">
        <v>0</v>
      </c>
      <c r="F1587">
        <v>0</v>
      </c>
      <c r="G1587">
        <v>0</v>
      </c>
      <c r="H1587" t="str">
        <f t="shared" si="48"/>
        <v/>
      </c>
      <c r="I1587" t="str">
        <f t="shared" si="49"/>
        <v/>
      </c>
    </row>
    <row r="1588" spans="1:9" hidden="1">
      <c r="A1588" t="s">
        <v>1432</v>
      </c>
      <c r="B1588" t="s">
        <v>3850</v>
      </c>
      <c r="C1588" t="s">
        <v>4324</v>
      </c>
      <c r="D1588" t="s">
        <v>3872</v>
      </c>
      <c r="E1588">
        <v>4</v>
      </c>
      <c r="F1588">
        <v>3</v>
      </c>
      <c r="G1588">
        <v>0</v>
      </c>
      <c r="H1588" t="str">
        <f t="shared" si="48"/>
        <v>gestion stock</v>
      </c>
      <c r="I1588" t="str">
        <f t="shared" si="49"/>
        <v>Maxi mug 35 cl Theo IVOIRE/TAUPE/POIVRE</v>
      </c>
    </row>
    <row r="1589" spans="1:9" hidden="1">
      <c r="A1589" t="s">
        <v>1433</v>
      </c>
      <c r="B1589" t="s">
        <v>3850</v>
      </c>
      <c r="C1589" t="s">
        <v>4324</v>
      </c>
      <c r="D1589" t="s">
        <v>3873</v>
      </c>
      <c r="E1589">
        <v>0</v>
      </c>
      <c r="F1589">
        <v>0</v>
      </c>
      <c r="G1589">
        <v>0</v>
      </c>
      <c r="H1589" t="str">
        <f t="shared" si="48"/>
        <v/>
      </c>
      <c r="I1589" t="str">
        <f t="shared" si="49"/>
        <v/>
      </c>
    </row>
    <row r="1590" spans="1:9" hidden="1">
      <c r="A1590" t="s">
        <v>1434</v>
      </c>
      <c r="B1590" t="s">
        <v>3850</v>
      </c>
      <c r="C1590" t="s">
        <v>4325</v>
      </c>
      <c r="D1590" t="s">
        <v>3875</v>
      </c>
      <c r="E1590">
        <v>1</v>
      </c>
      <c r="F1590">
        <v>1</v>
      </c>
      <c r="G1590">
        <v>1</v>
      </c>
      <c r="H1590" t="str">
        <f t="shared" si="48"/>
        <v/>
      </c>
      <c r="I1590" t="str">
        <f t="shared" si="49"/>
        <v/>
      </c>
    </row>
    <row r="1591" spans="1:9" hidden="1">
      <c r="A1591" t="s">
        <v>1435</v>
      </c>
      <c r="B1591" t="s">
        <v>3850</v>
      </c>
      <c r="C1591" t="s">
        <v>4325</v>
      </c>
      <c r="D1591" t="s">
        <v>3876</v>
      </c>
      <c r="E1591">
        <v>2</v>
      </c>
      <c r="F1591">
        <v>1</v>
      </c>
      <c r="G1591">
        <v>0</v>
      </c>
      <c r="H1591" t="str">
        <f t="shared" si="48"/>
        <v>gestion stock</v>
      </c>
      <c r="I1591" t="str">
        <f t="shared" si="49"/>
        <v>Égoïste LOU TURQ/POIVRE</v>
      </c>
    </row>
    <row r="1592" spans="1:9" hidden="1">
      <c r="A1592" t="s">
        <v>1436</v>
      </c>
      <c r="B1592" t="s">
        <v>3850</v>
      </c>
      <c r="C1592" t="s">
        <v>4325</v>
      </c>
      <c r="D1592" t="s">
        <v>3877</v>
      </c>
      <c r="E1592">
        <v>2</v>
      </c>
      <c r="F1592">
        <v>0</v>
      </c>
      <c r="G1592">
        <v>1</v>
      </c>
      <c r="H1592" t="str">
        <f t="shared" si="48"/>
        <v>gestion stock</v>
      </c>
      <c r="I1592" t="str">
        <f t="shared" si="49"/>
        <v>Égoïste LOU OCÉAN/POIVRE</v>
      </c>
    </row>
    <row r="1593" spans="1:9" hidden="1">
      <c r="A1593" t="s">
        <v>1437</v>
      </c>
      <c r="B1593" t="s">
        <v>3850</v>
      </c>
      <c r="C1593" t="s">
        <v>4325</v>
      </c>
      <c r="D1593" t="s">
        <v>3878</v>
      </c>
      <c r="E1593">
        <v>2</v>
      </c>
      <c r="F1593">
        <v>1</v>
      </c>
      <c r="G1593">
        <v>1</v>
      </c>
      <c r="H1593" t="str">
        <f t="shared" si="48"/>
        <v/>
      </c>
      <c r="I1593" t="str">
        <f t="shared" si="49"/>
        <v/>
      </c>
    </row>
    <row r="1594" spans="1:9" hidden="1">
      <c r="A1594" t="s">
        <v>1438</v>
      </c>
      <c r="B1594" t="s">
        <v>3850</v>
      </c>
      <c r="C1594" t="s">
        <v>4325</v>
      </c>
      <c r="D1594" t="s">
        <v>3879</v>
      </c>
      <c r="E1594">
        <v>1</v>
      </c>
      <c r="F1594">
        <v>0</v>
      </c>
      <c r="G1594">
        <v>1</v>
      </c>
      <c r="H1594" t="str">
        <f t="shared" si="48"/>
        <v/>
      </c>
      <c r="I1594" t="str">
        <f t="shared" si="49"/>
        <v/>
      </c>
    </row>
    <row r="1595" spans="1:9" hidden="1">
      <c r="A1595" t="s">
        <v>1439</v>
      </c>
      <c r="B1595" t="s">
        <v>3850</v>
      </c>
      <c r="C1595" t="s">
        <v>4325</v>
      </c>
      <c r="D1595" t="s">
        <v>3880</v>
      </c>
      <c r="E1595">
        <v>1</v>
      </c>
      <c r="F1595">
        <v>1</v>
      </c>
      <c r="G1595">
        <v>1</v>
      </c>
      <c r="H1595" t="str">
        <f t="shared" si="48"/>
        <v/>
      </c>
      <c r="I1595" t="str">
        <f t="shared" si="49"/>
        <v/>
      </c>
    </row>
    <row r="1596" spans="1:9" hidden="1">
      <c r="A1596" t="s">
        <v>1440</v>
      </c>
      <c r="B1596" t="s">
        <v>3850</v>
      </c>
      <c r="C1596" t="s">
        <v>4325</v>
      </c>
      <c r="D1596" t="s">
        <v>3881</v>
      </c>
      <c r="E1596">
        <v>2</v>
      </c>
      <c r="F1596">
        <v>1</v>
      </c>
      <c r="G1596">
        <v>1</v>
      </c>
      <c r="H1596" t="str">
        <f t="shared" si="48"/>
        <v/>
      </c>
      <c r="I1596" t="str">
        <f t="shared" si="49"/>
        <v/>
      </c>
    </row>
    <row r="1597" spans="1:9" hidden="1">
      <c r="A1597" t="s">
        <v>1441</v>
      </c>
      <c r="B1597" t="s">
        <v>3850</v>
      </c>
      <c r="C1597" t="s">
        <v>4325</v>
      </c>
      <c r="D1597" t="s">
        <v>3882</v>
      </c>
      <c r="E1597">
        <v>1</v>
      </c>
      <c r="F1597">
        <v>1</v>
      </c>
      <c r="G1597">
        <v>0</v>
      </c>
      <c r="H1597" t="str">
        <f t="shared" si="48"/>
        <v/>
      </c>
      <c r="I1597" t="str">
        <f t="shared" si="49"/>
        <v/>
      </c>
    </row>
    <row r="1598" spans="1:9" hidden="1">
      <c r="A1598" t="s">
        <v>1442</v>
      </c>
      <c r="B1598" t="s">
        <v>3850</v>
      </c>
      <c r="C1598" t="s">
        <v>4325</v>
      </c>
      <c r="D1598" t="s">
        <v>3883</v>
      </c>
      <c r="E1598">
        <v>0</v>
      </c>
      <c r="F1598">
        <v>0</v>
      </c>
      <c r="G1598">
        <v>0</v>
      </c>
      <c r="H1598" t="str">
        <f t="shared" si="48"/>
        <v/>
      </c>
      <c r="I1598" t="str">
        <f t="shared" si="49"/>
        <v/>
      </c>
    </row>
    <row r="1599" spans="1:9" hidden="1">
      <c r="A1599" t="s">
        <v>1443</v>
      </c>
      <c r="B1599" t="e">
        <v>#N/A</v>
      </c>
      <c r="C1599" t="e">
        <v>#N/A</v>
      </c>
      <c r="D1599" t="e">
        <v>#N/A</v>
      </c>
      <c r="E1599" t="e">
        <v>#N/A</v>
      </c>
      <c r="F1599">
        <v>0</v>
      </c>
      <c r="G1599" t="e">
        <v>#N/A</v>
      </c>
      <c r="H1599" t="e">
        <f t="shared" si="48"/>
        <v>#N/A</v>
      </c>
      <c r="I1599" t="e">
        <f t="shared" si="49"/>
        <v>#N/A</v>
      </c>
    </row>
    <row r="1600" spans="1:9" hidden="1">
      <c r="A1600" t="s">
        <v>1444</v>
      </c>
      <c r="B1600" t="s">
        <v>3850</v>
      </c>
      <c r="C1600" t="s">
        <v>4326</v>
      </c>
      <c r="D1600" t="s">
        <v>3852</v>
      </c>
      <c r="E1600">
        <v>4</v>
      </c>
      <c r="F1600">
        <v>1</v>
      </c>
      <c r="G1600">
        <v>3</v>
      </c>
      <c r="H1600" t="str">
        <f t="shared" si="48"/>
        <v/>
      </c>
      <c r="I1600" t="str">
        <f t="shared" si="49"/>
        <v/>
      </c>
    </row>
    <row r="1601" spans="1:9" hidden="1">
      <c r="A1601" t="s">
        <v>1445</v>
      </c>
      <c r="B1601" t="s">
        <v>3850</v>
      </c>
      <c r="C1601" t="s">
        <v>4326</v>
      </c>
      <c r="D1601" t="s">
        <v>3841</v>
      </c>
      <c r="E1601">
        <v>9</v>
      </c>
      <c r="F1601">
        <v>0</v>
      </c>
      <c r="G1601">
        <v>3</v>
      </c>
      <c r="H1601" t="str">
        <f t="shared" si="48"/>
        <v>gestion stock</v>
      </c>
      <c r="I1601" t="str">
        <f t="shared" si="49"/>
        <v>Coquetier uni TURQUOISE</v>
      </c>
    </row>
    <row r="1602" spans="1:9" hidden="1">
      <c r="A1602" t="s">
        <v>1446</v>
      </c>
      <c r="B1602" t="s">
        <v>3850</v>
      </c>
      <c r="C1602" t="s">
        <v>4326</v>
      </c>
      <c r="D1602" t="s">
        <v>3840</v>
      </c>
      <c r="E1602">
        <v>9</v>
      </c>
      <c r="F1602">
        <v>1</v>
      </c>
      <c r="G1602">
        <v>3</v>
      </c>
      <c r="H1602" t="str">
        <f t="shared" ref="H1602:H1665" si="50">IF(AND(SUM(E1602:G1602)&gt;2,OR(E1602=0,G1602=0,F1602=0)),"gestion stock","")</f>
        <v/>
      </c>
      <c r="I1602" t="str">
        <f t="shared" si="49"/>
        <v/>
      </c>
    </row>
    <row r="1603" spans="1:9" hidden="1">
      <c r="A1603" t="s">
        <v>1447</v>
      </c>
      <c r="B1603" t="s">
        <v>3850</v>
      </c>
      <c r="C1603" t="s">
        <v>4326</v>
      </c>
      <c r="D1603" t="s">
        <v>3845</v>
      </c>
      <c r="E1603">
        <v>12</v>
      </c>
      <c r="F1603">
        <v>1</v>
      </c>
      <c r="G1603">
        <v>3</v>
      </c>
      <c r="H1603" t="str">
        <f t="shared" si="50"/>
        <v/>
      </c>
      <c r="I1603" t="str">
        <f t="shared" ref="I1603:I1666" si="51">IF(H1603="gestion stock",C1603&amp; " " &amp; D1603,"")</f>
        <v/>
      </c>
    </row>
    <row r="1604" spans="1:9" hidden="1">
      <c r="A1604" t="s">
        <v>1448</v>
      </c>
      <c r="B1604" t="s">
        <v>3850</v>
      </c>
      <c r="C1604" t="s">
        <v>4326</v>
      </c>
      <c r="D1604" t="s">
        <v>3849</v>
      </c>
      <c r="E1604">
        <v>3</v>
      </c>
      <c r="F1604">
        <v>1</v>
      </c>
      <c r="G1604">
        <v>3</v>
      </c>
      <c r="H1604" t="str">
        <f t="shared" si="50"/>
        <v/>
      </c>
      <c r="I1604" t="str">
        <f t="shared" si="51"/>
        <v/>
      </c>
    </row>
    <row r="1605" spans="1:9" hidden="1">
      <c r="A1605" t="s">
        <v>1449</v>
      </c>
      <c r="B1605" t="s">
        <v>3850</v>
      </c>
      <c r="C1605" t="s">
        <v>4326</v>
      </c>
      <c r="D1605" t="s">
        <v>3853</v>
      </c>
      <c r="E1605">
        <v>3</v>
      </c>
      <c r="F1605">
        <v>0</v>
      </c>
      <c r="G1605">
        <v>3</v>
      </c>
      <c r="H1605" t="str">
        <f t="shared" si="50"/>
        <v>gestion stock</v>
      </c>
      <c r="I1605" t="str">
        <f t="shared" si="51"/>
        <v>Coquetier uni CORAIL</v>
      </c>
    </row>
    <row r="1606" spans="1:9" hidden="1">
      <c r="A1606" t="s">
        <v>1450</v>
      </c>
      <c r="B1606" t="s">
        <v>3850</v>
      </c>
      <c r="C1606" t="s">
        <v>4326</v>
      </c>
      <c r="D1606" t="s">
        <v>3844</v>
      </c>
      <c r="E1606">
        <v>10</v>
      </c>
      <c r="F1606">
        <v>1</v>
      </c>
      <c r="G1606">
        <v>3</v>
      </c>
      <c r="H1606" t="str">
        <f t="shared" si="50"/>
        <v/>
      </c>
      <c r="I1606" t="str">
        <f t="shared" si="51"/>
        <v/>
      </c>
    </row>
    <row r="1607" spans="1:9" hidden="1">
      <c r="A1607" t="s">
        <v>1451</v>
      </c>
      <c r="B1607" t="s">
        <v>3850</v>
      </c>
      <c r="C1607" t="s">
        <v>4326</v>
      </c>
      <c r="D1607" t="s">
        <v>3847</v>
      </c>
      <c r="E1607">
        <v>3</v>
      </c>
      <c r="F1607">
        <v>0</v>
      </c>
      <c r="G1607">
        <v>3</v>
      </c>
      <c r="H1607" t="str">
        <f t="shared" si="50"/>
        <v>gestion stock</v>
      </c>
      <c r="I1607" t="str">
        <f t="shared" si="51"/>
        <v>Coquetier uni ROSE</v>
      </c>
    </row>
    <row r="1608" spans="1:9" hidden="1">
      <c r="A1608" t="s">
        <v>1452</v>
      </c>
      <c r="B1608" t="s">
        <v>3850</v>
      </c>
      <c r="C1608" t="s">
        <v>4326</v>
      </c>
      <c r="D1608" t="s">
        <v>3846</v>
      </c>
      <c r="E1608">
        <v>1</v>
      </c>
      <c r="F1608">
        <v>0</v>
      </c>
      <c r="G1608">
        <v>0</v>
      </c>
      <c r="H1608" t="str">
        <f t="shared" si="50"/>
        <v/>
      </c>
      <c r="I1608" t="str">
        <f t="shared" si="51"/>
        <v/>
      </c>
    </row>
    <row r="1609" spans="1:9" hidden="1">
      <c r="A1609" t="s">
        <v>1453</v>
      </c>
      <c r="B1609" t="s">
        <v>3850</v>
      </c>
      <c r="C1609" t="s">
        <v>4326</v>
      </c>
      <c r="D1609" t="s">
        <v>3854</v>
      </c>
      <c r="E1609">
        <v>8</v>
      </c>
      <c r="F1609">
        <v>0</v>
      </c>
      <c r="G1609">
        <v>3</v>
      </c>
      <c r="H1609" t="str">
        <f t="shared" si="50"/>
        <v>gestion stock</v>
      </c>
      <c r="I1609" t="str">
        <f t="shared" si="51"/>
        <v>Coquetier uni IVOIRE</v>
      </c>
    </row>
    <row r="1610" spans="1:9" hidden="1">
      <c r="A1610" t="s">
        <v>1454</v>
      </c>
      <c r="B1610" t="s">
        <v>3850</v>
      </c>
      <c r="C1610" t="s">
        <v>4326</v>
      </c>
      <c r="D1610" t="s">
        <v>3837</v>
      </c>
      <c r="E1610">
        <v>1</v>
      </c>
      <c r="F1610">
        <v>0</v>
      </c>
      <c r="G1610">
        <v>3</v>
      </c>
      <c r="H1610" t="str">
        <f t="shared" si="50"/>
        <v>gestion stock</v>
      </c>
      <c r="I1610" t="str">
        <f t="shared" si="51"/>
        <v>Coquetier uni TAUPE</v>
      </c>
    </row>
    <row r="1611" spans="1:9" hidden="1">
      <c r="A1611" t="s">
        <v>1455</v>
      </c>
      <c r="B1611" t="s">
        <v>3850</v>
      </c>
      <c r="C1611" t="s">
        <v>4326</v>
      </c>
      <c r="D1611" t="s">
        <v>3855</v>
      </c>
      <c r="E1611">
        <v>8</v>
      </c>
      <c r="F1611">
        <v>1</v>
      </c>
      <c r="G1611">
        <v>3</v>
      </c>
      <c r="H1611" t="str">
        <f t="shared" si="50"/>
        <v/>
      </c>
      <c r="I1611" t="str">
        <f t="shared" si="51"/>
        <v/>
      </c>
    </row>
    <row r="1612" spans="1:9" hidden="1">
      <c r="A1612" t="s">
        <v>1456</v>
      </c>
      <c r="B1612" t="s">
        <v>3898</v>
      </c>
      <c r="C1612" t="s">
        <v>4327</v>
      </c>
      <c r="D1612" t="s">
        <v>3376</v>
      </c>
      <c r="E1612">
        <v>0</v>
      </c>
      <c r="F1612">
        <v>1</v>
      </c>
      <c r="G1612">
        <v>0</v>
      </c>
      <c r="H1612" t="str">
        <f t="shared" si="50"/>
        <v/>
      </c>
      <c r="I1612" t="str">
        <f t="shared" si="51"/>
        <v/>
      </c>
    </row>
    <row r="1613" spans="1:9" hidden="1">
      <c r="A1613" t="s">
        <v>1457</v>
      </c>
      <c r="B1613" t="s">
        <v>3898</v>
      </c>
      <c r="C1613" t="s">
        <v>4328</v>
      </c>
      <c r="D1613" t="s">
        <v>3376</v>
      </c>
      <c r="E1613">
        <v>0</v>
      </c>
      <c r="F1613">
        <v>1</v>
      </c>
      <c r="G1613">
        <v>0</v>
      </c>
      <c r="H1613" t="str">
        <f t="shared" si="50"/>
        <v/>
      </c>
      <c r="I1613" t="str">
        <f t="shared" si="51"/>
        <v/>
      </c>
    </row>
    <row r="1614" spans="1:9" hidden="1">
      <c r="A1614" t="s">
        <v>1458</v>
      </c>
      <c r="B1614" t="s">
        <v>3850</v>
      </c>
      <c r="C1614" t="s">
        <v>4329</v>
      </c>
      <c r="D1614" t="s">
        <v>3852</v>
      </c>
      <c r="E1614">
        <v>1</v>
      </c>
      <c r="F1614">
        <v>0</v>
      </c>
      <c r="G1614">
        <v>0</v>
      </c>
      <c r="H1614" t="str">
        <f t="shared" si="50"/>
        <v/>
      </c>
      <c r="I1614" t="str">
        <f t="shared" si="51"/>
        <v/>
      </c>
    </row>
    <row r="1615" spans="1:9" hidden="1">
      <c r="A1615" t="s">
        <v>1459</v>
      </c>
      <c r="B1615" t="s">
        <v>3850</v>
      </c>
      <c r="C1615" t="s">
        <v>4329</v>
      </c>
      <c r="D1615" t="s">
        <v>3841</v>
      </c>
      <c r="E1615">
        <v>1</v>
      </c>
      <c r="F1615">
        <v>0</v>
      </c>
      <c r="G1615">
        <v>0</v>
      </c>
      <c r="H1615" t="str">
        <f t="shared" si="50"/>
        <v/>
      </c>
      <c r="I1615" t="str">
        <f t="shared" si="51"/>
        <v/>
      </c>
    </row>
    <row r="1616" spans="1:9" hidden="1">
      <c r="A1616" t="s">
        <v>1460</v>
      </c>
      <c r="B1616" t="s">
        <v>3850</v>
      </c>
      <c r="C1616" t="s">
        <v>4329</v>
      </c>
      <c r="D1616" t="s">
        <v>3840</v>
      </c>
      <c r="E1616">
        <v>1</v>
      </c>
      <c r="F1616">
        <v>0</v>
      </c>
      <c r="G1616">
        <v>0</v>
      </c>
      <c r="H1616" t="str">
        <f t="shared" si="50"/>
        <v/>
      </c>
      <c r="I1616" t="str">
        <f t="shared" si="51"/>
        <v/>
      </c>
    </row>
    <row r="1617" spans="1:9" hidden="1">
      <c r="A1617" t="s">
        <v>1461</v>
      </c>
      <c r="B1617" t="s">
        <v>3850</v>
      </c>
      <c r="C1617" t="s">
        <v>4329</v>
      </c>
      <c r="D1617" t="s">
        <v>3845</v>
      </c>
      <c r="E1617">
        <v>0</v>
      </c>
      <c r="F1617">
        <v>1</v>
      </c>
      <c r="G1617">
        <v>0</v>
      </c>
      <c r="H1617" t="str">
        <f t="shared" si="50"/>
        <v/>
      </c>
      <c r="I1617" t="str">
        <f t="shared" si="51"/>
        <v/>
      </c>
    </row>
    <row r="1618" spans="1:9" hidden="1">
      <c r="A1618" t="s">
        <v>1462</v>
      </c>
      <c r="B1618" t="s">
        <v>3850</v>
      </c>
      <c r="C1618" t="s">
        <v>4329</v>
      </c>
      <c r="D1618" t="s">
        <v>3849</v>
      </c>
      <c r="E1618">
        <v>1</v>
      </c>
      <c r="F1618">
        <v>1</v>
      </c>
      <c r="G1618">
        <v>0</v>
      </c>
      <c r="H1618" t="str">
        <f t="shared" si="50"/>
        <v/>
      </c>
      <c r="I1618" t="str">
        <f t="shared" si="51"/>
        <v/>
      </c>
    </row>
    <row r="1619" spans="1:9" hidden="1">
      <c r="A1619" t="s">
        <v>1463</v>
      </c>
      <c r="B1619" t="s">
        <v>3850</v>
      </c>
      <c r="C1619" t="s">
        <v>4329</v>
      </c>
      <c r="D1619" t="s">
        <v>3853</v>
      </c>
      <c r="E1619">
        <v>0</v>
      </c>
      <c r="F1619">
        <v>1</v>
      </c>
      <c r="G1619">
        <v>0</v>
      </c>
      <c r="H1619" t="str">
        <f t="shared" si="50"/>
        <v/>
      </c>
      <c r="I1619" t="str">
        <f t="shared" si="51"/>
        <v/>
      </c>
    </row>
    <row r="1620" spans="1:9" hidden="1">
      <c r="A1620" t="s">
        <v>1464</v>
      </c>
      <c r="B1620" t="s">
        <v>3850</v>
      </c>
      <c r="C1620" t="s">
        <v>4329</v>
      </c>
      <c r="D1620" t="s">
        <v>3844</v>
      </c>
      <c r="E1620">
        <v>1</v>
      </c>
      <c r="F1620">
        <v>0</v>
      </c>
      <c r="G1620">
        <v>0</v>
      </c>
      <c r="H1620" t="str">
        <f t="shared" si="50"/>
        <v/>
      </c>
      <c r="I1620" t="str">
        <f t="shared" si="51"/>
        <v/>
      </c>
    </row>
    <row r="1621" spans="1:9" hidden="1">
      <c r="A1621" t="s">
        <v>1465</v>
      </c>
      <c r="B1621" t="s">
        <v>3850</v>
      </c>
      <c r="C1621" t="s">
        <v>4329</v>
      </c>
      <c r="D1621" t="s">
        <v>3847</v>
      </c>
      <c r="E1621">
        <v>0</v>
      </c>
      <c r="F1621">
        <v>1</v>
      </c>
      <c r="G1621">
        <v>0</v>
      </c>
      <c r="H1621" t="str">
        <f t="shared" si="50"/>
        <v/>
      </c>
      <c r="I1621" t="str">
        <f t="shared" si="51"/>
        <v/>
      </c>
    </row>
    <row r="1622" spans="1:9" hidden="1">
      <c r="A1622" t="s">
        <v>1466</v>
      </c>
      <c r="B1622" t="s">
        <v>3850</v>
      </c>
      <c r="C1622" t="s">
        <v>4329</v>
      </c>
      <c r="D1622" t="s">
        <v>3846</v>
      </c>
      <c r="E1622">
        <v>0</v>
      </c>
      <c r="F1622">
        <v>1</v>
      </c>
      <c r="G1622">
        <v>0</v>
      </c>
      <c r="H1622" t="str">
        <f t="shared" si="50"/>
        <v/>
      </c>
      <c r="I1622" t="str">
        <f t="shared" si="51"/>
        <v/>
      </c>
    </row>
    <row r="1623" spans="1:9" hidden="1">
      <c r="A1623" t="s">
        <v>1467</v>
      </c>
      <c r="B1623" t="s">
        <v>3850</v>
      </c>
      <c r="C1623" t="s">
        <v>4329</v>
      </c>
      <c r="D1623" t="s">
        <v>3854</v>
      </c>
      <c r="E1623">
        <v>1</v>
      </c>
      <c r="F1623">
        <v>0</v>
      </c>
      <c r="G1623">
        <v>0</v>
      </c>
      <c r="H1623" t="str">
        <f t="shared" si="50"/>
        <v/>
      </c>
      <c r="I1623" t="str">
        <f t="shared" si="51"/>
        <v/>
      </c>
    </row>
    <row r="1624" spans="1:9" hidden="1">
      <c r="A1624" t="s">
        <v>1468</v>
      </c>
      <c r="B1624" t="s">
        <v>3850</v>
      </c>
      <c r="C1624" t="s">
        <v>4329</v>
      </c>
      <c r="D1624" t="s">
        <v>3837</v>
      </c>
      <c r="E1624">
        <v>2</v>
      </c>
      <c r="F1624">
        <v>0</v>
      </c>
      <c r="G1624">
        <v>0</v>
      </c>
      <c r="H1624" t="str">
        <f t="shared" si="50"/>
        <v/>
      </c>
      <c r="I1624" t="str">
        <f t="shared" si="51"/>
        <v/>
      </c>
    </row>
    <row r="1625" spans="1:9" hidden="1">
      <c r="A1625" t="s">
        <v>1469</v>
      </c>
      <c r="B1625" t="s">
        <v>3850</v>
      </c>
      <c r="C1625" t="s">
        <v>4329</v>
      </c>
      <c r="D1625" t="s">
        <v>3855</v>
      </c>
      <c r="E1625">
        <v>0</v>
      </c>
      <c r="F1625">
        <v>0</v>
      </c>
      <c r="G1625">
        <v>0</v>
      </c>
      <c r="H1625" t="str">
        <f t="shared" si="50"/>
        <v/>
      </c>
      <c r="I1625" t="str">
        <f t="shared" si="51"/>
        <v/>
      </c>
    </row>
    <row r="1626" spans="1:9" hidden="1">
      <c r="A1626" t="s">
        <v>1470</v>
      </c>
      <c r="B1626" t="s">
        <v>3898</v>
      </c>
      <c r="C1626" t="s">
        <v>4330</v>
      </c>
      <c r="D1626" t="s">
        <v>3376</v>
      </c>
      <c r="E1626">
        <v>0</v>
      </c>
      <c r="F1626">
        <v>0</v>
      </c>
      <c r="G1626">
        <v>0</v>
      </c>
      <c r="H1626" t="str">
        <f t="shared" si="50"/>
        <v/>
      </c>
      <c r="I1626" t="str">
        <f t="shared" si="51"/>
        <v/>
      </c>
    </row>
    <row r="1627" spans="1:9" hidden="1">
      <c r="A1627" t="s">
        <v>1471</v>
      </c>
      <c r="B1627" t="s">
        <v>3898</v>
      </c>
      <c r="C1627" t="s">
        <v>4331</v>
      </c>
      <c r="D1627" t="s">
        <v>3376</v>
      </c>
      <c r="E1627">
        <v>0</v>
      </c>
      <c r="F1627">
        <v>0</v>
      </c>
      <c r="G1627">
        <v>0</v>
      </c>
      <c r="H1627" t="str">
        <f t="shared" si="50"/>
        <v/>
      </c>
      <c r="I1627" t="str">
        <f t="shared" si="51"/>
        <v/>
      </c>
    </row>
    <row r="1628" spans="1:9" hidden="1">
      <c r="A1628" t="s">
        <v>1472</v>
      </c>
      <c r="B1628" t="s">
        <v>3898</v>
      </c>
      <c r="C1628" t="s">
        <v>4332</v>
      </c>
      <c r="D1628" t="s">
        <v>3376</v>
      </c>
      <c r="E1628">
        <v>0</v>
      </c>
      <c r="F1628">
        <v>0</v>
      </c>
      <c r="G1628">
        <v>0</v>
      </c>
      <c r="H1628" t="str">
        <f t="shared" si="50"/>
        <v/>
      </c>
      <c r="I1628" t="str">
        <f t="shared" si="51"/>
        <v/>
      </c>
    </row>
    <row r="1629" spans="1:9" hidden="1">
      <c r="A1629" t="s">
        <v>1473</v>
      </c>
      <c r="B1629" t="s">
        <v>3898</v>
      </c>
      <c r="C1629" t="s">
        <v>4333</v>
      </c>
      <c r="D1629" t="s">
        <v>3376</v>
      </c>
      <c r="E1629">
        <v>0</v>
      </c>
      <c r="F1629">
        <v>0</v>
      </c>
      <c r="G1629">
        <v>0</v>
      </c>
      <c r="H1629" t="str">
        <f t="shared" si="50"/>
        <v/>
      </c>
      <c r="I1629" t="str">
        <f t="shared" si="51"/>
        <v/>
      </c>
    </row>
    <row r="1630" spans="1:9" hidden="1">
      <c r="A1630" t="s">
        <v>1474</v>
      </c>
      <c r="B1630" t="s">
        <v>3898</v>
      </c>
      <c r="C1630" t="s">
        <v>4334</v>
      </c>
      <c r="D1630" t="s">
        <v>3376</v>
      </c>
      <c r="E1630">
        <v>0</v>
      </c>
      <c r="F1630">
        <v>1</v>
      </c>
      <c r="G1630">
        <v>-1</v>
      </c>
      <c r="H1630" t="str">
        <f t="shared" si="50"/>
        <v/>
      </c>
      <c r="I1630" t="str">
        <f t="shared" si="51"/>
        <v/>
      </c>
    </row>
    <row r="1631" spans="1:9" hidden="1">
      <c r="A1631" t="s">
        <v>1475</v>
      </c>
      <c r="B1631" t="s">
        <v>3898</v>
      </c>
      <c r="C1631" t="s">
        <v>4335</v>
      </c>
      <c r="D1631" t="s">
        <v>3376</v>
      </c>
      <c r="E1631">
        <v>0</v>
      </c>
      <c r="F1631">
        <v>0</v>
      </c>
      <c r="G1631">
        <v>0</v>
      </c>
      <c r="H1631" t="str">
        <f t="shared" si="50"/>
        <v/>
      </c>
      <c r="I1631" t="str">
        <f t="shared" si="51"/>
        <v/>
      </c>
    </row>
    <row r="1632" spans="1:9" hidden="1">
      <c r="A1632" t="s">
        <v>1476</v>
      </c>
      <c r="B1632" t="s">
        <v>3898</v>
      </c>
      <c r="C1632" t="s">
        <v>4336</v>
      </c>
      <c r="D1632" t="s">
        <v>3376</v>
      </c>
      <c r="E1632">
        <v>0</v>
      </c>
      <c r="F1632">
        <v>0</v>
      </c>
      <c r="G1632">
        <v>0</v>
      </c>
      <c r="H1632" t="str">
        <f t="shared" si="50"/>
        <v/>
      </c>
      <c r="I1632" t="str">
        <f t="shared" si="51"/>
        <v/>
      </c>
    </row>
    <row r="1633" spans="1:9" hidden="1">
      <c r="A1633" t="s">
        <v>1477</v>
      </c>
      <c r="B1633" t="s">
        <v>3898</v>
      </c>
      <c r="C1633" t="s">
        <v>4337</v>
      </c>
      <c r="D1633" t="s">
        <v>3376</v>
      </c>
      <c r="E1633">
        <v>0</v>
      </c>
      <c r="F1633">
        <v>0</v>
      </c>
      <c r="G1633">
        <v>0</v>
      </c>
      <c r="H1633" t="str">
        <f t="shared" si="50"/>
        <v/>
      </c>
      <c r="I1633" t="str">
        <f t="shared" si="51"/>
        <v/>
      </c>
    </row>
    <row r="1634" spans="1:9" hidden="1">
      <c r="A1634" t="s">
        <v>1478</v>
      </c>
      <c r="B1634" t="s">
        <v>3898</v>
      </c>
      <c r="C1634" t="s">
        <v>4338</v>
      </c>
      <c r="D1634" t="s">
        <v>3376</v>
      </c>
      <c r="E1634">
        <v>0</v>
      </c>
      <c r="F1634">
        <v>0</v>
      </c>
      <c r="G1634">
        <v>0</v>
      </c>
      <c r="H1634" t="str">
        <f t="shared" si="50"/>
        <v/>
      </c>
      <c r="I1634" t="str">
        <f t="shared" si="51"/>
        <v/>
      </c>
    </row>
    <row r="1635" spans="1:9" hidden="1">
      <c r="A1635" t="s">
        <v>1479</v>
      </c>
      <c r="B1635" t="s">
        <v>3898</v>
      </c>
      <c r="C1635" t="s">
        <v>4339</v>
      </c>
      <c r="D1635" t="s">
        <v>3376</v>
      </c>
      <c r="E1635">
        <v>0</v>
      </c>
      <c r="F1635">
        <v>0</v>
      </c>
      <c r="G1635">
        <v>0</v>
      </c>
      <c r="H1635" t="str">
        <f t="shared" si="50"/>
        <v/>
      </c>
      <c r="I1635" t="str">
        <f t="shared" si="51"/>
        <v/>
      </c>
    </row>
    <row r="1636" spans="1:9" hidden="1">
      <c r="A1636" t="s">
        <v>1480</v>
      </c>
      <c r="B1636" t="s">
        <v>3898</v>
      </c>
      <c r="C1636" t="s">
        <v>4340</v>
      </c>
      <c r="D1636" t="s">
        <v>3376</v>
      </c>
      <c r="E1636">
        <v>0</v>
      </c>
      <c r="F1636">
        <v>0</v>
      </c>
      <c r="G1636">
        <v>0</v>
      </c>
      <c r="H1636" t="str">
        <f t="shared" si="50"/>
        <v/>
      </c>
      <c r="I1636" t="str">
        <f t="shared" si="51"/>
        <v/>
      </c>
    </row>
    <row r="1637" spans="1:9" hidden="1">
      <c r="A1637" t="s">
        <v>1481</v>
      </c>
      <c r="B1637" t="s">
        <v>3898</v>
      </c>
      <c r="C1637" t="s">
        <v>4341</v>
      </c>
      <c r="D1637" t="s">
        <v>3376</v>
      </c>
      <c r="E1637">
        <v>0</v>
      </c>
      <c r="F1637">
        <v>0</v>
      </c>
      <c r="G1637">
        <v>0</v>
      </c>
      <c r="H1637" t="str">
        <f t="shared" si="50"/>
        <v/>
      </c>
      <c r="I1637" t="str">
        <f t="shared" si="51"/>
        <v/>
      </c>
    </row>
    <row r="1638" spans="1:9" hidden="1">
      <c r="A1638" t="s">
        <v>1482</v>
      </c>
      <c r="B1638" t="s">
        <v>3898</v>
      </c>
      <c r="C1638" t="s">
        <v>4342</v>
      </c>
      <c r="D1638" t="s">
        <v>3376</v>
      </c>
      <c r="E1638">
        <v>0</v>
      </c>
      <c r="F1638">
        <v>0</v>
      </c>
      <c r="G1638">
        <v>0</v>
      </c>
      <c r="H1638" t="str">
        <f t="shared" si="50"/>
        <v/>
      </c>
      <c r="I1638" t="str">
        <f t="shared" si="51"/>
        <v/>
      </c>
    </row>
    <row r="1639" spans="1:9" hidden="1">
      <c r="A1639" t="s">
        <v>1483</v>
      </c>
      <c r="B1639" t="s">
        <v>3898</v>
      </c>
      <c r="C1639" t="s">
        <v>4343</v>
      </c>
      <c r="D1639" t="s">
        <v>3376</v>
      </c>
      <c r="E1639">
        <v>0</v>
      </c>
      <c r="F1639">
        <v>0</v>
      </c>
      <c r="G1639">
        <v>0</v>
      </c>
      <c r="H1639" t="str">
        <f t="shared" si="50"/>
        <v/>
      </c>
      <c r="I1639" t="str">
        <f t="shared" si="51"/>
        <v/>
      </c>
    </row>
    <row r="1640" spans="1:9" hidden="1">
      <c r="A1640" t="s">
        <v>1484</v>
      </c>
      <c r="B1640" t="s">
        <v>3898</v>
      </c>
      <c r="C1640" t="s">
        <v>4344</v>
      </c>
      <c r="D1640" t="s">
        <v>3376</v>
      </c>
      <c r="E1640">
        <v>0</v>
      </c>
      <c r="F1640">
        <v>0</v>
      </c>
      <c r="G1640">
        <v>0</v>
      </c>
      <c r="H1640" t="str">
        <f t="shared" si="50"/>
        <v/>
      </c>
      <c r="I1640" t="str">
        <f t="shared" si="51"/>
        <v/>
      </c>
    </row>
    <row r="1641" spans="1:9" hidden="1">
      <c r="A1641" t="s">
        <v>1485</v>
      </c>
      <c r="B1641" t="s">
        <v>3898</v>
      </c>
      <c r="C1641" t="s">
        <v>4345</v>
      </c>
      <c r="D1641" t="s">
        <v>3376</v>
      </c>
      <c r="E1641">
        <v>0</v>
      </c>
      <c r="F1641">
        <v>0</v>
      </c>
      <c r="G1641">
        <v>0</v>
      </c>
      <c r="H1641" t="str">
        <f t="shared" si="50"/>
        <v/>
      </c>
      <c r="I1641" t="str">
        <f t="shared" si="51"/>
        <v/>
      </c>
    </row>
    <row r="1642" spans="1:9" hidden="1">
      <c r="A1642" t="s">
        <v>1486</v>
      </c>
      <c r="B1642" t="s">
        <v>3898</v>
      </c>
      <c r="C1642" t="s">
        <v>4346</v>
      </c>
      <c r="D1642" t="s">
        <v>3376</v>
      </c>
      <c r="E1642">
        <v>0</v>
      </c>
      <c r="F1642">
        <v>0</v>
      </c>
      <c r="G1642">
        <v>0</v>
      </c>
      <c r="H1642" t="str">
        <f t="shared" si="50"/>
        <v/>
      </c>
      <c r="I1642" t="str">
        <f t="shared" si="51"/>
        <v/>
      </c>
    </row>
    <row r="1643" spans="1:9" hidden="1">
      <c r="A1643" t="s">
        <v>1487</v>
      </c>
      <c r="B1643" t="s">
        <v>3898</v>
      </c>
      <c r="C1643" t="s">
        <v>4347</v>
      </c>
      <c r="D1643" t="s">
        <v>3376</v>
      </c>
      <c r="E1643">
        <v>0</v>
      </c>
      <c r="F1643">
        <v>0</v>
      </c>
      <c r="G1643">
        <v>0</v>
      </c>
      <c r="H1643" t="str">
        <f t="shared" si="50"/>
        <v/>
      </c>
      <c r="I1643" t="str">
        <f t="shared" si="51"/>
        <v/>
      </c>
    </row>
    <row r="1644" spans="1:9" hidden="1">
      <c r="A1644" t="s">
        <v>1488</v>
      </c>
      <c r="B1644" t="s">
        <v>3898</v>
      </c>
      <c r="C1644" t="s">
        <v>4348</v>
      </c>
      <c r="D1644" t="s">
        <v>3376</v>
      </c>
      <c r="E1644">
        <v>0</v>
      </c>
      <c r="F1644">
        <v>0</v>
      </c>
      <c r="G1644">
        <v>0</v>
      </c>
      <c r="H1644" t="str">
        <f t="shared" si="50"/>
        <v/>
      </c>
      <c r="I1644" t="str">
        <f t="shared" si="51"/>
        <v/>
      </c>
    </row>
    <row r="1645" spans="1:9" hidden="1">
      <c r="A1645" t="s">
        <v>1489</v>
      </c>
      <c r="B1645" t="s">
        <v>3898</v>
      </c>
      <c r="C1645" t="s">
        <v>4349</v>
      </c>
      <c r="D1645" t="s">
        <v>3376</v>
      </c>
      <c r="E1645">
        <v>0</v>
      </c>
      <c r="F1645">
        <v>0</v>
      </c>
      <c r="G1645">
        <v>0</v>
      </c>
      <c r="H1645" t="str">
        <f t="shared" si="50"/>
        <v/>
      </c>
      <c r="I1645" t="str">
        <f t="shared" si="51"/>
        <v/>
      </c>
    </row>
    <row r="1646" spans="1:9" hidden="1">
      <c r="A1646" t="s">
        <v>1490</v>
      </c>
      <c r="B1646" t="s">
        <v>3898</v>
      </c>
      <c r="C1646" t="s">
        <v>4350</v>
      </c>
      <c r="D1646" t="s">
        <v>3376</v>
      </c>
      <c r="E1646">
        <v>1</v>
      </c>
      <c r="F1646">
        <v>0</v>
      </c>
      <c r="G1646">
        <v>0</v>
      </c>
      <c r="H1646" t="str">
        <f t="shared" si="50"/>
        <v/>
      </c>
      <c r="I1646" t="str">
        <f t="shared" si="51"/>
        <v/>
      </c>
    </row>
    <row r="1647" spans="1:9" hidden="1">
      <c r="A1647" t="s">
        <v>1491</v>
      </c>
      <c r="B1647" t="s">
        <v>3898</v>
      </c>
      <c r="C1647" t="s">
        <v>4351</v>
      </c>
      <c r="D1647" t="s">
        <v>3376</v>
      </c>
      <c r="E1647">
        <v>0</v>
      </c>
      <c r="F1647">
        <v>0</v>
      </c>
      <c r="G1647">
        <v>0</v>
      </c>
      <c r="H1647" t="str">
        <f t="shared" si="50"/>
        <v/>
      </c>
      <c r="I1647" t="str">
        <f t="shared" si="51"/>
        <v/>
      </c>
    </row>
    <row r="1648" spans="1:9" hidden="1">
      <c r="A1648" t="s">
        <v>1492</v>
      </c>
      <c r="B1648" t="s">
        <v>3898</v>
      </c>
      <c r="C1648" t="s">
        <v>4352</v>
      </c>
      <c r="D1648" t="s">
        <v>3376</v>
      </c>
      <c r="E1648">
        <v>0</v>
      </c>
      <c r="F1648">
        <v>0</v>
      </c>
      <c r="G1648">
        <v>0</v>
      </c>
      <c r="H1648" t="str">
        <f t="shared" si="50"/>
        <v/>
      </c>
      <c r="I1648" t="str">
        <f t="shared" si="51"/>
        <v/>
      </c>
    </row>
    <row r="1649" spans="1:9" hidden="1">
      <c r="A1649" t="s">
        <v>1493</v>
      </c>
      <c r="B1649" t="s">
        <v>3898</v>
      </c>
      <c r="C1649" t="s">
        <v>4353</v>
      </c>
      <c r="D1649" t="s">
        <v>3376</v>
      </c>
      <c r="E1649">
        <v>0</v>
      </c>
      <c r="F1649">
        <v>0</v>
      </c>
      <c r="G1649">
        <v>0</v>
      </c>
      <c r="H1649" t="str">
        <f t="shared" si="50"/>
        <v/>
      </c>
      <c r="I1649" t="str">
        <f t="shared" si="51"/>
        <v/>
      </c>
    </row>
    <row r="1650" spans="1:9" hidden="1">
      <c r="A1650" t="s">
        <v>1494</v>
      </c>
      <c r="B1650" t="s">
        <v>3898</v>
      </c>
      <c r="C1650" t="s">
        <v>4354</v>
      </c>
      <c r="D1650" t="s">
        <v>3376</v>
      </c>
      <c r="E1650">
        <v>0</v>
      </c>
      <c r="F1650">
        <v>0</v>
      </c>
      <c r="G1650">
        <v>0</v>
      </c>
      <c r="H1650" t="str">
        <f t="shared" si="50"/>
        <v/>
      </c>
      <c r="I1650" t="str">
        <f t="shared" si="51"/>
        <v/>
      </c>
    </row>
    <row r="1651" spans="1:9" hidden="1">
      <c r="A1651" t="s">
        <v>1495</v>
      </c>
      <c r="B1651" t="s">
        <v>3898</v>
      </c>
      <c r="C1651" t="s">
        <v>4355</v>
      </c>
      <c r="D1651" t="s">
        <v>3376</v>
      </c>
      <c r="E1651">
        <v>0</v>
      </c>
      <c r="F1651">
        <v>0</v>
      </c>
      <c r="G1651">
        <v>0</v>
      </c>
      <c r="H1651" t="str">
        <f t="shared" si="50"/>
        <v/>
      </c>
      <c r="I1651" t="str">
        <f t="shared" si="51"/>
        <v/>
      </c>
    </row>
    <row r="1652" spans="1:9" hidden="1">
      <c r="A1652" t="s">
        <v>1496</v>
      </c>
      <c r="B1652" t="s">
        <v>3898</v>
      </c>
      <c r="C1652" t="s">
        <v>4356</v>
      </c>
      <c r="D1652" t="s">
        <v>3376</v>
      </c>
      <c r="E1652">
        <v>1</v>
      </c>
      <c r="F1652">
        <v>0</v>
      </c>
      <c r="G1652">
        <v>-1</v>
      </c>
      <c r="H1652" t="str">
        <f t="shared" si="50"/>
        <v/>
      </c>
      <c r="I1652" t="str">
        <f t="shared" si="51"/>
        <v/>
      </c>
    </row>
    <row r="1653" spans="1:9" hidden="1">
      <c r="A1653" t="s">
        <v>1497</v>
      </c>
      <c r="B1653" t="s">
        <v>3898</v>
      </c>
      <c r="C1653" t="s">
        <v>4357</v>
      </c>
      <c r="D1653" t="s">
        <v>3376</v>
      </c>
      <c r="E1653">
        <v>0</v>
      </c>
      <c r="F1653">
        <v>0</v>
      </c>
      <c r="G1653">
        <v>0</v>
      </c>
      <c r="H1653" t="str">
        <f t="shared" si="50"/>
        <v/>
      </c>
      <c r="I1653" t="str">
        <f t="shared" si="51"/>
        <v/>
      </c>
    </row>
    <row r="1654" spans="1:9" hidden="1">
      <c r="A1654" t="s">
        <v>1498</v>
      </c>
      <c r="B1654" t="s">
        <v>3898</v>
      </c>
      <c r="C1654" t="s">
        <v>4358</v>
      </c>
      <c r="D1654" t="s">
        <v>3376</v>
      </c>
      <c r="E1654">
        <v>0</v>
      </c>
      <c r="F1654">
        <v>0</v>
      </c>
      <c r="G1654">
        <v>0</v>
      </c>
      <c r="H1654" t="str">
        <f t="shared" si="50"/>
        <v/>
      </c>
      <c r="I1654" t="str">
        <f t="shared" si="51"/>
        <v/>
      </c>
    </row>
    <row r="1655" spans="1:9" hidden="1">
      <c r="A1655" t="s">
        <v>1499</v>
      </c>
      <c r="B1655" t="s">
        <v>3898</v>
      </c>
      <c r="C1655" t="s">
        <v>4359</v>
      </c>
      <c r="D1655" t="s">
        <v>3376</v>
      </c>
      <c r="E1655">
        <v>0</v>
      </c>
      <c r="F1655">
        <v>0</v>
      </c>
      <c r="G1655">
        <v>0</v>
      </c>
      <c r="H1655" t="str">
        <f t="shared" si="50"/>
        <v/>
      </c>
      <c r="I1655" t="str">
        <f t="shared" si="51"/>
        <v/>
      </c>
    </row>
    <row r="1656" spans="1:9" hidden="1">
      <c r="A1656" t="s">
        <v>1500</v>
      </c>
      <c r="B1656" t="s">
        <v>3898</v>
      </c>
      <c r="C1656" t="s">
        <v>4360</v>
      </c>
      <c r="D1656" t="s">
        <v>3376</v>
      </c>
      <c r="E1656">
        <v>1</v>
      </c>
      <c r="F1656">
        <v>0</v>
      </c>
      <c r="G1656">
        <v>1</v>
      </c>
      <c r="H1656" t="str">
        <f t="shared" si="50"/>
        <v/>
      </c>
      <c r="I1656" t="str">
        <f t="shared" si="51"/>
        <v/>
      </c>
    </row>
    <row r="1657" spans="1:9" hidden="1">
      <c r="A1657" t="s">
        <v>1501</v>
      </c>
      <c r="B1657" t="s">
        <v>3898</v>
      </c>
      <c r="C1657" t="s">
        <v>4361</v>
      </c>
      <c r="D1657" t="s">
        <v>3376</v>
      </c>
      <c r="E1657">
        <v>0</v>
      </c>
      <c r="F1657">
        <v>0</v>
      </c>
      <c r="G1657">
        <v>0</v>
      </c>
      <c r="H1657" t="str">
        <f t="shared" si="50"/>
        <v/>
      </c>
      <c r="I1657" t="str">
        <f t="shared" si="51"/>
        <v/>
      </c>
    </row>
    <row r="1658" spans="1:9" hidden="1">
      <c r="A1658" t="s">
        <v>1502</v>
      </c>
      <c r="B1658" t="s">
        <v>3898</v>
      </c>
      <c r="C1658" t="s">
        <v>4362</v>
      </c>
      <c r="D1658" t="s">
        <v>3376</v>
      </c>
      <c r="E1658">
        <v>0</v>
      </c>
      <c r="F1658">
        <v>0</v>
      </c>
      <c r="G1658">
        <v>0</v>
      </c>
      <c r="H1658" t="str">
        <f t="shared" si="50"/>
        <v/>
      </c>
      <c r="I1658" t="str">
        <f t="shared" si="51"/>
        <v/>
      </c>
    </row>
    <row r="1659" spans="1:9" hidden="1">
      <c r="A1659" t="s">
        <v>1503</v>
      </c>
      <c r="B1659" t="s">
        <v>3898</v>
      </c>
      <c r="C1659" t="s">
        <v>4363</v>
      </c>
      <c r="D1659" t="s">
        <v>3376</v>
      </c>
      <c r="E1659">
        <v>1</v>
      </c>
      <c r="F1659">
        <v>0</v>
      </c>
      <c r="G1659">
        <v>1</v>
      </c>
      <c r="H1659" t="str">
        <f t="shared" si="50"/>
        <v/>
      </c>
      <c r="I1659" t="str">
        <f t="shared" si="51"/>
        <v/>
      </c>
    </row>
    <row r="1660" spans="1:9" hidden="1">
      <c r="A1660" t="s">
        <v>1504</v>
      </c>
      <c r="B1660" t="s">
        <v>3850</v>
      </c>
      <c r="C1660" t="s">
        <v>4364</v>
      </c>
      <c r="D1660" t="s">
        <v>3852</v>
      </c>
      <c r="E1660">
        <v>2</v>
      </c>
      <c r="F1660">
        <v>2</v>
      </c>
      <c r="G1660">
        <v>1</v>
      </c>
      <c r="H1660" t="str">
        <f t="shared" si="50"/>
        <v/>
      </c>
      <c r="I1660" t="str">
        <f t="shared" si="51"/>
        <v/>
      </c>
    </row>
    <row r="1661" spans="1:9" hidden="1">
      <c r="A1661" t="s">
        <v>1505</v>
      </c>
      <c r="B1661" t="s">
        <v>3850</v>
      </c>
      <c r="C1661" t="s">
        <v>4364</v>
      </c>
      <c r="D1661" t="s">
        <v>3841</v>
      </c>
      <c r="E1661">
        <v>2</v>
      </c>
      <c r="F1661">
        <v>2</v>
      </c>
      <c r="G1661">
        <v>0</v>
      </c>
      <c r="H1661" t="str">
        <f t="shared" si="50"/>
        <v>gestion stock</v>
      </c>
      <c r="I1661" t="str">
        <f t="shared" si="51"/>
        <v>Bol mm 40cl uni TURQUOISE</v>
      </c>
    </row>
    <row r="1662" spans="1:9" hidden="1">
      <c r="A1662" t="s">
        <v>1506</v>
      </c>
      <c r="B1662" t="s">
        <v>3850</v>
      </c>
      <c r="C1662" t="s">
        <v>4364</v>
      </c>
      <c r="D1662" t="s">
        <v>3840</v>
      </c>
      <c r="E1662">
        <v>5</v>
      </c>
      <c r="F1662">
        <v>2</v>
      </c>
      <c r="G1662">
        <v>1</v>
      </c>
      <c r="H1662" t="str">
        <f t="shared" si="50"/>
        <v/>
      </c>
      <c r="I1662" t="str">
        <f t="shared" si="51"/>
        <v/>
      </c>
    </row>
    <row r="1663" spans="1:9" hidden="1">
      <c r="A1663" t="s">
        <v>1507</v>
      </c>
      <c r="B1663" t="s">
        <v>3850</v>
      </c>
      <c r="C1663" t="s">
        <v>4364</v>
      </c>
      <c r="D1663" t="s">
        <v>3845</v>
      </c>
      <c r="E1663">
        <v>5</v>
      </c>
      <c r="F1663">
        <v>2</v>
      </c>
      <c r="G1663">
        <v>1</v>
      </c>
      <c r="H1663" t="str">
        <f t="shared" si="50"/>
        <v/>
      </c>
      <c r="I1663" t="str">
        <f t="shared" si="51"/>
        <v/>
      </c>
    </row>
    <row r="1664" spans="1:9" hidden="1">
      <c r="A1664" t="s">
        <v>1508</v>
      </c>
      <c r="B1664" t="s">
        <v>3850</v>
      </c>
      <c r="C1664" t="s">
        <v>4364</v>
      </c>
      <c r="D1664" t="s">
        <v>3849</v>
      </c>
      <c r="E1664">
        <v>0</v>
      </c>
      <c r="F1664">
        <v>1</v>
      </c>
      <c r="G1664">
        <v>0</v>
      </c>
      <c r="H1664" t="str">
        <f t="shared" si="50"/>
        <v/>
      </c>
      <c r="I1664" t="str">
        <f t="shared" si="51"/>
        <v/>
      </c>
    </row>
    <row r="1665" spans="1:9" hidden="1">
      <c r="A1665" t="s">
        <v>1509</v>
      </c>
      <c r="B1665" t="s">
        <v>3850</v>
      </c>
      <c r="C1665" t="s">
        <v>4364</v>
      </c>
      <c r="D1665" t="s">
        <v>3853</v>
      </c>
      <c r="E1665">
        <v>1</v>
      </c>
      <c r="F1665">
        <v>2</v>
      </c>
      <c r="G1665">
        <v>1</v>
      </c>
      <c r="H1665" t="str">
        <f t="shared" si="50"/>
        <v/>
      </c>
      <c r="I1665" t="str">
        <f t="shared" si="51"/>
        <v/>
      </c>
    </row>
    <row r="1666" spans="1:9" hidden="1">
      <c r="A1666" t="s">
        <v>1510</v>
      </c>
      <c r="B1666" t="s">
        <v>3850</v>
      </c>
      <c r="C1666" t="s">
        <v>4364</v>
      </c>
      <c r="D1666" t="s">
        <v>3844</v>
      </c>
      <c r="E1666">
        <v>4</v>
      </c>
      <c r="F1666">
        <v>0</v>
      </c>
      <c r="G1666">
        <v>1</v>
      </c>
      <c r="H1666" t="str">
        <f t="shared" ref="H1666:H1729" si="52">IF(AND(SUM(E1666:G1666)&gt;2,OR(E1666=0,G1666=0,F1666=0)),"gestion stock","")</f>
        <v>gestion stock</v>
      </c>
      <c r="I1666" t="str">
        <f t="shared" si="51"/>
        <v>Bol mm 40cl uni ROUGE</v>
      </c>
    </row>
    <row r="1667" spans="1:9" hidden="1">
      <c r="A1667" t="s">
        <v>1511</v>
      </c>
      <c r="B1667" t="s">
        <v>3850</v>
      </c>
      <c r="C1667" t="s">
        <v>4364</v>
      </c>
      <c r="D1667" t="s">
        <v>3847</v>
      </c>
      <c r="E1667">
        <v>1</v>
      </c>
      <c r="F1667">
        <v>2</v>
      </c>
      <c r="G1667">
        <v>0</v>
      </c>
      <c r="H1667" t="str">
        <f t="shared" si="52"/>
        <v>gestion stock</v>
      </c>
      <c r="I1667" t="str">
        <f t="shared" ref="I1667:I1730" si="53">IF(H1667="gestion stock",C1667&amp; " " &amp; D1667,"")</f>
        <v>Bol mm 40cl uni ROSE</v>
      </c>
    </row>
    <row r="1668" spans="1:9" hidden="1">
      <c r="A1668" t="s">
        <v>1512</v>
      </c>
      <c r="B1668" t="s">
        <v>3850</v>
      </c>
      <c r="C1668" t="s">
        <v>4364</v>
      </c>
      <c r="D1668" t="s">
        <v>3846</v>
      </c>
      <c r="E1668">
        <v>1</v>
      </c>
      <c r="F1668">
        <v>1</v>
      </c>
      <c r="G1668">
        <v>1</v>
      </c>
      <c r="H1668" t="str">
        <f t="shared" si="52"/>
        <v/>
      </c>
      <c r="I1668" t="str">
        <f t="shared" si="53"/>
        <v/>
      </c>
    </row>
    <row r="1669" spans="1:9" hidden="1">
      <c r="A1669" t="s">
        <v>1513</v>
      </c>
      <c r="B1669" t="s">
        <v>3850</v>
      </c>
      <c r="C1669" t="s">
        <v>4364</v>
      </c>
      <c r="D1669" t="s">
        <v>3854</v>
      </c>
      <c r="E1669">
        <v>1</v>
      </c>
      <c r="F1669">
        <v>2</v>
      </c>
      <c r="G1669">
        <v>1</v>
      </c>
      <c r="H1669" t="str">
        <f t="shared" si="52"/>
        <v/>
      </c>
      <c r="I1669" t="str">
        <f t="shared" si="53"/>
        <v/>
      </c>
    </row>
    <row r="1670" spans="1:9" hidden="1">
      <c r="A1670" t="s">
        <v>1514</v>
      </c>
      <c r="B1670" t="s">
        <v>3850</v>
      </c>
      <c r="C1670" t="s">
        <v>4364</v>
      </c>
      <c r="D1670" t="s">
        <v>3837</v>
      </c>
      <c r="E1670">
        <v>1</v>
      </c>
      <c r="F1670">
        <v>1</v>
      </c>
      <c r="G1670">
        <v>1</v>
      </c>
      <c r="H1670" t="str">
        <f t="shared" si="52"/>
        <v/>
      </c>
      <c r="I1670" t="str">
        <f t="shared" si="53"/>
        <v/>
      </c>
    </row>
    <row r="1671" spans="1:9" hidden="1">
      <c r="A1671" t="s">
        <v>1515</v>
      </c>
      <c r="B1671" t="s">
        <v>3850</v>
      </c>
      <c r="C1671" t="s">
        <v>4364</v>
      </c>
      <c r="D1671" t="s">
        <v>3855</v>
      </c>
      <c r="E1671">
        <v>3</v>
      </c>
      <c r="F1671">
        <v>2</v>
      </c>
      <c r="G1671">
        <v>1</v>
      </c>
      <c r="H1671" t="str">
        <f t="shared" si="52"/>
        <v/>
      </c>
      <c r="I1671" t="str">
        <f t="shared" si="53"/>
        <v/>
      </c>
    </row>
    <row r="1672" spans="1:9" hidden="1">
      <c r="A1672" t="s">
        <v>1516</v>
      </c>
      <c r="B1672" t="s">
        <v>3850</v>
      </c>
      <c r="C1672" t="s">
        <v>4365</v>
      </c>
      <c r="D1672" t="s">
        <v>3870</v>
      </c>
      <c r="E1672">
        <v>0</v>
      </c>
      <c r="F1672">
        <v>0</v>
      </c>
      <c r="G1672">
        <v>0</v>
      </c>
      <c r="H1672" t="str">
        <f t="shared" si="52"/>
        <v/>
      </c>
      <c r="I1672" t="str">
        <f t="shared" si="53"/>
        <v/>
      </c>
    </row>
    <row r="1673" spans="1:9" hidden="1">
      <c r="A1673" t="s">
        <v>1517</v>
      </c>
      <c r="B1673" t="s">
        <v>3850</v>
      </c>
      <c r="C1673" t="s">
        <v>4365</v>
      </c>
      <c r="D1673" t="s">
        <v>3871</v>
      </c>
      <c r="E1673">
        <v>0</v>
      </c>
      <c r="F1673">
        <v>0</v>
      </c>
      <c r="G1673">
        <v>0</v>
      </c>
      <c r="H1673" t="str">
        <f t="shared" si="52"/>
        <v/>
      </c>
      <c r="I1673" t="str">
        <f t="shared" si="53"/>
        <v/>
      </c>
    </row>
    <row r="1674" spans="1:9" hidden="1">
      <c r="A1674" t="s">
        <v>1518</v>
      </c>
      <c r="B1674" t="s">
        <v>3850</v>
      </c>
      <c r="C1674" t="s">
        <v>4365</v>
      </c>
      <c r="D1674" t="s">
        <v>3872</v>
      </c>
      <c r="E1674">
        <v>0</v>
      </c>
      <c r="F1674">
        <v>0</v>
      </c>
      <c r="G1674">
        <v>0</v>
      </c>
      <c r="H1674" t="str">
        <f t="shared" si="52"/>
        <v/>
      </c>
      <c r="I1674" t="str">
        <f t="shared" si="53"/>
        <v/>
      </c>
    </row>
    <row r="1675" spans="1:9" hidden="1">
      <c r="A1675" t="s">
        <v>1519</v>
      </c>
      <c r="B1675" t="s">
        <v>3850</v>
      </c>
      <c r="C1675" t="s">
        <v>4365</v>
      </c>
      <c r="D1675" t="s">
        <v>3873</v>
      </c>
      <c r="E1675">
        <v>0</v>
      </c>
      <c r="F1675">
        <v>0</v>
      </c>
      <c r="G1675">
        <v>0</v>
      </c>
      <c r="H1675" t="str">
        <f t="shared" si="52"/>
        <v/>
      </c>
      <c r="I1675" t="str">
        <f t="shared" si="53"/>
        <v/>
      </c>
    </row>
    <row r="1676" spans="1:9" hidden="1">
      <c r="A1676" t="s">
        <v>1520</v>
      </c>
      <c r="B1676" t="s">
        <v>3850</v>
      </c>
      <c r="C1676" t="s">
        <v>4366</v>
      </c>
      <c r="D1676" t="s">
        <v>3875</v>
      </c>
      <c r="E1676">
        <v>1</v>
      </c>
      <c r="F1676">
        <v>0</v>
      </c>
      <c r="G1676">
        <v>1</v>
      </c>
      <c r="H1676" t="str">
        <f t="shared" si="52"/>
        <v/>
      </c>
      <c r="I1676" t="str">
        <f t="shared" si="53"/>
        <v/>
      </c>
    </row>
    <row r="1677" spans="1:9" hidden="1">
      <c r="A1677" t="s">
        <v>1521</v>
      </c>
      <c r="B1677" t="s">
        <v>3850</v>
      </c>
      <c r="C1677" t="s">
        <v>4366</v>
      </c>
      <c r="D1677" t="s">
        <v>3876</v>
      </c>
      <c r="E1677">
        <v>1</v>
      </c>
      <c r="F1677">
        <v>0</v>
      </c>
      <c r="G1677">
        <v>1</v>
      </c>
      <c r="H1677" t="str">
        <f t="shared" si="52"/>
        <v/>
      </c>
      <c r="I1677" t="str">
        <f t="shared" si="53"/>
        <v/>
      </c>
    </row>
    <row r="1678" spans="1:9" hidden="1">
      <c r="A1678" t="s">
        <v>1522</v>
      </c>
      <c r="B1678" t="s">
        <v>3850</v>
      </c>
      <c r="C1678" t="s">
        <v>4366</v>
      </c>
      <c r="D1678" t="s">
        <v>3877</v>
      </c>
      <c r="E1678">
        <v>1</v>
      </c>
      <c r="F1678">
        <v>0</v>
      </c>
      <c r="G1678">
        <v>1</v>
      </c>
      <c r="H1678" t="str">
        <f t="shared" si="52"/>
        <v/>
      </c>
      <c r="I1678" t="str">
        <f t="shared" si="53"/>
        <v/>
      </c>
    </row>
    <row r="1679" spans="1:9" hidden="1">
      <c r="A1679" t="s">
        <v>1523</v>
      </c>
      <c r="B1679" t="s">
        <v>3850</v>
      </c>
      <c r="C1679" t="s">
        <v>4366</v>
      </c>
      <c r="D1679" t="s">
        <v>3878</v>
      </c>
      <c r="E1679">
        <v>1</v>
      </c>
      <c r="F1679">
        <v>0</v>
      </c>
      <c r="G1679">
        <v>1</v>
      </c>
      <c r="H1679" t="str">
        <f t="shared" si="52"/>
        <v/>
      </c>
      <c r="I1679" t="str">
        <f t="shared" si="53"/>
        <v/>
      </c>
    </row>
    <row r="1680" spans="1:9" hidden="1">
      <c r="A1680" t="s">
        <v>1524</v>
      </c>
      <c r="B1680" t="s">
        <v>3850</v>
      </c>
      <c r="C1680" t="s">
        <v>4366</v>
      </c>
      <c r="D1680" t="s">
        <v>3879</v>
      </c>
      <c r="E1680">
        <v>0</v>
      </c>
      <c r="F1680">
        <v>0</v>
      </c>
      <c r="G1680">
        <v>0</v>
      </c>
      <c r="H1680" t="str">
        <f t="shared" si="52"/>
        <v/>
      </c>
      <c r="I1680" t="str">
        <f t="shared" si="53"/>
        <v/>
      </c>
    </row>
    <row r="1681" spans="1:9" hidden="1">
      <c r="A1681" t="s">
        <v>1525</v>
      </c>
      <c r="B1681" t="s">
        <v>3850</v>
      </c>
      <c r="C1681" t="s">
        <v>4366</v>
      </c>
      <c r="D1681" t="s">
        <v>3880</v>
      </c>
      <c r="E1681">
        <v>1</v>
      </c>
      <c r="F1681">
        <v>0</v>
      </c>
      <c r="G1681">
        <v>1</v>
      </c>
      <c r="H1681" t="str">
        <f t="shared" si="52"/>
        <v/>
      </c>
      <c r="I1681" t="str">
        <f t="shared" si="53"/>
        <v/>
      </c>
    </row>
    <row r="1682" spans="1:9" hidden="1">
      <c r="A1682" t="s">
        <v>1526</v>
      </c>
      <c r="B1682" t="s">
        <v>3850</v>
      </c>
      <c r="C1682" t="s">
        <v>4366</v>
      </c>
      <c r="D1682" t="s">
        <v>3881</v>
      </c>
      <c r="E1682">
        <v>0</v>
      </c>
      <c r="F1682">
        <v>0</v>
      </c>
      <c r="G1682">
        <v>0</v>
      </c>
      <c r="H1682" t="str">
        <f t="shared" si="52"/>
        <v/>
      </c>
      <c r="I1682" t="str">
        <f t="shared" si="53"/>
        <v/>
      </c>
    </row>
    <row r="1683" spans="1:9" hidden="1">
      <c r="A1683" t="s">
        <v>1527</v>
      </c>
      <c r="B1683" t="s">
        <v>3850</v>
      </c>
      <c r="C1683" t="s">
        <v>4366</v>
      </c>
      <c r="D1683" t="s">
        <v>3882</v>
      </c>
      <c r="E1683">
        <v>0</v>
      </c>
      <c r="F1683">
        <v>0</v>
      </c>
      <c r="G1683">
        <v>0</v>
      </c>
      <c r="H1683" t="str">
        <f t="shared" si="52"/>
        <v/>
      </c>
      <c r="I1683" t="str">
        <f t="shared" si="53"/>
        <v/>
      </c>
    </row>
    <row r="1684" spans="1:9" hidden="1">
      <c r="A1684" t="s">
        <v>1528</v>
      </c>
      <c r="B1684" t="s">
        <v>3850</v>
      </c>
      <c r="C1684" t="s">
        <v>4366</v>
      </c>
      <c r="D1684" t="s">
        <v>3883</v>
      </c>
      <c r="E1684">
        <v>0</v>
      </c>
      <c r="F1684">
        <v>0</v>
      </c>
      <c r="G1684">
        <v>0</v>
      </c>
      <c r="H1684" t="str">
        <f t="shared" si="52"/>
        <v/>
      </c>
      <c r="I1684" t="str">
        <f t="shared" si="53"/>
        <v/>
      </c>
    </row>
    <row r="1685" spans="1:9" hidden="1">
      <c r="A1685" t="s">
        <v>1529</v>
      </c>
      <c r="B1685" t="s">
        <v>3850</v>
      </c>
      <c r="C1685" t="s">
        <v>4367</v>
      </c>
      <c r="D1685" t="s">
        <v>3852</v>
      </c>
      <c r="E1685">
        <v>4</v>
      </c>
      <c r="F1685">
        <v>1</v>
      </c>
      <c r="G1685">
        <v>1</v>
      </c>
      <c r="H1685" t="str">
        <f t="shared" si="52"/>
        <v/>
      </c>
      <c r="I1685" t="str">
        <f t="shared" si="53"/>
        <v/>
      </c>
    </row>
    <row r="1686" spans="1:9" hidden="1">
      <c r="A1686" t="s">
        <v>1530</v>
      </c>
      <c r="B1686" t="s">
        <v>3850</v>
      </c>
      <c r="C1686" t="s">
        <v>4367</v>
      </c>
      <c r="D1686" t="s">
        <v>3841</v>
      </c>
      <c r="E1686">
        <v>2</v>
      </c>
      <c r="F1686">
        <v>1</v>
      </c>
      <c r="G1686">
        <v>1</v>
      </c>
      <c r="H1686" t="str">
        <f t="shared" si="52"/>
        <v/>
      </c>
      <c r="I1686" t="str">
        <f t="shared" si="53"/>
        <v/>
      </c>
    </row>
    <row r="1687" spans="1:9" hidden="1">
      <c r="A1687" t="s">
        <v>1531</v>
      </c>
      <c r="B1687" t="s">
        <v>3850</v>
      </c>
      <c r="C1687" t="s">
        <v>4367</v>
      </c>
      <c r="D1687" t="s">
        <v>3840</v>
      </c>
      <c r="E1687">
        <v>3</v>
      </c>
      <c r="F1687">
        <v>1</v>
      </c>
      <c r="G1687">
        <v>1</v>
      </c>
      <c r="H1687" t="str">
        <f t="shared" si="52"/>
        <v/>
      </c>
      <c r="I1687" t="str">
        <f t="shared" si="53"/>
        <v/>
      </c>
    </row>
    <row r="1688" spans="1:9" hidden="1">
      <c r="A1688" t="s">
        <v>1532</v>
      </c>
      <c r="B1688" t="s">
        <v>3850</v>
      </c>
      <c r="C1688" t="s">
        <v>4367</v>
      </c>
      <c r="D1688" t="s">
        <v>3845</v>
      </c>
      <c r="E1688">
        <v>2</v>
      </c>
      <c r="F1688">
        <v>1</v>
      </c>
      <c r="G1688">
        <v>1</v>
      </c>
      <c r="H1688" t="str">
        <f t="shared" si="52"/>
        <v/>
      </c>
      <c r="I1688" t="str">
        <f t="shared" si="53"/>
        <v/>
      </c>
    </row>
    <row r="1689" spans="1:9" hidden="1">
      <c r="A1689" t="s">
        <v>1533</v>
      </c>
      <c r="B1689" t="s">
        <v>3850</v>
      </c>
      <c r="C1689" t="s">
        <v>4367</v>
      </c>
      <c r="D1689" t="s">
        <v>3849</v>
      </c>
      <c r="E1689">
        <v>4</v>
      </c>
      <c r="F1689">
        <v>1</v>
      </c>
      <c r="G1689">
        <v>1</v>
      </c>
      <c r="H1689" t="str">
        <f t="shared" si="52"/>
        <v/>
      </c>
      <c r="I1689" t="str">
        <f t="shared" si="53"/>
        <v/>
      </c>
    </row>
    <row r="1690" spans="1:9" hidden="1">
      <c r="A1690" t="s">
        <v>1534</v>
      </c>
      <c r="B1690" t="s">
        <v>3850</v>
      </c>
      <c r="C1690" t="s">
        <v>4367</v>
      </c>
      <c r="D1690" t="s">
        <v>3853</v>
      </c>
      <c r="E1690">
        <v>3</v>
      </c>
      <c r="F1690">
        <v>1</v>
      </c>
      <c r="G1690">
        <v>1</v>
      </c>
      <c r="H1690" t="str">
        <f t="shared" si="52"/>
        <v/>
      </c>
      <c r="I1690" t="str">
        <f t="shared" si="53"/>
        <v/>
      </c>
    </row>
    <row r="1691" spans="1:9" hidden="1">
      <c r="A1691" t="s">
        <v>1535</v>
      </c>
      <c r="B1691" t="s">
        <v>3850</v>
      </c>
      <c r="C1691" t="s">
        <v>4367</v>
      </c>
      <c r="D1691" t="s">
        <v>3844</v>
      </c>
      <c r="E1691">
        <v>2</v>
      </c>
      <c r="F1691">
        <v>1</v>
      </c>
      <c r="G1691">
        <v>1</v>
      </c>
      <c r="H1691" t="str">
        <f t="shared" si="52"/>
        <v/>
      </c>
      <c r="I1691" t="str">
        <f t="shared" si="53"/>
        <v/>
      </c>
    </row>
    <row r="1692" spans="1:9" hidden="1">
      <c r="A1692" t="s">
        <v>1536</v>
      </c>
      <c r="B1692" t="s">
        <v>3850</v>
      </c>
      <c r="C1692" t="s">
        <v>4367</v>
      </c>
      <c r="D1692" t="s">
        <v>3847</v>
      </c>
      <c r="E1692">
        <v>5</v>
      </c>
      <c r="F1692">
        <v>1</v>
      </c>
      <c r="G1692">
        <v>1</v>
      </c>
      <c r="H1692" t="str">
        <f t="shared" si="52"/>
        <v/>
      </c>
      <c r="I1692" t="str">
        <f t="shared" si="53"/>
        <v/>
      </c>
    </row>
    <row r="1693" spans="1:9" hidden="1">
      <c r="A1693" t="s">
        <v>1537</v>
      </c>
      <c r="B1693" t="s">
        <v>3850</v>
      </c>
      <c r="C1693" t="s">
        <v>4367</v>
      </c>
      <c r="D1693" t="s">
        <v>3846</v>
      </c>
      <c r="E1693">
        <v>1</v>
      </c>
      <c r="F1693">
        <v>1</v>
      </c>
      <c r="G1693">
        <v>1</v>
      </c>
      <c r="H1693" t="str">
        <f t="shared" si="52"/>
        <v/>
      </c>
      <c r="I1693" t="str">
        <f t="shared" si="53"/>
        <v/>
      </c>
    </row>
    <row r="1694" spans="1:9" hidden="1">
      <c r="A1694" t="s">
        <v>1538</v>
      </c>
      <c r="B1694" t="s">
        <v>3850</v>
      </c>
      <c r="C1694" t="s">
        <v>4368</v>
      </c>
      <c r="D1694" t="s">
        <v>3852</v>
      </c>
      <c r="E1694">
        <v>2</v>
      </c>
      <c r="F1694">
        <v>1</v>
      </c>
      <c r="G1694">
        <v>2</v>
      </c>
      <c r="H1694" t="str">
        <f t="shared" si="52"/>
        <v/>
      </c>
      <c r="I1694" t="str">
        <f t="shared" si="53"/>
        <v/>
      </c>
    </row>
    <row r="1695" spans="1:9" hidden="1">
      <c r="A1695" t="s">
        <v>1539</v>
      </c>
      <c r="B1695" t="s">
        <v>3850</v>
      </c>
      <c r="C1695" t="s">
        <v>4368</v>
      </c>
      <c r="D1695" t="s">
        <v>3841</v>
      </c>
      <c r="E1695">
        <v>4</v>
      </c>
      <c r="F1695">
        <v>0</v>
      </c>
      <c r="G1695">
        <v>1</v>
      </c>
      <c r="H1695" t="str">
        <f t="shared" si="52"/>
        <v>gestion stock</v>
      </c>
      <c r="I1695" t="str">
        <f t="shared" si="53"/>
        <v>Beurrier cloche uni TURQUOISE</v>
      </c>
    </row>
    <row r="1696" spans="1:9" hidden="1">
      <c r="A1696" t="s">
        <v>1540</v>
      </c>
      <c r="B1696" t="s">
        <v>3850</v>
      </c>
      <c r="C1696" t="s">
        <v>4368</v>
      </c>
      <c r="D1696" t="s">
        <v>3840</v>
      </c>
      <c r="E1696">
        <v>3</v>
      </c>
      <c r="F1696">
        <v>1</v>
      </c>
      <c r="G1696">
        <v>1</v>
      </c>
      <c r="H1696" t="str">
        <f t="shared" si="52"/>
        <v/>
      </c>
      <c r="I1696" t="str">
        <f t="shared" si="53"/>
        <v/>
      </c>
    </row>
    <row r="1697" spans="1:9" hidden="1">
      <c r="A1697" t="s">
        <v>1541</v>
      </c>
      <c r="B1697" t="s">
        <v>3850</v>
      </c>
      <c r="C1697" t="s">
        <v>4368</v>
      </c>
      <c r="D1697" t="s">
        <v>3845</v>
      </c>
      <c r="E1697">
        <v>2</v>
      </c>
      <c r="F1697">
        <v>1</v>
      </c>
      <c r="G1697">
        <v>1</v>
      </c>
      <c r="H1697" t="str">
        <f t="shared" si="52"/>
        <v/>
      </c>
      <c r="I1697" t="str">
        <f t="shared" si="53"/>
        <v/>
      </c>
    </row>
    <row r="1698" spans="1:9" hidden="1">
      <c r="A1698" t="s">
        <v>1542</v>
      </c>
      <c r="B1698" t="s">
        <v>3850</v>
      </c>
      <c r="C1698" t="s">
        <v>4368</v>
      </c>
      <c r="D1698" t="s">
        <v>3849</v>
      </c>
      <c r="E1698">
        <v>2</v>
      </c>
      <c r="F1698">
        <v>1</v>
      </c>
      <c r="G1698">
        <v>1</v>
      </c>
      <c r="H1698" t="str">
        <f t="shared" si="52"/>
        <v/>
      </c>
      <c r="I1698" t="str">
        <f t="shared" si="53"/>
        <v/>
      </c>
    </row>
    <row r="1699" spans="1:9" hidden="1">
      <c r="A1699" t="s">
        <v>1543</v>
      </c>
      <c r="B1699" t="s">
        <v>3850</v>
      </c>
      <c r="C1699" t="s">
        <v>4368</v>
      </c>
      <c r="D1699" t="s">
        <v>3853</v>
      </c>
      <c r="E1699">
        <v>1</v>
      </c>
      <c r="F1699">
        <v>1</v>
      </c>
      <c r="G1699">
        <v>1</v>
      </c>
      <c r="H1699" t="str">
        <f t="shared" si="52"/>
        <v/>
      </c>
      <c r="I1699" t="str">
        <f t="shared" si="53"/>
        <v/>
      </c>
    </row>
    <row r="1700" spans="1:9" hidden="1">
      <c r="A1700" t="s">
        <v>1544</v>
      </c>
      <c r="B1700" t="s">
        <v>3850</v>
      </c>
      <c r="C1700" t="s">
        <v>4368</v>
      </c>
      <c r="D1700" t="s">
        <v>3844</v>
      </c>
      <c r="E1700">
        <v>2</v>
      </c>
      <c r="F1700">
        <v>1</v>
      </c>
      <c r="G1700">
        <v>1</v>
      </c>
      <c r="H1700" t="str">
        <f t="shared" si="52"/>
        <v/>
      </c>
      <c r="I1700" t="str">
        <f t="shared" si="53"/>
        <v/>
      </c>
    </row>
    <row r="1701" spans="1:9" hidden="1">
      <c r="A1701" t="s">
        <v>1545</v>
      </c>
      <c r="B1701" t="s">
        <v>3850</v>
      </c>
      <c r="C1701" t="s">
        <v>4368</v>
      </c>
      <c r="D1701" t="s">
        <v>3847</v>
      </c>
      <c r="E1701">
        <v>1</v>
      </c>
      <c r="F1701">
        <v>1</v>
      </c>
      <c r="G1701">
        <v>1</v>
      </c>
      <c r="H1701" t="str">
        <f t="shared" si="52"/>
        <v/>
      </c>
      <c r="I1701" t="str">
        <f t="shared" si="53"/>
        <v/>
      </c>
    </row>
    <row r="1702" spans="1:9" hidden="1">
      <c r="A1702" t="s">
        <v>1546</v>
      </c>
      <c r="B1702" t="s">
        <v>3850</v>
      </c>
      <c r="C1702" t="s">
        <v>4368</v>
      </c>
      <c r="D1702" t="s">
        <v>3846</v>
      </c>
      <c r="E1702">
        <v>1</v>
      </c>
      <c r="F1702">
        <v>0</v>
      </c>
      <c r="G1702">
        <v>1</v>
      </c>
      <c r="H1702" t="str">
        <f t="shared" si="52"/>
        <v/>
      </c>
      <c r="I1702" t="str">
        <f t="shared" si="53"/>
        <v/>
      </c>
    </row>
    <row r="1703" spans="1:9" hidden="1">
      <c r="A1703" t="s">
        <v>1547</v>
      </c>
      <c r="B1703" t="s">
        <v>3850</v>
      </c>
      <c r="C1703" t="s">
        <v>4368</v>
      </c>
      <c r="D1703" t="s">
        <v>3854</v>
      </c>
      <c r="E1703">
        <v>1</v>
      </c>
      <c r="F1703">
        <v>1</v>
      </c>
      <c r="G1703">
        <v>1</v>
      </c>
      <c r="H1703" t="str">
        <f t="shared" si="52"/>
        <v/>
      </c>
      <c r="I1703" t="str">
        <f t="shared" si="53"/>
        <v/>
      </c>
    </row>
    <row r="1704" spans="1:9" hidden="1">
      <c r="A1704" t="s">
        <v>1548</v>
      </c>
      <c r="B1704" t="s">
        <v>3850</v>
      </c>
      <c r="C1704" t="s">
        <v>4368</v>
      </c>
      <c r="D1704" t="s">
        <v>3837</v>
      </c>
      <c r="E1704">
        <v>1</v>
      </c>
      <c r="F1704">
        <v>2</v>
      </c>
      <c r="G1704">
        <v>1</v>
      </c>
      <c r="H1704" t="str">
        <f t="shared" si="52"/>
        <v/>
      </c>
      <c r="I1704" t="str">
        <f t="shared" si="53"/>
        <v/>
      </c>
    </row>
    <row r="1705" spans="1:9" hidden="1">
      <c r="A1705" t="s">
        <v>1549</v>
      </c>
      <c r="B1705" t="s">
        <v>3850</v>
      </c>
      <c r="C1705" t="s">
        <v>4368</v>
      </c>
      <c r="D1705" t="s">
        <v>3855</v>
      </c>
      <c r="E1705">
        <v>1</v>
      </c>
      <c r="F1705">
        <v>1</v>
      </c>
      <c r="G1705">
        <v>1</v>
      </c>
      <c r="H1705" t="str">
        <f t="shared" si="52"/>
        <v/>
      </c>
      <c r="I1705" t="str">
        <f t="shared" si="53"/>
        <v/>
      </c>
    </row>
    <row r="1706" spans="1:9" hidden="1">
      <c r="A1706" t="s">
        <v>1550</v>
      </c>
      <c r="B1706" t="s">
        <v>3850</v>
      </c>
      <c r="C1706" t="s">
        <v>4369</v>
      </c>
      <c r="D1706" t="s">
        <v>3852</v>
      </c>
      <c r="E1706">
        <v>2</v>
      </c>
      <c r="F1706">
        <v>4</v>
      </c>
      <c r="G1706">
        <v>3</v>
      </c>
      <c r="H1706" t="str">
        <f t="shared" si="52"/>
        <v/>
      </c>
      <c r="I1706" t="str">
        <f t="shared" si="53"/>
        <v/>
      </c>
    </row>
    <row r="1707" spans="1:9" hidden="1">
      <c r="A1707" t="s">
        <v>1551</v>
      </c>
      <c r="B1707" t="s">
        <v>3850</v>
      </c>
      <c r="C1707" t="s">
        <v>4369</v>
      </c>
      <c r="D1707" t="s">
        <v>3841</v>
      </c>
      <c r="E1707">
        <v>5</v>
      </c>
      <c r="F1707">
        <v>3</v>
      </c>
      <c r="G1707">
        <v>3</v>
      </c>
      <c r="H1707" t="str">
        <f t="shared" si="52"/>
        <v/>
      </c>
      <c r="I1707" t="str">
        <f t="shared" si="53"/>
        <v/>
      </c>
    </row>
    <row r="1708" spans="1:9" hidden="1">
      <c r="A1708" t="s">
        <v>1552</v>
      </c>
      <c r="B1708" t="s">
        <v>3850</v>
      </c>
      <c r="C1708" t="s">
        <v>4369</v>
      </c>
      <c r="D1708" t="s">
        <v>3840</v>
      </c>
      <c r="E1708">
        <v>0</v>
      </c>
      <c r="F1708">
        <v>3</v>
      </c>
      <c r="G1708">
        <v>3</v>
      </c>
      <c r="H1708" t="str">
        <f t="shared" si="52"/>
        <v>gestion stock</v>
      </c>
      <c r="I1708" t="str">
        <f t="shared" si="53"/>
        <v>Bol à riz OCÉAN</v>
      </c>
    </row>
    <row r="1709" spans="1:9" hidden="1">
      <c r="A1709" t="s">
        <v>1553</v>
      </c>
      <c r="B1709" t="s">
        <v>3850</v>
      </c>
      <c r="C1709" t="s">
        <v>4369</v>
      </c>
      <c r="D1709" t="s">
        <v>3845</v>
      </c>
      <c r="E1709">
        <v>6</v>
      </c>
      <c r="F1709">
        <v>3</v>
      </c>
      <c r="G1709">
        <v>3</v>
      </c>
      <c r="H1709" t="str">
        <f t="shared" si="52"/>
        <v/>
      </c>
      <c r="I1709" t="str">
        <f t="shared" si="53"/>
        <v/>
      </c>
    </row>
    <row r="1710" spans="1:9" hidden="1">
      <c r="A1710" t="s">
        <v>1554</v>
      </c>
      <c r="B1710" t="s">
        <v>3850</v>
      </c>
      <c r="C1710" t="s">
        <v>4369</v>
      </c>
      <c r="D1710" t="s">
        <v>3849</v>
      </c>
      <c r="E1710">
        <v>0</v>
      </c>
      <c r="F1710">
        <v>2</v>
      </c>
      <c r="G1710">
        <v>3</v>
      </c>
      <c r="H1710" t="str">
        <f t="shared" si="52"/>
        <v>gestion stock</v>
      </c>
      <c r="I1710" t="str">
        <f t="shared" si="53"/>
        <v>Bol à riz ORANGE</v>
      </c>
    </row>
    <row r="1711" spans="1:9" hidden="1">
      <c r="A1711" t="s">
        <v>1555</v>
      </c>
      <c r="B1711" t="s">
        <v>3850</v>
      </c>
      <c r="C1711" t="s">
        <v>4369</v>
      </c>
      <c r="D1711" t="s">
        <v>3853</v>
      </c>
      <c r="E1711">
        <v>1</v>
      </c>
      <c r="F1711">
        <v>2</v>
      </c>
      <c r="G1711">
        <v>3</v>
      </c>
      <c r="H1711" t="str">
        <f t="shared" si="52"/>
        <v/>
      </c>
      <c r="I1711" t="str">
        <f t="shared" si="53"/>
        <v/>
      </c>
    </row>
    <row r="1712" spans="1:9" hidden="1">
      <c r="A1712" t="s">
        <v>1556</v>
      </c>
      <c r="B1712" t="s">
        <v>3850</v>
      </c>
      <c r="C1712" t="s">
        <v>4369</v>
      </c>
      <c r="D1712" t="s">
        <v>3844</v>
      </c>
      <c r="E1712">
        <v>8</v>
      </c>
      <c r="F1712">
        <v>3</v>
      </c>
      <c r="G1712">
        <v>2</v>
      </c>
      <c r="H1712" t="str">
        <f t="shared" si="52"/>
        <v/>
      </c>
      <c r="I1712" t="str">
        <f t="shared" si="53"/>
        <v/>
      </c>
    </row>
    <row r="1713" spans="1:9" hidden="1">
      <c r="A1713" t="s">
        <v>1557</v>
      </c>
      <c r="B1713" t="s">
        <v>3850</v>
      </c>
      <c r="C1713" t="s">
        <v>4369</v>
      </c>
      <c r="D1713" t="s">
        <v>3847</v>
      </c>
      <c r="E1713">
        <v>5</v>
      </c>
      <c r="F1713">
        <v>3</v>
      </c>
      <c r="G1713">
        <v>1</v>
      </c>
      <c r="H1713" t="str">
        <f t="shared" si="52"/>
        <v/>
      </c>
      <c r="I1713" t="str">
        <f t="shared" si="53"/>
        <v/>
      </c>
    </row>
    <row r="1714" spans="1:9" hidden="1">
      <c r="A1714" t="s">
        <v>1558</v>
      </c>
      <c r="B1714" t="s">
        <v>3850</v>
      </c>
      <c r="C1714" t="s">
        <v>4369</v>
      </c>
      <c r="D1714" t="s">
        <v>3846</v>
      </c>
      <c r="E1714">
        <v>1</v>
      </c>
      <c r="F1714">
        <v>4</v>
      </c>
      <c r="G1714">
        <v>2</v>
      </c>
      <c r="H1714" t="str">
        <f t="shared" si="52"/>
        <v/>
      </c>
      <c r="I1714" t="str">
        <f t="shared" si="53"/>
        <v/>
      </c>
    </row>
    <row r="1715" spans="1:9" hidden="1">
      <c r="A1715" t="s">
        <v>1559</v>
      </c>
      <c r="B1715" t="s">
        <v>3850</v>
      </c>
      <c r="C1715" t="s">
        <v>4369</v>
      </c>
      <c r="D1715" t="s">
        <v>3854</v>
      </c>
      <c r="E1715">
        <v>1</v>
      </c>
      <c r="F1715">
        <v>3</v>
      </c>
      <c r="G1715">
        <v>3</v>
      </c>
      <c r="H1715" t="str">
        <f t="shared" si="52"/>
        <v/>
      </c>
      <c r="I1715" t="str">
        <f t="shared" si="53"/>
        <v/>
      </c>
    </row>
    <row r="1716" spans="1:9" hidden="1">
      <c r="A1716" t="s">
        <v>1560</v>
      </c>
      <c r="B1716" t="s">
        <v>3850</v>
      </c>
      <c r="C1716" t="s">
        <v>4369</v>
      </c>
      <c r="D1716" t="s">
        <v>3837</v>
      </c>
      <c r="E1716">
        <v>1</v>
      </c>
      <c r="F1716">
        <v>2</v>
      </c>
      <c r="G1716">
        <v>0</v>
      </c>
      <c r="H1716" t="str">
        <f t="shared" si="52"/>
        <v>gestion stock</v>
      </c>
      <c r="I1716" t="str">
        <f t="shared" si="53"/>
        <v>Bol à riz TAUPE</v>
      </c>
    </row>
    <row r="1717" spans="1:9" hidden="1">
      <c r="A1717" t="s">
        <v>1561</v>
      </c>
      <c r="B1717" t="s">
        <v>3850</v>
      </c>
      <c r="C1717" t="s">
        <v>4369</v>
      </c>
      <c r="D1717" t="s">
        <v>3855</v>
      </c>
      <c r="E1717">
        <v>8</v>
      </c>
      <c r="F1717">
        <v>3</v>
      </c>
      <c r="G1717">
        <v>2</v>
      </c>
      <c r="H1717" t="str">
        <f t="shared" si="52"/>
        <v/>
      </c>
      <c r="I1717" t="str">
        <f t="shared" si="53"/>
        <v/>
      </c>
    </row>
    <row r="1718" spans="1:9" hidden="1">
      <c r="A1718" t="s">
        <v>1562</v>
      </c>
      <c r="B1718" t="s">
        <v>3850</v>
      </c>
      <c r="C1718" t="s">
        <v>4370</v>
      </c>
      <c r="D1718" t="s">
        <v>3852</v>
      </c>
      <c r="E1718">
        <v>1</v>
      </c>
      <c r="F1718">
        <v>1</v>
      </c>
      <c r="G1718">
        <v>1</v>
      </c>
      <c r="H1718" t="str">
        <f t="shared" si="52"/>
        <v/>
      </c>
      <c r="I1718" t="str">
        <f t="shared" si="53"/>
        <v/>
      </c>
    </row>
    <row r="1719" spans="1:9" hidden="1">
      <c r="A1719" t="s">
        <v>1563</v>
      </c>
      <c r="B1719" t="s">
        <v>3850</v>
      </c>
      <c r="C1719" t="s">
        <v>4370</v>
      </c>
      <c r="D1719" t="s">
        <v>3841</v>
      </c>
      <c r="E1719">
        <v>1</v>
      </c>
      <c r="F1719">
        <v>1</v>
      </c>
      <c r="G1719">
        <v>1</v>
      </c>
      <c r="H1719" t="str">
        <f t="shared" si="52"/>
        <v/>
      </c>
      <c r="I1719" t="str">
        <f t="shared" si="53"/>
        <v/>
      </c>
    </row>
    <row r="1720" spans="1:9" hidden="1">
      <c r="A1720" t="s">
        <v>1564</v>
      </c>
      <c r="B1720" t="s">
        <v>3850</v>
      </c>
      <c r="C1720" t="s">
        <v>4370</v>
      </c>
      <c r="D1720" t="s">
        <v>3840</v>
      </c>
      <c r="E1720">
        <v>1</v>
      </c>
      <c r="F1720">
        <v>1</v>
      </c>
      <c r="G1720">
        <v>1</v>
      </c>
      <c r="H1720" t="str">
        <f t="shared" si="52"/>
        <v/>
      </c>
      <c r="I1720" t="str">
        <f t="shared" si="53"/>
        <v/>
      </c>
    </row>
    <row r="1721" spans="1:9" hidden="1">
      <c r="A1721" t="s">
        <v>1565</v>
      </c>
      <c r="B1721" t="s">
        <v>3850</v>
      </c>
      <c r="C1721" t="s">
        <v>4370</v>
      </c>
      <c r="D1721" t="s">
        <v>3845</v>
      </c>
      <c r="E1721">
        <v>1</v>
      </c>
      <c r="F1721">
        <v>1</v>
      </c>
      <c r="G1721">
        <v>1</v>
      </c>
      <c r="H1721" t="str">
        <f t="shared" si="52"/>
        <v/>
      </c>
      <c r="I1721" t="str">
        <f t="shared" si="53"/>
        <v/>
      </c>
    </row>
    <row r="1722" spans="1:9" hidden="1">
      <c r="A1722" t="s">
        <v>1566</v>
      </c>
      <c r="B1722" t="s">
        <v>3850</v>
      </c>
      <c r="C1722" t="s">
        <v>4370</v>
      </c>
      <c r="D1722" t="s">
        <v>3849</v>
      </c>
      <c r="E1722">
        <v>1</v>
      </c>
      <c r="F1722">
        <v>1</v>
      </c>
      <c r="G1722">
        <v>1</v>
      </c>
      <c r="H1722" t="str">
        <f t="shared" si="52"/>
        <v/>
      </c>
      <c r="I1722" t="str">
        <f t="shared" si="53"/>
        <v/>
      </c>
    </row>
    <row r="1723" spans="1:9" hidden="1">
      <c r="A1723" t="s">
        <v>1567</v>
      </c>
      <c r="B1723" t="s">
        <v>3850</v>
      </c>
      <c r="C1723" t="s">
        <v>4370</v>
      </c>
      <c r="D1723" t="s">
        <v>3853</v>
      </c>
      <c r="E1723">
        <v>1</v>
      </c>
      <c r="F1723">
        <v>1</v>
      </c>
      <c r="G1723">
        <v>1</v>
      </c>
      <c r="H1723" t="str">
        <f t="shared" si="52"/>
        <v/>
      </c>
      <c r="I1723" t="str">
        <f t="shared" si="53"/>
        <v/>
      </c>
    </row>
    <row r="1724" spans="1:9" hidden="1">
      <c r="A1724" t="s">
        <v>1568</v>
      </c>
      <c r="B1724" t="s">
        <v>3850</v>
      </c>
      <c r="C1724" t="s">
        <v>4370</v>
      </c>
      <c r="D1724" t="s">
        <v>3844</v>
      </c>
      <c r="E1724">
        <v>1</v>
      </c>
      <c r="F1724">
        <v>1</v>
      </c>
      <c r="G1724">
        <v>1</v>
      </c>
      <c r="H1724" t="str">
        <f t="shared" si="52"/>
        <v/>
      </c>
      <c r="I1724" t="str">
        <f t="shared" si="53"/>
        <v/>
      </c>
    </row>
    <row r="1725" spans="1:9" hidden="1">
      <c r="A1725" t="s">
        <v>1569</v>
      </c>
      <c r="B1725" t="s">
        <v>3850</v>
      </c>
      <c r="C1725" t="s">
        <v>4370</v>
      </c>
      <c r="D1725" t="s">
        <v>3847</v>
      </c>
      <c r="E1725">
        <v>1</v>
      </c>
      <c r="F1725">
        <v>1</v>
      </c>
      <c r="G1725">
        <v>1</v>
      </c>
      <c r="H1725" t="str">
        <f t="shared" si="52"/>
        <v/>
      </c>
      <c r="I1725" t="str">
        <f t="shared" si="53"/>
        <v/>
      </c>
    </row>
    <row r="1726" spans="1:9" hidden="1">
      <c r="A1726" t="s">
        <v>1570</v>
      </c>
      <c r="B1726" t="s">
        <v>3850</v>
      </c>
      <c r="C1726" t="s">
        <v>4370</v>
      </c>
      <c r="D1726" t="s">
        <v>3846</v>
      </c>
      <c r="E1726">
        <v>1</v>
      </c>
      <c r="F1726">
        <v>1</v>
      </c>
      <c r="G1726">
        <v>0</v>
      </c>
      <c r="H1726" t="str">
        <f t="shared" si="52"/>
        <v/>
      </c>
      <c r="I1726" t="str">
        <f t="shared" si="53"/>
        <v/>
      </c>
    </row>
    <row r="1727" spans="1:9" hidden="1">
      <c r="A1727" t="s">
        <v>1571</v>
      </c>
      <c r="B1727" t="s">
        <v>3850</v>
      </c>
      <c r="C1727" t="s">
        <v>4371</v>
      </c>
      <c r="D1727" t="s">
        <v>3875</v>
      </c>
      <c r="E1727">
        <v>0</v>
      </c>
      <c r="F1727">
        <v>0</v>
      </c>
      <c r="G1727">
        <v>0</v>
      </c>
      <c r="H1727" t="str">
        <f t="shared" si="52"/>
        <v/>
      </c>
      <c r="I1727" t="str">
        <f t="shared" si="53"/>
        <v/>
      </c>
    </row>
    <row r="1728" spans="1:9" hidden="1">
      <c r="A1728" t="s">
        <v>1572</v>
      </c>
      <c r="B1728" t="s">
        <v>3850</v>
      </c>
      <c r="C1728" t="s">
        <v>4371</v>
      </c>
      <c r="D1728" t="s">
        <v>3876</v>
      </c>
      <c r="E1728">
        <v>0</v>
      </c>
      <c r="F1728">
        <v>0</v>
      </c>
      <c r="G1728">
        <v>1</v>
      </c>
      <c r="H1728" t="str">
        <f t="shared" si="52"/>
        <v/>
      </c>
      <c r="I1728" t="str">
        <f t="shared" si="53"/>
        <v/>
      </c>
    </row>
    <row r="1729" spans="1:9" hidden="1">
      <c r="A1729" t="s">
        <v>1573</v>
      </c>
      <c r="B1729" t="s">
        <v>3850</v>
      </c>
      <c r="C1729" t="s">
        <v>4371</v>
      </c>
      <c r="D1729" t="s">
        <v>3877</v>
      </c>
      <c r="E1729">
        <v>1</v>
      </c>
      <c r="F1729">
        <v>0</v>
      </c>
      <c r="G1729">
        <v>1</v>
      </c>
      <c r="H1729" t="str">
        <f t="shared" si="52"/>
        <v/>
      </c>
      <c r="I1729" t="str">
        <f t="shared" si="53"/>
        <v/>
      </c>
    </row>
    <row r="1730" spans="1:9" hidden="1">
      <c r="A1730" t="s">
        <v>1574</v>
      </c>
      <c r="B1730" t="s">
        <v>3850</v>
      </c>
      <c r="C1730" t="s">
        <v>4371</v>
      </c>
      <c r="D1730" t="s">
        <v>3878</v>
      </c>
      <c r="E1730">
        <v>0</v>
      </c>
      <c r="F1730">
        <v>0</v>
      </c>
      <c r="G1730">
        <v>0</v>
      </c>
      <c r="H1730" t="str">
        <f t="shared" ref="H1730:H1793" si="54">IF(AND(SUM(E1730:G1730)&gt;2,OR(E1730=0,G1730=0,F1730=0)),"gestion stock","")</f>
        <v/>
      </c>
      <c r="I1730" t="str">
        <f t="shared" si="53"/>
        <v/>
      </c>
    </row>
    <row r="1731" spans="1:9" hidden="1">
      <c r="A1731" t="s">
        <v>1575</v>
      </c>
      <c r="B1731" t="s">
        <v>3850</v>
      </c>
      <c r="C1731" t="s">
        <v>4371</v>
      </c>
      <c r="D1731" t="s">
        <v>3879</v>
      </c>
      <c r="E1731">
        <v>0</v>
      </c>
      <c r="F1731">
        <v>0</v>
      </c>
      <c r="G1731">
        <v>0</v>
      </c>
      <c r="H1731" t="str">
        <f t="shared" si="54"/>
        <v/>
      </c>
      <c r="I1731" t="str">
        <f t="shared" ref="I1731:I1794" si="55">IF(H1731="gestion stock",C1731&amp; " " &amp; D1731,"")</f>
        <v/>
      </c>
    </row>
    <row r="1732" spans="1:9" hidden="1">
      <c r="A1732" t="s">
        <v>1576</v>
      </c>
      <c r="B1732" t="s">
        <v>3850</v>
      </c>
      <c r="C1732" t="s">
        <v>4371</v>
      </c>
      <c r="D1732" t="s">
        <v>3880</v>
      </c>
      <c r="E1732">
        <v>1</v>
      </c>
      <c r="F1732">
        <v>0</v>
      </c>
      <c r="G1732">
        <v>0</v>
      </c>
      <c r="H1732" t="str">
        <f t="shared" si="54"/>
        <v/>
      </c>
      <c r="I1732" t="str">
        <f t="shared" si="55"/>
        <v/>
      </c>
    </row>
    <row r="1733" spans="1:9" hidden="1">
      <c r="A1733" t="s">
        <v>1577</v>
      </c>
      <c r="B1733" t="s">
        <v>3850</v>
      </c>
      <c r="C1733" t="s">
        <v>4371</v>
      </c>
      <c r="D1733" t="s">
        <v>3881</v>
      </c>
      <c r="E1733">
        <v>1</v>
      </c>
      <c r="F1733">
        <v>0</v>
      </c>
      <c r="G1733">
        <v>0</v>
      </c>
      <c r="H1733" t="str">
        <f t="shared" si="54"/>
        <v/>
      </c>
      <c r="I1733" t="str">
        <f t="shared" si="55"/>
        <v/>
      </c>
    </row>
    <row r="1734" spans="1:9" hidden="1">
      <c r="A1734" t="s">
        <v>1578</v>
      </c>
      <c r="B1734" t="s">
        <v>3850</v>
      </c>
      <c r="C1734" t="s">
        <v>4371</v>
      </c>
      <c r="D1734" t="s">
        <v>3882</v>
      </c>
      <c r="E1734">
        <v>1</v>
      </c>
      <c r="F1734">
        <v>0</v>
      </c>
      <c r="G1734">
        <v>0</v>
      </c>
      <c r="H1734" t="str">
        <f t="shared" si="54"/>
        <v/>
      </c>
      <c r="I1734" t="str">
        <f t="shared" si="55"/>
        <v/>
      </c>
    </row>
    <row r="1735" spans="1:9" hidden="1">
      <c r="A1735" t="s">
        <v>1579</v>
      </c>
      <c r="B1735" t="s">
        <v>3850</v>
      </c>
      <c r="C1735" t="s">
        <v>4371</v>
      </c>
      <c r="D1735" t="s">
        <v>3883</v>
      </c>
      <c r="E1735">
        <v>0</v>
      </c>
      <c r="F1735">
        <v>0</v>
      </c>
      <c r="G1735">
        <v>0</v>
      </c>
      <c r="H1735" t="str">
        <f t="shared" si="54"/>
        <v/>
      </c>
      <c r="I1735" t="str">
        <f t="shared" si="55"/>
        <v/>
      </c>
    </row>
    <row r="1736" spans="1:9" hidden="1">
      <c r="A1736" t="s">
        <v>1580</v>
      </c>
      <c r="B1736" t="s">
        <v>3850</v>
      </c>
      <c r="C1736" t="s">
        <v>4372</v>
      </c>
      <c r="D1736" t="s">
        <v>3852</v>
      </c>
      <c r="E1736">
        <v>1</v>
      </c>
      <c r="F1736">
        <v>1</v>
      </c>
      <c r="G1736">
        <v>2</v>
      </c>
      <c r="H1736" t="str">
        <f t="shared" si="54"/>
        <v/>
      </c>
      <c r="I1736" t="str">
        <f t="shared" si="55"/>
        <v/>
      </c>
    </row>
    <row r="1737" spans="1:9" hidden="1">
      <c r="A1737" t="s">
        <v>1581</v>
      </c>
      <c r="B1737" t="s">
        <v>3850</v>
      </c>
      <c r="C1737" t="s">
        <v>4372</v>
      </c>
      <c r="D1737" t="s">
        <v>3841</v>
      </c>
      <c r="E1737">
        <v>1</v>
      </c>
      <c r="F1737">
        <v>1</v>
      </c>
      <c r="G1737">
        <v>2</v>
      </c>
      <c r="H1737" t="str">
        <f t="shared" si="54"/>
        <v/>
      </c>
      <c r="I1737" t="str">
        <f t="shared" si="55"/>
        <v/>
      </c>
    </row>
    <row r="1738" spans="1:9" hidden="1">
      <c r="A1738" t="s">
        <v>1582</v>
      </c>
      <c r="B1738" t="s">
        <v>3850</v>
      </c>
      <c r="C1738" t="s">
        <v>4372</v>
      </c>
      <c r="D1738" t="s">
        <v>3840</v>
      </c>
      <c r="E1738">
        <v>10</v>
      </c>
      <c r="F1738">
        <v>1</v>
      </c>
      <c r="G1738">
        <v>2</v>
      </c>
      <c r="H1738" t="str">
        <f t="shared" si="54"/>
        <v/>
      </c>
      <c r="I1738" t="str">
        <f t="shared" si="55"/>
        <v/>
      </c>
    </row>
    <row r="1739" spans="1:9" hidden="1">
      <c r="A1739" t="s">
        <v>1583</v>
      </c>
      <c r="B1739" t="s">
        <v>3850</v>
      </c>
      <c r="C1739" t="s">
        <v>4372</v>
      </c>
      <c r="D1739" t="s">
        <v>3845</v>
      </c>
      <c r="E1739">
        <v>2</v>
      </c>
      <c r="F1739">
        <v>1</v>
      </c>
      <c r="G1739">
        <v>2</v>
      </c>
      <c r="H1739" t="str">
        <f t="shared" si="54"/>
        <v/>
      </c>
      <c r="I1739" t="str">
        <f t="shared" si="55"/>
        <v/>
      </c>
    </row>
    <row r="1740" spans="1:9" hidden="1">
      <c r="A1740" t="s">
        <v>1584</v>
      </c>
      <c r="B1740" t="s">
        <v>3850</v>
      </c>
      <c r="C1740" t="s">
        <v>4372</v>
      </c>
      <c r="D1740" t="s">
        <v>3849</v>
      </c>
      <c r="E1740">
        <v>1</v>
      </c>
      <c r="F1740">
        <v>1</v>
      </c>
      <c r="G1740">
        <v>1</v>
      </c>
      <c r="H1740" t="str">
        <f t="shared" si="54"/>
        <v/>
      </c>
      <c r="I1740" t="str">
        <f t="shared" si="55"/>
        <v/>
      </c>
    </row>
    <row r="1741" spans="1:9" hidden="1">
      <c r="A1741" t="s">
        <v>1585</v>
      </c>
      <c r="B1741" t="s">
        <v>3850</v>
      </c>
      <c r="C1741" t="s">
        <v>4372</v>
      </c>
      <c r="D1741" t="s">
        <v>3853</v>
      </c>
      <c r="E1741">
        <v>1</v>
      </c>
      <c r="F1741">
        <v>1</v>
      </c>
      <c r="G1741">
        <v>2</v>
      </c>
      <c r="H1741" t="str">
        <f t="shared" si="54"/>
        <v/>
      </c>
      <c r="I1741" t="str">
        <f t="shared" si="55"/>
        <v/>
      </c>
    </row>
    <row r="1742" spans="1:9" hidden="1">
      <c r="A1742" t="s">
        <v>1586</v>
      </c>
      <c r="B1742" t="s">
        <v>3850</v>
      </c>
      <c r="C1742" t="s">
        <v>4372</v>
      </c>
      <c r="D1742" t="s">
        <v>3844</v>
      </c>
      <c r="E1742">
        <v>2</v>
      </c>
      <c r="F1742">
        <v>1</v>
      </c>
      <c r="G1742">
        <v>2</v>
      </c>
      <c r="H1742" t="str">
        <f t="shared" si="54"/>
        <v/>
      </c>
      <c r="I1742" t="str">
        <f t="shared" si="55"/>
        <v/>
      </c>
    </row>
    <row r="1743" spans="1:9" hidden="1">
      <c r="A1743" t="s">
        <v>1587</v>
      </c>
      <c r="B1743" t="s">
        <v>3850</v>
      </c>
      <c r="C1743" t="s">
        <v>4372</v>
      </c>
      <c r="D1743" t="s">
        <v>3847</v>
      </c>
      <c r="E1743">
        <v>2</v>
      </c>
      <c r="F1743">
        <v>1</v>
      </c>
      <c r="G1743">
        <v>2</v>
      </c>
      <c r="H1743" t="str">
        <f t="shared" si="54"/>
        <v/>
      </c>
      <c r="I1743" t="str">
        <f t="shared" si="55"/>
        <v/>
      </c>
    </row>
    <row r="1744" spans="1:9" hidden="1">
      <c r="A1744" t="s">
        <v>1588</v>
      </c>
      <c r="B1744" t="s">
        <v>3850</v>
      </c>
      <c r="C1744" t="s">
        <v>4372</v>
      </c>
      <c r="D1744" t="s">
        <v>3846</v>
      </c>
      <c r="E1744">
        <v>1</v>
      </c>
      <c r="F1744">
        <v>1</v>
      </c>
      <c r="G1744">
        <v>1</v>
      </c>
      <c r="H1744" t="str">
        <f t="shared" si="54"/>
        <v/>
      </c>
      <c r="I1744" t="str">
        <f t="shared" si="55"/>
        <v/>
      </c>
    </row>
    <row r="1745" spans="1:9" hidden="1">
      <c r="A1745" t="s">
        <v>3376</v>
      </c>
      <c r="B1745" t="s">
        <v>4085</v>
      </c>
      <c r="C1745" t="s">
        <v>4095</v>
      </c>
      <c r="D1745" t="s">
        <v>4096</v>
      </c>
      <c r="E1745">
        <v>0</v>
      </c>
      <c r="F1745">
        <v>0</v>
      </c>
      <c r="G1745">
        <v>0</v>
      </c>
      <c r="H1745" t="str">
        <f t="shared" si="54"/>
        <v/>
      </c>
      <c r="I1745" t="str">
        <f t="shared" si="55"/>
        <v/>
      </c>
    </row>
    <row r="1746" spans="1:9" hidden="1">
      <c r="A1746" t="s">
        <v>3414</v>
      </c>
      <c r="B1746" t="s">
        <v>3951</v>
      </c>
      <c r="C1746" t="s">
        <v>4373</v>
      </c>
      <c r="D1746" t="s">
        <v>3376</v>
      </c>
      <c r="E1746">
        <v>2</v>
      </c>
      <c r="F1746">
        <v>1</v>
      </c>
      <c r="G1746">
        <v>1</v>
      </c>
      <c r="H1746" t="str">
        <f t="shared" si="54"/>
        <v/>
      </c>
      <c r="I1746" t="str">
        <f t="shared" si="55"/>
        <v/>
      </c>
    </row>
    <row r="1747" spans="1:9" hidden="1">
      <c r="A1747" t="s">
        <v>3415</v>
      </c>
      <c r="B1747" t="s">
        <v>3951</v>
      </c>
      <c r="C1747" t="s">
        <v>4374</v>
      </c>
      <c r="D1747" t="s">
        <v>3376</v>
      </c>
      <c r="E1747">
        <v>0</v>
      </c>
      <c r="F1747">
        <v>0</v>
      </c>
      <c r="G1747">
        <v>0</v>
      </c>
      <c r="H1747" t="str">
        <f t="shared" si="54"/>
        <v/>
      </c>
      <c r="I1747" t="str">
        <f t="shared" si="55"/>
        <v/>
      </c>
    </row>
    <row r="1748" spans="1:9" hidden="1">
      <c r="A1748" t="s">
        <v>3416</v>
      </c>
      <c r="B1748" t="s">
        <v>3951</v>
      </c>
      <c r="C1748" t="s">
        <v>4375</v>
      </c>
      <c r="D1748" t="s">
        <v>3376</v>
      </c>
      <c r="E1748">
        <v>1</v>
      </c>
      <c r="F1748">
        <v>1</v>
      </c>
      <c r="G1748">
        <v>1</v>
      </c>
      <c r="H1748" t="str">
        <f t="shared" si="54"/>
        <v/>
      </c>
      <c r="I1748" t="str">
        <f t="shared" si="55"/>
        <v/>
      </c>
    </row>
    <row r="1749" spans="1:9" hidden="1">
      <c r="A1749" t="s">
        <v>1589</v>
      </c>
      <c r="B1749" t="s">
        <v>3850</v>
      </c>
      <c r="C1749" t="s">
        <v>4376</v>
      </c>
      <c r="D1749" t="s">
        <v>3852</v>
      </c>
      <c r="E1749">
        <v>0</v>
      </c>
      <c r="F1749">
        <v>1</v>
      </c>
      <c r="G1749">
        <v>0</v>
      </c>
      <c r="H1749" t="str">
        <f t="shared" si="54"/>
        <v/>
      </c>
      <c r="I1749" t="str">
        <f t="shared" si="55"/>
        <v/>
      </c>
    </row>
    <row r="1750" spans="1:9" hidden="1">
      <c r="A1750" t="s">
        <v>1590</v>
      </c>
      <c r="B1750" t="s">
        <v>3850</v>
      </c>
      <c r="C1750" t="s">
        <v>4376</v>
      </c>
      <c r="D1750" t="s">
        <v>3841</v>
      </c>
      <c r="E1750">
        <v>3</v>
      </c>
      <c r="F1750">
        <v>1</v>
      </c>
      <c r="G1750">
        <v>0</v>
      </c>
      <c r="H1750" t="str">
        <f t="shared" si="54"/>
        <v>gestion stock</v>
      </c>
      <c r="I1750" t="str">
        <f t="shared" si="55"/>
        <v>Assiette plate festonnée TURQUOISE</v>
      </c>
    </row>
    <row r="1751" spans="1:9" hidden="1">
      <c r="A1751" t="s">
        <v>1591</v>
      </c>
      <c r="B1751" t="s">
        <v>3850</v>
      </c>
      <c r="C1751" t="s">
        <v>4376</v>
      </c>
      <c r="D1751" t="s">
        <v>3840</v>
      </c>
      <c r="E1751">
        <v>4</v>
      </c>
      <c r="F1751">
        <v>1</v>
      </c>
      <c r="G1751">
        <v>0</v>
      </c>
      <c r="H1751" t="str">
        <f t="shared" si="54"/>
        <v>gestion stock</v>
      </c>
      <c r="I1751" t="str">
        <f t="shared" si="55"/>
        <v>Assiette plate festonnée OCÉAN</v>
      </c>
    </row>
    <row r="1752" spans="1:9" hidden="1">
      <c r="A1752" t="s">
        <v>1592</v>
      </c>
      <c r="B1752" t="s">
        <v>3850</v>
      </c>
      <c r="C1752" t="s">
        <v>4376</v>
      </c>
      <c r="D1752" t="s">
        <v>3845</v>
      </c>
      <c r="E1752">
        <v>4</v>
      </c>
      <c r="F1752">
        <v>1</v>
      </c>
      <c r="G1752">
        <v>0</v>
      </c>
      <c r="H1752" t="str">
        <f t="shared" si="54"/>
        <v>gestion stock</v>
      </c>
      <c r="I1752" t="str">
        <f t="shared" si="55"/>
        <v>Assiette plate festonnée FRAMBOISE</v>
      </c>
    </row>
    <row r="1753" spans="1:9" hidden="1">
      <c r="A1753" t="s">
        <v>1593</v>
      </c>
      <c r="B1753" t="s">
        <v>3850</v>
      </c>
      <c r="C1753" t="s">
        <v>4376</v>
      </c>
      <c r="D1753" t="s">
        <v>3849</v>
      </c>
      <c r="E1753">
        <v>4</v>
      </c>
      <c r="F1753">
        <v>1</v>
      </c>
      <c r="G1753">
        <v>0</v>
      </c>
      <c r="H1753" t="str">
        <f t="shared" si="54"/>
        <v>gestion stock</v>
      </c>
      <c r="I1753" t="str">
        <f t="shared" si="55"/>
        <v>Assiette plate festonnée ORANGE</v>
      </c>
    </row>
    <row r="1754" spans="1:9" hidden="1">
      <c r="A1754" t="s">
        <v>1594</v>
      </c>
      <c r="B1754" t="s">
        <v>3850</v>
      </c>
      <c r="C1754" t="s">
        <v>4376</v>
      </c>
      <c r="D1754" t="s">
        <v>3853</v>
      </c>
      <c r="E1754">
        <v>4</v>
      </c>
      <c r="F1754">
        <v>1</v>
      </c>
      <c r="G1754">
        <v>0</v>
      </c>
      <c r="H1754" t="str">
        <f t="shared" si="54"/>
        <v>gestion stock</v>
      </c>
      <c r="I1754" t="str">
        <f t="shared" si="55"/>
        <v>Assiette plate festonnée CORAIL</v>
      </c>
    </row>
    <row r="1755" spans="1:9" hidden="1">
      <c r="A1755" t="s">
        <v>1595</v>
      </c>
      <c r="B1755" t="s">
        <v>3850</v>
      </c>
      <c r="C1755" t="s">
        <v>4376</v>
      </c>
      <c r="D1755" t="s">
        <v>3844</v>
      </c>
      <c r="E1755">
        <v>2</v>
      </c>
      <c r="F1755">
        <v>1</v>
      </c>
      <c r="G1755">
        <v>0</v>
      </c>
      <c r="H1755" t="str">
        <f t="shared" si="54"/>
        <v>gestion stock</v>
      </c>
      <c r="I1755" t="str">
        <f t="shared" si="55"/>
        <v>Assiette plate festonnée ROUGE</v>
      </c>
    </row>
    <row r="1756" spans="1:9" hidden="1">
      <c r="A1756" t="s">
        <v>1596</v>
      </c>
      <c r="B1756" t="s">
        <v>3850</v>
      </c>
      <c r="C1756" t="s">
        <v>4376</v>
      </c>
      <c r="D1756" t="s">
        <v>3847</v>
      </c>
      <c r="E1756">
        <v>5</v>
      </c>
      <c r="F1756">
        <v>1</v>
      </c>
      <c r="G1756">
        <v>0</v>
      </c>
      <c r="H1756" t="str">
        <f t="shared" si="54"/>
        <v>gestion stock</v>
      </c>
      <c r="I1756" t="str">
        <f t="shared" si="55"/>
        <v>Assiette plate festonnée ROSE</v>
      </c>
    </row>
    <row r="1757" spans="1:9" hidden="1">
      <c r="A1757" t="s">
        <v>1597</v>
      </c>
      <c r="B1757" t="s">
        <v>3850</v>
      </c>
      <c r="C1757" t="s">
        <v>4376</v>
      </c>
      <c r="D1757" t="s">
        <v>3846</v>
      </c>
      <c r="E1757">
        <v>2</v>
      </c>
      <c r="F1757">
        <v>1</v>
      </c>
      <c r="G1757">
        <v>0</v>
      </c>
      <c r="H1757" t="str">
        <f t="shared" si="54"/>
        <v>gestion stock</v>
      </c>
      <c r="I1757" t="str">
        <f t="shared" si="55"/>
        <v>Assiette plate festonnée VIOLET</v>
      </c>
    </row>
    <row r="1758" spans="1:9" hidden="1">
      <c r="A1758" t="s">
        <v>1598</v>
      </c>
      <c r="B1758" t="s">
        <v>3850</v>
      </c>
      <c r="C1758" t="s">
        <v>4376</v>
      </c>
      <c r="D1758" t="s">
        <v>3854</v>
      </c>
      <c r="E1758">
        <v>2</v>
      </c>
      <c r="F1758">
        <v>1</v>
      </c>
      <c r="G1758">
        <v>0</v>
      </c>
      <c r="H1758" t="str">
        <f t="shared" si="54"/>
        <v>gestion stock</v>
      </c>
      <c r="I1758" t="str">
        <f t="shared" si="55"/>
        <v>Assiette plate festonnée IVOIRE</v>
      </c>
    </row>
    <row r="1759" spans="1:9" hidden="1">
      <c r="A1759" t="s">
        <v>1599</v>
      </c>
      <c r="B1759" t="s">
        <v>3850</v>
      </c>
      <c r="C1759" t="s">
        <v>4376</v>
      </c>
      <c r="D1759" t="s">
        <v>3837</v>
      </c>
      <c r="E1759">
        <v>4</v>
      </c>
      <c r="F1759">
        <v>1</v>
      </c>
      <c r="G1759">
        <v>0</v>
      </c>
      <c r="H1759" t="str">
        <f t="shared" si="54"/>
        <v>gestion stock</v>
      </c>
      <c r="I1759" t="str">
        <f t="shared" si="55"/>
        <v>Assiette plate festonnée TAUPE</v>
      </c>
    </row>
    <row r="1760" spans="1:9" hidden="1">
      <c r="A1760" t="s">
        <v>1600</v>
      </c>
      <c r="B1760" t="s">
        <v>3850</v>
      </c>
      <c r="C1760" t="s">
        <v>4376</v>
      </c>
      <c r="D1760" t="s">
        <v>3855</v>
      </c>
      <c r="E1760">
        <v>1</v>
      </c>
      <c r="F1760">
        <v>0</v>
      </c>
      <c r="G1760">
        <v>0</v>
      </c>
      <c r="H1760" t="str">
        <f t="shared" si="54"/>
        <v/>
      </c>
      <c r="I1760" t="str">
        <f t="shared" si="55"/>
        <v/>
      </c>
    </row>
    <row r="1761" spans="1:9" hidden="1">
      <c r="A1761" t="s">
        <v>3417</v>
      </c>
      <c r="B1761" t="s">
        <v>3951</v>
      </c>
      <c r="C1761" t="s">
        <v>4377</v>
      </c>
      <c r="D1761" t="s">
        <v>3376</v>
      </c>
      <c r="E1761">
        <v>1</v>
      </c>
      <c r="F1761">
        <v>1</v>
      </c>
      <c r="G1761">
        <v>1</v>
      </c>
      <c r="H1761" t="str">
        <f t="shared" si="54"/>
        <v/>
      </c>
      <c r="I1761" t="str">
        <f t="shared" si="55"/>
        <v/>
      </c>
    </row>
    <row r="1762" spans="1:9" hidden="1">
      <c r="A1762" t="s">
        <v>3418</v>
      </c>
      <c r="B1762" t="s">
        <v>3951</v>
      </c>
      <c r="C1762" t="s">
        <v>4378</v>
      </c>
      <c r="D1762" t="s">
        <v>3376</v>
      </c>
      <c r="E1762">
        <v>0</v>
      </c>
      <c r="F1762">
        <v>1</v>
      </c>
      <c r="G1762">
        <v>0</v>
      </c>
      <c r="H1762" t="str">
        <f t="shared" si="54"/>
        <v/>
      </c>
      <c r="I1762" t="str">
        <f t="shared" si="55"/>
        <v/>
      </c>
    </row>
    <row r="1763" spans="1:9" hidden="1">
      <c r="A1763" t="s">
        <v>3419</v>
      </c>
      <c r="B1763" t="s">
        <v>3951</v>
      </c>
      <c r="C1763" t="s">
        <v>4379</v>
      </c>
      <c r="D1763" t="s">
        <v>3376</v>
      </c>
      <c r="E1763">
        <v>1</v>
      </c>
      <c r="F1763">
        <v>2</v>
      </c>
      <c r="G1763">
        <v>0</v>
      </c>
      <c r="H1763" t="str">
        <f t="shared" si="54"/>
        <v>gestion stock</v>
      </c>
      <c r="I1763" t="str">
        <f t="shared" si="55"/>
        <v xml:space="preserve">collier PLAQ-OR 92116445 </v>
      </c>
    </row>
    <row r="1764" spans="1:9" hidden="1">
      <c r="A1764" t="s">
        <v>3420</v>
      </c>
      <c r="B1764" t="s">
        <v>3951</v>
      </c>
      <c r="C1764" t="s">
        <v>4380</v>
      </c>
      <c r="D1764" t="s">
        <v>3376</v>
      </c>
      <c r="E1764">
        <v>1</v>
      </c>
      <c r="F1764">
        <v>1</v>
      </c>
      <c r="G1764">
        <v>1</v>
      </c>
      <c r="H1764" t="str">
        <f t="shared" si="54"/>
        <v/>
      </c>
      <c r="I1764" t="str">
        <f t="shared" si="55"/>
        <v/>
      </c>
    </row>
    <row r="1765" spans="1:9" hidden="1">
      <c r="A1765" t="s">
        <v>3421</v>
      </c>
      <c r="B1765" t="s">
        <v>3951</v>
      </c>
      <c r="C1765" t="s">
        <v>4381</v>
      </c>
      <c r="D1765" t="s">
        <v>3376</v>
      </c>
      <c r="E1765">
        <v>1</v>
      </c>
      <c r="F1765">
        <v>0</v>
      </c>
      <c r="G1765">
        <v>1</v>
      </c>
      <c r="H1765" t="str">
        <f t="shared" si="54"/>
        <v/>
      </c>
      <c r="I1765" t="str">
        <f t="shared" si="55"/>
        <v/>
      </c>
    </row>
    <row r="1766" spans="1:9" hidden="1">
      <c r="A1766" t="s">
        <v>3422</v>
      </c>
      <c r="B1766" t="s">
        <v>3951</v>
      </c>
      <c r="C1766" t="s">
        <v>4382</v>
      </c>
      <c r="D1766" t="s">
        <v>3376</v>
      </c>
      <c r="E1766">
        <v>1</v>
      </c>
      <c r="F1766">
        <v>2</v>
      </c>
      <c r="G1766">
        <v>1</v>
      </c>
      <c r="H1766" t="str">
        <f t="shared" si="54"/>
        <v/>
      </c>
      <c r="I1766" t="str">
        <f t="shared" si="55"/>
        <v/>
      </c>
    </row>
    <row r="1767" spans="1:9" hidden="1">
      <c r="A1767" t="s">
        <v>1601</v>
      </c>
      <c r="B1767" t="s">
        <v>3850</v>
      </c>
      <c r="C1767" t="s">
        <v>4383</v>
      </c>
      <c r="D1767" t="s">
        <v>3870</v>
      </c>
      <c r="E1767">
        <v>0</v>
      </c>
      <c r="F1767">
        <v>0</v>
      </c>
      <c r="G1767">
        <v>0</v>
      </c>
      <c r="H1767" t="str">
        <f t="shared" si="54"/>
        <v/>
      </c>
      <c r="I1767" t="str">
        <f t="shared" si="55"/>
        <v/>
      </c>
    </row>
    <row r="1768" spans="1:9" hidden="1">
      <c r="A1768" t="s">
        <v>1602</v>
      </c>
      <c r="B1768" t="s">
        <v>3850</v>
      </c>
      <c r="C1768" t="s">
        <v>4383</v>
      </c>
      <c r="D1768" t="s">
        <v>3871</v>
      </c>
      <c r="E1768">
        <v>0</v>
      </c>
      <c r="F1768">
        <v>0</v>
      </c>
      <c r="G1768">
        <v>0</v>
      </c>
      <c r="H1768" t="str">
        <f t="shared" si="54"/>
        <v/>
      </c>
      <c r="I1768" t="str">
        <f t="shared" si="55"/>
        <v/>
      </c>
    </row>
    <row r="1769" spans="1:9" hidden="1">
      <c r="A1769" t="s">
        <v>1603</v>
      </c>
      <c r="B1769" t="s">
        <v>3850</v>
      </c>
      <c r="C1769" t="s">
        <v>4383</v>
      </c>
      <c r="D1769" t="s">
        <v>3872</v>
      </c>
      <c r="E1769">
        <v>-6</v>
      </c>
      <c r="F1769">
        <v>0</v>
      </c>
      <c r="G1769">
        <v>0</v>
      </c>
      <c r="H1769" t="str">
        <f t="shared" si="54"/>
        <v/>
      </c>
      <c r="I1769" t="str">
        <f t="shared" si="55"/>
        <v/>
      </c>
    </row>
    <row r="1770" spans="1:9" hidden="1">
      <c r="A1770" t="s">
        <v>1604</v>
      </c>
      <c r="B1770" t="s">
        <v>3850</v>
      </c>
      <c r="C1770" t="s">
        <v>4383</v>
      </c>
      <c r="D1770" t="s">
        <v>3873</v>
      </c>
      <c r="E1770">
        <v>6</v>
      </c>
      <c r="F1770">
        <v>0</v>
      </c>
      <c r="G1770">
        <v>0</v>
      </c>
      <c r="H1770" t="str">
        <f t="shared" si="54"/>
        <v>gestion stock</v>
      </c>
      <c r="I1770" t="str">
        <f t="shared" si="55"/>
        <v>Assiette calotte fleurs MULTI</v>
      </c>
    </row>
    <row r="1771" spans="1:9" hidden="1">
      <c r="A1771" t="s">
        <v>3423</v>
      </c>
      <c r="B1771" t="s">
        <v>3951</v>
      </c>
      <c r="C1771" t="s">
        <v>4384</v>
      </c>
      <c r="D1771" t="s">
        <v>3376</v>
      </c>
      <c r="E1771">
        <v>0</v>
      </c>
      <c r="F1771">
        <v>2</v>
      </c>
      <c r="G1771">
        <v>0</v>
      </c>
      <c r="H1771" t="str">
        <f t="shared" si="54"/>
        <v/>
      </c>
      <c r="I1771" t="str">
        <f t="shared" si="55"/>
        <v/>
      </c>
    </row>
    <row r="1772" spans="1:9" hidden="1">
      <c r="A1772" t="s">
        <v>3424</v>
      </c>
      <c r="B1772" t="s">
        <v>3951</v>
      </c>
      <c r="C1772" t="s">
        <v>4385</v>
      </c>
      <c r="D1772" t="s">
        <v>3376</v>
      </c>
      <c r="E1772">
        <v>1</v>
      </c>
      <c r="F1772">
        <v>0</v>
      </c>
      <c r="G1772">
        <v>0</v>
      </c>
      <c r="H1772" t="str">
        <f t="shared" si="54"/>
        <v/>
      </c>
      <c r="I1772" t="str">
        <f t="shared" si="55"/>
        <v/>
      </c>
    </row>
    <row r="1773" spans="1:9" hidden="1">
      <c r="A1773" t="s">
        <v>1605</v>
      </c>
      <c r="B1773" t="s">
        <v>3850</v>
      </c>
      <c r="C1773" t="s">
        <v>4386</v>
      </c>
      <c r="D1773" t="s">
        <v>3852</v>
      </c>
      <c r="E1773">
        <v>1</v>
      </c>
      <c r="F1773">
        <v>0</v>
      </c>
      <c r="G1773">
        <v>1</v>
      </c>
      <c r="H1773" t="str">
        <f t="shared" si="54"/>
        <v/>
      </c>
      <c r="I1773" t="str">
        <f t="shared" si="55"/>
        <v/>
      </c>
    </row>
    <row r="1774" spans="1:9" hidden="1">
      <c r="A1774" t="s">
        <v>1606</v>
      </c>
      <c r="B1774" t="s">
        <v>3850</v>
      </c>
      <c r="C1774" t="s">
        <v>4386</v>
      </c>
      <c r="D1774" t="s">
        <v>3841</v>
      </c>
      <c r="E1774">
        <v>1</v>
      </c>
      <c r="F1774">
        <v>1</v>
      </c>
      <c r="G1774">
        <v>0</v>
      </c>
      <c r="H1774" t="str">
        <f t="shared" si="54"/>
        <v/>
      </c>
      <c r="I1774" t="str">
        <f t="shared" si="55"/>
        <v/>
      </c>
    </row>
    <row r="1775" spans="1:9" hidden="1">
      <c r="A1775" t="s">
        <v>1607</v>
      </c>
      <c r="B1775" t="s">
        <v>3850</v>
      </c>
      <c r="C1775" t="s">
        <v>4386</v>
      </c>
      <c r="D1775" t="s">
        <v>3840</v>
      </c>
      <c r="E1775">
        <v>1</v>
      </c>
      <c r="F1775">
        <v>1</v>
      </c>
      <c r="G1775">
        <v>0</v>
      </c>
      <c r="H1775" t="str">
        <f t="shared" si="54"/>
        <v/>
      </c>
      <c r="I1775" t="str">
        <f t="shared" si="55"/>
        <v/>
      </c>
    </row>
    <row r="1776" spans="1:9" hidden="1">
      <c r="A1776" t="s">
        <v>1608</v>
      </c>
      <c r="B1776" t="s">
        <v>3850</v>
      </c>
      <c r="C1776" t="s">
        <v>4386</v>
      </c>
      <c r="D1776" t="s">
        <v>3845</v>
      </c>
      <c r="E1776">
        <v>1</v>
      </c>
      <c r="F1776">
        <v>1</v>
      </c>
      <c r="G1776">
        <v>0</v>
      </c>
      <c r="H1776" t="str">
        <f t="shared" si="54"/>
        <v/>
      </c>
      <c r="I1776" t="str">
        <f t="shared" si="55"/>
        <v/>
      </c>
    </row>
    <row r="1777" spans="1:9" hidden="1">
      <c r="A1777" t="s">
        <v>1609</v>
      </c>
      <c r="B1777" t="s">
        <v>3850</v>
      </c>
      <c r="C1777" t="s">
        <v>4386</v>
      </c>
      <c r="D1777" t="s">
        <v>3849</v>
      </c>
      <c r="E1777">
        <v>0</v>
      </c>
      <c r="F1777">
        <v>1</v>
      </c>
      <c r="G1777">
        <v>0</v>
      </c>
      <c r="H1777" t="str">
        <f t="shared" si="54"/>
        <v/>
      </c>
      <c r="I1777" t="str">
        <f t="shared" si="55"/>
        <v/>
      </c>
    </row>
    <row r="1778" spans="1:9" hidden="1">
      <c r="A1778" t="s">
        <v>1610</v>
      </c>
      <c r="B1778" t="s">
        <v>3850</v>
      </c>
      <c r="C1778" t="s">
        <v>4386</v>
      </c>
      <c r="D1778" t="s">
        <v>3853</v>
      </c>
      <c r="E1778">
        <v>1</v>
      </c>
      <c r="F1778">
        <v>1</v>
      </c>
      <c r="G1778">
        <v>1</v>
      </c>
      <c r="H1778" t="str">
        <f t="shared" si="54"/>
        <v/>
      </c>
      <c r="I1778" t="str">
        <f t="shared" si="55"/>
        <v/>
      </c>
    </row>
    <row r="1779" spans="1:9" hidden="1">
      <c r="A1779" t="s">
        <v>1611</v>
      </c>
      <c r="B1779" t="s">
        <v>3850</v>
      </c>
      <c r="C1779" t="s">
        <v>4386</v>
      </c>
      <c r="D1779" t="s">
        <v>3844</v>
      </c>
      <c r="E1779">
        <v>1</v>
      </c>
      <c r="F1779">
        <v>1</v>
      </c>
      <c r="G1779">
        <v>1</v>
      </c>
      <c r="H1779" t="str">
        <f t="shared" si="54"/>
        <v/>
      </c>
      <c r="I1779" t="str">
        <f t="shared" si="55"/>
        <v/>
      </c>
    </row>
    <row r="1780" spans="1:9" hidden="1">
      <c r="A1780" t="s">
        <v>1612</v>
      </c>
      <c r="B1780" t="s">
        <v>3850</v>
      </c>
      <c r="C1780" t="s">
        <v>4386</v>
      </c>
      <c r="D1780" t="s">
        <v>3847</v>
      </c>
      <c r="E1780">
        <v>2</v>
      </c>
      <c r="F1780">
        <v>1</v>
      </c>
      <c r="G1780">
        <v>1</v>
      </c>
      <c r="H1780" t="str">
        <f t="shared" si="54"/>
        <v/>
      </c>
      <c r="I1780" t="str">
        <f t="shared" si="55"/>
        <v/>
      </c>
    </row>
    <row r="1781" spans="1:9" hidden="1">
      <c r="A1781" t="s">
        <v>1613</v>
      </c>
      <c r="B1781" t="s">
        <v>3850</v>
      </c>
      <c r="C1781" t="s">
        <v>4386</v>
      </c>
      <c r="D1781" t="s">
        <v>3846</v>
      </c>
      <c r="E1781">
        <v>1</v>
      </c>
      <c r="F1781">
        <v>1</v>
      </c>
      <c r="G1781">
        <v>1</v>
      </c>
      <c r="H1781" t="str">
        <f t="shared" si="54"/>
        <v/>
      </c>
      <c r="I1781" t="str">
        <f t="shared" si="55"/>
        <v/>
      </c>
    </row>
    <row r="1782" spans="1:9" hidden="1">
      <c r="A1782" t="s">
        <v>1614</v>
      </c>
      <c r="B1782" t="s">
        <v>3850</v>
      </c>
      <c r="C1782" t="s">
        <v>4387</v>
      </c>
      <c r="D1782" t="s">
        <v>3852</v>
      </c>
      <c r="E1782">
        <v>1</v>
      </c>
      <c r="F1782">
        <v>1</v>
      </c>
      <c r="G1782">
        <v>0</v>
      </c>
      <c r="H1782" t="str">
        <f t="shared" si="54"/>
        <v/>
      </c>
      <c r="I1782" t="str">
        <f t="shared" si="55"/>
        <v/>
      </c>
    </row>
    <row r="1783" spans="1:9" hidden="1">
      <c r="A1783" t="s">
        <v>1615</v>
      </c>
      <c r="B1783" t="s">
        <v>3850</v>
      </c>
      <c r="C1783" t="s">
        <v>4387</v>
      </c>
      <c r="D1783" t="s">
        <v>3841</v>
      </c>
      <c r="E1783">
        <v>1</v>
      </c>
      <c r="F1783">
        <v>1</v>
      </c>
      <c r="G1783">
        <v>0</v>
      </c>
      <c r="H1783" t="str">
        <f t="shared" si="54"/>
        <v/>
      </c>
      <c r="I1783" t="str">
        <f t="shared" si="55"/>
        <v/>
      </c>
    </row>
    <row r="1784" spans="1:9" hidden="1">
      <c r="A1784" t="s">
        <v>1616</v>
      </c>
      <c r="B1784" t="s">
        <v>3850</v>
      </c>
      <c r="C1784" t="s">
        <v>4387</v>
      </c>
      <c r="D1784" t="s">
        <v>3840</v>
      </c>
      <c r="E1784">
        <v>2</v>
      </c>
      <c r="F1784">
        <v>2</v>
      </c>
      <c r="G1784">
        <v>0</v>
      </c>
      <c r="H1784" t="str">
        <f t="shared" si="54"/>
        <v>gestion stock</v>
      </c>
      <c r="I1784" t="str">
        <f t="shared" si="55"/>
        <v>Assiette dessert festonnée OCÉAN</v>
      </c>
    </row>
    <row r="1785" spans="1:9" hidden="1">
      <c r="A1785" t="s">
        <v>1617</v>
      </c>
      <c r="B1785" t="s">
        <v>3850</v>
      </c>
      <c r="C1785" t="s">
        <v>4387</v>
      </c>
      <c r="D1785" t="s">
        <v>3845</v>
      </c>
      <c r="E1785">
        <v>0</v>
      </c>
      <c r="F1785">
        <v>1</v>
      </c>
      <c r="G1785">
        <v>0</v>
      </c>
      <c r="H1785" t="str">
        <f t="shared" si="54"/>
        <v/>
      </c>
      <c r="I1785" t="str">
        <f t="shared" si="55"/>
        <v/>
      </c>
    </row>
    <row r="1786" spans="1:9" hidden="1">
      <c r="A1786" t="s">
        <v>1618</v>
      </c>
      <c r="B1786" t="s">
        <v>3850</v>
      </c>
      <c r="C1786" t="s">
        <v>4387</v>
      </c>
      <c r="D1786" t="s">
        <v>3849</v>
      </c>
      <c r="E1786">
        <v>1</v>
      </c>
      <c r="F1786">
        <v>2</v>
      </c>
      <c r="G1786">
        <v>0</v>
      </c>
      <c r="H1786" t="str">
        <f t="shared" si="54"/>
        <v>gestion stock</v>
      </c>
      <c r="I1786" t="str">
        <f t="shared" si="55"/>
        <v>Assiette dessert festonnée ORANGE</v>
      </c>
    </row>
    <row r="1787" spans="1:9" hidden="1">
      <c r="A1787" t="s">
        <v>1619</v>
      </c>
      <c r="B1787" t="s">
        <v>3850</v>
      </c>
      <c r="C1787" t="s">
        <v>4387</v>
      </c>
      <c r="D1787" t="s">
        <v>3853</v>
      </c>
      <c r="E1787">
        <v>1</v>
      </c>
      <c r="F1787">
        <v>0</v>
      </c>
      <c r="G1787">
        <v>0</v>
      </c>
      <c r="H1787" t="str">
        <f t="shared" si="54"/>
        <v/>
      </c>
      <c r="I1787" t="str">
        <f t="shared" si="55"/>
        <v/>
      </c>
    </row>
    <row r="1788" spans="1:9" hidden="1">
      <c r="A1788" t="s">
        <v>1620</v>
      </c>
      <c r="B1788" t="s">
        <v>3850</v>
      </c>
      <c r="C1788" t="s">
        <v>4387</v>
      </c>
      <c r="D1788" t="s">
        <v>3844</v>
      </c>
      <c r="E1788">
        <v>0</v>
      </c>
      <c r="F1788">
        <v>1</v>
      </c>
      <c r="G1788">
        <v>0</v>
      </c>
      <c r="H1788" t="str">
        <f t="shared" si="54"/>
        <v/>
      </c>
      <c r="I1788" t="str">
        <f t="shared" si="55"/>
        <v/>
      </c>
    </row>
    <row r="1789" spans="1:9" hidden="1">
      <c r="A1789" t="s">
        <v>1621</v>
      </c>
      <c r="B1789" t="s">
        <v>3850</v>
      </c>
      <c r="C1789" t="s">
        <v>4387</v>
      </c>
      <c r="D1789" t="s">
        <v>3847</v>
      </c>
      <c r="E1789">
        <v>0</v>
      </c>
      <c r="F1789">
        <v>1</v>
      </c>
      <c r="G1789">
        <v>0</v>
      </c>
      <c r="H1789" t="str">
        <f t="shared" si="54"/>
        <v/>
      </c>
      <c r="I1789" t="str">
        <f t="shared" si="55"/>
        <v/>
      </c>
    </row>
    <row r="1790" spans="1:9" hidden="1">
      <c r="A1790" t="s">
        <v>1622</v>
      </c>
      <c r="B1790" t="s">
        <v>3850</v>
      </c>
      <c r="C1790" t="s">
        <v>4387</v>
      </c>
      <c r="D1790" t="s">
        <v>3846</v>
      </c>
      <c r="E1790">
        <v>1</v>
      </c>
      <c r="F1790">
        <v>1</v>
      </c>
      <c r="G1790">
        <v>0</v>
      </c>
      <c r="H1790" t="str">
        <f t="shared" si="54"/>
        <v/>
      </c>
      <c r="I1790" t="str">
        <f t="shared" si="55"/>
        <v/>
      </c>
    </row>
    <row r="1791" spans="1:9" hidden="1">
      <c r="A1791" t="s">
        <v>1623</v>
      </c>
      <c r="B1791" t="s">
        <v>3850</v>
      </c>
      <c r="C1791" t="s">
        <v>4387</v>
      </c>
      <c r="D1791" t="s">
        <v>3854</v>
      </c>
      <c r="E1791">
        <v>-1</v>
      </c>
      <c r="F1791">
        <v>2</v>
      </c>
      <c r="G1791">
        <v>0</v>
      </c>
      <c r="H1791" t="str">
        <f t="shared" si="54"/>
        <v/>
      </c>
      <c r="I1791" t="str">
        <f t="shared" si="55"/>
        <v/>
      </c>
    </row>
    <row r="1792" spans="1:9" hidden="1">
      <c r="A1792" t="s">
        <v>1624</v>
      </c>
      <c r="B1792" t="s">
        <v>3850</v>
      </c>
      <c r="C1792" t="s">
        <v>4387</v>
      </c>
      <c r="D1792" t="s">
        <v>3837</v>
      </c>
      <c r="E1792">
        <v>-1</v>
      </c>
      <c r="F1792">
        <v>2</v>
      </c>
      <c r="G1792">
        <v>0</v>
      </c>
      <c r="H1792" t="str">
        <f t="shared" si="54"/>
        <v/>
      </c>
      <c r="I1792" t="str">
        <f t="shared" si="55"/>
        <v/>
      </c>
    </row>
    <row r="1793" spans="1:9" hidden="1">
      <c r="A1793" t="s">
        <v>1625</v>
      </c>
      <c r="B1793" t="s">
        <v>3850</v>
      </c>
      <c r="C1793" t="s">
        <v>4387</v>
      </c>
      <c r="D1793" t="s">
        <v>3855</v>
      </c>
      <c r="E1793">
        <v>-3</v>
      </c>
      <c r="F1793">
        <v>1</v>
      </c>
      <c r="G1793">
        <v>0</v>
      </c>
      <c r="H1793" t="str">
        <f t="shared" si="54"/>
        <v/>
      </c>
      <c r="I1793" t="str">
        <f t="shared" si="55"/>
        <v/>
      </c>
    </row>
    <row r="1794" spans="1:9" hidden="1">
      <c r="A1794" t="s">
        <v>3425</v>
      </c>
      <c r="B1794" t="s">
        <v>3951</v>
      </c>
      <c r="C1794" t="s">
        <v>4388</v>
      </c>
      <c r="D1794" t="s">
        <v>3376</v>
      </c>
      <c r="E1794">
        <v>1</v>
      </c>
      <c r="F1794">
        <v>-1</v>
      </c>
      <c r="G1794">
        <v>1</v>
      </c>
      <c r="H1794" t="str">
        <f t="shared" ref="H1794:H1857" si="56">IF(AND(SUM(E1794:G1794)&gt;2,OR(E1794=0,G1794=0,F1794=0)),"gestion stock","")</f>
        <v/>
      </c>
      <c r="I1794" t="str">
        <f t="shared" si="55"/>
        <v/>
      </c>
    </row>
    <row r="1795" spans="1:9" hidden="1">
      <c r="A1795" t="s">
        <v>3426</v>
      </c>
      <c r="B1795" t="s">
        <v>3951</v>
      </c>
      <c r="C1795" t="s">
        <v>4389</v>
      </c>
      <c r="D1795" t="s">
        <v>3376</v>
      </c>
      <c r="E1795">
        <v>0</v>
      </c>
      <c r="F1795">
        <v>2</v>
      </c>
      <c r="G1795">
        <v>0</v>
      </c>
      <c r="H1795" t="str">
        <f t="shared" si="56"/>
        <v/>
      </c>
      <c r="I1795" t="str">
        <f t="shared" ref="I1795:I1858" si="57">IF(H1795="gestion stock",C1795&amp; " " &amp; D1795,"")</f>
        <v/>
      </c>
    </row>
    <row r="1796" spans="1:9" hidden="1">
      <c r="A1796" t="s">
        <v>3427</v>
      </c>
      <c r="B1796" t="s">
        <v>3951</v>
      </c>
      <c r="C1796" t="s">
        <v>4390</v>
      </c>
      <c r="D1796" t="s">
        <v>3376</v>
      </c>
      <c r="E1796">
        <v>1</v>
      </c>
      <c r="F1796">
        <v>0</v>
      </c>
      <c r="G1796">
        <v>1</v>
      </c>
      <c r="H1796" t="str">
        <f t="shared" si="56"/>
        <v/>
      </c>
      <c r="I1796" t="str">
        <f t="shared" si="57"/>
        <v/>
      </c>
    </row>
    <row r="1797" spans="1:9" hidden="1">
      <c r="A1797" t="s">
        <v>3428</v>
      </c>
      <c r="B1797" t="s">
        <v>3951</v>
      </c>
      <c r="C1797" t="s">
        <v>4391</v>
      </c>
      <c r="D1797" t="s">
        <v>3376</v>
      </c>
      <c r="E1797">
        <v>0</v>
      </c>
      <c r="F1797">
        <v>0</v>
      </c>
      <c r="G1797">
        <v>0</v>
      </c>
      <c r="H1797" t="str">
        <f t="shared" si="56"/>
        <v/>
      </c>
      <c r="I1797" t="str">
        <f t="shared" si="57"/>
        <v/>
      </c>
    </row>
    <row r="1798" spans="1:9" hidden="1">
      <c r="A1798" t="s">
        <v>3429</v>
      </c>
      <c r="B1798" t="s">
        <v>3951</v>
      </c>
      <c r="C1798" t="s">
        <v>4392</v>
      </c>
      <c r="D1798" t="s">
        <v>3376</v>
      </c>
      <c r="E1798">
        <v>0</v>
      </c>
      <c r="F1798">
        <v>1</v>
      </c>
      <c r="G1798">
        <v>0</v>
      </c>
      <c r="H1798" t="str">
        <f t="shared" si="56"/>
        <v/>
      </c>
      <c r="I1798" t="str">
        <f t="shared" si="57"/>
        <v/>
      </c>
    </row>
    <row r="1799" spans="1:9" hidden="1">
      <c r="A1799" t="s">
        <v>3430</v>
      </c>
      <c r="B1799" t="s">
        <v>3951</v>
      </c>
      <c r="C1799" t="s">
        <v>4393</v>
      </c>
      <c r="D1799" t="s">
        <v>3376</v>
      </c>
      <c r="E1799">
        <v>0</v>
      </c>
      <c r="F1799">
        <v>0</v>
      </c>
      <c r="G1799">
        <v>0</v>
      </c>
      <c r="H1799" t="str">
        <f t="shared" si="56"/>
        <v/>
      </c>
      <c r="I1799" t="str">
        <f t="shared" si="57"/>
        <v/>
      </c>
    </row>
    <row r="1800" spans="1:9" hidden="1">
      <c r="A1800" t="s">
        <v>3431</v>
      </c>
      <c r="B1800" t="s">
        <v>3951</v>
      </c>
      <c r="C1800" t="s">
        <v>4394</v>
      </c>
      <c r="D1800" t="s">
        <v>3376</v>
      </c>
      <c r="E1800">
        <v>1</v>
      </c>
      <c r="F1800">
        <v>1</v>
      </c>
      <c r="G1800">
        <v>0</v>
      </c>
      <c r="H1800" t="str">
        <f t="shared" si="56"/>
        <v/>
      </c>
      <c r="I1800" t="str">
        <f t="shared" si="57"/>
        <v/>
      </c>
    </row>
    <row r="1801" spans="1:9" hidden="1">
      <c r="A1801" t="s">
        <v>3432</v>
      </c>
      <c r="B1801" t="s">
        <v>3951</v>
      </c>
      <c r="C1801" t="s">
        <v>4395</v>
      </c>
      <c r="D1801" t="s">
        <v>3376</v>
      </c>
      <c r="E1801">
        <v>-1</v>
      </c>
      <c r="F1801">
        <v>0</v>
      </c>
      <c r="G1801">
        <v>0</v>
      </c>
      <c r="H1801" t="str">
        <f t="shared" si="56"/>
        <v/>
      </c>
      <c r="I1801" t="str">
        <f t="shared" si="57"/>
        <v/>
      </c>
    </row>
    <row r="1802" spans="1:9" hidden="1">
      <c r="A1802" t="s">
        <v>3433</v>
      </c>
      <c r="B1802" t="s">
        <v>3951</v>
      </c>
      <c r="C1802" t="s">
        <v>4396</v>
      </c>
      <c r="D1802" t="s">
        <v>3376</v>
      </c>
      <c r="E1802">
        <v>0</v>
      </c>
      <c r="F1802">
        <v>0</v>
      </c>
      <c r="G1802">
        <v>0</v>
      </c>
      <c r="H1802" t="str">
        <f t="shared" si="56"/>
        <v/>
      </c>
      <c r="I1802" t="str">
        <f t="shared" si="57"/>
        <v/>
      </c>
    </row>
    <row r="1803" spans="1:9" hidden="1">
      <c r="A1803" t="s">
        <v>3434</v>
      </c>
      <c r="B1803" t="s">
        <v>3951</v>
      </c>
      <c r="C1803" t="s">
        <v>4397</v>
      </c>
      <c r="D1803" t="s">
        <v>3376</v>
      </c>
      <c r="E1803">
        <v>1</v>
      </c>
      <c r="F1803">
        <v>0</v>
      </c>
      <c r="G1803">
        <v>1</v>
      </c>
      <c r="H1803" t="str">
        <f t="shared" si="56"/>
        <v/>
      </c>
      <c r="I1803" t="str">
        <f t="shared" si="57"/>
        <v/>
      </c>
    </row>
    <row r="1804" spans="1:9" hidden="1">
      <c r="A1804" t="s">
        <v>3435</v>
      </c>
      <c r="B1804" t="s">
        <v>3951</v>
      </c>
      <c r="C1804" t="s">
        <v>4398</v>
      </c>
      <c r="D1804" t="s">
        <v>3376</v>
      </c>
      <c r="E1804">
        <v>0</v>
      </c>
      <c r="F1804">
        <v>0</v>
      </c>
      <c r="G1804">
        <v>0</v>
      </c>
      <c r="H1804" t="str">
        <f t="shared" si="56"/>
        <v/>
      </c>
      <c r="I1804" t="str">
        <f t="shared" si="57"/>
        <v/>
      </c>
    </row>
    <row r="1805" spans="1:9" hidden="1">
      <c r="A1805" t="s">
        <v>3436</v>
      </c>
      <c r="B1805" t="s">
        <v>3951</v>
      </c>
      <c r="C1805" t="s">
        <v>4399</v>
      </c>
      <c r="D1805" t="s">
        <v>3376</v>
      </c>
      <c r="E1805">
        <v>0</v>
      </c>
      <c r="F1805">
        <v>1</v>
      </c>
      <c r="G1805">
        <v>0</v>
      </c>
      <c r="H1805" t="str">
        <f t="shared" si="56"/>
        <v/>
      </c>
      <c r="I1805" t="str">
        <f t="shared" si="57"/>
        <v/>
      </c>
    </row>
    <row r="1806" spans="1:9" hidden="1">
      <c r="A1806" t="s">
        <v>3437</v>
      </c>
      <c r="B1806" t="s">
        <v>3951</v>
      </c>
      <c r="C1806" t="s">
        <v>4400</v>
      </c>
      <c r="D1806" t="s">
        <v>3376</v>
      </c>
      <c r="E1806">
        <v>1</v>
      </c>
      <c r="F1806">
        <v>0</v>
      </c>
      <c r="G1806">
        <v>1</v>
      </c>
      <c r="H1806" t="str">
        <f t="shared" si="56"/>
        <v/>
      </c>
      <c r="I1806" t="str">
        <f t="shared" si="57"/>
        <v/>
      </c>
    </row>
    <row r="1807" spans="1:9" hidden="1">
      <c r="A1807" t="s">
        <v>3438</v>
      </c>
      <c r="B1807" t="s">
        <v>3951</v>
      </c>
      <c r="C1807" t="s">
        <v>4401</v>
      </c>
      <c r="D1807" t="s">
        <v>3376</v>
      </c>
      <c r="E1807">
        <v>0</v>
      </c>
      <c r="F1807">
        <v>1</v>
      </c>
      <c r="G1807">
        <v>1</v>
      </c>
      <c r="H1807" t="str">
        <f t="shared" si="56"/>
        <v/>
      </c>
      <c r="I1807" t="str">
        <f t="shared" si="57"/>
        <v/>
      </c>
    </row>
    <row r="1808" spans="1:9" hidden="1">
      <c r="A1808" t="s">
        <v>3439</v>
      </c>
      <c r="B1808" t="s">
        <v>3951</v>
      </c>
      <c r="C1808" t="s">
        <v>4402</v>
      </c>
      <c r="D1808" t="s">
        <v>3376</v>
      </c>
      <c r="E1808">
        <v>1</v>
      </c>
      <c r="F1808">
        <v>1</v>
      </c>
      <c r="G1808">
        <v>0</v>
      </c>
      <c r="H1808" t="str">
        <f t="shared" si="56"/>
        <v/>
      </c>
      <c r="I1808" t="str">
        <f t="shared" si="57"/>
        <v/>
      </c>
    </row>
    <row r="1809" spans="1:9" hidden="1">
      <c r="A1809" t="s">
        <v>3440</v>
      </c>
      <c r="B1809" t="s">
        <v>3951</v>
      </c>
      <c r="C1809" t="s">
        <v>4403</v>
      </c>
      <c r="D1809" t="s">
        <v>3376</v>
      </c>
      <c r="E1809">
        <v>0</v>
      </c>
      <c r="F1809">
        <v>0</v>
      </c>
      <c r="G1809">
        <v>0</v>
      </c>
      <c r="H1809" t="str">
        <f t="shared" si="56"/>
        <v/>
      </c>
      <c r="I1809" t="str">
        <f t="shared" si="57"/>
        <v/>
      </c>
    </row>
    <row r="1810" spans="1:9" hidden="1">
      <c r="A1810" t="s">
        <v>3441</v>
      </c>
      <c r="B1810" t="s">
        <v>3951</v>
      </c>
      <c r="C1810" t="s">
        <v>4404</v>
      </c>
      <c r="D1810" t="s">
        <v>3376</v>
      </c>
      <c r="E1810">
        <v>2</v>
      </c>
      <c r="F1810">
        <v>1</v>
      </c>
      <c r="G1810">
        <v>0</v>
      </c>
      <c r="H1810" t="str">
        <f t="shared" si="56"/>
        <v>gestion stock</v>
      </c>
      <c r="I1810" t="str">
        <f t="shared" si="57"/>
        <v xml:space="preserve">BRACELET BOULE ARGENT 925 86410021 </v>
      </c>
    </row>
    <row r="1811" spans="1:9" hidden="1">
      <c r="A1811" t="s">
        <v>3442</v>
      </c>
      <c r="B1811" t="s">
        <v>3951</v>
      </c>
      <c r="C1811" t="s">
        <v>4405</v>
      </c>
      <c r="D1811" t="s">
        <v>3376</v>
      </c>
      <c r="E1811">
        <v>1</v>
      </c>
      <c r="F1811">
        <v>1</v>
      </c>
      <c r="G1811">
        <v>1</v>
      </c>
      <c r="H1811" t="str">
        <f t="shared" si="56"/>
        <v/>
      </c>
      <c r="I1811" t="str">
        <f t="shared" si="57"/>
        <v/>
      </c>
    </row>
    <row r="1812" spans="1:9" hidden="1">
      <c r="A1812" t="s">
        <v>3443</v>
      </c>
      <c r="B1812" t="s">
        <v>3951</v>
      </c>
      <c r="C1812" t="s">
        <v>4406</v>
      </c>
      <c r="D1812" t="s">
        <v>3376</v>
      </c>
      <c r="E1812">
        <v>0</v>
      </c>
      <c r="F1812">
        <v>0</v>
      </c>
      <c r="G1812">
        <v>0</v>
      </c>
      <c r="H1812" t="str">
        <f t="shared" si="56"/>
        <v/>
      </c>
      <c r="I1812" t="str">
        <f t="shared" si="57"/>
        <v/>
      </c>
    </row>
    <row r="1813" spans="1:9" hidden="1">
      <c r="A1813" t="s">
        <v>3444</v>
      </c>
      <c r="B1813" t="s">
        <v>3951</v>
      </c>
      <c r="C1813" t="s">
        <v>4407</v>
      </c>
      <c r="D1813" t="s">
        <v>3376</v>
      </c>
      <c r="E1813">
        <v>-1</v>
      </c>
      <c r="F1813">
        <v>2</v>
      </c>
      <c r="G1813">
        <v>1</v>
      </c>
      <c r="H1813" t="str">
        <f t="shared" si="56"/>
        <v/>
      </c>
      <c r="I1813" t="str">
        <f t="shared" si="57"/>
        <v/>
      </c>
    </row>
    <row r="1814" spans="1:9" hidden="1">
      <c r="A1814" t="s">
        <v>3445</v>
      </c>
      <c r="B1814" t="s">
        <v>3951</v>
      </c>
      <c r="C1814" t="s">
        <v>4408</v>
      </c>
      <c r="D1814" t="s">
        <v>3376</v>
      </c>
      <c r="E1814">
        <v>1</v>
      </c>
      <c r="F1814">
        <v>0</v>
      </c>
      <c r="G1814">
        <v>1</v>
      </c>
      <c r="H1814" t="str">
        <f t="shared" si="56"/>
        <v/>
      </c>
      <c r="I1814" t="str">
        <f t="shared" si="57"/>
        <v/>
      </c>
    </row>
    <row r="1815" spans="1:9" hidden="1">
      <c r="A1815" t="s">
        <v>3446</v>
      </c>
      <c r="B1815" t="s">
        <v>3951</v>
      </c>
      <c r="C1815" t="s">
        <v>4409</v>
      </c>
      <c r="D1815" t="s">
        <v>3376</v>
      </c>
      <c r="E1815">
        <v>0</v>
      </c>
      <c r="F1815">
        <v>0</v>
      </c>
      <c r="G1815">
        <v>0</v>
      </c>
      <c r="H1815" t="str">
        <f t="shared" si="56"/>
        <v/>
      </c>
      <c r="I1815" t="str">
        <f t="shared" si="57"/>
        <v/>
      </c>
    </row>
    <row r="1816" spans="1:9" hidden="1">
      <c r="A1816" t="s">
        <v>3447</v>
      </c>
      <c r="B1816" t="s">
        <v>3951</v>
      </c>
      <c r="C1816" t="s">
        <v>4410</v>
      </c>
      <c r="D1816" t="s">
        <v>3376</v>
      </c>
      <c r="E1816">
        <v>1</v>
      </c>
      <c r="F1816">
        <v>0</v>
      </c>
      <c r="G1816">
        <v>1</v>
      </c>
      <c r="H1816" t="str">
        <f t="shared" si="56"/>
        <v/>
      </c>
      <c r="I1816" t="str">
        <f t="shared" si="57"/>
        <v/>
      </c>
    </row>
    <row r="1817" spans="1:9" hidden="1">
      <c r="A1817" t="s">
        <v>3448</v>
      </c>
      <c r="B1817" t="s">
        <v>3951</v>
      </c>
      <c r="C1817" t="s">
        <v>4411</v>
      </c>
      <c r="D1817" t="s">
        <v>3376</v>
      </c>
      <c r="E1817">
        <v>0</v>
      </c>
      <c r="F1817">
        <v>0</v>
      </c>
      <c r="G1817">
        <v>0</v>
      </c>
      <c r="H1817" t="str">
        <f t="shared" si="56"/>
        <v/>
      </c>
      <c r="I1817" t="str">
        <f t="shared" si="57"/>
        <v/>
      </c>
    </row>
    <row r="1818" spans="1:9" hidden="1">
      <c r="A1818" t="s">
        <v>3449</v>
      </c>
      <c r="B1818" t="s">
        <v>3951</v>
      </c>
      <c r="C1818" t="s">
        <v>4412</v>
      </c>
      <c r="D1818" t="s">
        <v>3376</v>
      </c>
      <c r="E1818">
        <v>0</v>
      </c>
      <c r="F1818">
        <v>0</v>
      </c>
      <c r="G1818">
        <v>0</v>
      </c>
      <c r="H1818" t="str">
        <f t="shared" si="56"/>
        <v/>
      </c>
      <c r="I1818" t="str">
        <f t="shared" si="57"/>
        <v/>
      </c>
    </row>
    <row r="1819" spans="1:9" hidden="1">
      <c r="A1819" t="s">
        <v>3450</v>
      </c>
      <c r="B1819" t="s">
        <v>3951</v>
      </c>
      <c r="C1819" t="s">
        <v>4413</v>
      </c>
      <c r="D1819" t="s">
        <v>3376</v>
      </c>
      <c r="E1819">
        <v>0</v>
      </c>
      <c r="F1819">
        <v>0</v>
      </c>
      <c r="G1819">
        <v>0</v>
      </c>
      <c r="H1819" t="str">
        <f t="shared" si="56"/>
        <v/>
      </c>
      <c r="I1819" t="str">
        <f t="shared" si="57"/>
        <v/>
      </c>
    </row>
    <row r="1820" spans="1:9" hidden="1">
      <c r="A1820" t="s">
        <v>3451</v>
      </c>
      <c r="B1820" t="s">
        <v>3951</v>
      </c>
      <c r="C1820" t="s">
        <v>4414</v>
      </c>
      <c r="D1820" t="s">
        <v>3376</v>
      </c>
      <c r="E1820">
        <v>1</v>
      </c>
      <c r="F1820">
        <v>0</v>
      </c>
      <c r="G1820">
        <v>0</v>
      </c>
      <c r="H1820" t="str">
        <f t="shared" si="56"/>
        <v/>
      </c>
      <c r="I1820" t="str">
        <f t="shared" si="57"/>
        <v/>
      </c>
    </row>
    <row r="1821" spans="1:9" hidden="1">
      <c r="A1821" t="s">
        <v>3452</v>
      </c>
      <c r="B1821" t="s">
        <v>3951</v>
      </c>
      <c r="C1821" t="s">
        <v>4415</v>
      </c>
      <c r="D1821" t="s">
        <v>3376</v>
      </c>
      <c r="E1821">
        <v>1</v>
      </c>
      <c r="F1821">
        <v>0</v>
      </c>
      <c r="G1821">
        <v>-1</v>
      </c>
      <c r="H1821" t="str">
        <f t="shared" si="56"/>
        <v/>
      </c>
      <c r="I1821" t="str">
        <f t="shared" si="57"/>
        <v/>
      </c>
    </row>
    <row r="1822" spans="1:9" hidden="1">
      <c r="A1822" t="s">
        <v>3453</v>
      </c>
      <c r="B1822" t="s">
        <v>3951</v>
      </c>
      <c r="C1822" t="s">
        <v>4416</v>
      </c>
      <c r="D1822" t="s">
        <v>3376</v>
      </c>
      <c r="E1822">
        <v>1</v>
      </c>
      <c r="F1822">
        <v>0</v>
      </c>
      <c r="G1822">
        <v>0</v>
      </c>
      <c r="H1822" t="str">
        <f t="shared" si="56"/>
        <v/>
      </c>
      <c r="I1822" t="str">
        <f t="shared" si="57"/>
        <v/>
      </c>
    </row>
    <row r="1823" spans="1:9" hidden="1">
      <c r="A1823" t="s">
        <v>3454</v>
      </c>
      <c r="B1823" t="s">
        <v>3951</v>
      </c>
      <c r="C1823" t="s">
        <v>4417</v>
      </c>
      <c r="D1823" t="s">
        <v>3376</v>
      </c>
      <c r="E1823">
        <v>0</v>
      </c>
      <c r="F1823">
        <v>0</v>
      </c>
      <c r="G1823">
        <v>0</v>
      </c>
      <c r="H1823" t="str">
        <f t="shared" si="56"/>
        <v/>
      </c>
      <c r="I1823" t="str">
        <f t="shared" si="57"/>
        <v/>
      </c>
    </row>
    <row r="1824" spans="1:9" hidden="1">
      <c r="A1824" t="s">
        <v>3455</v>
      </c>
      <c r="B1824" t="s">
        <v>3951</v>
      </c>
      <c r="C1824" t="s">
        <v>4418</v>
      </c>
      <c r="D1824" t="s">
        <v>3376</v>
      </c>
      <c r="E1824">
        <v>0</v>
      </c>
      <c r="F1824">
        <v>0</v>
      </c>
      <c r="G1824">
        <v>1</v>
      </c>
      <c r="H1824" t="str">
        <f t="shared" si="56"/>
        <v/>
      </c>
      <c r="I1824" t="str">
        <f t="shared" si="57"/>
        <v/>
      </c>
    </row>
    <row r="1825" spans="1:9" hidden="1">
      <c r="A1825" t="s">
        <v>3456</v>
      </c>
      <c r="B1825" t="s">
        <v>3951</v>
      </c>
      <c r="C1825" t="s">
        <v>4419</v>
      </c>
      <c r="D1825" t="s">
        <v>3376</v>
      </c>
      <c r="E1825">
        <v>0</v>
      </c>
      <c r="F1825">
        <v>0</v>
      </c>
      <c r="G1825">
        <v>0</v>
      </c>
      <c r="H1825" t="str">
        <f t="shared" si="56"/>
        <v/>
      </c>
      <c r="I1825" t="str">
        <f t="shared" si="57"/>
        <v/>
      </c>
    </row>
    <row r="1826" spans="1:9" hidden="1">
      <c r="A1826" t="s">
        <v>3457</v>
      </c>
      <c r="B1826" t="s">
        <v>3951</v>
      </c>
      <c r="C1826" t="s">
        <v>4420</v>
      </c>
      <c r="D1826" t="s">
        <v>3376</v>
      </c>
      <c r="E1826">
        <v>0</v>
      </c>
      <c r="F1826">
        <v>0</v>
      </c>
      <c r="G1826">
        <v>0</v>
      </c>
      <c r="H1826" t="str">
        <f t="shared" si="56"/>
        <v/>
      </c>
      <c r="I1826" t="str">
        <f t="shared" si="57"/>
        <v/>
      </c>
    </row>
    <row r="1827" spans="1:9" hidden="1">
      <c r="A1827" t="s">
        <v>3458</v>
      </c>
      <c r="B1827" t="s">
        <v>3951</v>
      </c>
      <c r="C1827" t="s">
        <v>4421</v>
      </c>
      <c r="D1827" t="s">
        <v>3376</v>
      </c>
      <c r="E1827">
        <v>0</v>
      </c>
      <c r="F1827">
        <v>0</v>
      </c>
      <c r="G1827">
        <v>1</v>
      </c>
      <c r="H1827" t="str">
        <f t="shared" si="56"/>
        <v/>
      </c>
      <c r="I1827" t="str">
        <f t="shared" si="57"/>
        <v/>
      </c>
    </row>
    <row r="1828" spans="1:9" hidden="1">
      <c r="A1828" t="s">
        <v>3459</v>
      </c>
      <c r="B1828" t="s">
        <v>3951</v>
      </c>
      <c r="C1828" t="s">
        <v>4422</v>
      </c>
      <c r="D1828" t="s">
        <v>3376</v>
      </c>
      <c r="E1828">
        <v>0</v>
      </c>
      <c r="F1828">
        <v>0</v>
      </c>
      <c r="G1828">
        <v>1</v>
      </c>
      <c r="H1828" t="str">
        <f t="shared" si="56"/>
        <v/>
      </c>
      <c r="I1828" t="str">
        <f t="shared" si="57"/>
        <v/>
      </c>
    </row>
    <row r="1829" spans="1:9" hidden="1">
      <c r="A1829" t="s">
        <v>3460</v>
      </c>
      <c r="B1829" t="s">
        <v>3951</v>
      </c>
      <c r="C1829" t="s">
        <v>4423</v>
      </c>
      <c r="D1829" t="s">
        <v>3376</v>
      </c>
      <c r="E1829">
        <v>0</v>
      </c>
      <c r="F1829">
        <v>0</v>
      </c>
      <c r="G1829">
        <v>1</v>
      </c>
      <c r="H1829" t="str">
        <f t="shared" si="56"/>
        <v/>
      </c>
      <c r="I1829" t="str">
        <f t="shared" si="57"/>
        <v/>
      </c>
    </row>
    <row r="1830" spans="1:9" hidden="1">
      <c r="A1830" t="s">
        <v>3461</v>
      </c>
      <c r="B1830" t="s">
        <v>3951</v>
      </c>
      <c r="C1830" t="s">
        <v>4424</v>
      </c>
      <c r="D1830" t="s">
        <v>3376</v>
      </c>
      <c r="E1830">
        <v>1</v>
      </c>
      <c r="F1830">
        <v>-1</v>
      </c>
      <c r="G1830">
        <v>0</v>
      </c>
      <c r="H1830" t="str">
        <f t="shared" si="56"/>
        <v/>
      </c>
      <c r="I1830" t="str">
        <f t="shared" si="57"/>
        <v/>
      </c>
    </row>
    <row r="1831" spans="1:9" hidden="1">
      <c r="A1831" t="s">
        <v>3462</v>
      </c>
      <c r="B1831" t="s">
        <v>3951</v>
      </c>
      <c r="C1831" t="s">
        <v>4425</v>
      </c>
      <c r="D1831" t="s">
        <v>3376</v>
      </c>
      <c r="E1831">
        <v>1</v>
      </c>
      <c r="F1831">
        <v>1</v>
      </c>
      <c r="G1831">
        <v>1</v>
      </c>
      <c r="H1831" t="str">
        <f t="shared" si="56"/>
        <v/>
      </c>
      <c r="I1831" t="str">
        <f t="shared" si="57"/>
        <v/>
      </c>
    </row>
    <row r="1832" spans="1:9" hidden="1">
      <c r="A1832" t="s">
        <v>3463</v>
      </c>
      <c r="B1832" t="s">
        <v>3951</v>
      </c>
      <c r="C1832" t="s">
        <v>4426</v>
      </c>
      <c r="D1832" t="s">
        <v>3376</v>
      </c>
      <c r="E1832">
        <v>0</v>
      </c>
      <c r="F1832">
        <v>0</v>
      </c>
      <c r="G1832">
        <v>0</v>
      </c>
      <c r="H1832" t="str">
        <f t="shared" si="56"/>
        <v/>
      </c>
      <c r="I1832" t="str">
        <f t="shared" si="57"/>
        <v/>
      </c>
    </row>
    <row r="1833" spans="1:9" hidden="1">
      <c r="A1833" t="s">
        <v>3464</v>
      </c>
      <c r="B1833" t="s">
        <v>3951</v>
      </c>
      <c r="C1833" t="s">
        <v>4427</v>
      </c>
      <c r="D1833" t="s">
        <v>3376</v>
      </c>
      <c r="E1833">
        <v>0</v>
      </c>
      <c r="F1833">
        <v>0</v>
      </c>
      <c r="G1833">
        <v>0</v>
      </c>
      <c r="H1833" t="str">
        <f t="shared" si="56"/>
        <v/>
      </c>
      <c r="I1833" t="str">
        <f t="shared" si="57"/>
        <v/>
      </c>
    </row>
    <row r="1834" spans="1:9" hidden="1">
      <c r="A1834" t="s">
        <v>3465</v>
      </c>
      <c r="B1834" t="s">
        <v>3951</v>
      </c>
      <c r="C1834" t="s">
        <v>4428</v>
      </c>
      <c r="D1834" t="s">
        <v>3376</v>
      </c>
      <c r="E1834">
        <v>0</v>
      </c>
      <c r="F1834">
        <v>0</v>
      </c>
      <c r="G1834">
        <v>0</v>
      </c>
      <c r="H1834" t="str">
        <f t="shared" si="56"/>
        <v/>
      </c>
      <c r="I1834" t="str">
        <f t="shared" si="57"/>
        <v/>
      </c>
    </row>
    <row r="1835" spans="1:9" hidden="1">
      <c r="A1835" t="s">
        <v>3466</v>
      </c>
      <c r="B1835" t="s">
        <v>3951</v>
      </c>
      <c r="C1835" t="s">
        <v>4429</v>
      </c>
      <c r="D1835" t="s">
        <v>3376</v>
      </c>
      <c r="E1835">
        <v>0</v>
      </c>
      <c r="F1835">
        <v>0</v>
      </c>
      <c r="G1835">
        <v>0</v>
      </c>
      <c r="H1835" t="str">
        <f t="shared" si="56"/>
        <v/>
      </c>
      <c r="I1835" t="str">
        <f t="shared" si="57"/>
        <v/>
      </c>
    </row>
    <row r="1836" spans="1:9" hidden="1">
      <c r="A1836" t="s">
        <v>3467</v>
      </c>
      <c r="B1836" t="s">
        <v>3951</v>
      </c>
      <c r="C1836" t="s">
        <v>4430</v>
      </c>
      <c r="D1836" t="s">
        <v>3376</v>
      </c>
      <c r="E1836">
        <v>0</v>
      </c>
      <c r="F1836">
        <v>0</v>
      </c>
      <c r="G1836">
        <v>0</v>
      </c>
      <c r="H1836" t="str">
        <f t="shared" si="56"/>
        <v/>
      </c>
      <c r="I1836" t="str">
        <f t="shared" si="57"/>
        <v/>
      </c>
    </row>
    <row r="1837" spans="1:9" hidden="1">
      <c r="A1837" t="s">
        <v>3468</v>
      </c>
      <c r="B1837" t="s">
        <v>3951</v>
      </c>
      <c r="C1837" t="s">
        <v>4431</v>
      </c>
      <c r="D1837" t="s">
        <v>3376</v>
      </c>
      <c r="E1837">
        <v>0</v>
      </c>
      <c r="F1837">
        <v>0</v>
      </c>
      <c r="G1837">
        <v>0</v>
      </c>
      <c r="H1837" t="str">
        <f t="shared" si="56"/>
        <v/>
      </c>
      <c r="I1837" t="str">
        <f t="shared" si="57"/>
        <v/>
      </c>
    </row>
    <row r="1838" spans="1:9" hidden="1">
      <c r="A1838" t="s">
        <v>3469</v>
      </c>
      <c r="B1838" t="s">
        <v>3951</v>
      </c>
      <c r="C1838" t="s">
        <v>4432</v>
      </c>
      <c r="D1838" t="s">
        <v>3376</v>
      </c>
      <c r="E1838">
        <v>1</v>
      </c>
      <c r="F1838">
        <v>1</v>
      </c>
      <c r="G1838">
        <v>1</v>
      </c>
      <c r="H1838" t="str">
        <f t="shared" si="56"/>
        <v/>
      </c>
      <c r="I1838" t="str">
        <f t="shared" si="57"/>
        <v/>
      </c>
    </row>
    <row r="1839" spans="1:9" hidden="1">
      <c r="A1839" t="s">
        <v>3470</v>
      </c>
      <c r="B1839" t="s">
        <v>3951</v>
      </c>
      <c r="C1839" t="s">
        <v>4433</v>
      </c>
      <c r="D1839" t="s">
        <v>3376</v>
      </c>
      <c r="E1839">
        <v>1</v>
      </c>
      <c r="F1839">
        <v>1</v>
      </c>
      <c r="G1839">
        <v>0</v>
      </c>
      <c r="H1839" t="str">
        <f t="shared" si="56"/>
        <v/>
      </c>
      <c r="I1839" t="str">
        <f t="shared" si="57"/>
        <v/>
      </c>
    </row>
    <row r="1840" spans="1:9" hidden="1">
      <c r="A1840" t="s">
        <v>3471</v>
      </c>
      <c r="B1840" t="s">
        <v>3951</v>
      </c>
      <c r="C1840" t="s">
        <v>4434</v>
      </c>
      <c r="D1840" t="s">
        <v>3376</v>
      </c>
      <c r="E1840">
        <v>2</v>
      </c>
      <c r="F1840">
        <v>0</v>
      </c>
      <c r="G1840">
        <v>1</v>
      </c>
      <c r="H1840" t="str">
        <f t="shared" si="56"/>
        <v>gestion stock</v>
      </c>
      <c r="I1840" t="str">
        <f t="shared" si="57"/>
        <v xml:space="preserve">CHAINE PLAQUE OR 40 cm 22504040 </v>
      </c>
    </row>
    <row r="1841" spans="1:9" hidden="1">
      <c r="A1841" t="s">
        <v>3472</v>
      </c>
      <c r="B1841" t="s">
        <v>3951</v>
      </c>
      <c r="C1841" t="s">
        <v>4435</v>
      </c>
      <c r="D1841" t="s">
        <v>3376</v>
      </c>
      <c r="E1841">
        <v>1</v>
      </c>
      <c r="F1841">
        <v>1</v>
      </c>
      <c r="G1841">
        <v>1</v>
      </c>
      <c r="H1841" t="str">
        <f t="shared" si="56"/>
        <v/>
      </c>
      <c r="I1841" t="str">
        <f t="shared" si="57"/>
        <v/>
      </c>
    </row>
    <row r="1842" spans="1:9" hidden="1">
      <c r="A1842" t="s">
        <v>3473</v>
      </c>
      <c r="B1842" t="s">
        <v>3951</v>
      </c>
      <c r="C1842" t="s">
        <v>4436</v>
      </c>
      <c r="D1842" t="s">
        <v>3376</v>
      </c>
      <c r="E1842">
        <v>0</v>
      </c>
      <c r="F1842">
        <v>0</v>
      </c>
      <c r="G1842">
        <v>0</v>
      </c>
      <c r="H1842" t="str">
        <f t="shared" si="56"/>
        <v/>
      </c>
      <c r="I1842" t="str">
        <f t="shared" si="57"/>
        <v/>
      </c>
    </row>
    <row r="1843" spans="1:9" hidden="1">
      <c r="A1843" t="s">
        <v>3474</v>
      </c>
      <c r="B1843" t="s">
        <v>3951</v>
      </c>
      <c r="C1843" t="s">
        <v>4437</v>
      </c>
      <c r="D1843" t="s">
        <v>3376</v>
      </c>
      <c r="E1843">
        <v>1</v>
      </c>
      <c r="F1843">
        <v>0</v>
      </c>
      <c r="G1843">
        <v>0</v>
      </c>
      <c r="H1843" t="str">
        <f t="shared" si="56"/>
        <v/>
      </c>
      <c r="I1843" t="str">
        <f t="shared" si="57"/>
        <v/>
      </c>
    </row>
    <row r="1844" spans="1:9" hidden="1">
      <c r="A1844" t="s">
        <v>3475</v>
      </c>
      <c r="B1844" t="s">
        <v>3951</v>
      </c>
      <c r="C1844" t="s">
        <v>4438</v>
      </c>
      <c r="D1844" t="s">
        <v>3376</v>
      </c>
      <c r="E1844">
        <v>1</v>
      </c>
      <c r="F1844">
        <v>0</v>
      </c>
      <c r="G1844">
        <v>1</v>
      </c>
      <c r="H1844" t="str">
        <f t="shared" si="56"/>
        <v/>
      </c>
      <c r="I1844" t="str">
        <f t="shared" si="57"/>
        <v/>
      </c>
    </row>
    <row r="1845" spans="1:9" hidden="1">
      <c r="A1845" t="s">
        <v>3476</v>
      </c>
      <c r="B1845" t="s">
        <v>3951</v>
      </c>
      <c r="C1845" t="s">
        <v>4439</v>
      </c>
      <c r="D1845" t="s">
        <v>3376</v>
      </c>
      <c r="E1845">
        <v>0</v>
      </c>
      <c r="F1845">
        <v>0</v>
      </c>
      <c r="G1845">
        <v>0</v>
      </c>
      <c r="H1845" t="str">
        <f t="shared" si="56"/>
        <v/>
      </c>
      <c r="I1845" t="str">
        <f t="shared" si="57"/>
        <v/>
      </c>
    </row>
    <row r="1846" spans="1:9" hidden="1">
      <c r="A1846" t="s">
        <v>3477</v>
      </c>
      <c r="B1846" t="s">
        <v>3951</v>
      </c>
      <c r="C1846" t="s">
        <v>4440</v>
      </c>
      <c r="D1846" t="s">
        <v>3376</v>
      </c>
      <c r="E1846">
        <v>0</v>
      </c>
      <c r="F1846">
        <v>0</v>
      </c>
      <c r="G1846">
        <v>0</v>
      </c>
      <c r="H1846" t="str">
        <f t="shared" si="56"/>
        <v/>
      </c>
      <c r="I1846" t="str">
        <f t="shared" si="57"/>
        <v/>
      </c>
    </row>
    <row r="1847" spans="1:9" hidden="1">
      <c r="A1847" t="s">
        <v>3478</v>
      </c>
      <c r="B1847" t="s">
        <v>3951</v>
      </c>
      <c r="C1847" t="s">
        <v>4441</v>
      </c>
      <c r="D1847" t="s">
        <v>3376</v>
      </c>
      <c r="E1847">
        <v>0</v>
      </c>
      <c r="F1847">
        <v>0</v>
      </c>
      <c r="G1847">
        <v>0</v>
      </c>
      <c r="H1847" t="str">
        <f t="shared" si="56"/>
        <v/>
      </c>
      <c r="I1847" t="str">
        <f t="shared" si="57"/>
        <v/>
      </c>
    </row>
    <row r="1848" spans="1:9" hidden="1">
      <c r="A1848" t="s">
        <v>3479</v>
      </c>
      <c r="B1848" t="s">
        <v>3951</v>
      </c>
      <c r="C1848" t="s">
        <v>4442</v>
      </c>
      <c r="D1848" t="s">
        <v>3376</v>
      </c>
      <c r="E1848">
        <v>0</v>
      </c>
      <c r="F1848">
        <v>0</v>
      </c>
      <c r="G1848">
        <v>1</v>
      </c>
      <c r="H1848" t="str">
        <f t="shared" si="56"/>
        <v/>
      </c>
      <c r="I1848" t="str">
        <f t="shared" si="57"/>
        <v/>
      </c>
    </row>
    <row r="1849" spans="1:9" hidden="1">
      <c r="A1849" t="s">
        <v>3480</v>
      </c>
      <c r="B1849" t="s">
        <v>3951</v>
      </c>
      <c r="C1849" t="s">
        <v>4443</v>
      </c>
      <c r="D1849" t="s">
        <v>3376</v>
      </c>
      <c r="E1849">
        <v>0</v>
      </c>
      <c r="F1849">
        <v>0</v>
      </c>
      <c r="G1849">
        <v>0</v>
      </c>
      <c r="H1849" t="str">
        <f t="shared" si="56"/>
        <v/>
      </c>
      <c r="I1849" t="str">
        <f t="shared" si="57"/>
        <v/>
      </c>
    </row>
    <row r="1850" spans="1:9" hidden="1">
      <c r="A1850" t="s">
        <v>3481</v>
      </c>
      <c r="B1850" t="s">
        <v>3951</v>
      </c>
      <c r="C1850" t="s">
        <v>4444</v>
      </c>
      <c r="D1850" t="s">
        <v>3376</v>
      </c>
      <c r="E1850">
        <v>0</v>
      </c>
      <c r="F1850">
        <v>1</v>
      </c>
      <c r="G1850">
        <v>1</v>
      </c>
      <c r="H1850" t="str">
        <f t="shared" si="56"/>
        <v/>
      </c>
      <c r="I1850" t="str">
        <f t="shared" si="57"/>
        <v/>
      </c>
    </row>
    <row r="1851" spans="1:9" hidden="1">
      <c r="A1851" t="s">
        <v>1626</v>
      </c>
      <c r="B1851" t="s">
        <v>3951</v>
      </c>
      <c r="C1851" t="s">
        <v>4445</v>
      </c>
      <c r="D1851" t="s">
        <v>4046</v>
      </c>
      <c r="E1851">
        <v>1</v>
      </c>
      <c r="F1851">
        <v>0</v>
      </c>
      <c r="G1851">
        <v>0</v>
      </c>
      <c r="H1851" t="str">
        <f t="shared" si="56"/>
        <v/>
      </c>
      <c r="I1851" t="str">
        <f t="shared" si="57"/>
        <v/>
      </c>
    </row>
    <row r="1852" spans="1:9" hidden="1">
      <c r="A1852" t="s">
        <v>1627</v>
      </c>
      <c r="B1852" t="s">
        <v>3951</v>
      </c>
      <c r="C1852" t="s">
        <v>4445</v>
      </c>
      <c r="D1852" t="s">
        <v>4035</v>
      </c>
      <c r="E1852">
        <v>0</v>
      </c>
      <c r="F1852">
        <v>0</v>
      </c>
      <c r="G1852">
        <v>0</v>
      </c>
      <c r="H1852" t="str">
        <f t="shared" si="56"/>
        <v/>
      </c>
      <c r="I1852" t="str">
        <f t="shared" si="57"/>
        <v/>
      </c>
    </row>
    <row r="1853" spans="1:9" hidden="1">
      <c r="A1853" t="s">
        <v>1628</v>
      </c>
      <c r="B1853" t="s">
        <v>3951</v>
      </c>
      <c r="C1853" t="s">
        <v>4445</v>
      </c>
      <c r="D1853" t="s">
        <v>4036</v>
      </c>
      <c r="E1853">
        <v>-1</v>
      </c>
      <c r="F1853">
        <v>0</v>
      </c>
      <c r="G1853">
        <v>0</v>
      </c>
      <c r="H1853" t="str">
        <f t="shared" si="56"/>
        <v/>
      </c>
      <c r="I1853" t="str">
        <f t="shared" si="57"/>
        <v/>
      </c>
    </row>
    <row r="1854" spans="1:9" hidden="1">
      <c r="A1854" t="s">
        <v>1629</v>
      </c>
      <c r="B1854" t="s">
        <v>3951</v>
      </c>
      <c r="C1854" t="s">
        <v>4445</v>
      </c>
      <c r="D1854" t="s">
        <v>4037</v>
      </c>
      <c r="E1854">
        <v>0</v>
      </c>
      <c r="F1854">
        <v>0</v>
      </c>
      <c r="G1854">
        <v>0</v>
      </c>
      <c r="H1854" t="str">
        <f t="shared" si="56"/>
        <v/>
      </c>
      <c r="I1854" t="str">
        <f t="shared" si="57"/>
        <v/>
      </c>
    </row>
    <row r="1855" spans="1:9" hidden="1">
      <c r="A1855" t="s">
        <v>1630</v>
      </c>
      <c r="B1855" t="s">
        <v>3951</v>
      </c>
      <c r="C1855" t="s">
        <v>4445</v>
      </c>
      <c r="D1855" t="s">
        <v>4038</v>
      </c>
      <c r="E1855">
        <v>0</v>
      </c>
      <c r="F1855">
        <v>0</v>
      </c>
      <c r="G1855">
        <v>0</v>
      </c>
      <c r="H1855" t="str">
        <f t="shared" si="56"/>
        <v/>
      </c>
      <c r="I1855" t="str">
        <f t="shared" si="57"/>
        <v/>
      </c>
    </row>
    <row r="1856" spans="1:9" hidden="1">
      <c r="A1856" t="s">
        <v>1631</v>
      </c>
      <c r="B1856" t="s">
        <v>3951</v>
      </c>
      <c r="C1856" t="s">
        <v>4445</v>
      </c>
      <c r="D1856" t="s">
        <v>4039</v>
      </c>
      <c r="E1856">
        <v>0</v>
      </c>
      <c r="F1856">
        <v>0</v>
      </c>
      <c r="G1856">
        <v>0</v>
      </c>
      <c r="H1856" t="str">
        <f t="shared" si="56"/>
        <v/>
      </c>
      <c r="I1856" t="str">
        <f t="shared" si="57"/>
        <v/>
      </c>
    </row>
    <row r="1857" spans="1:9" hidden="1">
      <c r="A1857" t="s">
        <v>1632</v>
      </c>
      <c r="B1857" t="s">
        <v>3951</v>
      </c>
      <c r="C1857" t="s">
        <v>4445</v>
      </c>
      <c r="D1857" t="s">
        <v>4040</v>
      </c>
      <c r="E1857">
        <v>0</v>
      </c>
      <c r="F1857">
        <v>0</v>
      </c>
      <c r="G1857">
        <v>0</v>
      </c>
      <c r="H1857" t="str">
        <f t="shared" si="56"/>
        <v/>
      </c>
      <c r="I1857" t="str">
        <f t="shared" si="57"/>
        <v/>
      </c>
    </row>
    <row r="1858" spans="1:9" hidden="1">
      <c r="A1858" t="s">
        <v>1633</v>
      </c>
      <c r="B1858" t="s">
        <v>3951</v>
      </c>
      <c r="C1858" t="s">
        <v>4445</v>
      </c>
      <c r="D1858" t="s">
        <v>4047</v>
      </c>
      <c r="E1858">
        <v>0</v>
      </c>
      <c r="F1858">
        <v>0</v>
      </c>
      <c r="G1858">
        <v>0</v>
      </c>
      <c r="H1858" t="str">
        <f t="shared" ref="H1858:H1921" si="58">IF(AND(SUM(E1858:G1858)&gt;2,OR(E1858=0,G1858=0,F1858=0)),"gestion stock","")</f>
        <v/>
      </c>
      <c r="I1858" t="str">
        <f t="shared" si="57"/>
        <v/>
      </c>
    </row>
    <row r="1859" spans="1:9" hidden="1">
      <c r="A1859" t="s">
        <v>1634</v>
      </c>
      <c r="B1859" t="s">
        <v>3951</v>
      </c>
      <c r="C1859" t="s">
        <v>4446</v>
      </c>
      <c r="D1859" t="s">
        <v>4046</v>
      </c>
      <c r="E1859">
        <v>0</v>
      </c>
      <c r="F1859">
        <v>0</v>
      </c>
      <c r="G1859">
        <v>0</v>
      </c>
      <c r="H1859" t="str">
        <f t="shared" si="58"/>
        <v/>
      </c>
      <c r="I1859" t="str">
        <f t="shared" ref="I1859:I1922" si="59">IF(H1859="gestion stock",C1859&amp; " " &amp; D1859,"")</f>
        <v/>
      </c>
    </row>
    <row r="1860" spans="1:9" hidden="1">
      <c r="A1860" t="s">
        <v>1635</v>
      </c>
      <c r="B1860" t="s">
        <v>3951</v>
      </c>
      <c r="C1860" t="s">
        <v>4446</v>
      </c>
      <c r="D1860" t="s">
        <v>4035</v>
      </c>
      <c r="E1860">
        <v>0</v>
      </c>
      <c r="F1860">
        <v>0</v>
      </c>
      <c r="G1860">
        <v>0</v>
      </c>
      <c r="H1860" t="str">
        <f t="shared" si="58"/>
        <v/>
      </c>
      <c r="I1860" t="str">
        <f t="shared" si="59"/>
        <v/>
      </c>
    </row>
    <row r="1861" spans="1:9" hidden="1">
      <c r="A1861" t="s">
        <v>1636</v>
      </c>
      <c r="B1861" t="s">
        <v>3951</v>
      </c>
      <c r="C1861" t="s">
        <v>4446</v>
      </c>
      <c r="D1861" t="s">
        <v>4036</v>
      </c>
      <c r="E1861">
        <v>0</v>
      </c>
      <c r="F1861">
        <v>0</v>
      </c>
      <c r="G1861">
        <v>1</v>
      </c>
      <c r="H1861" t="str">
        <f t="shared" si="58"/>
        <v/>
      </c>
      <c r="I1861" t="str">
        <f t="shared" si="59"/>
        <v/>
      </c>
    </row>
    <row r="1862" spans="1:9" hidden="1">
      <c r="A1862" t="s">
        <v>1637</v>
      </c>
      <c r="B1862" t="s">
        <v>3951</v>
      </c>
      <c r="C1862" t="s">
        <v>4446</v>
      </c>
      <c r="D1862" t="s">
        <v>4037</v>
      </c>
      <c r="E1862">
        <v>0</v>
      </c>
      <c r="F1862">
        <v>0</v>
      </c>
      <c r="G1862">
        <v>1</v>
      </c>
      <c r="H1862" t="str">
        <f t="shared" si="58"/>
        <v/>
      </c>
      <c r="I1862" t="str">
        <f t="shared" si="59"/>
        <v/>
      </c>
    </row>
    <row r="1863" spans="1:9" hidden="1">
      <c r="A1863" t="s">
        <v>1638</v>
      </c>
      <c r="B1863" t="s">
        <v>3951</v>
      </c>
      <c r="C1863" t="s">
        <v>4446</v>
      </c>
      <c r="D1863" t="s">
        <v>4038</v>
      </c>
      <c r="E1863">
        <v>1</v>
      </c>
      <c r="F1863">
        <v>0</v>
      </c>
      <c r="G1863">
        <v>1</v>
      </c>
      <c r="H1863" t="str">
        <f t="shared" si="58"/>
        <v/>
      </c>
      <c r="I1863" t="str">
        <f t="shared" si="59"/>
        <v/>
      </c>
    </row>
    <row r="1864" spans="1:9" hidden="1">
      <c r="A1864" t="s">
        <v>1639</v>
      </c>
      <c r="B1864" t="s">
        <v>3951</v>
      </c>
      <c r="C1864" t="e">
        <v>#N/A</v>
      </c>
      <c r="D1864" t="e">
        <v>#N/A</v>
      </c>
      <c r="E1864" t="e">
        <v>#N/A</v>
      </c>
      <c r="F1864">
        <v>0</v>
      </c>
      <c r="G1864">
        <v>1</v>
      </c>
      <c r="H1864" t="e">
        <f t="shared" si="58"/>
        <v>#N/A</v>
      </c>
      <c r="I1864" t="e">
        <f t="shared" si="59"/>
        <v>#N/A</v>
      </c>
    </row>
    <row r="1865" spans="1:9" hidden="1">
      <c r="A1865" t="s">
        <v>1640</v>
      </c>
      <c r="B1865" t="s">
        <v>3951</v>
      </c>
      <c r="C1865" t="e">
        <v>#N/A</v>
      </c>
      <c r="D1865" t="e">
        <v>#N/A</v>
      </c>
      <c r="E1865" t="e">
        <v>#N/A</v>
      </c>
      <c r="F1865">
        <v>0</v>
      </c>
      <c r="G1865">
        <v>0</v>
      </c>
      <c r="H1865" t="e">
        <f t="shared" si="58"/>
        <v>#N/A</v>
      </c>
      <c r="I1865" t="e">
        <f t="shared" si="59"/>
        <v>#N/A</v>
      </c>
    </row>
    <row r="1866" spans="1:9" hidden="1">
      <c r="A1866" t="s">
        <v>1641</v>
      </c>
      <c r="B1866" t="s">
        <v>3951</v>
      </c>
      <c r="C1866" t="e">
        <v>#N/A</v>
      </c>
      <c r="D1866" t="e">
        <v>#N/A</v>
      </c>
      <c r="E1866" t="e">
        <v>#N/A</v>
      </c>
      <c r="F1866">
        <v>0</v>
      </c>
      <c r="G1866">
        <v>0</v>
      </c>
      <c r="H1866" t="e">
        <f t="shared" si="58"/>
        <v>#N/A</v>
      </c>
      <c r="I1866" t="e">
        <f t="shared" si="59"/>
        <v>#N/A</v>
      </c>
    </row>
    <row r="1867" spans="1:9" hidden="1">
      <c r="A1867" t="s">
        <v>3482</v>
      </c>
      <c r="B1867" t="s">
        <v>3951</v>
      </c>
      <c r="C1867" t="s">
        <v>4447</v>
      </c>
      <c r="D1867" t="s">
        <v>3376</v>
      </c>
      <c r="E1867">
        <v>0</v>
      </c>
      <c r="F1867">
        <v>0</v>
      </c>
      <c r="G1867">
        <v>0</v>
      </c>
      <c r="H1867" t="str">
        <f t="shared" si="58"/>
        <v/>
      </c>
      <c r="I1867" t="str">
        <f t="shared" si="59"/>
        <v/>
      </c>
    </row>
    <row r="1868" spans="1:9" hidden="1">
      <c r="A1868" t="s">
        <v>3483</v>
      </c>
      <c r="B1868" t="s">
        <v>3951</v>
      </c>
      <c r="C1868" t="s">
        <v>4448</v>
      </c>
      <c r="D1868" t="s">
        <v>3376</v>
      </c>
      <c r="E1868">
        <v>2</v>
      </c>
      <c r="F1868">
        <v>0</v>
      </c>
      <c r="G1868">
        <v>1</v>
      </c>
      <c r="H1868" t="str">
        <f t="shared" si="58"/>
        <v>gestion stock</v>
      </c>
      <c r="I1868" t="str">
        <f t="shared" si="59"/>
        <v xml:space="preserve">B.O PLAQUÉ OR 2516010 </v>
      </c>
    </row>
    <row r="1869" spans="1:9" hidden="1">
      <c r="A1869" t="s">
        <v>1642</v>
      </c>
      <c r="B1869" t="s">
        <v>3951</v>
      </c>
      <c r="C1869" t="s">
        <v>4449</v>
      </c>
      <c r="D1869" t="s">
        <v>4035</v>
      </c>
      <c r="E1869">
        <v>0</v>
      </c>
      <c r="F1869">
        <v>0</v>
      </c>
      <c r="G1869">
        <v>0</v>
      </c>
      <c r="H1869" t="str">
        <f t="shared" si="58"/>
        <v/>
      </c>
      <c r="I1869" t="str">
        <f t="shared" si="59"/>
        <v/>
      </c>
    </row>
    <row r="1870" spans="1:9" hidden="1">
      <c r="A1870" t="s">
        <v>1643</v>
      </c>
      <c r="B1870" t="s">
        <v>3951</v>
      </c>
      <c r="C1870" t="s">
        <v>4449</v>
      </c>
      <c r="D1870" t="s">
        <v>4036</v>
      </c>
      <c r="E1870">
        <v>0</v>
      </c>
      <c r="F1870">
        <v>0</v>
      </c>
      <c r="G1870">
        <v>0</v>
      </c>
      <c r="H1870" t="str">
        <f t="shared" si="58"/>
        <v/>
      </c>
      <c r="I1870" t="str">
        <f t="shared" si="59"/>
        <v/>
      </c>
    </row>
    <row r="1871" spans="1:9" hidden="1">
      <c r="A1871" t="s">
        <v>1644</v>
      </c>
      <c r="B1871" t="s">
        <v>3951</v>
      </c>
      <c r="C1871" t="s">
        <v>4449</v>
      </c>
      <c r="D1871" t="s">
        <v>4037</v>
      </c>
      <c r="E1871">
        <v>1</v>
      </c>
      <c r="F1871">
        <v>0</v>
      </c>
      <c r="G1871">
        <v>0</v>
      </c>
      <c r="H1871" t="str">
        <f t="shared" si="58"/>
        <v/>
      </c>
      <c r="I1871" t="str">
        <f t="shared" si="59"/>
        <v/>
      </c>
    </row>
    <row r="1872" spans="1:9" hidden="1">
      <c r="A1872" t="s">
        <v>1645</v>
      </c>
      <c r="B1872" t="s">
        <v>3951</v>
      </c>
      <c r="C1872" t="s">
        <v>4449</v>
      </c>
      <c r="D1872" t="s">
        <v>4038</v>
      </c>
      <c r="E1872">
        <v>1</v>
      </c>
      <c r="F1872">
        <v>0</v>
      </c>
      <c r="G1872">
        <v>0</v>
      </c>
      <c r="H1872" t="str">
        <f t="shared" si="58"/>
        <v/>
      </c>
      <c r="I1872" t="str">
        <f t="shared" si="59"/>
        <v/>
      </c>
    </row>
    <row r="1873" spans="1:9" hidden="1">
      <c r="A1873" t="s">
        <v>1646</v>
      </c>
      <c r="B1873" t="s">
        <v>3951</v>
      </c>
      <c r="C1873" t="s">
        <v>4449</v>
      </c>
      <c r="D1873" t="s">
        <v>4039</v>
      </c>
      <c r="E1873">
        <v>0</v>
      </c>
      <c r="F1873">
        <v>0</v>
      </c>
      <c r="G1873">
        <v>0</v>
      </c>
      <c r="H1873" t="str">
        <f t="shared" si="58"/>
        <v/>
      </c>
      <c r="I1873" t="str">
        <f t="shared" si="59"/>
        <v/>
      </c>
    </row>
    <row r="1874" spans="1:9" hidden="1">
      <c r="A1874" t="s">
        <v>1647</v>
      </c>
      <c r="B1874" t="s">
        <v>3951</v>
      </c>
      <c r="C1874" t="s">
        <v>4449</v>
      </c>
      <c r="D1874" t="s">
        <v>4040</v>
      </c>
      <c r="E1874">
        <v>1</v>
      </c>
      <c r="F1874">
        <v>0</v>
      </c>
      <c r="G1874">
        <v>0</v>
      </c>
      <c r="H1874" t="str">
        <f t="shared" si="58"/>
        <v/>
      </c>
      <c r="I1874" t="str">
        <f t="shared" si="59"/>
        <v/>
      </c>
    </row>
    <row r="1875" spans="1:9" hidden="1">
      <c r="A1875" t="s">
        <v>1648</v>
      </c>
      <c r="B1875" t="s">
        <v>3951</v>
      </c>
      <c r="C1875" t="s">
        <v>4450</v>
      </c>
      <c r="D1875" t="s">
        <v>3376</v>
      </c>
      <c r="E1875">
        <v>0</v>
      </c>
      <c r="F1875">
        <v>0</v>
      </c>
      <c r="G1875">
        <v>0</v>
      </c>
      <c r="H1875" t="str">
        <f t="shared" si="58"/>
        <v/>
      </c>
      <c r="I1875" t="str">
        <f t="shared" si="59"/>
        <v/>
      </c>
    </row>
    <row r="1876" spans="1:9" hidden="1">
      <c r="A1876" t="s">
        <v>1649</v>
      </c>
      <c r="B1876" t="s">
        <v>3951</v>
      </c>
      <c r="C1876" t="s">
        <v>4451</v>
      </c>
      <c r="D1876" t="s">
        <v>4035</v>
      </c>
      <c r="E1876">
        <v>0</v>
      </c>
      <c r="F1876">
        <v>0</v>
      </c>
      <c r="G1876">
        <v>0</v>
      </c>
      <c r="H1876" t="str">
        <f t="shared" si="58"/>
        <v/>
      </c>
      <c r="I1876" t="str">
        <f t="shared" si="59"/>
        <v/>
      </c>
    </row>
    <row r="1877" spans="1:9" hidden="1">
      <c r="A1877" t="s">
        <v>1650</v>
      </c>
      <c r="B1877" t="s">
        <v>3951</v>
      </c>
      <c r="C1877" t="s">
        <v>4451</v>
      </c>
      <c r="D1877" t="s">
        <v>4036</v>
      </c>
      <c r="E1877">
        <v>0</v>
      </c>
      <c r="F1877">
        <v>0</v>
      </c>
      <c r="G1877">
        <v>0</v>
      </c>
      <c r="H1877" t="str">
        <f t="shared" si="58"/>
        <v/>
      </c>
      <c r="I1877" t="str">
        <f t="shared" si="59"/>
        <v/>
      </c>
    </row>
    <row r="1878" spans="1:9" hidden="1">
      <c r="A1878" t="s">
        <v>1651</v>
      </c>
      <c r="B1878" t="s">
        <v>3951</v>
      </c>
      <c r="C1878" t="s">
        <v>4451</v>
      </c>
      <c r="D1878" t="s">
        <v>4037</v>
      </c>
      <c r="E1878">
        <v>0</v>
      </c>
      <c r="F1878">
        <v>0</v>
      </c>
      <c r="G1878">
        <v>0</v>
      </c>
      <c r="H1878" t="str">
        <f t="shared" si="58"/>
        <v/>
      </c>
      <c r="I1878" t="str">
        <f t="shared" si="59"/>
        <v/>
      </c>
    </row>
    <row r="1879" spans="1:9" hidden="1">
      <c r="A1879" t="s">
        <v>1652</v>
      </c>
      <c r="B1879" t="s">
        <v>3951</v>
      </c>
      <c r="C1879" t="s">
        <v>4451</v>
      </c>
      <c r="D1879" t="s">
        <v>4038</v>
      </c>
      <c r="E1879">
        <v>1</v>
      </c>
      <c r="F1879">
        <v>0</v>
      </c>
      <c r="G1879">
        <v>0</v>
      </c>
      <c r="H1879" t="str">
        <f t="shared" si="58"/>
        <v/>
      </c>
      <c r="I1879" t="str">
        <f t="shared" si="59"/>
        <v/>
      </c>
    </row>
    <row r="1880" spans="1:9" hidden="1">
      <c r="A1880" t="s">
        <v>1653</v>
      </c>
      <c r="B1880" t="s">
        <v>3951</v>
      </c>
      <c r="C1880" t="s">
        <v>4451</v>
      </c>
      <c r="D1880" t="s">
        <v>4039</v>
      </c>
      <c r="E1880">
        <v>0</v>
      </c>
      <c r="F1880">
        <v>0</v>
      </c>
      <c r="G1880">
        <v>0</v>
      </c>
      <c r="H1880" t="str">
        <f t="shared" si="58"/>
        <v/>
      </c>
      <c r="I1880" t="str">
        <f t="shared" si="59"/>
        <v/>
      </c>
    </row>
    <row r="1881" spans="1:9" hidden="1">
      <c r="A1881" t="s">
        <v>1654</v>
      </c>
      <c r="B1881" t="s">
        <v>3951</v>
      </c>
      <c r="C1881" t="s">
        <v>4451</v>
      </c>
      <c r="D1881" t="s">
        <v>4040</v>
      </c>
      <c r="E1881">
        <v>0</v>
      </c>
      <c r="F1881">
        <v>0</v>
      </c>
      <c r="G1881">
        <v>0</v>
      </c>
      <c r="H1881" t="str">
        <f t="shared" si="58"/>
        <v/>
      </c>
      <c r="I1881" t="str">
        <f t="shared" si="59"/>
        <v/>
      </c>
    </row>
    <row r="1882" spans="1:9" hidden="1">
      <c r="A1882" t="s">
        <v>3484</v>
      </c>
      <c r="B1882" t="s">
        <v>3951</v>
      </c>
      <c r="C1882" t="s">
        <v>4452</v>
      </c>
      <c r="D1882" t="s">
        <v>3376</v>
      </c>
      <c r="E1882">
        <v>0</v>
      </c>
      <c r="F1882">
        <v>0</v>
      </c>
      <c r="G1882">
        <v>1</v>
      </c>
      <c r="H1882" t="str">
        <f t="shared" si="58"/>
        <v/>
      </c>
      <c r="I1882" t="str">
        <f t="shared" si="59"/>
        <v/>
      </c>
    </row>
    <row r="1883" spans="1:9" hidden="1">
      <c r="A1883" t="s">
        <v>3485</v>
      </c>
      <c r="B1883" t="s">
        <v>3951</v>
      </c>
      <c r="C1883" t="s">
        <v>4453</v>
      </c>
      <c r="D1883" t="s">
        <v>3376</v>
      </c>
      <c r="E1883">
        <v>1</v>
      </c>
      <c r="F1883">
        <v>0</v>
      </c>
      <c r="G1883">
        <v>0</v>
      </c>
      <c r="H1883" t="str">
        <f t="shared" si="58"/>
        <v/>
      </c>
      <c r="I1883" t="str">
        <f t="shared" si="59"/>
        <v/>
      </c>
    </row>
    <row r="1884" spans="1:9" hidden="1">
      <c r="A1884" t="s">
        <v>3486</v>
      </c>
      <c r="B1884" t="s">
        <v>3951</v>
      </c>
      <c r="C1884" t="s">
        <v>4454</v>
      </c>
      <c r="D1884" t="s">
        <v>3376</v>
      </c>
      <c r="E1884">
        <v>1</v>
      </c>
      <c r="F1884">
        <v>1</v>
      </c>
      <c r="G1884">
        <v>2</v>
      </c>
      <c r="H1884" t="str">
        <f t="shared" si="58"/>
        <v/>
      </c>
      <c r="I1884" t="str">
        <f t="shared" si="59"/>
        <v/>
      </c>
    </row>
    <row r="1885" spans="1:9" hidden="1">
      <c r="A1885" t="s">
        <v>1655</v>
      </c>
      <c r="B1885" t="s">
        <v>3951</v>
      </c>
      <c r="C1885" t="s">
        <v>4455</v>
      </c>
      <c r="D1885" t="s">
        <v>4046</v>
      </c>
      <c r="E1885">
        <v>0</v>
      </c>
      <c r="F1885">
        <v>0</v>
      </c>
      <c r="G1885">
        <v>0</v>
      </c>
      <c r="H1885" t="str">
        <f t="shared" si="58"/>
        <v/>
      </c>
      <c r="I1885" t="str">
        <f t="shared" si="59"/>
        <v/>
      </c>
    </row>
    <row r="1886" spans="1:9" hidden="1">
      <c r="A1886" t="s">
        <v>1656</v>
      </c>
      <c r="B1886" t="s">
        <v>3951</v>
      </c>
      <c r="C1886" t="s">
        <v>4455</v>
      </c>
      <c r="D1886" t="s">
        <v>4035</v>
      </c>
      <c r="E1886">
        <v>0</v>
      </c>
      <c r="F1886">
        <v>0</v>
      </c>
      <c r="G1886">
        <v>0</v>
      </c>
      <c r="H1886" t="str">
        <f t="shared" si="58"/>
        <v/>
      </c>
      <c r="I1886" t="str">
        <f t="shared" si="59"/>
        <v/>
      </c>
    </row>
    <row r="1887" spans="1:9" hidden="1">
      <c r="A1887" t="s">
        <v>1657</v>
      </c>
      <c r="B1887" t="s">
        <v>3951</v>
      </c>
      <c r="C1887" t="s">
        <v>4455</v>
      </c>
      <c r="D1887" t="s">
        <v>4036</v>
      </c>
      <c r="E1887">
        <v>0</v>
      </c>
      <c r="F1887">
        <v>0</v>
      </c>
      <c r="G1887">
        <v>0</v>
      </c>
      <c r="H1887" t="str">
        <f t="shared" si="58"/>
        <v/>
      </c>
      <c r="I1887" t="str">
        <f t="shared" si="59"/>
        <v/>
      </c>
    </row>
    <row r="1888" spans="1:9" hidden="1">
      <c r="A1888" t="s">
        <v>1658</v>
      </c>
      <c r="B1888" t="s">
        <v>3951</v>
      </c>
      <c r="C1888" t="s">
        <v>4455</v>
      </c>
      <c r="D1888" t="s">
        <v>4037</v>
      </c>
      <c r="E1888">
        <v>0</v>
      </c>
      <c r="F1888">
        <v>0</v>
      </c>
      <c r="G1888">
        <v>0</v>
      </c>
      <c r="H1888" t="str">
        <f t="shared" si="58"/>
        <v/>
      </c>
      <c r="I1888" t="str">
        <f t="shared" si="59"/>
        <v/>
      </c>
    </row>
    <row r="1889" spans="1:9" hidden="1">
      <c r="A1889" t="s">
        <v>1659</v>
      </c>
      <c r="B1889" t="s">
        <v>3951</v>
      </c>
      <c r="C1889" t="s">
        <v>4455</v>
      </c>
      <c r="D1889" t="s">
        <v>4038</v>
      </c>
      <c r="E1889">
        <v>0</v>
      </c>
      <c r="F1889">
        <v>0</v>
      </c>
      <c r="G1889">
        <v>0</v>
      </c>
      <c r="H1889" t="str">
        <f t="shared" si="58"/>
        <v/>
      </c>
      <c r="I1889" t="str">
        <f t="shared" si="59"/>
        <v/>
      </c>
    </row>
    <row r="1890" spans="1:9" hidden="1">
      <c r="A1890" t="s">
        <v>1660</v>
      </c>
      <c r="B1890" t="s">
        <v>3951</v>
      </c>
      <c r="C1890" t="s">
        <v>4455</v>
      </c>
      <c r="D1890" t="s">
        <v>4039</v>
      </c>
      <c r="E1890">
        <v>0</v>
      </c>
      <c r="F1890">
        <v>0</v>
      </c>
      <c r="G1890">
        <v>0</v>
      </c>
      <c r="H1890" t="str">
        <f t="shared" si="58"/>
        <v/>
      </c>
      <c r="I1890" t="str">
        <f t="shared" si="59"/>
        <v/>
      </c>
    </row>
    <row r="1891" spans="1:9" hidden="1">
      <c r="A1891" t="s">
        <v>1661</v>
      </c>
      <c r="B1891" t="s">
        <v>3951</v>
      </c>
      <c r="C1891" t="s">
        <v>4455</v>
      </c>
      <c r="D1891" t="s">
        <v>4040</v>
      </c>
      <c r="E1891">
        <v>0</v>
      </c>
      <c r="F1891">
        <v>0</v>
      </c>
      <c r="G1891">
        <v>0</v>
      </c>
      <c r="H1891" t="str">
        <f t="shared" si="58"/>
        <v/>
      </c>
      <c r="I1891" t="str">
        <f t="shared" si="59"/>
        <v/>
      </c>
    </row>
    <row r="1892" spans="1:9" hidden="1">
      <c r="A1892" t="s">
        <v>1662</v>
      </c>
      <c r="B1892" t="s">
        <v>3951</v>
      </c>
      <c r="C1892" t="s">
        <v>4456</v>
      </c>
      <c r="D1892" t="s">
        <v>4046</v>
      </c>
      <c r="E1892">
        <v>0</v>
      </c>
      <c r="F1892">
        <v>0</v>
      </c>
      <c r="G1892">
        <v>0</v>
      </c>
      <c r="H1892" t="str">
        <f t="shared" si="58"/>
        <v/>
      </c>
      <c r="I1892" t="str">
        <f t="shared" si="59"/>
        <v/>
      </c>
    </row>
    <row r="1893" spans="1:9" hidden="1">
      <c r="A1893" t="s">
        <v>1663</v>
      </c>
      <c r="B1893" t="s">
        <v>3951</v>
      </c>
      <c r="C1893" t="s">
        <v>4456</v>
      </c>
      <c r="D1893" t="s">
        <v>4035</v>
      </c>
      <c r="E1893">
        <v>1</v>
      </c>
      <c r="F1893">
        <v>1</v>
      </c>
      <c r="G1893">
        <v>1</v>
      </c>
      <c r="H1893" t="str">
        <f t="shared" si="58"/>
        <v/>
      </c>
      <c r="I1893" t="str">
        <f t="shared" si="59"/>
        <v/>
      </c>
    </row>
    <row r="1894" spans="1:9" hidden="1">
      <c r="A1894" t="s">
        <v>1664</v>
      </c>
      <c r="B1894" t="s">
        <v>3951</v>
      </c>
      <c r="C1894" t="s">
        <v>4456</v>
      </c>
      <c r="D1894" t="s">
        <v>4036</v>
      </c>
      <c r="E1894">
        <v>1</v>
      </c>
      <c r="F1894">
        <v>1</v>
      </c>
      <c r="G1894">
        <v>1</v>
      </c>
      <c r="H1894" t="str">
        <f t="shared" si="58"/>
        <v/>
      </c>
      <c r="I1894" t="str">
        <f t="shared" si="59"/>
        <v/>
      </c>
    </row>
    <row r="1895" spans="1:9" hidden="1">
      <c r="A1895" t="s">
        <v>1665</v>
      </c>
      <c r="B1895" t="s">
        <v>3951</v>
      </c>
      <c r="C1895" t="s">
        <v>4456</v>
      </c>
      <c r="D1895" t="s">
        <v>4037</v>
      </c>
      <c r="E1895">
        <v>1</v>
      </c>
      <c r="F1895">
        <v>1</v>
      </c>
      <c r="G1895">
        <v>0</v>
      </c>
      <c r="H1895" t="str">
        <f t="shared" si="58"/>
        <v/>
      </c>
      <c r="I1895" t="str">
        <f t="shared" si="59"/>
        <v/>
      </c>
    </row>
    <row r="1896" spans="1:9" hidden="1">
      <c r="A1896" t="s">
        <v>1666</v>
      </c>
      <c r="B1896" t="s">
        <v>3951</v>
      </c>
      <c r="C1896" t="s">
        <v>4456</v>
      </c>
      <c r="D1896" t="s">
        <v>4038</v>
      </c>
      <c r="E1896">
        <v>0</v>
      </c>
      <c r="F1896">
        <v>0</v>
      </c>
      <c r="G1896">
        <v>1</v>
      </c>
      <c r="H1896" t="str">
        <f t="shared" si="58"/>
        <v/>
      </c>
      <c r="I1896" t="str">
        <f t="shared" si="59"/>
        <v/>
      </c>
    </row>
    <row r="1897" spans="1:9" hidden="1">
      <c r="A1897" t="s">
        <v>1667</v>
      </c>
      <c r="B1897" t="s">
        <v>3951</v>
      </c>
      <c r="C1897" t="s">
        <v>4456</v>
      </c>
      <c r="D1897" t="s">
        <v>4039</v>
      </c>
      <c r="E1897">
        <v>0</v>
      </c>
      <c r="F1897">
        <v>0</v>
      </c>
      <c r="G1897">
        <v>0</v>
      </c>
      <c r="H1897" t="str">
        <f t="shared" si="58"/>
        <v/>
      </c>
      <c r="I1897" t="str">
        <f t="shared" si="59"/>
        <v/>
      </c>
    </row>
    <row r="1898" spans="1:9" hidden="1">
      <c r="A1898" t="s">
        <v>1668</v>
      </c>
      <c r="B1898" t="s">
        <v>3951</v>
      </c>
      <c r="C1898" t="s">
        <v>4456</v>
      </c>
      <c r="D1898" t="s">
        <v>4040</v>
      </c>
      <c r="E1898">
        <v>0</v>
      </c>
      <c r="F1898">
        <v>0</v>
      </c>
      <c r="G1898">
        <v>0</v>
      </c>
      <c r="H1898" t="str">
        <f t="shared" si="58"/>
        <v/>
      </c>
      <c r="I1898" t="str">
        <f t="shared" si="59"/>
        <v/>
      </c>
    </row>
    <row r="1899" spans="1:9" hidden="1">
      <c r="A1899" t="s">
        <v>1669</v>
      </c>
      <c r="B1899" t="s">
        <v>3951</v>
      </c>
      <c r="C1899" t="s">
        <v>4457</v>
      </c>
      <c r="D1899" t="s">
        <v>4073</v>
      </c>
      <c r="E1899">
        <v>0</v>
      </c>
      <c r="F1899">
        <v>0</v>
      </c>
      <c r="G1899">
        <v>0</v>
      </c>
      <c r="H1899" t="str">
        <f t="shared" si="58"/>
        <v/>
      </c>
      <c r="I1899" t="str">
        <f t="shared" si="59"/>
        <v/>
      </c>
    </row>
    <row r="1900" spans="1:9" hidden="1">
      <c r="A1900" t="s">
        <v>1670</v>
      </c>
      <c r="B1900" t="s">
        <v>3951</v>
      </c>
      <c r="C1900" t="s">
        <v>4457</v>
      </c>
      <c r="D1900" t="s">
        <v>4065</v>
      </c>
      <c r="E1900">
        <v>0</v>
      </c>
      <c r="F1900">
        <v>0</v>
      </c>
      <c r="G1900">
        <v>0</v>
      </c>
      <c r="H1900" t="str">
        <f t="shared" si="58"/>
        <v/>
      </c>
      <c r="I1900" t="str">
        <f t="shared" si="59"/>
        <v/>
      </c>
    </row>
    <row r="1901" spans="1:9" hidden="1">
      <c r="A1901" t="s">
        <v>1671</v>
      </c>
      <c r="B1901" t="s">
        <v>3951</v>
      </c>
      <c r="C1901" t="s">
        <v>4457</v>
      </c>
      <c r="D1901" t="s">
        <v>4046</v>
      </c>
      <c r="E1901">
        <v>0</v>
      </c>
      <c r="F1901">
        <v>0</v>
      </c>
      <c r="G1901">
        <v>0</v>
      </c>
      <c r="H1901" t="str">
        <f t="shared" si="58"/>
        <v/>
      </c>
      <c r="I1901" t="str">
        <f t="shared" si="59"/>
        <v/>
      </c>
    </row>
    <row r="1902" spans="1:9" hidden="1">
      <c r="A1902" t="s">
        <v>1672</v>
      </c>
      <c r="B1902" t="s">
        <v>3951</v>
      </c>
      <c r="C1902" t="s">
        <v>4457</v>
      </c>
      <c r="D1902" t="s">
        <v>4035</v>
      </c>
      <c r="E1902">
        <v>0</v>
      </c>
      <c r="F1902">
        <v>0</v>
      </c>
      <c r="G1902">
        <v>0</v>
      </c>
      <c r="H1902" t="str">
        <f t="shared" si="58"/>
        <v/>
      </c>
      <c r="I1902" t="str">
        <f t="shared" si="59"/>
        <v/>
      </c>
    </row>
    <row r="1903" spans="1:9" hidden="1">
      <c r="A1903" t="s">
        <v>1673</v>
      </c>
      <c r="B1903" t="s">
        <v>3951</v>
      </c>
      <c r="C1903" t="s">
        <v>4457</v>
      </c>
      <c r="D1903" t="s">
        <v>4036</v>
      </c>
      <c r="E1903">
        <v>0</v>
      </c>
      <c r="F1903">
        <v>-1</v>
      </c>
      <c r="G1903">
        <v>0</v>
      </c>
      <c r="H1903" t="str">
        <f t="shared" si="58"/>
        <v/>
      </c>
      <c r="I1903" t="str">
        <f t="shared" si="59"/>
        <v/>
      </c>
    </row>
    <row r="1904" spans="1:9" hidden="1">
      <c r="A1904" t="s">
        <v>1674</v>
      </c>
      <c r="B1904" t="s">
        <v>3951</v>
      </c>
      <c r="C1904" t="s">
        <v>4457</v>
      </c>
      <c r="D1904" t="s">
        <v>4037</v>
      </c>
      <c r="E1904">
        <v>0</v>
      </c>
      <c r="F1904">
        <v>0</v>
      </c>
      <c r="G1904">
        <v>0</v>
      </c>
      <c r="H1904" t="str">
        <f t="shared" si="58"/>
        <v/>
      </c>
      <c r="I1904" t="str">
        <f t="shared" si="59"/>
        <v/>
      </c>
    </row>
    <row r="1905" spans="1:9" hidden="1">
      <c r="A1905" t="s">
        <v>1675</v>
      </c>
      <c r="B1905" t="s">
        <v>3951</v>
      </c>
      <c r="C1905" t="s">
        <v>4457</v>
      </c>
      <c r="D1905" t="s">
        <v>4038</v>
      </c>
      <c r="E1905">
        <v>0</v>
      </c>
      <c r="F1905">
        <v>0</v>
      </c>
      <c r="G1905">
        <v>1</v>
      </c>
      <c r="H1905" t="str">
        <f t="shared" si="58"/>
        <v/>
      </c>
      <c r="I1905" t="str">
        <f t="shared" si="59"/>
        <v/>
      </c>
    </row>
    <row r="1906" spans="1:9" hidden="1">
      <c r="A1906" t="s">
        <v>1676</v>
      </c>
      <c r="B1906" t="s">
        <v>3951</v>
      </c>
      <c r="C1906" t="s">
        <v>4457</v>
      </c>
      <c r="D1906" t="s">
        <v>4039</v>
      </c>
      <c r="E1906">
        <v>0</v>
      </c>
      <c r="F1906">
        <v>0</v>
      </c>
      <c r="G1906">
        <v>0</v>
      </c>
      <c r="H1906" t="str">
        <f t="shared" si="58"/>
        <v/>
      </c>
      <c r="I1906" t="str">
        <f t="shared" si="59"/>
        <v/>
      </c>
    </row>
    <row r="1907" spans="1:9" hidden="1">
      <c r="A1907" t="s">
        <v>1677</v>
      </c>
      <c r="B1907" t="s">
        <v>3951</v>
      </c>
      <c r="C1907" t="s">
        <v>4457</v>
      </c>
      <c r="D1907" t="s">
        <v>4040</v>
      </c>
      <c r="E1907">
        <v>0</v>
      </c>
      <c r="F1907">
        <v>0</v>
      </c>
      <c r="G1907">
        <v>0</v>
      </c>
      <c r="H1907" t="str">
        <f t="shared" si="58"/>
        <v/>
      </c>
      <c r="I1907" t="str">
        <f t="shared" si="59"/>
        <v/>
      </c>
    </row>
    <row r="1908" spans="1:9" hidden="1">
      <c r="A1908" t="s">
        <v>3487</v>
      </c>
      <c r="B1908" t="s">
        <v>3951</v>
      </c>
      <c r="C1908" t="s">
        <v>4458</v>
      </c>
      <c r="D1908" t="s">
        <v>3376</v>
      </c>
      <c r="E1908">
        <v>2</v>
      </c>
      <c r="F1908">
        <v>1</v>
      </c>
      <c r="G1908">
        <v>0</v>
      </c>
      <c r="H1908" t="str">
        <f t="shared" si="58"/>
        <v>gestion stock</v>
      </c>
      <c r="I1908" t="str">
        <f t="shared" si="59"/>
        <v xml:space="preserve">CRÉOLES ARGENT RHODIÉ 10mm 1616610 </v>
      </c>
    </row>
    <row r="1909" spans="1:9" hidden="1">
      <c r="A1909" t="s">
        <v>3488</v>
      </c>
      <c r="B1909" t="s">
        <v>3951</v>
      </c>
      <c r="C1909" t="s">
        <v>4459</v>
      </c>
      <c r="D1909" t="s">
        <v>3376</v>
      </c>
      <c r="E1909">
        <v>1</v>
      </c>
      <c r="F1909">
        <v>1</v>
      </c>
      <c r="G1909">
        <v>1</v>
      </c>
      <c r="H1909" t="str">
        <f t="shared" si="58"/>
        <v/>
      </c>
      <c r="I1909" t="str">
        <f t="shared" si="59"/>
        <v/>
      </c>
    </row>
    <row r="1910" spans="1:9" hidden="1">
      <c r="A1910" t="s">
        <v>1678</v>
      </c>
      <c r="B1910" t="s">
        <v>3951</v>
      </c>
      <c r="C1910" t="s">
        <v>4460</v>
      </c>
      <c r="D1910" t="s">
        <v>4036</v>
      </c>
      <c r="E1910">
        <v>1</v>
      </c>
      <c r="F1910">
        <v>1</v>
      </c>
      <c r="G1910">
        <v>0</v>
      </c>
      <c r="H1910" t="str">
        <f t="shared" si="58"/>
        <v/>
      </c>
      <c r="I1910" t="str">
        <f t="shared" si="59"/>
        <v/>
      </c>
    </row>
    <row r="1911" spans="1:9" hidden="1">
      <c r="A1911" t="s">
        <v>1679</v>
      </c>
      <c r="B1911" t="s">
        <v>3951</v>
      </c>
      <c r="C1911" t="s">
        <v>4460</v>
      </c>
      <c r="D1911" t="s">
        <v>4037</v>
      </c>
      <c r="E1911">
        <v>0</v>
      </c>
      <c r="F1911">
        <v>1</v>
      </c>
      <c r="G1911">
        <v>0</v>
      </c>
      <c r="H1911" t="str">
        <f t="shared" si="58"/>
        <v/>
      </c>
      <c r="I1911" t="str">
        <f t="shared" si="59"/>
        <v/>
      </c>
    </row>
    <row r="1912" spans="1:9" hidden="1">
      <c r="A1912" t="s">
        <v>1680</v>
      </c>
      <c r="B1912" t="s">
        <v>3951</v>
      </c>
      <c r="C1912" t="s">
        <v>4460</v>
      </c>
      <c r="D1912" t="s">
        <v>4038</v>
      </c>
      <c r="E1912">
        <v>0</v>
      </c>
      <c r="F1912">
        <v>1</v>
      </c>
      <c r="G1912">
        <v>1</v>
      </c>
      <c r="H1912" t="str">
        <f t="shared" si="58"/>
        <v/>
      </c>
      <c r="I1912" t="str">
        <f t="shared" si="59"/>
        <v/>
      </c>
    </row>
    <row r="1913" spans="1:9" hidden="1">
      <c r="A1913" t="s">
        <v>1681</v>
      </c>
      <c r="B1913" t="s">
        <v>3951</v>
      </c>
      <c r="C1913" t="s">
        <v>4460</v>
      </c>
      <c r="D1913" t="s">
        <v>4039</v>
      </c>
      <c r="E1913">
        <v>1</v>
      </c>
      <c r="F1913">
        <v>1</v>
      </c>
      <c r="G1913">
        <v>1</v>
      </c>
      <c r="H1913" t="str">
        <f t="shared" si="58"/>
        <v/>
      </c>
      <c r="I1913" t="str">
        <f t="shared" si="59"/>
        <v/>
      </c>
    </row>
    <row r="1914" spans="1:9" hidden="1">
      <c r="A1914" t="s">
        <v>1682</v>
      </c>
      <c r="B1914" t="s">
        <v>3951</v>
      </c>
      <c r="C1914" t="s">
        <v>4460</v>
      </c>
      <c r="D1914" t="s">
        <v>4040</v>
      </c>
      <c r="E1914">
        <v>0</v>
      </c>
      <c r="F1914">
        <v>0</v>
      </c>
      <c r="G1914">
        <v>0</v>
      </c>
      <c r="H1914" t="str">
        <f t="shared" si="58"/>
        <v/>
      </c>
      <c r="I1914" t="str">
        <f t="shared" si="59"/>
        <v/>
      </c>
    </row>
    <row r="1915" spans="1:9" hidden="1">
      <c r="A1915" t="s">
        <v>1683</v>
      </c>
      <c r="B1915" t="s">
        <v>3951</v>
      </c>
      <c r="C1915" t="s">
        <v>4460</v>
      </c>
      <c r="D1915" t="s">
        <v>4047</v>
      </c>
      <c r="E1915">
        <v>1</v>
      </c>
      <c r="F1915">
        <v>0</v>
      </c>
      <c r="G1915">
        <v>0</v>
      </c>
      <c r="H1915" t="str">
        <f t="shared" si="58"/>
        <v/>
      </c>
      <c r="I1915" t="str">
        <f t="shared" si="59"/>
        <v/>
      </c>
    </row>
    <row r="1916" spans="1:9" hidden="1">
      <c r="A1916" t="s">
        <v>1684</v>
      </c>
      <c r="B1916" t="s">
        <v>3951</v>
      </c>
      <c r="C1916" t="s">
        <v>4460</v>
      </c>
      <c r="D1916" t="s">
        <v>4048</v>
      </c>
      <c r="E1916">
        <v>0</v>
      </c>
      <c r="F1916">
        <v>0</v>
      </c>
      <c r="G1916">
        <v>0</v>
      </c>
      <c r="H1916" t="str">
        <f t="shared" si="58"/>
        <v/>
      </c>
      <c r="I1916" t="str">
        <f t="shared" si="59"/>
        <v/>
      </c>
    </row>
    <row r="1917" spans="1:9" hidden="1">
      <c r="A1917" t="s">
        <v>1685</v>
      </c>
      <c r="B1917" t="s">
        <v>3951</v>
      </c>
      <c r="C1917" t="s">
        <v>4460</v>
      </c>
      <c r="D1917" t="s">
        <v>4049</v>
      </c>
      <c r="E1917">
        <v>0</v>
      </c>
      <c r="F1917">
        <v>0</v>
      </c>
      <c r="G1917">
        <v>0</v>
      </c>
      <c r="H1917" t="str">
        <f t="shared" si="58"/>
        <v/>
      </c>
      <c r="I1917" t="str">
        <f t="shared" si="59"/>
        <v/>
      </c>
    </row>
    <row r="1918" spans="1:9" hidden="1">
      <c r="A1918" t="s">
        <v>1686</v>
      </c>
      <c r="B1918" t="s">
        <v>3951</v>
      </c>
      <c r="C1918" t="s">
        <v>4460</v>
      </c>
      <c r="D1918" t="s">
        <v>4035</v>
      </c>
      <c r="E1918">
        <v>1</v>
      </c>
      <c r="F1918">
        <v>0</v>
      </c>
      <c r="G1918">
        <v>0</v>
      </c>
      <c r="H1918" t="str">
        <f t="shared" si="58"/>
        <v/>
      </c>
      <c r="I1918" t="str">
        <f t="shared" si="59"/>
        <v/>
      </c>
    </row>
    <row r="1919" spans="1:9" hidden="1">
      <c r="A1919" t="s">
        <v>1687</v>
      </c>
      <c r="B1919" t="s">
        <v>3951</v>
      </c>
      <c r="C1919" t="s">
        <v>4461</v>
      </c>
      <c r="D1919" t="s">
        <v>4035</v>
      </c>
      <c r="E1919">
        <v>0</v>
      </c>
      <c r="F1919">
        <v>0</v>
      </c>
      <c r="G1919">
        <v>0</v>
      </c>
      <c r="H1919" t="str">
        <f t="shared" si="58"/>
        <v/>
      </c>
      <c r="I1919" t="str">
        <f t="shared" si="59"/>
        <v/>
      </c>
    </row>
    <row r="1920" spans="1:9" hidden="1">
      <c r="A1920" t="s">
        <v>1688</v>
      </c>
      <c r="B1920" t="s">
        <v>3951</v>
      </c>
      <c r="C1920" t="s">
        <v>4461</v>
      </c>
      <c r="D1920" t="s">
        <v>4036</v>
      </c>
      <c r="E1920">
        <v>0</v>
      </c>
      <c r="F1920">
        <v>1</v>
      </c>
      <c r="G1920">
        <v>0</v>
      </c>
      <c r="H1920" t="str">
        <f t="shared" si="58"/>
        <v/>
      </c>
      <c r="I1920" t="str">
        <f t="shared" si="59"/>
        <v/>
      </c>
    </row>
    <row r="1921" spans="1:9" hidden="1">
      <c r="A1921" t="s">
        <v>1689</v>
      </c>
      <c r="B1921" t="s">
        <v>3951</v>
      </c>
      <c r="C1921" t="s">
        <v>4461</v>
      </c>
      <c r="D1921" t="s">
        <v>4037</v>
      </c>
      <c r="E1921">
        <v>1</v>
      </c>
      <c r="F1921">
        <v>0</v>
      </c>
      <c r="G1921">
        <v>1</v>
      </c>
      <c r="H1921" t="str">
        <f t="shared" si="58"/>
        <v/>
      </c>
      <c r="I1921" t="str">
        <f t="shared" si="59"/>
        <v/>
      </c>
    </row>
    <row r="1922" spans="1:9" hidden="1">
      <c r="A1922" t="s">
        <v>1690</v>
      </c>
      <c r="B1922" t="s">
        <v>3951</v>
      </c>
      <c r="C1922" t="s">
        <v>4461</v>
      </c>
      <c r="D1922" t="s">
        <v>4038</v>
      </c>
      <c r="E1922">
        <v>1</v>
      </c>
      <c r="F1922">
        <v>0</v>
      </c>
      <c r="G1922">
        <v>0</v>
      </c>
      <c r="H1922" t="str">
        <f t="shared" ref="H1922:H1985" si="60">IF(AND(SUM(E1922:G1922)&gt;2,OR(E1922=0,G1922=0,F1922=0)),"gestion stock","")</f>
        <v/>
      </c>
      <c r="I1922" t="str">
        <f t="shared" si="59"/>
        <v/>
      </c>
    </row>
    <row r="1923" spans="1:9" hidden="1">
      <c r="A1923" t="s">
        <v>1691</v>
      </c>
      <c r="B1923" t="s">
        <v>3951</v>
      </c>
      <c r="C1923" t="s">
        <v>4461</v>
      </c>
      <c r="D1923" t="s">
        <v>4039</v>
      </c>
      <c r="E1923">
        <v>1</v>
      </c>
      <c r="F1923">
        <v>1</v>
      </c>
      <c r="G1923">
        <v>1</v>
      </c>
      <c r="H1923" t="str">
        <f t="shared" si="60"/>
        <v/>
      </c>
      <c r="I1923" t="str">
        <f t="shared" ref="I1923:I1986" si="61">IF(H1923="gestion stock",C1923&amp; " " &amp; D1923,"")</f>
        <v/>
      </c>
    </row>
    <row r="1924" spans="1:9" hidden="1">
      <c r="A1924" t="s">
        <v>1692</v>
      </c>
      <c r="B1924" t="s">
        <v>3951</v>
      </c>
      <c r="C1924" t="s">
        <v>4461</v>
      </c>
      <c r="D1924" t="s">
        <v>4040</v>
      </c>
      <c r="E1924">
        <v>0</v>
      </c>
      <c r="F1924">
        <v>0</v>
      </c>
      <c r="G1924">
        <v>0</v>
      </c>
      <c r="H1924" t="str">
        <f t="shared" si="60"/>
        <v/>
      </c>
      <c r="I1924" t="str">
        <f t="shared" si="61"/>
        <v/>
      </c>
    </row>
    <row r="1925" spans="1:9" hidden="1">
      <c r="A1925" t="s">
        <v>1693</v>
      </c>
      <c r="B1925" t="s">
        <v>3951</v>
      </c>
      <c r="C1925" t="s">
        <v>4462</v>
      </c>
      <c r="D1925" t="s">
        <v>4035</v>
      </c>
      <c r="E1925">
        <v>0</v>
      </c>
      <c r="F1925">
        <v>0</v>
      </c>
      <c r="G1925">
        <v>0</v>
      </c>
      <c r="H1925" t="str">
        <f t="shared" si="60"/>
        <v/>
      </c>
      <c r="I1925" t="str">
        <f t="shared" si="61"/>
        <v/>
      </c>
    </row>
    <row r="1926" spans="1:9" hidden="1">
      <c r="A1926" t="s">
        <v>1694</v>
      </c>
      <c r="B1926" t="s">
        <v>3951</v>
      </c>
      <c r="C1926" t="s">
        <v>4462</v>
      </c>
      <c r="D1926" t="s">
        <v>4036</v>
      </c>
      <c r="E1926">
        <v>0</v>
      </c>
      <c r="F1926">
        <v>0</v>
      </c>
      <c r="G1926">
        <v>0</v>
      </c>
      <c r="H1926" t="str">
        <f t="shared" si="60"/>
        <v/>
      </c>
      <c r="I1926" t="str">
        <f t="shared" si="61"/>
        <v/>
      </c>
    </row>
    <row r="1927" spans="1:9" hidden="1">
      <c r="A1927" t="s">
        <v>1695</v>
      </c>
      <c r="B1927" t="s">
        <v>3951</v>
      </c>
      <c r="C1927" t="s">
        <v>4462</v>
      </c>
      <c r="D1927" t="s">
        <v>4037</v>
      </c>
      <c r="E1927">
        <v>0</v>
      </c>
      <c r="F1927">
        <v>0</v>
      </c>
      <c r="G1927">
        <v>0</v>
      </c>
      <c r="H1927" t="str">
        <f t="shared" si="60"/>
        <v/>
      </c>
      <c r="I1927" t="str">
        <f t="shared" si="61"/>
        <v/>
      </c>
    </row>
    <row r="1928" spans="1:9" hidden="1">
      <c r="A1928" t="s">
        <v>1696</v>
      </c>
      <c r="B1928" t="s">
        <v>3951</v>
      </c>
      <c r="C1928" t="s">
        <v>4462</v>
      </c>
      <c r="D1928" t="s">
        <v>4038</v>
      </c>
      <c r="E1928">
        <v>0</v>
      </c>
      <c r="F1928">
        <v>0</v>
      </c>
      <c r="G1928">
        <v>0</v>
      </c>
      <c r="H1928" t="str">
        <f t="shared" si="60"/>
        <v/>
      </c>
      <c r="I1928" t="str">
        <f t="shared" si="61"/>
        <v/>
      </c>
    </row>
    <row r="1929" spans="1:9" hidden="1">
      <c r="A1929" t="s">
        <v>1697</v>
      </c>
      <c r="B1929" t="s">
        <v>3951</v>
      </c>
      <c r="C1929" t="s">
        <v>4462</v>
      </c>
      <c r="D1929" t="s">
        <v>4039</v>
      </c>
      <c r="E1929">
        <v>1</v>
      </c>
      <c r="F1929">
        <v>0</v>
      </c>
      <c r="G1929">
        <v>0</v>
      </c>
      <c r="H1929" t="str">
        <f t="shared" si="60"/>
        <v/>
      </c>
      <c r="I1929" t="str">
        <f t="shared" si="61"/>
        <v/>
      </c>
    </row>
    <row r="1930" spans="1:9" hidden="1">
      <c r="A1930" t="s">
        <v>1698</v>
      </c>
      <c r="B1930" t="s">
        <v>3951</v>
      </c>
      <c r="C1930" t="s">
        <v>4462</v>
      </c>
      <c r="D1930" t="s">
        <v>4040</v>
      </c>
      <c r="E1930">
        <v>1</v>
      </c>
      <c r="F1930">
        <v>0</v>
      </c>
      <c r="G1930">
        <v>0</v>
      </c>
      <c r="H1930" t="str">
        <f t="shared" si="60"/>
        <v/>
      </c>
      <c r="I1930" t="str">
        <f t="shared" si="61"/>
        <v/>
      </c>
    </row>
    <row r="1931" spans="1:9" hidden="1">
      <c r="A1931" t="s">
        <v>1699</v>
      </c>
      <c r="B1931" t="s">
        <v>3951</v>
      </c>
      <c r="C1931" t="s">
        <v>4462</v>
      </c>
      <c r="D1931" t="s">
        <v>4047</v>
      </c>
      <c r="E1931">
        <v>0</v>
      </c>
      <c r="F1931">
        <v>0</v>
      </c>
      <c r="G1931">
        <v>0</v>
      </c>
      <c r="H1931" t="str">
        <f t="shared" si="60"/>
        <v/>
      </c>
      <c r="I1931" t="str">
        <f t="shared" si="61"/>
        <v/>
      </c>
    </row>
    <row r="1932" spans="1:9" hidden="1">
      <c r="A1932" t="s">
        <v>3489</v>
      </c>
      <c r="B1932" t="s">
        <v>3951</v>
      </c>
      <c r="C1932" t="s">
        <v>4463</v>
      </c>
      <c r="D1932" t="s">
        <v>3376</v>
      </c>
      <c r="E1932">
        <v>0</v>
      </c>
      <c r="F1932">
        <v>0</v>
      </c>
      <c r="G1932">
        <v>0</v>
      </c>
      <c r="H1932" t="str">
        <f t="shared" si="60"/>
        <v/>
      </c>
      <c r="I1932" t="str">
        <f t="shared" si="61"/>
        <v/>
      </c>
    </row>
    <row r="1933" spans="1:9" hidden="1">
      <c r="A1933" t="s">
        <v>3490</v>
      </c>
      <c r="B1933" t="s">
        <v>3951</v>
      </c>
      <c r="C1933" t="s">
        <v>4464</v>
      </c>
      <c r="D1933" t="s">
        <v>3376</v>
      </c>
      <c r="E1933">
        <v>0</v>
      </c>
      <c r="F1933">
        <v>0</v>
      </c>
      <c r="G1933">
        <v>0</v>
      </c>
      <c r="H1933" t="str">
        <f t="shared" si="60"/>
        <v/>
      </c>
      <c r="I1933" t="str">
        <f t="shared" si="61"/>
        <v/>
      </c>
    </row>
    <row r="1934" spans="1:9" hidden="1">
      <c r="A1934" t="s">
        <v>1700</v>
      </c>
      <c r="B1934" t="s">
        <v>3951</v>
      </c>
      <c r="C1934" t="s">
        <v>4465</v>
      </c>
      <c r="D1934" t="s">
        <v>4035</v>
      </c>
      <c r="E1934">
        <v>0</v>
      </c>
      <c r="F1934">
        <v>0</v>
      </c>
      <c r="G1934">
        <v>0</v>
      </c>
      <c r="H1934" t="str">
        <f t="shared" si="60"/>
        <v/>
      </c>
      <c r="I1934" t="str">
        <f t="shared" si="61"/>
        <v/>
      </c>
    </row>
    <row r="1935" spans="1:9" hidden="1">
      <c r="A1935" t="s">
        <v>1701</v>
      </c>
      <c r="B1935" t="s">
        <v>3951</v>
      </c>
      <c r="C1935" t="s">
        <v>4465</v>
      </c>
      <c r="D1935" t="s">
        <v>4036</v>
      </c>
      <c r="E1935">
        <v>0</v>
      </c>
      <c r="F1935">
        <v>0</v>
      </c>
      <c r="G1935">
        <v>0</v>
      </c>
      <c r="H1935" t="str">
        <f t="shared" si="60"/>
        <v/>
      </c>
      <c r="I1935" t="str">
        <f t="shared" si="61"/>
        <v/>
      </c>
    </row>
    <row r="1936" spans="1:9" hidden="1">
      <c r="A1936" t="s">
        <v>1702</v>
      </c>
      <c r="B1936" t="s">
        <v>3951</v>
      </c>
      <c r="C1936" t="s">
        <v>4465</v>
      </c>
      <c r="D1936" t="s">
        <v>4037</v>
      </c>
      <c r="E1936">
        <v>0</v>
      </c>
      <c r="F1936">
        <v>0</v>
      </c>
      <c r="G1936">
        <v>0</v>
      </c>
      <c r="H1936" t="str">
        <f t="shared" si="60"/>
        <v/>
      </c>
      <c r="I1936" t="str">
        <f t="shared" si="61"/>
        <v/>
      </c>
    </row>
    <row r="1937" spans="1:9" hidden="1">
      <c r="A1937" t="s">
        <v>1703</v>
      </c>
      <c r="B1937" t="s">
        <v>3951</v>
      </c>
      <c r="C1937" t="s">
        <v>4465</v>
      </c>
      <c r="D1937" t="s">
        <v>4038</v>
      </c>
      <c r="E1937">
        <v>1</v>
      </c>
      <c r="F1937">
        <v>0</v>
      </c>
      <c r="G1937">
        <v>0</v>
      </c>
      <c r="H1937" t="str">
        <f t="shared" si="60"/>
        <v/>
      </c>
      <c r="I1937" t="str">
        <f t="shared" si="61"/>
        <v/>
      </c>
    </row>
    <row r="1938" spans="1:9" hidden="1">
      <c r="A1938" t="s">
        <v>1704</v>
      </c>
      <c r="B1938" t="s">
        <v>3951</v>
      </c>
      <c r="C1938" t="s">
        <v>4465</v>
      </c>
      <c r="D1938" t="s">
        <v>4039</v>
      </c>
      <c r="E1938">
        <v>0</v>
      </c>
      <c r="F1938">
        <v>0</v>
      </c>
      <c r="G1938">
        <v>0</v>
      </c>
      <c r="H1938" t="str">
        <f t="shared" si="60"/>
        <v/>
      </c>
      <c r="I1938" t="str">
        <f t="shared" si="61"/>
        <v/>
      </c>
    </row>
    <row r="1939" spans="1:9" hidden="1">
      <c r="A1939" t="s">
        <v>1705</v>
      </c>
      <c r="B1939" t="s">
        <v>3951</v>
      </c>
      <c r="C1939" t="s">
        <v>4465</v>
      </c>
      <c r="D1939" t="s">
        <v>4040</v>
      </c>
      <c r="E1939">
        <v>1</v>
      </c>
      <c r="F1939">
        <v>0</v>
      </c>
      <c r="G1939">
        <v>0</v>
      </c>
      <c r="H1939" t="str">
        <f t="shared" si="60"/>
        <v/>
      </c>
      <c r="I1939" t="str">
        <f t="shared" si="61"/>
        <v/>
      </c>
    </row>
    <row r="1940" spans="1:9" hidden="1">
      <c r="A1940" t="s">
        <v>1706</v>
      </c>
      <c r="B1940" t="s">
        <v>3951</v>
      </c>
      <c r="C1940" t="s">
        <v>4465</v>
      </c>
      <c r="D1940" t="s">
        <v>4047</v>
      </c>
      <c r="E1940">
        <v>0</v>
      </c>
      <c r="F1940">
        <v>0</v>
      </c>
      <c r="G1940">
        <v>0</v>
      </c>
      <c r="H1940" t="str">
        <f t="shared" si="60"/>
        <v/>
      </c>
      <c r="I1940" t="str">
        <f t="shared" si="61"/>
        <v/>
      </c>
    </row>
    <row r="1941" spans="1:9" hidden="1">
      <c r="A1941" t="s">
        <v>1707</v>
      </c>
      <c r="B1941" t="s">
        <v>3951</v>
      </c>
      <c r="C1941" t="s">
        <v>4465</v>
      </c>
      <c r="D1941" t="s">
        <v>4048</v>
      </c>
      <c r="E1941">
        <v>0</v>
      </c>
      <c r="F1941">
        <v>0</v>
      </c>
      <c r="G1941">
        <v>0</v>
      </c>
      <c r="H1941" t="str">
        <f t="shared" si="60"/>
        <v/>
      </c>
      <c r="I1941" t="str">
        <f t="shared" si="61"/>
        <v/>
      </c>
    </row>
    <row r="1942" spans="1:9" hidden="1">
      <c r="A1942" t="s">
        <v>1708</v>
      </c>
      <c r="B1942" t="s">
        <v>3951</v>
      </c>
      <c r="C1942" t="s">
        <v>4465</v>
      </c>
      <c r="D1942" t="s">
        <v>4049</v>
      </c>
      <c r="E1942">
        <v>0</v>
      </c>
      <c r="F1942">
        <v>0</v>
      </c>
      <c r="G1942">
        <v>0</v>
      </c>
      <c r="H1942" t="str">
        <f t="shared" si="60"/>
        <v/>
      </c>
      <c r="I1942" t="str">
        <f t="shared" si="61"/>
        <v/>
      </c>
    </row>
    <row r="1943" spans="1:9" hidden="1">
      <c r="A1943" t="s">
        <v>1709</v>
      </c>
      <c r="B1943" t="s">
        <v>3951</v>
      </c>
      <c r="C1943" t="s">
        <v>4465</v>
      </c>
      <c r="D1943" t="s">
        <v>4046</v>
      </c>
      <c r="E1943">
        <v>0</v>
      </c>
      <c r="F1943">
        <v>0</v>
      </c>
      <c r="G1943">
        <v>0</v>
      </c>
      <c r="H1943" t="str">
        <f t="shared" si="60"/>
        <v/>
      </c>
      <c r="I1943" t="str">
        <f t="shared" si="61"/>
        <v/>
      </c>
    </row>
    <row r="1944" spans="1:9" hidden="1">
      <c r="A1944" t="s">
        <v>3491</v>
      </c>
      <c r="B1944" t="s">
        <v>3951</v>
      </c>
      <c r="C1944" t="s">
        <v>4466</v>
      </c>
      <c r="D1944" t="s">
        <v>3376</v>
      </c>
      <c r="E1944">
        <v>0</v>
      </c>
      <c r="F1944">
        <v>1</v>
      </c>
      <c r="G1944">
        <v>2</v>
      </c>
      <c r="H1944" t="str">
        <f t="shared" si="60"/>
        <v>gestion stock</v>
      </c>
      <c r="I1944" t="str">
        <f t="shared" si="61"/>
        <v xml:space="preserve">CRÉOLES ARGENT RHODIÉ 1614310 </v>
      </c>
    </row>
    <row r="1945" spans="1:9" hidden="1">
      <c r="A1945" t="s">
        <v>3492</v>
      </c>
      <c r="B1945" t="e">
        <v>#N/A</v>
      </c>
      <c r="C1945" t="s">
        <v>4467</v>
      </c>
      <c r="D1945" t="s">
        <v>3376</v>
      </c>
      <c r="E1945">
        <v>0</v>
      </c>
      <c r="F1945">
        <v>0</v>
      </c>
      <c r="G1945" t="e">
        <v>#N/A</v>
      </c>
      <c r="H1945" t="e">
        <f t="shared" si="60"/>
        <v>#N/A</v>
      </c>
      <c r="I1945" t="e">
        <f t="shared" si="61"/>
        <v>#N/A</v>
      </c>
    </row>
    <row r="1946" spans="1:9" hidden="1">
      <c r="A1946" t="s">
        <v>3493</v>
      </c>
      <c r="B1946" t="s">
        <v>3951</v>
      </c>
      <c r="C1946" t="s">
        <v>4468</v>
      </c>
      <c r="D1946" t="s">
        <v>3376</v>
      </c>
      <c r="E1946">
        <v>0</v>
      </c>
      <c r="F1946">
        <v>0</v>
      </c>
      <c r="G1946">
        <v>0</v>
      </c>
      <c r="H1946" t="str">
        <f t="shared" si="60"/>
        <v/>
      </c>
      <c r="I1946" t="str">
        <f t="shared" si="61"/>
        <v/>
      </c>
    </row>
    <row r="1947" spans="1:9" hidden="1">
      <c r="A1947" t="s">
        <v>3494</v>
      </c>
      <c r="B1947" t="e">
        <v>#N/A</v>
      </c>
      <c r="C1947" t="s">
        <v>4469</v>
      </c>
      <c r="D1947" t="s">
        <v>3376</v>
      </c>
      <c r="E1947">
        <v>1</v>
      </c>
      <c r="F1947">
        <v>2</v>
      </c>
      <c r="G1947" t="e">
        <v>#N/A</v>
      </c>
      <c r="H1947" t="e">
        <f t="shared" si="60"/>
        <v>#N/A</v>
      </c>
      <c r="I1947" t="e">
        <f t="shared" si="61"/>
        <v>#N/A</v>
      </c>
    </row>
    <row r="1948" spans="1:9" hidden="1">
      <c r="A1948" t="s">
        <v>1710</v>
      </c>
      <c r="B1948" t="s">
        <v>3951</v>
      </c>
      <c r="C1948" t="s">
        <v>4470</v>
      </c>
      <c r="D1948" t="s">
        <v>4035</v>
      </c>
      <c r="E1948">
        <v>0</v>
      </c>
      <c r="F1948">
        <v>0</v>
      </c>
      <c r="G1948">
        <v>0</v>
      </c>
      <c r="H1948" t="str">
        <f t="shared" si="60"/>
        <v/>
      </c>
      <c r="I1948" t="str">
        <f t="shared" si="61"/>
        <v/>
      </c>
    </row>
    <row r="1949" spans="1:9" hidden="1">
      <c r="A1949" t="s">
        <v>1711</v>
      </c>
      <c r="B1949" t="s">
        <v>3951</v>
      </c>
      <c r="C1949" t="s">
        <v>4470</v>
      </c>
      <c r="D1949" t="s">
        <v>4036</v>
      </c>
      <c r="E1949">
        <v>1</v>
      </c>
      <c r="F1949">
        <v>1</v>
      </c>
      <c r="G1949">
        <v>1</v>
      </c>
      <c r="H1949" t="str">
        <f t="shared" si="60"/>
        <v/>
      </c>
      <c r="I1949" t="str">
        <f t="shared" si="61"/>
        <v/>
      </c>
    </row>
    <row r="1950" spans="1:9" hidden="1">
      <c r="A1950" t="s">
        <v>1712</v>
      </c>
      <c r="B1950" t="s">
        <v>3951</v>
      </c>
      <c r="C1950" t="s">
        <v>4470</v>
      </c>
      <c r="D1950" t="s">
        <v>4037</v>
      </c>
      <c r="E1950">
        <v>1</v>
      </c>
      <c r="F1950">
        <v>1</v>
      </c>
      <c r="G1950">
        <v>0</v>
      </c>
      <c r="H1950" t="str">
        <f t="shared" si="60"/>
        <v/>
      </c>
      <c r="I1950" t="str">
        <f t="shared" si="61"/>
        <v/>
      </c>
    </row>
    <row r="1951" spans="1:9" hidden="1">
      <c r="A1951" t="s">
        <v>1713</v>
      </c>
      <c r="B1951" t="s">
        <v>3951</v>
      </c>
      <c r="C1951" t="s">
        <v>4470</v>
      </c>
      <c r="D1951" t="s">
        <v>4038</v>
      </c>
      <c r="E1951">
        <v>1</v>
      </c>
      <c r="F1951">
        <v>1</v>
      </c>
      <c r="G1951">
        <v>1</v>
      </c>
      <c r="H1951" t="str">
        <f t="shared" si="60"/>
        <v/>
      </c>
      <c r="I1951" t="str">
        <f t="shared" si="61"/>
        <v/>
      </c>
    </row>
    <row r="1952" spans="1:9" hidden="1">
      <c r="A1952" t="s">
        <v>1714</v>
      </c>
      <c r="B1952" t="s">
        <v>3951</v>
      </c>
      <c r="C1952" t="s">
        <v>4470</v>
      </c>
      <c r="D1952" t="s">
        <v>4039</v>
      </c>
      <c r="E1952">
        <v>1</v>
      </c>
      <c r="F1952">
        <v>1</v>
      </c>
      <c r="G1952">
        <v>0</v>
      </c>
      <c r="H1952" t="str">
        <f t="shared" si="60"/>
        <v/>
      </c>
      <c r="I1952" t="str">
        <f t="shared" si="61"/>
        <v/>
      </c>
    </row>
    <row r="1953" spans="1:9" hidden="1">
      <c r="A1953" t="s">
        <v>1715</v>
      </c>
      <c r="B1953" t="s">
        <v>3951</v>
      </c>
      <c r="C1953" t="s">
        <v>4470</v>
      </c>
      <c r="D1953" t="s">
        <v>4040</v>
      </c>
      <c r="E1953">
        <v>1</v>
      </c>
      <c r="F1953">
        <v>0</v>
      </c>
      <c r="G1953">
        <v>0</v>
      </c>
      <c r="H1953" t="str">
        <f t="shared" si="60"/>
        <v/>
      </c>
      <c r="I1953" t="str">
        <f t="shared" si="61"/>
        <v/>
      </c>
    </row>
    <row r="1954" spans="1:9" hidden="1">
      <c r="A1954" t="s">
        <v>3495</v>
      </c>
      <c r="B1954" t="s">
        <v>3951</v>
      </c>
      <c r="C1954" t="s">
        <v>4471</v>
      </c>
      <c r="D1954" t="s">
        <v>3376</v>
      </c>
      <c r="E1954">
        <v>0</v>
      </c>
      <c r="F1954">
        <v>0</v>
      </c>
      <c r="G1954">
        <v>1</v>
      </c>
      <c r="H1954" t="str">
        <f t="shared" si="60"/>
        <v/>
      </c>
      <c r="I1954" t="str">
        <f t="shared" si="61"/>
        <v/>
      </c>
    </row>
    <row r="1955" spans="1:9" hidden="1">
      <c r="A1955" t="s">
        <v>1716</v>
      </c>
      <c r="B1955" t="s">
        <v>3951</v>
      </c>
      <c r="C1955" t="s">
        <v>4472</v>
      </c>
      <c r="D1955" t="s">
        <v>4035</v>
      </c>
      <c r="E1955">
        <v>0</v>
      </c>
      <c r="F1955">
        <v>0</v>
      </c>
      <c r="G1955">
        <v>0</v>
      </c>
      <c r="H1955" t="str">
        <f t="shared" si="60"/>
        <v/>
      </c>
      <c r="I1955" t="str">
        <f t="shared" si="61"/>
        <v/>
      </c>
    </row>
    <row r="1956" spans="1:9" hidden="1">
      <c r="A1956" t="s">
        <v>1717</v>
      </c>
      <c r="B1956" t="s">
        <v>3951</v>
      </c>
      <c r="C1956" t="s">
        <v>4472</v>
      </c>
      <c r="D1956" t="s">
        <v>4036</v>
      </c>
      <c r="E1956">
        <v>0</v>
      </c>
      <c r="F1956">
        <v>0</v>
      </c>
      <c r="G1956">
        <v>0</v>
      </c>
      <c r="H1956" t="str">
        <f t="shared" si="60"/>
        <v/>
      </c>
      <c r="I1956" t="str">
        <f t="shared" si="61"/>
        <v/>
      </c>
    </row>
    <row r="1957" spans="1:9" hidden="1">
      <c r="A1957" t="s">
        <v>1718</v>
      </c>
      <c r="B1957" t="s">
        <v>3951</v>
      </c>
      <c r="C1957" t="s">
        <v>4472</v>
      </c>
      <c r="D1957" t="s">
        <v>4037</v>
      </c>
      <c r="E1957">
        <v>0</v>
      </c>
      <c r="F1957">
        <v>0</v>
      </c>
      <c r="G1957">
        <v>0</v>
      </c>
      <c r="H1957" t="str">
        <f t="shared" si="60"/>
        <v/>
      </c>
      <c r="I1957" t="str">
        <f t="shared" si="61"/>
        <v/>
      </c>
    </row>
    <row r="1958" spans="1:9" hidden="1">
      <c r="A1958" t="s">
        <v>1719</v>
      </c>
      <c r="B1958" t="s">
        <v>3951</v>
      </c>
      <c r="C1958" t="s">
        <v>4472</v>
      </c>
      <c r="D1958" t="s">
        <v>4038</v>
      </c>
      <c r="E1958">
        <v>0</v>
      </c>
      <c r="F1958">
        <v>0</v>
      </c>
      <c r="G1958">
        <v>0</v>
      </c>
      <c r="H1958" t="str">
        <f t="shared" si="60"/>
        <v/>
      </c>
      <c r="I1958" t="str">
        <f t="shared" si="61"/>
        <v/>
      </c>
    </row>
    <row r="1959" spans="1:9" hidden="1">
      <c r="A1959" t="s">
        <v>1720</v>
      </c>
      <c r="B1959" t="s">
        <v>3951</v>
      </c>
      <c r="C1959" t="s">
        <v>4472</v>
      </c>
      <c r="D1959" t="s">
        <v>4039</v>
      </c>
      <c r="E1959">
        <v>0</v>
      </c>
      <c r="F1959">
        <v>0</v>
      </c>
      <c r="G1959">
        <v>0</v>
      </c>
      <c r="H1959" t="str">
        <f t="shared" si="60"/>
        <v/>
      </c>
      <c r="I1959" t="str">
        <f t="shared" si="61"/>
        <v/>
      </c>
    </row>
    <row r="1960" spans="1:9" hidden="1">
      <c r="A1960" t="s">
        <v>1721</v>
      </c>
      <c r="B1960" t="s">
        <v>3951</v>
      </c>
      <c r="C1960" t="s">
        <v>4472</v>
      </c>
      <c r="D1960" t="s">
        <v>4040</v>
      </c>
      <c r="E1960">
        <v>0</v>
      </c>
      <c r="F1960">
        <v>0</v>
      </c>
      <c r="G1960">
        <v>0</v>
      </c>
      <c r="H1960" t="str">
        <f t="shared" si="60"/>
        <v/>
      </c>
      <c r="I1960" t="str">
        <f t="shared" si="61"/>
        <v/>
      </c>
    </row>
    <row r="1961" spans="1:9" hidden="1">
      <c r="A1961" t="s">
        <v>3496</v>
      </c>
      <c r="B1961" t="s">
        <v>3951</v>
      </c>
      <c r="C1961" t="s">
        <v>4473</v>
      </c>
      <c r="D1961" t="s">
        <v>3376</v>
      </c>
      <c r="E1961">
        <v>0</v>
      </c>
      <c r="F1961">
        <v>0</v>
      </c>
      <c r="G1961">
        <v>0</v>
      </c>
      <c r="H1961" t="str">
        <f t="shared" si="60"/>
        <v/>
      </c>
      <c r="I1961" t="str">
        <f t="shared" si="61"/>
        <v/>
      </c>
    </row>
    <row r="1962" spans="1:9" hidden="1">
      <c r="A1962" t="s">
        <v>1722</v>
      </c>
      <c r="B1962" t="s">
        <v>3951</v>
      </c>
      <c r="C1962" t="s">
        <v>4474</v>
      </c>
      <c r="D1962" t="s">
        <v>4035</v>
      </c>
      <c r="E1962">
        <v>1</v>
      </c>
      <c r="F1962">
        <v>0</v>
      </c>
      <c r="G1962">
        <v>0</v>
      </c>
      <c r="H1962" t="str">
        <f t="shared" si="60"/>
        <v/>
      </c>
      <c r="I1962" t="str">
        <f t="shared" si="61"/>
        <v/>
      </c>
    </row>
    <row r="1963" spans="1:9" hidden="1">
      <c r="A1963" t="s">
        <v>1723</v>
      </c>
      <c r="B1963" t="s">
        <v>3951</v>
      </c>
      <c r="C1963" t="s">
        <v>4474</v>
      </c>
      <c r="D1963" t="s">
        <v>4036</v>
      </c>
      <c r="E1963">
        <v>0</v>
      </c>
      <c r="F1963">
        <v>-1</v>
      </c>
      <c r="G1963">
        <v>0</v>
      </c>
      <c r="H1963" t="str">
        <f t="shared" si="60"/>
        <v/>
      </c>
      <c r="I1963" t="str">
        <f t="shared" si="61"/>
        <v/>
      </c>
    </row>
    <row r="1964" spans="1:9" hidden="1">
      <c r="A1964" t="s">
        <v>1724</v>
      </c>
      <c r="B1964" t="s">
        <v>3951</v>
      </c>
      <c r="C1964" t="s">
        <v>4474</v>
      </c>
      <c r="D1964" t="s">
        <v>4037</v>
      </c>
      <c r="E1964">
        <v>1</v>
      </c>
      <c r="F1964">
        <v>-1</v>
      </c>
      <c r="G1964">
        <v>0</v>
      </c>
      <c r="H1964" t="str">
        <f t="shared" si="60"/>
        <v/>
      </c>
      <c r="I1964" t="str">
        <f t="shared" si="61"/>
        <v/>
      </c>
    </row>
    <row r="1965" spans="1:9" hidden="1">
      <c r="A1965" t="s">
        <v>1725</v>
      </c>
      <c r="B1965" t="s">
        <v>3951</v>
      </c>
      <c r="C1965" t="s">
        <v>4474</v>
      </c>
      <c r="D1965" t="s">
        <v>4038</v>
      </c>
      <c r="E1965">
        <v>1</v>
      </c>
      <c r="F1965">
        <v>1</v>
      </c>
      <c r="G1965">
        <v>0</v>
      </c>
      <c r="H1965" t="str">
        <f t="shared" si="60"/>
        <v/>
      </c>
      <c r="I1965" t="str">
        <f t="shared" si="61"/>
        <v/>
      </c>
    </row>
    <row r="1966" spans="1:9" hidden="1">
      <c r="A1966" t="s">
        <v>1726</v>
      </c>
      <c r="B1966" t="s">
        <v>3951</v>
      </c>
      <c r="C1966" t="s">
        <v>4474</v>
      </c>
      <c r="D1966" t="s">
        <v>4039</v>
      </c>
      <c r="E1966">
        <v>1</v>
      </c>
      <c r="F1966">
        <v>0</v>
      </c>
      <c r="G1966">
        <v>1</v>
      </c>
      <c r="H1966" t="str">
        <f t="shared" si="60"/>
        <v/>
      </c>
      <c r="I1966" t="str">
        <f t="shared" si="61"/>
        <v/>
      </c>
    </row>
    <row r="1967" spans="1:9" hidden="1">
      <c r="A1967" t="s">
        <v>1727</v>
      </c>
      <c r="B1967" t="s">
        <v>3951</v>
      </c>
      <c r="C1967" t="s">
        <v>4474</v>
      </c>
      <c r="D1967" t="s">
        <v>4040</v>
      </c>
      <c r="E1967">
        <v>0</v>
      </c>
      <c r="F1967">
        <v>0</v>
      </c>
      <c r="G1967">
        <v>0</v>
      </c>
      <c r="H1967" t="str">
        <f t="shared" si="60"/>
        <v/>
      </c>
      <c r="I1967" t="str">
        <f t="shared" si="61"/>
        <v/>
      </c>
    </row>
    <row r="1968" spans="1:9" hidden="1">
      <c r="A1968" t="s">
        <v>1728</v>
      </c>
      <c r="B1968" t="s">
        <v>3951</v>
      </c>
      <c r="C1968" t="s">
        <v>4474</v>
      </c>
      <c r="D1968" t="s">
        <v>4047</v>
      </c>
      <c r="E1968">
        <v>0</v>
      </c>
      <c r="F1968">
        <v>0</v>
      </c>
      <c r="G1968">
        <v>0</v>
      </c>
      <c r="H1968" t="str">
        <f t="shared" si="60"/>
        <v/>
      </c>
      <c r="I1968" t="str">
        <f t="shared" si="61"/>
        <v/>
      </c>
    </row>
    <row r="1969" spans="1:9" hidden="1">
      <c r="A1969" t="s">
        <v>1729</v>
      </c>
      <c r="B1969" t="s">
        <v>3951</v>
      </c>
      <c r="C1969" t="s">
        <v>4475</v>
      </c>
      <c r="D1969" t="s">
        <v>4035</v>
      </c>
      <c r="E1969">
        <v>0</v>
      </c>
      <c r="F1969">
        <v>0</v>
      </c>
      <c r="G1969">
        <v>0</v>
      </c>
      <c r="H1969" t="str">
        <f t="shared" si="60"/>
        <v/>
      </c>
      <c r="I1969" t="str">
        <f t="shared" si="61"/>
        <v/>
      </c>
    </row>
    <row r="1970" spans="1:9" hidden="1">
      <c r="A1970" t="s">
        <v>1730</v>
      </c>
      <c r="B1970" t="s">
        <v>3951</v>
      </c>
      <c r="C1970" t="s">
        <v>4475</v>
      </c>
      <c r="D1970" t="s">
        <v>4036</v>
      </c>
      <c r="E1970">
        <v>0</v>
      </c>
      <c r="F1970">
        <v>0</v>
      </c>
      <c r="G1970">
        <v>0</v>
      </c>
      <c r="H1970" t="str">
        <f t="shared" si="60"/>
        <v/>
      </c>
      <c r="I1970" t="str">
        <f t="shared" si="61"/>
        <v/>
      </c>
    </row>
    <row r="1971" spans="1:9" hidden="1">
      <c r="A1971" t="s">
        <v>1731</v>
      </c>
      <c r="B1971" t="s">
        <v>3951</v>
      </c>
      <c r="C1971" t="s">
        <v>4475</v>
      </c>
      <c r="D1971" t="s">
        <v>4037</v>
      </c>
      <c r="E1971">
        <v>0</v>
      </c>
      <c r="F1971">
        <v>0</v>
      </c>
      <c r="G1971">
        <v>1</v>
      </c>
      <c r="H1971" t="str">
        <f t="shared" si="60"/>
        <v/>
      </c>
      <c r="I1971" t="str">
        <f t="shared" si="61"/>
        <v/>
      </c>
    </row>
    <row r="1972" spans="1:9" hidden="1">
      <c r="A1972" t="s">
        <v>1732</v>
      </c>
      <c r="B1972" t="s">
        <v>3951</v>
      </c>
      <c r="C1972" t="s">
        <v>4475</v>
      </c>
      <c r="D1972" t="s">
        <v>4038</v>
      </c>
      <c r="E1972">
        <v>1</v>
      </c>
      <c r="F1972">
        <v>0</v>
      </c>
      <c r="G1972">
        <v>1</v>
      </c>
      <c r="H1972" t="str">
        <f t="shared" si="60"/>
        <v/>
      </c>
      <c r="I1972" t="str">
        <f t="shared" si="61"/>
        <v/>
      </c>
    </row>
    <row r="1973" spans="1:9" hidden="1">
      <c r="A1973" t="s">
        <v>1733</v>
      </c>
      <c r="B1973" t="s">
        <v>3951</v>
      </c>
      <c r="C1973" t="s">
        <v>4475</v>
      </c>
      <c r="D1973" t="s">
        <v>4039</v>
      </c>
      <c r="E1973">
        <v>0</v>
      </c>
      <c r="F1973">
        <v>0</v>
      </c>
      <c r="G1973">
        <v>1</v>
      </c>
      <c r="H1973" t="str">
        <f t="shared" si="60"/>
        <v/>
      </c>
      <c r="I1973" t="str">
        <f t="shared" si="61"/>
        <v/>
      </c>
    </row>
    <row r="1974" spans="1:9" hidden="1">
      <c r="A1974" t="s">
        <v>1734</v>
      </c>
      <c r="B1974" t="s">
        <v>3951</v>
      </c>
      <c r="C1974" t="s">
        <v>4475</v>
      </c>
      <c r="D1974" t="s">
        <v>4040</v>
      </c>
      <c r="E1974">
        <v>0</v>
      </c>
      <c r="F1974">
        <v>0</v>
      </c>
      <c r="G1974">
        <v>0</v>
      </c>
      <c r="H1974" t="str">
        <f t="shared" si="60"/>
        <v/>
      </c>
      <c r="I1974" t="str">
        <f t="shared" si="61"/>
        <v/>
      </c>
    </row>
    <row r="1975" spans="1:9" hidden="1">
      <c r="A1975" t="s">
        <v>1735</v>
      </c>
      <c r="B1975" t="s">
        <v>3951</v>
      </c>
      <c r="C1975" t="s">
        <v>4475</v>
      </c>
      <c r="D1975" t="s">
        <v>4047</v>
      </c>
      <c r="E1975">
        <v>0</v>
      </c>
      <c r="F1975">
        <v>0</v>
      </c>
      <c r="G1975">
        <v>0</v>
      </c>
      <c r="H1975" t="str">
        <f t="shared" si="60"/>
        <v/>
      </c>
      <c r="I1975" t="str">
        <f t="shared" si="61"/>
        <v/>
      </c>
    </row>
    <row r="1976" spans="1:9" hidden="1">
      <c r="A1976" t="s">
        <v>1736</v>
      </c>
      <c r="B1976" t="s">
        <v>3951</v>
      </c>
      <c r="C1976" t="s">
        <v>4476</v>
      </c>
      <c r="D1976" t="s">
        <v>4046</v>
      </c>
      <c r="E1976">
        <v>0</v>
      </c>
      <c r="F1976">
        <v>0</v>
      </c>
      <c r="G1976">
        <v>0</v>
      </c>
      <c r="H1976" t="str">
        <f t="shared" si="60"/>
        <v/>
      </c>
      <c r="I1976" t="str">
        <f t="shared" si="61"/>
        <v/>
      </c>
    </row>
    <row r="1977" spans="1:9" hidden="1">
      <c r="A1977" t="s">
        <v>1737</v>
      </c>
      <c r="B1977" t="s">
        <v>3951</v>
      </c>
      <c r="C1977" t="s">
        <v>4476</v>
      </c>
      <c r="D1977" t="s">
        <v>4035</v>
      </c>
      <c r="E1977">
        <v>1</v>
      </c>
      <c r="F1977">
        <v>1</v>
      </c>
      <c r="G1977">
        <v>0</v>
      </c>
      <c r="H1977" t="str">
        <f t="shared" si="60"/>
        <v/>
      </c>
      <c r="I1977" t="str">
        <f t="shared" si="61"/>
        <v/>
      </c>
    </row>
    <row r="1978" spans="1:9" hidden="1">
      <c r="A1978" t="s">
        <v>1738</v>
      </c>
      <c r="B1978" t="s">
        <v>3951</v>
      </c>
      <c r="C1978" t="s">
        <v>4476</v>
      </c>
      <c r="D1978" t="s">
        <v>4036</v>
      </c>
      <c r="E1978">
        <v>1</v>
      </c>
      <c r="F1978">
        <v>0</v>
      </c>
      <c r="G1978">
        <v>0</v>
      </c>
      <c r="H1978" t="str">
        <f t="shared" si="60"/>
        <v/>
      </c>
      <c r="I1978" t="str">
        <f t="shared" si="61"/>
        <v/>
      </c>
    </row>
    <row r="1979" spans="1:9" hidden="1">
      <c r="A1979" t="s">
        <v>1739</v>
      </c>
      <c r="B1979" t="s">
        <v>3951</v>
      </c>
      <c r="C1979" t="s">
        <v>4476</v>
      </c>
      <c r="D1979" t="s">
        <v>4037</v>
      </c>
      <c r="E1979">
        <v>1</v>
      </c>
      <c r="F1979">
        <v>2</v>
      </c>
      <c r="G1979">
        <v>1</v>
      </c>
      <c r="H1979" t="str">
        <f t="shared" si="60"/>
        <v/>
      </c>
      <c r="I1979" t="str">
        <f t="shared" si="61"/>
        <v/>
      </c>
    </row>
    <row r="1980" spans="1:9" hidden="1">
      <c r="A1980" t="s">
        <v>1740</v>
      </c>
      <c r="B1980" t="s">
        <v>3951</v>
      </c>
      <c r="C1980" t="s">
        <v>4476</v>
      </c>
      <c r="D1980" t="s">
        <v>4038</v>
      </c>
      <c r="E1980">
        <v>1</v>
      </c>
      <c r="F1980">
        <v>0</v>
      </c>
      <c r="G1980">
        <v>0</v>
      </c>
      <c r="H1980" t="str">
        <f t="shared" si="60"/>
        <v/>
      </c>
      <c r="I1980" t="str">
        <f t="shared" si="61"/>
        <v/>
      </c>
    </row>
    <row r="1981" spans="1:9" hidden="1">
      <c r="A1981" t="s">
        <v>1741</v>
      </c>
      <c r="B1981" t="s">
        <v>3951</v>
      </c>
      <c r="C1981" t="s">
        <v>4476</v>
      </c>
      <c r="D1981" t="s">
        <v>4039</v>
      </c>
      <c r="E1981">
        <v>1</v>
      </c>
      <c r="F1981">
        <v>0</v>
      </c>
      <c r="G1981">
        <v>1</v>
      </c>
      <c r="H1981" t="str">
        <f t="shared" si="60"/>
        <v/>
      </c>
      <c r="I1981" t="str">
        <f t="shared" si="61"/>
        <v/>
      </c>
    </row>
    <row r="1982" spans="1:9" hidden="1">
      <c r="A1982" t="s">
        <v>1742</v>
      </c>
      <c r="B1982" t="s">
        <v>3951</v>
      </c>
      <c r="C1982" t="s">
        <v>4476</v>
      </c>
      <c r="D1982" t="s">
        <v>4040</v>
      </c>
      <c r="E1982">
        <v>0</v>
      </c>
      <c r="F1982">
        <v>0</v>
      </c>
      <c r="G1982">
        <v>0</v>
      </c>
      <c r="H1982" t="str">
        <f t="shared" si="60"/>
        <v/>
      </c>
      <c r="I1982" t="str">
        <f t="shared" si="61"/>
        <v/>
      </c>
    </row>
    <row r="1983" spans="1:9" hidden="1">
      <c r="A1983" t="s">
        <v>1743</v>
      </c>
      <c r="B1983" t="s">
        <v>3951</v>
      </c>
      <c r="C1983" t="s">
        <v>4476</v>
      </c>
      <c r="D1983" t="s">
        <v>4047</v>
      </c>
      <c r="E1983">
        <v>0</v>
      </c>
      <c r="F1983">
        <v>0</v>
      </c>
      <c r="G1983">
        <v>0</v>
      </c>
      <c r="H1983" t="str">
        <f t="shared" si="60"/>
        <v/>
      </c>
      <c r="I1983" t="str">
        <f t="shared" si="61"/>
        <v/>
      </c>
    </row>
    <row r="1984" spans="1:9" hidden="1">
      <c r="A1984" t="s">
        <v>1744</v>
      </c>
      <c r="B1984" t="s">
        <v>3951</v>
      </c>
      <c r="C1984" t="s">
        <v>4476</v>
      </c>
      <c r="D1984" t="s">
        <v>4048</v>
      </c>
      <c r="E1984">
        <v>0</v>
      </c>
      <c r="F1984">
        <v>0</v>
      </c>
      <c r="G1984">
        <v>0</v>
      </c>
      <c r="H1984" t="str">
        <f t="shared" si="60"/>
        <v/>
      </c>
      <c r="I1984" t="str">
        <f t="shared" si="61"/>
        <v/>
      </c>
    </row>
    <row r="1985" spans="1:9" hidden="1">
      <c r="A1985" t="s">
        <v>1745</v>
      </c>
      <c r="B1985" t="s">
        <v>3951</v>
      </c>
      <c r="C1985" t="s">
        <v>4477</v>
      </c>
      <c r="D1985" t="s">
        <v>4037</v>
      </c>
      <c r="E1985">
        <v>1</v>
      </c>
      <c r="F1985">
        <v>0</v>
      </c>
      <c r="G1985">
        <v>0</v>
      </c>
      <c r="H1985" t="str">
        <f t="shared" si="60"/>
        <v/>
      </c>
      <c r="I1985" t="str">
        <f t="shared" si="61"/>
        <v/>
      </c>
    </row>
    <row r="1986" spans="1:9" hidden="1">
      <c r="A1986" t="s">
        <v>1746</v>
      </c>
      <c r="B1986" t="s">
        <v>3951</v>
      </c>
      <c r="C1986" t="s">
        <v>4477</v>
      </c>
      <c r="D1986" t="s">
        <v>4046</v>
      </c>
      <c r="E1986">
        <v>0</v>
      </c>
      <c r="F1986">
        <v>0</v>
      </c>
      <c r="G1986">
        <v>0</v>
      </c>
      <c r="H1986" t="str">
        <f t="shared" ref="H1986:H2049" si="62">IF(AND(SUM(E1986:G1986)&gt;2,OR(E1986=0,G1986=0,F1986=0)),"gestion stock","")</f>
        <v/>
      </c>
      <c r="I1986" t="str">
        <f t="shared" si="61"/>
        <v/>
      </c>
    </row>
    <row r="1987" spans="1:9" hidden="1">
      <c r="A1987" t="s">
        <v>1747</v>
      </c>
      <c r="B1987" t="s">
        <v>3951</v>
      </c>
      <c r="C1987" t="s">
        <v>4477</v>
      </c>
      <c r="D1987" t="s">
        <v>4035</v>
      </c>
      <c r="E1987">
        <v>1</v>
      </c>
      <c r="F1987">
        <v>0</v>
      </c>
      <c r="G1987">
        <v>0</v>
      </c>
      <c r="H1987" t="str">
        <f t="shared" si="62"/>
        <v/>
      </c>
      <c r="I1987" t="str">
        <f t="shared" ref="I1987:I2050" si="63">IF(H1987="gestion stock",C1987&amp; " " &amp; D1987,"")</f>
        <v/>
      </c>
    </row>
    <row r="1988" spans="1:9" hidden="1">
      <c r="A1988" t="s">
        <v>1748</v>
      </c>
      <c r="B1988" t="s">
        <v>3951</v>
      </c>
      <c r="C1988" t="s">
        <v>4477</v>
      </c>
      <c r="D1988" t="s">
        <v>4036</v>
      </c>
      <c r="E1988">
        <v>1</v>
      </c>
      <c r="F1988">
        <v>0</v>
      </c>
      <c r="G1988">
        <v>0</v>
      </c>
      <c r="H1988" t="str">
        <f t="shared" si="62"/>
        <v/>
      </c>
      <c r="I1988" t="str">
        <f t="shared" si="63"/>
        <v/>
      </c>
    </row>
    <row r="1989" spans="1:9" hidden="1">
      <c r="A1989" t="s">
        <v>1749</v>
      </c>
      <c r="B1989" t="s">
        <v>3951</v>
      </c>
      <c r="C1989" t="s">
        <v>4477</v>
      </c>
      <c r="D1989" t="s">
        <v>4038</v>
      </c>
      <c r="E1989">
        <v>-1</v>
      </c>
      <c r="F1989">
        <v>0</v>
      </c>
      <c r="G1989">
        <v>0</v>
      </c>
      <c r="H1989" t="str">
        <f t="shared" si="62"/>
        <v/>
      </c>
      <c r="I1989" t="str">
        <f t="shared" si="63"/>
        <v/>
      </c>
    </row>
    <row r="1990" spans="1:9" hidden="1">
      <c r="A1990" t="s">
        <v>1750</v>
      </c>
      <c r="B1990" t="s">
        <v>3951</v>
      </c>
      <c r="C1990" t="s">
        <v>4477</v>
      </c>
      <c r="D1990" t="s">
        <v>4039</v>
      </c>
      <c r="E1990">
        <v>0</v>
      </c>
      <c r="F1990">
        <v>0</v>
      </c>
      <c r="G1990">
        <v>0</v>
      </c>
      <c r="H1990" t="str">
        <f t="shared" si="62"/>
        <v/>
      </c>
      <c r="I1990" t="str">
        <f t="shared" si="63"/>
        <v/>
      </c>
    </row>
    <row r="1991" spans="1:9" hidden="1">
      <c r="A1991" t="s">
        <v>1751</v>
      </c>
      <c r="B1991" t="s">
        <v>3951</v>
      </c>
      <c r="C1991" t="s">
        <v>4477</v>
      </c>
      <c r="D1991" t="s">
        <v>4040</v>
      </c>
      <c r="E1991">
        <v>0</v>
      </c>
      <c r="F1991">
        <v>0</v>
      </c>
      <c r="G1991">
        <v>0</v>
      </c>
      <c r="H1991" t="str">
        <f t="shared" si="62"/>
        <v/>
      </c>
      <c r="I1991" t="str">
        <f t="shared" si="63"/>
        <v/>
      </c>
    </row>
    <row r="1992" spans="1:9" hidden="1">
      <c r="A1992" t="s">
        <v>1752</v>
      </c>
      <c r="B1992" t="s">
        <v>3951</v>
      </c>
      <c r="C1992" t="s">
        <v>4477</v>
      </c>
      <c r="D1992" t="s">
        <v>4047</v>
      </c>
      <c r="E1992">
        <v>0</v>
      </c>
      <c r="F1992">
        <v>0</v>
      </c>
      <c r="G1992">
        <v>0</v>
      </c>
      <c r="H1992" t="str">
        <f t="shared" si="62"/>
        <v/>
      </c>
      <c r="I1992" t="str">
        <f t="shared" si="63"/>
        <v/>
      </c>
    </row>
    <row r="1993" spans="1:9" hidden="1">
      <c r="A1993" t="s">
        <v>1753</v>
      </c>
      <c r="B1993" t="s">
        <v>3951</v>
      </c>
      <c r="C1993" t="s">
        <v>4477</v>
      </c>
      <c r="D1993" t="s">
        <v>4048</v>
      </c>
      <c r="E1993">
        <v>0</v>
      </c>
      <c r="F1993">
        <v>0</v>
      </c>
      <c r="G1993">
        <v>0</v>
      </c>
      <c r="H1993" t="str">
        <f t="shared" si="62"/>
        <v/>
      </c>
      <c r="I1993" t="str">
        <f t="shared" si="63"/>
        <v/>
      </c>
    </row>
    <row r="1994" spans="1:9" hidden="1">
      <c r="A1994" t="s">
        <v>3497</v>
      </c>
      <c r="B1994" t="s">
        <v>3951</v>
      </c>
      <c r="C1994" t="s">
        <v>4478</v>
      </c>
      <c r="D1994" t="s">
        <v>3376</v>
      </c>
      <c r="E1994">
        <v>2</v>
      </c>
      <c r="F1994">
        <v>1</v>
      </c>
      <c r="G1994">
        <v>1</v>
      </c>
      <c r="H1994" t="str">
        <f t="shared" si="62"/>
        <v/>
      </c>
      <c r="I1994" t="str">
        <f t="shared" si="63"/>
        <v/>
      </c>
    </row>
    <row r="1995" spans="1:9" hidden="1">
      <c r="A1995" t="s">
        <v>1754</v>
      </c>
      <c r="B1995" t="s">
        <v>4074</v>
      </c>
      <c r="C1995" t="s">
        <v>4479</v>
      </c>
      <c r="D1995" t="s">
        <v>3376</v>
      </c>
      <c r="E1995">
        <v>0</v>
      </c>
      <c r="F1995">
        <v>0</v>
      </c>
      <c r="G1995">
        <v>0</v>
      </c>
      <c r="H1995" t="str">
        <f t="shared" si="62"/>
        <v/>
      </c>
      <c r="I1995" t="str">
        <f t="shared" si="63"/>
        <v/>
      </c>
    </row>
    <row r="1996" spans="1:9" hidden="1">
      <c r="A1996" t="s">
        <v>1755</v>
      </c>
      <c r="B1996" t="s">
        <v>4074</v>
      </c>
      <c r="C1996" t="s">
        <v>4480</v>
      </c>
      <c r="D1996" t="s">
        <v>3376</v>
      </c>
      <c r="E1996">
        <v>0</v>
      </c>
      <c r="F1996">
        <v>0</v>
      </c>
      <c r="G1996">
        <v>0</v>
      </c>
      <c r="H1996" t="str">
        <f t="shared" si="62"/>
        <v/>
      </c>
      <c r="I1996" t="str">
        <f t="shared" si="63"/>
        <v/>
      </c>
    </row>
    <row r="1997" spans="1:9" hidden="1">
      <c r="A1997" t="s">
        <v>1756</v>
      </c>
      <c r="B1997" t="s">
        <v>4074</v>
      </c>
      <c r="C1997" t="s">
        <v>4481</v>
      </c>
      <c r="D1997" t="s">
        <v>3376</v>
      </c>
      <c r="E1997">
        <v>0</v>
      </c>
      <c r="F1997">
        <v>0</v>
      </c>
      <c r="G1997">
        <v>0</v>
      </c>
      <c r="H1997" t="str">
        <f t="shared" si="62"/>
        <v/>
      </c>
      <c r="I1997" t="str">
        <f t="shared" si="63"/>
        <v/>
      </c>
    </row>
    <row r="1998" spans="1:9" hidden="1">
      <c r="A1998" t="s">
        <v>1757</v>
      </c>
      <c r="B1998" t="s">
        <v>4074</v>
      </c>
      <c r="C1998" t="s">
        <v>4482</v>
      </c>
      <c r="D1998" t="s">
        <v>3376</v>
      </c>
      <c r="E1998">
        <v>2</v>
      </c>
      <c r="F1998">
        <v>0</v>
      </c>
      <c r="G1998">
        <v>0</v>
      </c>
      <c r="H1998" t="str">
        <f t="shared" si="62"/>
        <v/>
      </c>
      <c r="I1998" t="str">
        <f t="shared" si="63"/>
        <v/>
      </c>
    </row>
    <row r="1999" spans="1:9" hidden="1">
      <c r="A1999" t="s">
        <v>1758</v>
      </c>
      <c r="B1999" t="s">
        <v>4074</v>
      </c>
      <c r="C1999" t="s">
        <v>4483</v>
      </c>
      <c r="D1999" t="s">
        <v>3376</v>
      </c>
      <c r="E1999">
        <v>0</v>
      </c>
      <c r="F1999">
        <v>0</v>
      </c>
      <c r="G1999">
        <v>0</v>
      </c>
      <c r="H1999" t="str">
        <f t="shared" si="62"/>
        <v/>
      </c>
      <c r="I1999" t="str">
        <f t="shared" si="63"/>
        <v/>
      </c>
    </row>
    <row r="2000" spans="1:9" hidden="1">
      <c r="A2000" t="s">
        <v>1759</v>
      </c>
      <c r="B2000" t="s">
        <v>3951</v>
      </c>
      <c r="C2000" t="s">
        <v>4484</v>
      </c>
      <c r="D2000" t="s">
        <v>4046</v>
      </c>
      <c r="E2000">
        <v>0</v>
      </c>
      <c r="F2000">
        <v>0</v>
      </c>
      <c r="G2000">
        <v>0</v>
      </c>
      <c r="H2000" t="str">
        <f t="shared" si="62"/>
        <v/>
      </c>
      <c r="I2000" t="str">
        <f t="shared" si="63"/>
        <v/>
      </c>
    </row>
    <row r="2001" spans="1:9" hidden="1">
      <c r="A2001" t="s">
        <v>1760</v>
      </c>
      <c r="B2001" t="s">
        <v>3951</v>
      </c>
      <c r="C2001" t="s">
        <v>4484</v>
      </c>
      <c r="D2001" t="s">
        <v>4035</v>
      </c>
      <c r="E2001">
        <v>1</v>
      </c>
      <c r="F2001">
        <v>0</v>
      </c>
      <c r="G2001">
        <v>0</v>
      </c>
      <c r="H2001" t="str">
        <f t="shared" si="62"/>
        <v/>
      </c>
      <c r="I2001" t="str">
        <f t="shared" si="63"/>
        <v/>
      </c>
    </row>
    <row r="2002" spans="1:9" hidden="1">
      <c r="A2002" t="s">
        <v>1761</v>
      </c>
      <c r="B2002" t="s">
        <v>3951</v>
      </c>
      <c r="C2002" t="s">
        <v>4484</v>
      </c>
      <c r="D2002" t="s">
        <v>4036</v>
      </c>
      <c r="E2002">
        <v>0</v>
      </c>
      <c r="F2002">
        <v>0</v>
      </c>
      <c r="G2002">
        <v>0</v>
      </c>
      <c r="H2002" t="str">
        <f t="shared" si="62"/>
        <v/>
      </c>
      <c r="I2002" t="str">
        <f t="shared" si="63"/>
        <v/>
      </c>
    </row>
    <row r="2003" spans="1:9" hidden="1">
      <c r="A2003" t="s">
        <v>1762</v>
      </c>
      <c r="B2003" t="s">
        <v>3951</v>
      </c>
      <c r="C2003" t="s">
        <v>4484</v>
      </c>
      <c r="D2003" t="s">
        <v>4038</v>
      </c>
      <c r="E2003">
        <v>0</v>
      </c>
      <c r="F2003">
        <v>0</v>
      </c>
      <c r="G2003">
        <v>0</v>
      </c>
      <c r="H2003" t="str">
        <f t="shared" si="62"/>
        <v/>
      </c>
      <c r="I2003" t="str">
        <f t="shared" si="63"/>
        <v/>
      </c>
    </row>
    <row r="2004" spans="1:9" hidden="1">
      <c r="A2004" t="s">
        <v>1763</v>
      </c>
      <c r="B2004" t="s">
        <v>3951</v>
      </c>
      <c r="C2004" t="s">
        <v>4484</v>
      </c>
      <c r="D2004" t="s">
        <v>4037</v>
      </c>
      <c r="E2004">
        <v>1</v>
      </c>
      <c r="F2004">
        <v>0</v>
      </c>
      <c r="G2004">
        <v>0</v>
      </c>
      <c r="H2004" t="str">
        <f t="shared" si="62"/>
        <v/>
      </c>
      <c r="I2004" t="str">
        <f t="shared" si="63"/>
        <v/>
      </c>
    </row>
    <row r="2005" spans="1:9" hidden="1">
      <c r="A2005" t="s">
        <v>1764</v>
      </c>
      <c r="B2005" t="s">
        <v>3951</v>
      </c>
      <c r="C2005" t="s">
        <v>4484</v>
      </c>
      <c r="D2005" t="s">
        <v>4039</v>
      </c>
      <c r="E2005">
        <v>1</v>
      </c>
      <c r="F2005">
        <v>0</v>
      </c>
      <c r="G2005">
        <v>0</v>
      </c>
      <c r="H2005" t="str">
        <f t="shared" si="62"/>
        <v/>
      </c>
      <c r="I2005" t="str">
        <f t="shared" si="63"/>
        <v/>
      </c>
    </row>
    <row r="2006" spans="1:9" hidden="1">
      <c r="A2006" t="s">
        <v>1765</v>
      </c>
      <c r="B2006" t="s">
        <v>3951</v>
      </c>
      <c r="C2006" t="s">
        <v>4484</v>
      </c>
      <c r="D2006" t="s">
        <v>4040</v>
      </c>
      <c r="E2006">
        <v>1</v>
      </c>
      <c r="F2006">
        <v>0</v>
      </c>
      <c r="G2006">
        <v>0</v>
      </c>
      <c r="H2006" t="str">
        <f t="shared" si="62"/>
        <v/>
      </c>
      <c r="I2006" t="str">
        <f t="shared" si="63"/>
        <v/>
      </c>
    </row>
    <row r="2007" spans="1:9" hidden="1">
      <c r="A2007" t="s">
        <v>1766</v>
      </c>
      <c r="B2007" t="s">
        <v>3951</v>
      </c>
      <c r="C2007" t="s">
        <v>4485</v>
      </c>
      <c r="D2007" t="s">
        <v>4035</v>
      </c>
      <c r="E2007">
        <v>1</v>
      </c>
      <c r="F2007">
        <v>1</v>
      </c>
      <c r="G2007">
        <v>0</v>
      </c>
      <c r="H2007" t="str">
        <f t="shared" si="62"/>
        <v/>
      </c>
      <c r="I2007" t="str">
        <f t="shared" si="63"/>
        <v/>
      </c>
    </row>
    <row r="2008" spans="1:9" hidden="1">
      <c r="A2008" t="s">
        <v>1767</v>
      </c>
      <c r="B2008" t="s">
        <v>3951</v>
      </c>
      <c r="C2008" t="s">
        <v>4485</v>
      </c>
      <c r="D2008" t="s">
        <v>4036</v>
      </c>
      <c r="E2008">
        <v>1</v>
      </c>
      <c r="F2008">
        <v>1</v>
      </c>
      <c r="G2008">
        <v>0</v>
      </c>
      <c r="H2008" t="str">
        <f t="shared" si="62"/>
        <v/>
      </c>
      <c r="I2008" t="str">
        <f t="shared" si="63"/>
        <v/>
      </c>
    </row>
    <row r="2009" spans="1:9" hidden="1">
      <c r="A2009" t="s">
        <v>1768</v>
      </c>
      <c r="B2009" t="s">
        <v>3951</v>
      </c>
      <c r="C2009" t="s">
        <v>4485</v>
      </c>
      <c r="D2009" t="s">
        <v>4037</v>
      </c>
      <c r="E2009">
        <v>1</v>
      </c>
      <c r="F2009">
        <v>0</v>
      </c>
      <c r="G2009">
        <v>1</v>
      </c>
      <c r="H2009" t="str">
        <f t="shared" si="62"/>
        <v/>
      </c>
      <c r="I2009" t="str">
        <f t="shared" si="63"/>
        <v/>
      </c>
    </row>
    <row r="2010" spans="1:9" hidden="1">
      <c r="A2010" t="s">
        <v>1769</v>
      </c>
      <c r="B2010" t="s">
        <v>3951</v>
      </c>
      <c r="C2010" t="s">
        <v>4485</v>
      </c>
      <c r="D2010" t="s">
        <v>4038</v>
      </c>
      <c r="E2010">
        <v>1</v>
      </c>
      <c r="F2010">
        <v>0</v>
      </c>
      <c r="G2010">
        <v>1</v>
      </c>
      <c r="H2010" t="str">
        <f t="shared" si="62"/>
        <v/>
      </c>
      <c r="I2010" t="str">
        <f t="shared" si="63"/>
        <v/>
      </c>
    </row>
    <row r="2011" spans="1:9" hidden="1">
      <c r="A2011" t="s">
        <v>1770</v>
      </c>
      <c r="B2011" t="s">
        <v>3951</v>
      </c>
      <c r="C2011" t="s">
        <v>4485</v>
      </c>
      <c r="D2011" t="s">
        <v>4039</v>
      </c>
      <c r="E2011">
        <v>1</v>
      </c>
      <c r="F2011">
        <v>0</v>
      </c>
      <c r="G2011">
        <v>1</v>
      </c>
      <c r="H2011" t="str">
        <f t="shared" si="62"/>
        <v/>
      </c>
      <c r="I2011" t="str">
        <f t="shared" si="63"/>
        <v/>
      </c>
    </row>
    <row r="2012" spans="1:9" hidden="1">
      <c r="A2012" t="s">
        <v>1771</v>
      </c>
      <c r="B2012" t="s">
        <v>3951</v>
      </c>
      <c r="C2012" t="s">
        <v>4485</v>
      </c>
      <c r="D2012" t="s">
        <v>4040</v>
      </c>
      <c r="E2012">
        <v>0</v>
      </c>
      <c r="F2012">
        <v>0</v>
      </c>
      <c r="G2012">
        <v>1</v>
      </c>
      <c r="H2012" t="str">
        <f t="shared" si="62"/>
        <v/>
      </c>
      <c r="I2012" t="str">
        <f t="shared" si="63"/>
        <v/>
      </c>
    </row>
    <row r="2013" spans="1:9" hidden="1">
      <c r="A2013" t="s">
        <v>1772</v>
      </c>
      <c r="B2013" t="s">
        <v>4074</v>
      </c>
      <c r="C2013" t="s">
        <v>4486</v>
      </c>
      <c r="D2013" t="s">
        <v>3376</v>
      </c>
      <c r="E2013">
        <v>0</v>
      </c>
      <c r="F2013">
        <v>0</v>
      </c>
      <c r="G2013">
        <v>0</v>
      </c>
      <c r="H2013" t="str">
        <f t="shared" si="62"/>
        <v/>
      </c>
      <c r="I2013" t="str">
        <f t="shared" si="63"/>
        <v/>
      </c>
    </row>
    <row r="2014" spans="1:9" hidden="1">
      <c r="A2014" t="s">
        <v>1773</v>
      </c>
      <c r="B2014" t="s">
        <v>4074</v>
      </c>
      <c r="C2014" t="s">
        <v>4487</v>
      </c>
      <c r="D2014" t="s">
        <v>3376</v>
      </c>
      <c r="E2014">
        <v>0</v>
      </c>
      <c r="F2014">
        <v>0</v>
      </c>
      <c r="G2014">
        <v>0</v>
      </c>
      <c r="H2014" t="str">
        <f t="shared" si="62"/>
        <v/>
      </c>
      <c r="I2014" t="str">
        <f t="shared" si="63"/>
        <v/>
      </c>
    </row>
    <row r="2015" spans="1:9" hidden="1">
      <c r="A2015" t="s">
        <v>1774</v>
      </c>
      <c r="B2015" t="s">
        <v>3951</v>
      </c>
      <c r="C2015" t="s">
        <v>4488</v>
      </c>
      <c r="D2015" t="s">
        <v>4035</v>
      </c>
      <c r="E2015">
        <v>0</v>
      </c>
      <c r="F2015">
        <v>0</v>
      </c>
      <c r="G2015">
        <v>1</v>
      </c>
      <c r="H2015" t="str">
        <f t="shared" si="62"/>
        <v/>
      </c>
      <c r="I2015" t="str">
        <f t="shared" si="63"/>
        <v/>
      </c>
    </row>
    <row r="2016" spans="1:9" hidden="1">
      <c r="A2016" t="s">
        <v>1775</v>
      </c>
      <c r="B2016" t="s">
        <v>3951</v>
      </c>
      <c r="C2016" t="s">
        <v>4488</v>
      </c>
      <c r="D2016" t="s">
        <v>4036</v>
      </c>
      <c r="E2016">
        <v>1</v>
      </c>
      <c r="F2016">
        <v>0</v>
      </c>
      <c r="G2016">
        <v>0</v>
      </c>
      <c r="H2016" t="str">
        <f t="shared" si="62"/>
        <v/>
      </c>
      <c r="I2016" t="str">
        <f t="shared" si="63"/>
        <v/>
      </c>
    </row>
    <row r="2017" spans="1:9" hidden="1">
      <c r="A2017" t="s">
        <v>1776</v>
      </c>
      <c r="B2017" t="s">
        <v>3951</v>
      </c>
      <c r="C2017" t="s">
        <v>4488</v>
      </c>
      <c r="D2017" t="s">
        <v>4037</v>
      </c>
      <c r="E2017">
        <v>0</v>
      </c>
      <c r="F2017">
        <v>0</v>
      </c>
      <c r="G2017">
        <v>1</v>
      </c>
      <c r="H2017" t="str">
        <f t="shared" si="62"/>
        <v/>
      </c>
      <c r="I2017" t="str">
        <f t="shared" si="63"/>
        <v/>
      </c>
    </row>
    <row r="2018" spans="1:9" hidden="1">
      <c r="A2018" t="s">
        <v>1777</v>
      </c>
      <c r="B2018" t="s">
        <v>3951</v>
      </c>
      <c r="C2018" t="s">
        <v>4488</v>
      </c>
      <c r="D2018" t="s">
        <v>4038</v>
      </c>
      <c r="E2018">
        <v>0</v>
      </c>
      <c r="F2018">
        <v>0</v>
      </c>
      <c r="G2018">
        <v>0</v>
      </c>
      <c r="H2018" t="str">
        <f t="shared" si="62"/>
        <v/>
      </c>
      <c r="I2018" t="str">
        <f t="shared" si="63"/>
        <v/>
      </c>
    </row>
    <row r="2019" spans="1:9" hidden="1">
      <c r="A2019" t="s">
        <v>1778</v>
      </c>
      <c r="B2019" t="s">
        <v>3951</v>
      </c>
      <c r="C2019" t="s">
        <v>4488</v>
      </c>
      <c r="D2019" t="s">
        <v>4039</v>
      </c>
      <c r="E2019">
        <v>1</v>
      </c>
      <c r="F2019">
        <v>0</v>
      </c>
      <c r="G2019">
        <v>0</v>
      </c>
      <c r="H2019" t="str">
        <f t="shared" si="62"/>
        <v/>
      </c>
      <c r="I2019" t="str">
        <f t="shared" si="63"/>
        <v/>
      </c>
    </row>
    <row r="2020" spans="1:9" hidden="1">
      <c r="A2020" t="s">
        <v>1779</v>
      </c>
      <c r="B2020" t="s">
        <v>3951</v>
      </c>
      <c r="C2020" t="s">
        <v>4488</v>
      </c>
      <c r="D2020" t="s">
        <v>4040</v>
      </c>
      <c r="E2020">
        <v>1</v>
      </c>
      <c r="F2020">
        <v>0</v>
      </c>
      <c r="G2020">
        <v>0</v>
      </c>
      <c r="H2020" t="str">
        <f t="shared" si="62"/>
        <v/>
      </c>
      <c r="I2020" t="str">
        <f t="shared" si="63"/>
        <v/>
      </c>
    </row>
    <row r="2021" spans="1:9" hidden="1">
      <c r="A2021" t="s">
        <v>1780</v>
      </c>
      <c r="B2021" t="s">
        <v>4074</v>
      </c>
      <c r="C2021" t="e">
        <v>#N/A</v>
      </c>
      <c r="D2021" t="e">
        <v>#N/A</v>
      </c>
      <c r="E2021" t="e">
        <v>#N/A</v>
      </c>
      <c r="F2021">
        <v>0</v>
      </c>
      <c r="G2021">
        <v>0</v>
      </c>
      <c r="H2021" t="e">
        <f t="shared" si="62"/>
        <v>#N/A</v>
      </c>
      <c r="I2021" t="e">
        <f t="shared" si="63"/>
        <v>#N/A</v>
      </c>
    </row>
    <row r="2022" spans="1:9" hidden="1">
      <c r="A2022" t="s">
        <v>1781</v>
      </c>
      <c r="B2022" t="s">
        <v>4074</v>
      </c>
      <c r="C2022" t="s">
        <v>4489</v>
      </c>
      <c r="D2022" t="s">
        <v>3376</v>
      </c>
      <c r="E2022">
        <v>0</v>
      </c>
      <c r="F2022">
        <v>0</v>
      </c>
      <c r="G2022">
        <v>0</v>
      </c>
      <c r="H2022" t="str">
        <f t="shared" si="62"/>
        <v/>
      </c>
      <c r="I2022" t="str">
        <f t="shared" si="63"/>
        <v/>
      </c>
    </row>
    <row r="2023" spans="1:9" hidden="1">
      <c r="A2023" t="s">
        <v>3498</v>
      </c>
      <c r="B2023" t="s">
        <v>3951</v>
      </c>
      <c r="C2023" t="s">
        <v>4490</v>
      </c>
      <c r="D2023" t="s">
        <v>3376</v>
      </c>
      <c r="E2023">
        <v>0</v>
      </c>
      <c r="F2023">
        <v>0</v>
      </c>
      <c r="G2023">
        <v>0</v>
      </c>
      <c r="H2023" t="str">
        <f t="shared" si="62"/>
        <v/>
      </c>
      <c r="I2023" t="str">
        <f t="shared" si="63"/>
        <v/>
      </c>
    </row>
    <row r="2024" spans="1:9" hidden="1">
      <c r="A2024" t="s">
        <v>1782</v>
      </c>
      <c r="B2024" t="s">
        <v>4074</v>
      </c>
      <c r="C2024" t="s">
        <v>4491</v>
      </c>
      <c r="D2024" t="s">
        <v>3376</v>
      </c>
      <c r="E2024">
        <v>1</v>
      </c>
      <c r="F2024">
        <v>0</v>
      </c>
      <c r="G2024">
        <v>0</v>
      </c>
      <c r="H2024" t="str">
        <f t="shared" si="62"/>
        <v/>
      </c>
      <c r="I2024" t="str">
        <f t="shared" si="63"/>
        <v/>
      </c>
    </row>
    <row r="2025" spans="1:9" hidden="1">
      <c r="A2025" t="s">
        <v>1783</v>
      </c>
      <c r="B2025" t="s">
        <v>3951</v>
      </c>
      <c r="C2025" t="s">
        <v>4492</v>
      </c>
      <c r="D2025" t="s">
        <v>4035</v>
      </c>
      <c r="E2025">
        <v>0</v>
      </c>
      <c r="F2025">
        <v>1</v>
      </c>
      <c r="G2025">
        <v>0</v>
      </c>
      <c r="H2025" t="str">
        <f t="shared" si="62"/>
        <v/>
      </c>
      <c r="I2025" t="str">
        <f t="shared" si="63"/>
        <v/>
      </c>
    </row>
    <row r="2026" spans="1:9" hidden="1">
      <c r="A2026" t="s">
        <v>1784</v>
      </c>
      <c r="B2026" t="s">
        <v>3951</v>
      </c>
      <c r="C2026" t="s">
        <v>4492</v>
      </c>
      <c r="D2026" t="s">
        <v>4036</v>
      </c>
      <c r="E2026">
        <v>0</v>
      </c>
      <c r="F2026">
        <v>1</v>
      </c>
      <c r="G2026">
        <v>1</v>
      </c>
      <c r="H2026" t="str">
        <f t="shared" si="62"/>
        <v/>
      </c>
      <c r="I2026" t="str">
        <f t="shared" si="63"/>
        <v/>
      </c>
    </row>
    <row r="2027" spans="1:9" hidden="1">
      <c r="A2027" t="s">
        <v>1785</v>
      </c>
      <c r="B2027" t="s">
        <v>3951</v>
      </c>
      <c r="C2027" t="s">
        <v>4492</v>
      </c>
      <c r="D2027" t="s">
        <v>4037</v>
      </c>
      <c r="E2027">
        <v>0</v>
      </c>
      <c r="F2027">
        <v>1</v>
      </c>
      <c r="G2027">
        <v>1</v>
      </c>
      <c r="H2027" t="str">
        <f t="shared" si="62"/>
        <v/>
      </c>
      <c r="I2027" t="str">
        <f t="shared" si="63"/>
        <v/>
      </c>
    </row>
    <row r="2028" spans="1:9" hidden="1">
      <c r="A2028" t="s">
        <v>1786</v>
      </c>
      <c r="B2028" t="s">
        <v>3951</v>
      </c>
      <c r="C2028" t="s">
        <v>4492</v>
      </c>
      <c r="D2028" t="s">
        <v>4038</v>
      </c>
      <c r="E2028">
        <v>0</v>
      </c>
      <c r="F2028">
        <v>1</v>
      </c>
      <c r="G2028">
        <v>1</v>
      </c>
      <c r="H2028" t="str">
        <f t="shared" si="62"/>
        <v/>
      </c>
      <c r="I2028" t="str">
        <f t="shared" si="63"/>
        <v/>
      </c>
    </row>
    <row r="2029" spans="1:9" hidden="1">
      <c r="A2029" t="s">
        <v>1787</v>
      </c>
      <c r="B2029" t="s">
        <v>3951</v>
      </c>
      <c r="C2029" t="s">
        <v>4492</v>
      </c>
      <c r="D2029" t="s">
        <v>4039</v>
      </c>
      <c r="E2029">
        <v>0</v>
      </c>
      <c r="F2029">
        <v>1</v>
      </c>
      <c r="G2029">
        <v>0</v>
      </c>
      <c r="H2029" t="str">
        <f t="shared" si="62"/>
        <v/>
      </c>
      <c r="I2029" t="str">
        <f t="shared" si="63"/>
        <v/>
      </c>
    </row>
    <row r="2030" spans="1:9" hidden="1">
      <c r="A2030" t="s">
        <v>1788</v>
      </c>
      <c r="B2030" t="s">
        <v>3951</v>
      </c>
      <c r="C2030" t="s">
        <v>4492</v>
      </c>
      <c r="D2030" t="s">
        <v>4040</v>
      </c>
      <c r="E2030">
        <v>0</v>
      </c>
      <c r="F2030">
        <v>0</v>
      </c>
      <c r="G2030">
        <v>0</v>
      </c>
      <c r="H2030" t="str">
        <f t="shared" si="62"/>
        <v/>
      </c>
      <c r="I2030" t="str">
        <f t="shared" si="63"/>
        <v/>
      </c>
    </row>
    <row r="2031" spans="1:9" hidden="1">
      <c r="A2031" t="s">
        <v>1789</v>
      </c>
      <c r="B2031" t="s">
        <v>4074</v>
      </c>
      <c r="C2031" t="s">
        <v>4493</v>
      </c>
      <c r="D2031" t="s">
        <v>3376</v>
      </c>
      <c r="E2031">
        <v>0</v>
      </c>
      <c r="F2031">
        <v>0</v>
      </c>
      <c r="G2031">
        <v>0</v>
      </c>
      <c r="H2031" t="str">
        <f t="shared" si="62"/>
        <v/>
      </c>
      <c r="I2031" t="str">
        <f t="shared" si="63"/>
        <v/>
      </c>
    </row>
    <row r="2032" spans="1:9" hidden="1">
      <c r="A2032" t="s">
        <v>1790</v>
      </c>
      <c r="B2032" t="s">
        <v>4074</v>
      </c>
      <c r="C2032" t="s">
        <v>4494</v>
      </c>
      <c r="D2032" t="s">
        <v>3376</v>
      </c>
      <c r="E2032">
        <v>0</v>
      </c>
      <c r="F2032">
        <v>0</v>
      </c>
      <c r="G2032">
        <v>0</v>
      </c>
      <c r="H2032" t="str">
        <f t="shared" si="62"/>
        <v/>
      </c>
      <c r="I2032" t="str">
        <f t="shared" si="63"/>
        <v/>
      </c>
    </row>
    <row r="2033" spans="1:9" hidden="1">
      <c r="A2033" t="s">
        <v>1791</v>
      </c>
      <c r="B2033" t="s">
        <v>4074</v>
      </c>
      <c r="C2033" t="s">
        <v>4495</v>
      </c>
      <c r="D2033" t="s">
        <v>3376</v>
      </c>
      <c r="E2033">
        <v>0</v>
      </c>
      <c r="F2033">
        <v>0</v>
      </c>
      <c r="G2033">
        <v>0</v>
      </c>
      <c r="H2033" t="str">
        <f t="shared" si="62"/>
        <v/>
      </c>
      <c r="I2033" t="str">
        <f t="shared" si="63"/>
        <v/>
      </c>
    </row>
    <row r="2034" spans="1:9" hidden="1">
      <c r="A2034" t="s">
        <v>1792</v>
      </c>
      <c r="B2034" t="s">
        <v>4074</v>
      </c>
      <c r="C2034" t="s">
        <v>4496</v>
      </c>
      <c r="D2034" t="s">
        <v>3376</v>
      </c>
      <c r="E2034">
        <v>1</v>
      </c>
      <c r="F2034">
        <v>0</v>
      </c>
      <c r="G2034">
        <v>0</v>
      </c>
      <c r="H2034" t="str">
        <f t="shared" si="62"/>
        <v/>
      </c>
      <c r="I2034" t="str">
        <f t="shared" si="63"/>
        <v/>
      </c>
    </row>
    <row r="2035" spans="1:9" hidden="1">
      <c r="A2035" t="s">
        <v>1793</v>
      </c>
      <c r="B2035" t="s">
        <v>4074</v>
      </c>
      <c r="C2035" t="s">
        <v>4497</v>
      </c>
      <c r="D2035" t="s">
        <v>3376</v>
      </c>
      <c r="E2035">
        <v>1</v>
      </c>
      <c r="F2035">
        <v>0</v>
      </c>
      <c r="G2035">
        <v>0</v>
      </c>
      <c r="H2035" t="str">
        <f t="shared" si="62"/>
        <v/>
      </c>
      <c r="I2035" t="str">
        <f t="shared" si="63"/>
        <v/>
      </c>
    </row>
    <row r="2036" spans="1:9" hidden="1">
      <c r="A2036" t="s">
        <v>1794</v>
      </c>
      <c r="B2036" t="s">
        <v>4085</v>
      </c>
      <c r="C2036" t="s">
        <v>4498</v>
      </c>
      <c r="D2036" t="s">
        <v>4096</v>
      </c>
      <c r="E2036">
        <v>0</v>
      </c>
      <c r="F2036">
        <v>0</v>
      </c>
      <c r="G2036">
        <v>0</v>
      </c>
      <c r="H2036" t="str">
        <f t="shared" si="62"/>
        <v/>
      </c>
      <c r="I2036" t="str">
        <f t="shared" si="63"/>
        <v/>
      </c>
    </row>
    <row r="2037" spans="1:9" hidden="1">
      <c r="A2037" t="s">
        <v>1795</v>
      </c>
      <c r="B2037" t="s">
        <v>4085</v>
      </c>
      <c r="C2037" t="s">
        <v>4498</v>
      </c>
      <c r="D2037" t="s">
        <v>4100</v>
      </c>
      <c r="E2037">
        <v>2</v>
      </c>
      <c r="F2037">
        <v>0</v>
      </c>
      <c r="G2037">
        <v>0</v>
      </c>
      <c r="H2037" t="str">
        <f t="shared" si="62"/>
        <v/>
      </c>
      <c r="I2037" t="str">
        <f t="shared" si="63"/>
        <v/>
      </c>
    </row>
    <row r="2038" spans="1:9" hidden="1">
      <c r="A2038" t="s">
        <v>1796</v>
      </c>
      <c r="B2038" t="s">
        <v>4085</v>
      </c>
      <c r="C2038" t="s">
        <v>4498</v>
      </c>
      <c r="D2038" t="s">
        <v>4101</v>
      </c>
      <c r="E2038">
        <v>1</v>
      </c>
      <c r="F2038">
        <v>0</v>
      </c>
      <c r="G2038">
        <v>0</v>
      </c>
      <c r="H2038" t="str">
        <f t="shared" si="62"/>
        <v/>
      </c>
      <c r="I2038" t="str">
        <f t="shared" si="63"/>
        <v/>
      </c>
    </row>
    <row r="2039" spans="1:9" hidden="1">
      <c r="A2039" t="s">
        <v>1797</v>
      </c>
      <c r="B2039" t="s">
        <v>4085</v>
      </c>
      <c r="C2039" t="s">
        <v>4498</v>
      </c>
      <c r="D2039" t="s">
        <v>4499</v>
      </c>
      <c r="E2039">
        <v>1</v>
      </c>
      <c r="F2039">
        <v>0</v>
      </c>
      <c r="G2039">
        <v>0</v>
      </c>
      <c r="H2039" t="str">
        <f t="shared" si="62"/>
        <v/>
      </c>
      <c r="I2039" t="str">
        <f t="shared" si="63"/>
        <v/>
      </c>
    </row>
    <row r="2040" spans="1:9" hidden="1">
      <c r="A2040" t="s">
        <v>1798</v>
      </c>
      <c r="B2040" t="s">
        <v>4085</v>
      </c>
      <c r="C2040" t="s">
        <v>4498</v>
      </c>
      <c r="D2040" t="s">
        <v>4099</v>
      </c>
      <c r="E2040">
        <v>0</v>
      </c>
      <c r="F2040">
        <v>0</v>
      </c>
      <c r="G2040">
        <v>0</v>
      </c>
      <c r="H2040" t="str">
        <f t="shared" si="62"/>
        <v/>
      </c>
      <c r="I2040" t="str">
        <f t="shared" si="63"/>
        <v/>
      </c>
    </row>
    <row r="2041" spans="1:9" hidden="1">
      <c r="A2041" t="s">
        <v>423</v>
      </c>
      <c r="B2041" t="s">
        <v>4085</v>
      </c>
      <c r="C2041" t="s">
        <v>4121</v>
      </c>
      <c r="D2041" t="s">
        <v>4122</v>
      </c>
      <c r="E2041">
        <v>1</v>
      </c>
      <c r="F2041">
        <v>0</v>
      </c>
      <c r="G2041">
        <v>0</v>
      </c>
      <c r="H2041" t="str">
        <f t="shared" si="62"/>
        <v/>
      </c>
      <c r="I2041" t="str">
        <f t="shared" si="63"/>
        <v/>
      </c>
    </row>
    <row r="2042" spans="1:9" hidden="1">
      <c r="A2042" t="s">
        <v>424</v>
      </c>
      <c r="B2042" t="s">
        <v>4085</v>
      </c>
      <c r="C2042" t="s">
        <v>4121</v>
      </c>
      <c r="D2042" t="s">
        <v>4123</v>
      </c>
      <c r="E2042">
        <v>0</v>
      </c>
      <c r="F2042">
        <v>0</v>
      </c>
      <c r="G2042">
        <v>0</v>
      </c>
      <c r="H2042" t="str">
        <f t="shared" si="62"/>
        <v/>
      </c>
      <c r="I2042" t="str">
        <f t="shared" si="63"/>
        <v/>
      </c>
    </row>
    <row r="2043" spans="1:9" hidden="1">
      <c r="A2043" t="s">
        <v>425</v>
      </c>
      <c r="B2043" t="s">
        <v>4085</v>
      </c>
      <c r="C2043" t="s">
        <v>4121</v>
      </c>
      <c r="D2043" t="s">
        <v>4124</v>
      </c>
      <c r="E2043">
        <v>0</v>
      </c>
      <c r="F2043">
        <v>0</v>
      </c>
      <c r="G2043">
        <v>0</v>
      </c>
      <c r="H2043" t="str">
        <f t="shared" si="62"/>
        <v/>
      </c>
      <c r="I2043" t="str">
        <f t="shared" si="63"/>
        <v/>
      </c>
    </row>
    <row r="2044" spans="1:9" hidden="1">
      <c r="A2044" t="s">
        <v>426</v>
      </c>
      <c r="B2044" t="s">
        <v>4085</v>
      </c>
      <c r="C2044" t="s">
        <v>4121</v>
      </c>
      <c r="D2044" t="s">
        <v>4125</v>
      </c>
      <c r="E2044">
        <v>1</v>
      </c>
      <c r="F2044">
        <v>0</v>
      </c>
      <c r="G2044">
        <v>0</v>
      </c>
      <c r="H2044" t="str">
        <f t="shared" si="62"/>
        <v/>
      </c>
      <c r="I2044" t="str">
        <f t="shared" si="63"/>
        <v/>
      </c>
    </row>
    <row r="2045" spans="1:9" hidden="1">
      <c r="A2045" t="s">
        <v>427</v>
      </c>
      <c r="B2045" t="s">
        <v>4085</v>
      </c>
      <c r="C2045" t="s">
        <v>4121</v>
      </c>
      <c r="D2045" t="s">
        <v>4126</v>
      </c>
      <c r="E2045">
        <v>0</v>
      </c>
      <c r="F2045">
        <v>0</v>
      </c>
      <c r="G2045">
        <v>0</v>
      </c>
      <c r="H2045" t="str">
        <f t="shared" si="62"/>
        <v/>
      </c>
      <c r="I2045" t="str">
        <f t="shared" si="63"/>
        <v/>
      </c>
    </row>
    <row r="2046" spans="1:9" hidden="1">
      <c r="A2046" t="s">
        <v>418</v>
      </c>
      <c r="B2046" t="s">
        <v>4085</v>
      </c>
      <c r="C2046" t="s">
        <v>4121</v>
      </c>
      <c r="D2046" t="s">
        <v>4089</v>
      </c>
      <c r="E2046">
        <v>0</v>
      </c>
      <c r="F2046">
        <v>0</v>
      </c>
      <c r="G2046">
        <v>0</v>
      </c>
      <c r="H2046" t="str">
        <f t="shared" si="62"/>
        <v/>
      </c>
      <c r="I2046" t="str">
        <f t="shared" si="63"/>
        <v/>
      </c>
    </row>
    <row r="2047" spans="1:9" hidden="1">
      <c r="A2047" t="s">
        <v>419</v>
      </c>
      <c r="B2047" t="s">
        <v>4085</v>
      </c>
      <c r="C2047" t="s">
        <v>4121</v>
      </c>
      <c r="D2047" t="s">
        <v>4090</v>
      </c>
      <c r="E2047">
        <v>0</v>
      </c>
      <c r="F2047">
        <v>0</v>
      </c>
      <c r="G2047">
        <v>0</v>
      </c>
      <c r="H2047" t="str">
        <f t="shared" si="62"/>
        <v/>
      </c>
      <c r="I2047" t="str">
        <f t="shared" si="63"/>
        <v/>
      </c>
    </row>
    <row r="2048" spans="1:9" hidden="1">
      <c r="A2048" t="s">
        <v>420</v>
      </c>
      <c r="B2048" t="s">
        <v>4085</v>
      </c>
      <c r="C2048" t="s">
        <v>4121</v>
      </c>
      <c r="D2048" t="s">
        <v>4091</v>
      </c>
      <c r="E2048">
        <v>0</v>
      </c>
      <c r="F2048">
        <v>0</v>
      </c>
      <c r="G2048">
        <v>0</v>
      </c>
      <c r="H2048" t="str">
        <f t="shared" si="62"/>
        <v/>
      </c>
      <c r="I2048" t="str">
        <f t="shared" si="63"/>
        <v/>
      </c>
    </row>
    <row r="2049" spans="1:9" hidden="1">
      <c r="A2049" t="s">
        <v>421</v>
      </c>
      <c r="B2049" t="s">
        <v>4085</v>
      </c>
      <c r="C2049" t="s">
        <v>4121</v>
      </c>
      <c r="D2049" t="s">
        <v>4114</v>
      </c>
      <c r="E2049">
        <v>0</v>
      </c>
      <c r="F2049">
        <v>0</v>
      </c>
      <c r="G2049">
        <v>0</v>
      </c>
      <c r="H2049" t="str">
        <f t="shared" si="62"/>
        <v/>
      </c>
      <c r="I2049" t="str">
        <f t="shared" si="63"/>
        <v/>
      </c>
    </row>
    <row r="2050" spans="1:9" hidden="1">
      <c r="A2050" t="s">
        <v>422</v>
      </c>
      <c r="B2050" t="s">
        <v>4085</v>
      </c>
      <c r="C2050" t="s">
        <v>4121</v>
      </c>
      <c r="D2050" t="s">
        <v>4115</v>
      </c>
      <c r="E2050">
        <v>0</v>
      </c>
      <c r="F2050">
        <v>0</v>
      </c>
      <c r="G2050">
        <v>0</v>
      </c>
      <c r="H2050" t="str">
        <f t="shared" ref="H2050:H2113" si="64">IF(AND(SUM(E2050:G2050)&gt;2,OR(E2050=0,G2050=0,F2050=0)),"gestion stock","")</f>
        <v/>
      </c>
      <c r="I2050" t="str">
        <f t="shared" si="63"/>
        <v/>
      </c>
    </row>
    <row r="2051" spans="1:9" hidden="1">
      <c r="A2051" t="s">
        <v>437</v>
      </c>
      <c r="B2051" t="s">
        <v>4085</v>
      </c>
      <c r="C2051" t="e">
        <v>#N/A</v>
      </c>
      <c r="D2051" t="e">
        <v>#N/A</v>
      </c>
      <c r="E2051" t="e">
        <v>#N/A</v>
      </c>
      <c r="F2051">
        <v>0</v>
      </c>
      <c r="G2051">
        <v>0</v>
      </c>
      <c r="H2051" t="e">
        <f t="shared" si="64"/>
        <v>#N/A</v>
      </c>
      <c r="I2051" t="e">
        <f t="shared" ref="I2051:I2114" si="65">IF(H2051="gestion stock",C2051&amp; " " &amp; D2051,"")</f>
        <v>#N/A</v>
      </c>
    </row>
    <row r="2052" spans="1:9" hidden="1">
      <c r="A2052" t="s">
        <v>438</v>
      </c>
      <c r="B2052" t="s">
        <v>4085</v>
      </c>
      <c r="C2052" t="e">
        <v>#N/A</v>
      </c>
      <c r="D2052" t="e">
        <v>#N/A</v>
      </c>
      <c r="E2052" t="e">
        <v>#N/A</v>
      </c>
      <c r="F2052">
        <v>0</v>
      </c>
      <c r="G2052">
        <v>0</v>
      </c>
      <c r="H2052" t="e">
        <f t="shared" si="64"/>
        <v>#N/A</v>
      </c>
      <c r="I2052" t="e">
        <f t="shared" si="65"/>
        <v>#N/A</v>
      </c>
    </row>
    <row r="2053" spans="1:9" hidden="1">
      <c r="A2053" t="s">
        <v>439</v>
      </c>
      <c r="B2053" t="s">
        <v>4085</v>
      </c>
      <c r="C2053" t="e">
        <v>#N/A</v>
      </c>
      <c r="D2053" t="e">
        <v>#N/A</v>
      </c>
      <c r="E2053" t="e">
        <v>#N/A</v>
      </c>
      <c r="F2053">
        <v>0</v>
      </c>
      <c r="G2053">
        <v>0</v>
      </c>
      <c r="H2053" t="e">
        <f t="shared" si="64"/>
        <v>#N/A</v>
      </c>
      <c r="I2053" t="e">
        <f t="shared" si="65"/>
        <v>#N/A</v>
      </c>
    </row>
    <row r="2054" spans="1:9" hidden="1">
      <c r="A2054" t="s">
        <v>440</v>
      </c>
      <c r="B2054" t="s">
        <v>4085</v>
      </c>
      <c r="C2054" t="e">
        <v>#N/A</v>
      </c>
      <c r="D2054" t="e">
        <v>#N/A</v>
      </c>
      <c r="E2054" t="e">
        <v>#N/A</v>
      </c>
      <c r="F2054">
        <v>0</v>
      </c>
      <c r="G2054">
        <v>0</v>
      </c>
      <c r="H2054" t="e">
        <f t="shared" si="64"/>
        <v>#N/A</v>
      </c>
      <c r="I2054" t="e">
        <f t="shared" si="65"/>
        <v>#N/A</v>
      </c>
    </row>
    <row r="2055" spans="1:9" hidden="1">
      <c r="A2055" t="s">
        <v>441</v>
      </c>
      <c r="B2055" t="s">
        <v>4085</v>
      </c>
      <c r="C2055" t="e">
        <v>#N/A</v>
      </c>
      <c r="D2055" t="e">
        <v>#N/A</v>
      </c>
      <c r="E2055" t="e">
        <v>#N/A</v>
      </c>
      <c r="F2055">
        <v>0</v>
      </c>
      <c r="G2055">
        <v>0</v>
      </c>
      <c r="H2055" t="e">
        <f t="shared" si="64"/>
        <v>#N/A</v>
      </c>
      <c r="I2055" t="e">
        <f t="shared" si="65"/>
        <v>#N/A</v>
      </c>
    </row>
    <row r="2056" spans="1:9" hidden="1">
      <c r="A2056" t="s">
        <v>423</v>
      </c>
      <c r="B2056" t="s">
        <v>4085</v>
      </c>
      <c r="C2056" t="s">
        <v>4121</v>
      </c>
      <c r="D2056" t="s">
        <v>4122</v>
      </c>
      <c r="E2056">
        <v>1</v>
      </c>
      <c r="F2056">
        <v>0</v>
      </c>
      <c r="G2056">
        <v>0</v>
      </c>
      <c r="H2056" t="str">
        <f t="shared" si="64"/>
        <v/>
      </c>
      <c r="I2056" t="str">
        <f t="shared" si="65"/>
        <v/>
      </c>
    </row>
    <row r="2057" spans="1:9" hidden="1">
      <c r="A2057" t="s">
        <v>424</v>
      </c>
      <c r="B2057" t="s">
        <v>4085</v>
      </c>
      <c r="C2057" t="s">
        <v>4121</v>
      </c>
      <c r="D2057" t="s">
        <v>4123</v>
      </c>
      <c r="E2057">
        <v>0</v>
      </c>
      <c r="F2057">
        <v>0</v>
      </c>
      <c r="G2057">
        <v>0</v>
      </c>
      <c r="H2057" t="str">
        <f t="shared" si="64"/>
        <v/>
      </c>
      <c r="I2057" t="str">
        <f t="shared" si="65"/>
        <v/>
      </c>
    </row>
    <row r="2058" spans="1:9" hidden="1">
      <c r="A2058" t="s">
        <v>425</v>
      </c>
      <c r="B2058" t="s">
        <v>4085</v>
      </c>
      <c r="C2058" t="s">
        <v>4121</v>
      </c>
      <c r="D2058" t="s">
        <v>4124</v>
      </c>
      <c r="E2058">
        <v>0</v>
      </c>
      <c r="F2058">
        <v>0</v>
      </c>
      <c r="G2058">
        <v>0</v>
      </c>
      <c r="H2058" t="str">
        <f t="shared" si="64"/>
        <v/>
      </c>
      <c r="I2058" t="str">
        <f t="shared" si="65"/>
        <v/>
      </c>
    </row>
    <row r="2059" spans="1:9" hidden="1">
      <c r="A2059" t="s">
        <v>426</v>
      </c>
      <c r="B2059" t="s">
        <v>4085</v>
      </c>
      <c r="C2059" t="s">
        <v>4121</v>
      </c>
      <c r="D2059" t="s">
        <v>4125</v>
      </c>
      <c r="E2059">
        <v>1</v>
      </c>
      <c r="F2059">
        <v>0</v>
      </c>
      <c r="G2059">
        <v>0</v>
      </c>
      <c r="H2059" t="str">
        <f t="shared" si="64"/>
        <v/>
      </c>
      <c r="I2059" t="str">
        <f t="shared" si="65"/>
        <v/>
      </c>
    </row>
    <row r="2060" spans="1:9" hidden="1">
      <c r="A2060" t="s">
        <v>427</v>
      </c>
      <c r="B2060" t="s">
        <v>4085</v>
      </c>
      <c r="C2060" t="s">
        <v>4121</v>
      </c>
      <c r="D2060" t="s">
        <v>4126</v>
      </c>
      <c r="E2060">
        <v>0</v>
      </c>
      <c r="F2060">
        <v>0</v>
      </c>
      <c r="G2060">
        <v>0</v>
      </c>
      <c r="H2060" t="str">
        <f t="shared" si="64"/>
        <v/>
      </c>
      <c r="I2060" t="str">
        <f t="shared" si="65"/>
        <v/>
      </c>
    </row>
    <row r="2061" spans="1:9" hidden="1">
      <c r="A2061" t="s">
        <v>1799</v>
      </c>
      <c r="B2061" t="s">
        <v>4085</v>
      </c>
      <c r="C2061" t="s">
        <v>4500</v>
      </c>
      <c r="D2061" t="s">
        <v>4119</v>
      </c>
      <c r="E2061">
        <v>3</v>
      </c>
      <c r="F2061">
        <v>0</v>
      </c>
      <c r="G2061">
        <v>0</v>
      </c>
      <c r="H2061" t="str">
        <f t="shared" si="64"/>
        <v>gestion stock</v>
      </c>
      <c r="I2061" t="str">
        <f t="shared" si="65"/>
        <v>BONNET POMPOM FOURRURE ET STRASS unique, NOIR</v>
      </c>
    </row>
    <row r="2062" spans="1:9" hidden="1">
      <c r="A2062" t="s">
        <v>1800</v>
      </c>
      <c r="B2062" t="s">
        <v>4085</v>
      </c>
      <c r="C2062" t="s">
        <v>4500</v>
      </c>
      <c r="D2062" t="s">
        <v>4120</v>
      </c>
      <c r="E2062">
        <v>1</v>
      </c>
      <c r="F2062">
        <v>0</v>
      </c>
      <c r="G2062">
        <v>0</v>
      </c>
      <c r="H2062" t="str">
        <f t="shared" si="64"/>
        <v/>
      </c>
      <c r="I2062" t="str">
        <f t="shared" si="65"/>
        <v/>
      </c>
    </row>
    <row r="2063" spans="1:9" hidden="1">
      <c r="A2063" t="s">
        <v>1801</v>
      </c>
      <c r="B2063" t="s">
        <v>4085</v>
      </c>
      <c r="C2063" t="s">
        <v>4500</v>
      </c>
      <c r="D2063" t="s">
        <v>4118</v>
      </c>
      <c r="E2063">
        <v>1</v>
      </c>
      <c r="F2063">
        <v>0</v>
      </c>
      <c r="G2063">
        <v>0</v>
      </c>
      <c r="H2063" t="str">
        <f t="shared" si="64"/>
        <v/>
      </c>
      <c r="I2063" t="str">
        <f t="shared" si="65"/>
        <v/>
      </c>
    </row>
    <row r="2064" spans="1:9" hidden="1">
      <c r="A2064" t="s">
        <v>1802</v>
      </c>
      <c r="B2064" t="s">
        <v>4085</v>
      </c>
      <c r="C2064" t="s">
        <v>4500</v>
      </c>
      <c r="D2064" t="s">
        <v>4501</v>
      </c>
      <c r="E2064">
        <v>1</v>
      </c>
      <c r="F2064">
        <v>0</v>
      </c>
      <c r="G2064">
        <v>0</v>
      </c>
      <c r="H2064" t="str">
        <f t="shared" si="64"/>
        <v/>
      </c>
      <c r="I2064" t="str">
        <f t="shared" si="65"/>
        <v/>
      </c>
    </row>
    <row r="2065" spans="1:9" hidden="1">
      <c r="A2065" t="s">
        <v>1803</v>
      </c>
      <c r="B2065" t="s">
        <v>4085</v>
      </c>
      <c r="C2065" t="s">
        <v>4502</v>
      </c>
      <c r="D2065" t="s">
        <v>4503</v>
      </c>
      <c r="E2065">
        <v>2</v>
      </c>
      <c r="F2065">
        <v>0</v>
      </c>
      <c r="G2065">
        <v>0</v>
      </c>
      <c r="H2065" t="str">
        <f t="shared" si="64"/>
        <v/>
      </c>
      <c r="I2065" t="str">
        <f t="shared" si="65"/>
        <v/>
      </c>
    </row>
    <row r="2066" spans="1:9" hidden="1">
      <c r="A2066" t="s">
        <v>1804</v>
      </c>
      <c r="B2066" t="s">
        <v>4085</v>
      </c>
      <c r="C2066" t="s">
        <v>4502</v>
      </c>
      <c r="D2066" t="s">
        <v>4504</v>
      </c>
      <c r="E2066">
        <v>0</v>
      </c>
      <c r="F2066">
        <v>0</v>
      </c>
      <c r="G2066">
        <v>0</v>
      </c>
      <c r="H2066" t="str">
        <f t="shared" si="64"/>
        <v/>
      </c>
      <c r="I2066" t="str">
        <f t="shared" si="65"/>
        <v/>
      </c>
    </row>
    <row r="2067" spans="1:9" hidden="1">
      <c r="A2067" t="s">
        <v>1805</v>
      </c>
      <c r="B2067" t="s">
        <v>4085</v>
      </c>
      <c r="C2067" t="s">
        <v>4502</v>
      </c>
      <c r="D2067" t="s">
        <v>4505</v>
      </c>
      <c r="E2067">
        <v>0</v>
      </c>
      <c r="F2067">
        <v>0</v>
      </c>
      <c r="G2067">
        <v>0</v>
      </c>
      <c r="H2067" t="str">
        <f t="shared" si="64"/>
        <v/>
      </c>
      <c r="I2067" t="str">
        <f t="shared" si="65"/>
        <v/>
      </c>
    </row>
    <row r="2068" spans="1:9" hidden="1">
      <c r="A2068" t="s">
        <v>1806</v>
      </c>
      <c r="B2068" t="s">
        <v>4085</v>
      </c>
      <c r="C2068" t="s">
        <v>4502</v>
      </c>
      <c r="D2068" t="s">
        <v>4506</v>
      </c>
      <c r="E2068">
        <v>0</v>
      </c>
      <c r="F2068">
        <v>0</v>
      </c>
      <c r="G2068">
        <v>0</v>
      </c>
      <c r="H2068" t="str">
        <f t="shared" si="64"/>
        <v/>
      </c>
      <c r="I2068" t="str">
        <f t="shared" si="65"/>
        <v/>
      </c>
    </row>
    <row r="2069" spans="1:9" hidden="1">
      <c r="A2069" t="s">
        <v>1807</v>
      </c>
      <c r="B2069" t="s">
        <v>4085</v>
      </c>
      <c r="C2069" t="s">
        <v>4502</v>
      </c>
      <c r="D2069" t="s">
        <v>4507</v>
      </c>
      <c r="E2069">
        <v>1</v>
      </c>
      <c r="F2069">
        <v>0</v>
      </c>
      <c r="G2069">
        <v>0</v>
      </c>
      <c r="H2069" t="str">
        <f t="shared" si="64"/>
        <v/>
      </c>
      <c r="I2069" t="str">
        <f t="shared" si="65"/>
        <v/>
      </c>
    </row>
    <row r="2070" spans="1:9" hidden="1">
      <c r="A2070" t="s">
        <v>1808</v>
      </c>
      <c r="B2070" t="s">
        <v>4085</v>
      </c>
      <c r="C2070" t="s">
        <v>4502</v>
      </c>
      <c r="D2070" t="s">
        <v>4508</v>
      </c>
      <c r="E2070">
        <v>1</v>
      </c>
      <c r="F2070">
        <v>0</v>
      </c>
      <c r="G2070">
        <v>0</v>
      </c>
      <c r="H2070" t="str">
        <f t="shared" si="64"/>
        <v/>
      </c>
      <c r="I2070" t="str">
        <f t="shared" si="65"/>
        <v/>
      </c>
    </row>
    <row r="2071" spans="1:9" hidden="1">
      <c r="A2071" t="s">
        <v>388</v>
      </c>
      <c r="B2071" t="s">
        <v>4085</v>
      </c>
      <c r="C2071" t="s">
        <v>4088</v>
      </c>
      <c r="D2071" t="s">
        <v>4089</v>
      </c>
      <c r="E2071">
        <v>0</v>
      </c>
      <c r="F2071">
        <v>0</v>
      </c>
      <c r="G2071">
        <v>0</v>
      </c>
      <c r="H2071" t="str">
        <f t="shared" si="64"/>
        <v/>
      </c>
      <c r="I2071" t="str">
        <f t="shared" si="65"/>
        <v/>
      </c>
    </row>
    <row r="2072" spans="1:9" hidden="1">
      <c r="A2072" t="s">
        <v>389</v>
      </c>
      <c r="B2072" t="s">
        <v>4085</v>
      </c>
      <c r="C2072" t="s">
        <v>4088</v>
      </c>
      <c r="D2072" t="s">
        <v>4090</v>
      </c>
      <c r="E2072">
        <v>0</v>
      </c>
      <c r="F2072">
        <v>0</v>
      </c>
      <c r="G2072">
        <v>0</v>
      </c>
      <c r="H2072" t="str">
        <f t="shared" si="64"/>
        <v/>
      </c>
      <c r="I2072" t="str">
        <f t="shared" si="65"/>
        <v/>
      </c>
    </row>
    <row r="2073" spans="1:9" hidden="1">
      <c r="A2073" t="s">
        <v>390</v>
      </c>
      <c r="B2073" t="s">
        <v>4085</v>
      </c>
      <c r="C2073" t="s">
        <v>4088</v>
      </c>
      <c r="D2073" t="s">
        <v>4091</v>
      </c>
      <c r="E2073">
        <v>0</v>
      </c>
      <c r="F2073">
        <v>0</v>
      </c>
      <c r="G2073">
        <v>0</v>
      </c>
      <c r="H2073" t="str">
        <f t="shared" si="64"/>
        <v/>
      </c>
      <c r="I2073" t="str">
        <f t="shared" si="65"/>
        <v/>
      </c>
    </row>
    <row r="2074" spans="1:9" hidden="1">
      <c r="A2074" t="s">
        <v>437</v>
      </c>
      <c r="B2074" t="s">
        <v>4085</v>
      </c>
      <c r="C2074" t="e">
        <v>#N/A</v>
      </c>
      <c r="D2074" t="e">
        <v>#N/A</v>
      </c>
      <c r="E2074" t="e">
        <v>#N/A</v>
      </c>
      <c r="F2074">
        <v>0</v>
      </c>
      <c r="G2074">
        <v>0</v>
      </c>
      <c r="H2074" t="e">
        <f t="shared" si="64"/>
        <v>#N/A</v>
      </c>
      <c r="I2074" t="e">
        <f t="shared" si="65"/>
        <v>#N/A</v>
      </c>
    </row>
    <row r="2075" spans="1:9" hidden="1">
      <c r="A2075" t="s">
        <v>438</v>
      </c>
      <c r="B2075" t="s">
        <v>4085</v>
      </c>
      <c r="C2075" t="e">
        <v>#N/A</v>
      </c>
      <c r="D2075" t="e">
        <v>#N/A</v>
      </c>
      <c r="E2075" t="e">
        <v>#N/A</v>
      </c>
      <c r="F2075">
        <v>0</v>
      </c>
      <c r="G2075">
        <v>0</v>
      </c>
      <c r="H2075" t="e">
        <f t="shared" si="64"/>
        <v>#N/A</v>
      </c>
      <c r="I2075" t="e">
        <f t="shared" si="65"/>
        <v>#N/A</v>
      </c>
    </row>
    <row r="2076" spans="1:9" hidden="1">
      <c r="A2076" t="s">
        <v>439</v>
      </c>
      <c r="B2076" t="s">
        <v>4085</v>
      </c>
      <c r="C2076" t="e">
        <v>#N/A</v>
      </c>
      <c r="D2076" t="e">
        <v>#N/A</v>
      </c>
      <c r="E2076" t="e">
        <v>#N/A</v>
      </c>
      <c r="F2076">
        <v>0</v>
      </c>
      <c r="G2076">
        <v>0</v>
      </c>
      <c r="H2076" t="e">
        <f t="shared" si="64"/>
        <v>#N/A</v>
      </c>
      <c r="I2076" t="e">
        <f t="shared" si="65"/>
        <v>#N/A</v>
      </c>
    </row>
    <row r="2077" spans="1:9" hidden="1">
      <c r="A2077" t="s">
        <v>440</v>
      </c>
      <c r="B2077" t="s">
        <v>4085</v>
      </c>
      <c r="C2077" t="e">
        <v>#N/A</v>
      </c>
      <c r="D2077" t="e">
        <v>#N/A</v>
      </c>
      <c r="E2077" t="e">
        <v>#N/A</v>
      </c>
      <c r="F2077">
        <v>0</v>
      </c>
      <c r="G2077">
        <v>0</v>
      </c>
      <c r="H2077" t="e">
        <f t="shared" si="64"/>
        <v>#N/A</v>
      </c>
      <c r="I2077" t="e">
        <f t="shared" si="65"/>
        <v>#N/A</v>
      </c>
    </row>
    <row r="2078" spans="1:9" hidden="1">
      <c r="A2078" t="s">
        <v>441</v>
      </c>
      <c r="B2078" t="s">
        <v>4085</v>
      </c>
      <c r="C2078" t="e">
        <v>#N/A</v>
      </c>
      <c r="D2078" t="e">
        <v>#N/A</v>
      </c>
      <c r="E2078" t="e">
        <v>#N/A</v>
      </c>
      <c r="F2078">
        <v>0</v>
      </c>
      <c r="G2078">
        <v>0</v>
      </c>
      <c r="H2078" t="e">
        <f t="shared" si="64"/>
        <v>#N/A</v>
      </c>
      <c r="I2078" t="e">
        <f t="shared" si="65"/>
        <v>#N/A</v>
      </c>
    </row>
    <row r="2079" spans="1:9" hidden="1">
      <c r="A2079" t="s">
        <v>423</v>
      </c>
      <c r="B2079" t="s">
        <v>4085</v>
      </c>
      <c r="C2079" t="s">
        <v>4121</v>
      </c>
      <c r="D2079" t="s">
        <v>4122</v>
      </c>
      <c r="E2079">
        <v>1</v>
      </c>
      <c r="F2079">
        <v>0</v>
      </c>
      <c r="G2079">
        <v>0</v>
      </c>
      <c r="H2079" t="str">
        <f t="shared" si="64"/>
        <v/>
      </c>
      <c r="I2079" t="str">
        <f t="shared" si="65"/>
        <v/>
      </c>
    </row>
    <row r="2080" spans="1:9" hidden="1">
      <c r="A2080" t="s">
        <v>424</v>
      </c>
      <c r="B2080" t="s">
        <v>4085</v>
      </c>
      <c r="C2080" t="s">
        <v>4121</v>
      </c>
      <c r="D2080" t="s">
        <v>4123</v>
      </c>
      <c r="E2080">
        <v>0</v>
      </c>
      <c r="F2080">
        <v>0</v>
      </c>
      <c r="G2080">
        <v>0</v>
      </c>
      <c r="H2080" t="str">
        <f t="shared" si="64"/>
        <v/>
      </c>
      <c r="I2080" t="str">
        <f t="shared" si="65"/>
        <v/>
      </c>
    </row>
    <row r="2081" spans="1:9" hidden="1">
      <c r="A2081" t="s">
        <v>425</v>
      </c>
      <c r="B2081" t="s">
        <v>4085</v>
      </c>
      <c r="C2081" t="s">
        <v>4121</v>
      </c>
      <c r="D2081" t="s">
        <v>4124</v>
      </c>
      <c r="E2081">
        <v>0</v>
      </c>
      <c r="F2081">
        <v>0</v>
      </c>
      <c r="G2081">
        <v>0</v>
      </c>
      <c r="H2081" t="str">
        <f t="shared" si="64"/>
        <v/>
      </c>
      <c r="I2081" t="str">
        <f t="shared" si="65"/>
        <v/>
      </c>
    </row>
    <row r="2082" spans="1:9" hidden="1">
      <c r="A2082" t="s">
        <v>426</v>
      </c>
      <c r="B2082" t="s">
        <v>4085</v>
      </c>
      <c r="C2082" t="s">
        <v>4121</v>
      </c>
      <c r="D2082" t="s">
        <v>4125</v>
      </c>
      <c r="E2082">
        <v>1</v>
      </c>
      <c r="F2082">
        <v>0</v>
      </c>
      <c r="G2082">
        <v>0</v>
      </c>
      <c r="H2082" t="str">
        <f t="shared" si="64"/>
        <v/>
      </c>
      <c r="I2082" t="str">
        <f t="shared" si="65"/>
        <v/>
      </c>
    </row>
    <row r="2083" spans="1:9" hidden="1">
      <c r="A2083" t="s">
        <v>427</v>
      </c>
      <c r="B2083" t="s">
        <v>4085</v>
      </c>
      <c r="C2083" t="s">
        <v>4121</v>
      </c>
      <c r="D2083" t="s">
        <v>4126</v>
      </c>
      <c r="E2083">
        <v>0</v>
      </c>
      <c r="F2083">
        <v>0</v>
      </c>
      <c r="G2083">
        <v>0</v>
      </c>
      <c r="H2083" t="str">
        <f t="shared" si="64"/>
        <v/>
      </c>
      <c r="I2083" t="str">
        <f t="shared" si="65"/>
        <v/>
      </c>
    </row>
    <row r="2084" spans="1:9" hidden="1">
      <c r="A2084" t="s">
        <v>1809</v>
      </c>
      <c r="B2084" t="s">
        <v>4085</v>
      </c>
      <c r="C2084" t="s">
        <v>4509</v>
      </c>
      <c r="D2084" t="s">
        <v>4089</v>
      </c>
      <c r="E2084">
        <v>1</v>
      </c>
      <c r="F2084">
        <v>0</v>
      </c>
      <c r="G2084">
        <v>0</v>
      </c>
      <c r="H2084" t="str">
        <f t="shared" si="64"/>
        <v/>
      </c>
      <c r="I2084" t="str">
        <f t="shared" si="65"/>
        <v/>
      </c>
    </row>
    <row r="2085" spans="1:9" hidden="1">
      <c r="A2085" t="s">
        <v>1810</v>
      </c>
      <c r="B2085" t="s">
        <v>4085</v>
      </c>
      <c r="C2085" t="s">
        <v>4509</v>
      </c>
      <c r="D2085" t="s">
        <v>4090</v>
      </c>
      <c r="E2085">
        <v>2</v>
      </c>
      <c r="F2085">
        <v>0</v>
      </c>
      <c r="G2085">
        <v>0</v>
      </c>
      <c r="H2085" t="str">
        <f t="shared" si="64"/>
        <v/>
      </c>
      <c r="I2085" t="str">
        <f t="shared" si="65"/>
        <v/>
      </c>
    </row>
    <row r="2086" spans="1:9" hidden="1">
      <c r="A2086" t="s">
        <v>1811</v>
      </c>
      <c r="B2086" t="s">
        <v>4085</v>
      </c>
      <c r="C2086" t="s">
        <v>4509</v>
      </c>
      <c r="D2086" t="s">
        <v>4091</v>
      </c>
      <c r="E2086">
        <v>3</v>
      </c>
      <c r="F2086">
        <v>0</v>
      </c>
      <c r="G2086">
        <v>0</v>
      </c>
      <c r="H2086" t="str">
        <f t="shared" si="64"/>
        <v>gestion stock</v>
      </c>
      <c r="I2086" t="str">
        <f t="shared" si="65"/>
        <v>VESTE COURTE STYLE BLAZER L, NOIR</v>
      </c>
    </row>
    <row r="2087" spans="1:9" hidden="1">
      <c r="A2087" t="s">
        <v>1812</v>
      </c>
      <c r="B2087" t="s">
        <v>4085</v>
      </c>
      <c r="C2087" t="s">
        <v>4510</v>
      </c>
      <c r="D2087" t="s">
        <v>4503</v>
      </c>
      <c r="E2087">
        <v>0</v>
      </c>
      <c r="F2087">
        <v>0</v>
      </c>
      <c r="G2087">
        <v>0</v>
      </c>
      <c r="H2087" t="str">
        <f t="shared" si="64"/>
        <v/>
      </c>
      <c r="I2087" t="str">
        <f t="shared" si="65"/>
        <v/>
      </c>
    </row>
    <row r="2088" spans="1:9" hidden="1">
      <c r="A2088" t="s">
        <v>1813</v>
      </c>
      <c r="B2088" t="s">
        <v>4085</v>
      </c>
      <c r="C2088" t="s">
        <v>4510</v>
      </c>
      <c r="D2088" t="s">
        <v>4504</v>
      </c>
      <c r="E2088">
        <v>0</v>
      </c>
      <c r="F2088">
        <v>0</v>
      </c>
      <c r="G2088">
        <v>0</v>
      </c>
      <c r="H2088" t="str">
        <f t="shared" si="64"/>
        <v/>
      </c>
      <c r="I2088" t="str">
        <f t="shared" si="65"/>
        <v/>
      </c>
    </row>
    <row r="2089" spans="1:9" hidden="1">
      <c r="A2089" t="s">
        <v>1814</v>
      </c>
      <c r="B2089" t="s">
        <v>4085</v>
      </c>
      <c r="C2089" t="s">
        <v>4510</v>
      </c>
      <c r="D2089" t="s">
        <v>4505</v>
      </c>
      <c r="E2089">
        <v>0</v>
      </c>
      <c r="F2089">
        <v>0</v>
      </c>
      <c r="G2089">
        <v>0</v>
      </c>
      <c r="H2089" t="str">
        <f t="shared" si="64"/>
        <v/>
      </c>
      <c r="I2089" t="str">
        <f t="shared" si="65"/>
        <v/>
      </c>
    </row>
    <row r="2090" spans="1:9" hidden="1">
      <c r="A2090" t="s">
        <v>1815</v>
      </c>
      <c r="B2090" t="s">
        <v>4085</v>
      </c>
      <c r="C2090" t="s">
        <v>4510</v>
      </c>
      <c r="D2090" t="s">
        <v>4089</v>
      </c>
      <c r="E2090">
        <v>0</v>
      </c>
      <c r="F2090">
        <v>0</v>
      </c>
      <c r="G2090">
        <v>0</v>
      </c>
      <c r="H2090" t="str">
        <f t="shared" si="64"/>
        <v/>
      </c>
      <c r="I2090" t="str">
        <f t="shared" si="65"/>
        <v/>
      </c>
    </row>
    <row r="2091" spans="1:9" hidden="1">
      <c r="A2091" t="s">
        <v>1816</v>
      </c>
      <c r="B2091" t="s">
        <v>4085</v>
      </c>
      <c r="C2091" t="s">
        <v>4510</v>
      </c>
      <c r="D2091" t="s">
        <v>4090</v>
      </c>
      <c r="E2091">
        <v>2</v>
      </c>
      <c r="F2091">
        <v>0</v>
      </c>
      <c r="G2091">
        <v>0</v>
      </c>
      <c r="H2091" t="str">
        <f t="shared" si="64"/>
        <v/>
      </c>
      <c r="I2091" t="str">
        <f t="shared" si="65"/>
        <v/>
      </c>
    </row>
    <row r="2092" spans="1:9" hidden="1">
      <c r="A2092" t="s">
        <v>1817</v>
      </c>
      <c r="B2092" t="s">
        <v>4085</v>
      </c>
      <c r="C2092" t="s">
        <v>4510</v>
      </c>
      <c r="D2092" t="s">
        <v>4091</v>
      </c>
      <c r="E2092">
        <v>1</v>
      </c>
      <c r="F2092">
        <v>0</v>
      </c>
      <c r="G2092">
        <v>0</v>
      </c>
      <c r="H2092" t="str">
        <f t="shared" si="64"/>
        <v/>
      </c>
      <c r="I2092" t="str">
        <f t="shared" si="65"/>
        <v/>
      </c>
    </row>
    <row r="2093" spans="1:9" hidden="1">
      <c r="A2093" t="s">
        <v>1818</v>
      </c>
      <c r="B2093" t="s">
        <v>4085</v>
      </c>
      <c r="C2093" t="s">
        <v>4511</v>
      </c>
      <c r="D2093" t="s">
        <v>4512</v>
      </c>
      <c r="E2093">
        <v>2</v>
      </c>
      <c r="F2093">
        <v>0</v>
      </c>
      <c r="G2093">
        <v>0</v>
      </c>
      <c r="H2093" t="str">
        <f t="shared" si="64"/>
        <v/>
      </c>
      <c r="I2093" t="str">
        <f t="shared" si="65"/>
        <v/>
      </c>
    </row>
    <row r="2094" spans="1:9" hidden="1">
      <c r="A2094" t="s">
        <v>1819</v>
      </c>
      <c r="B2094" t="s">
        <v>4085</v>
      </c>
      <c r="C2094" t="s">
        <v>4511</v>
      </c>
      <c r="D2094" t="s">
        <v>4513</v>
      </c>
      <c r="E2094">
        <v>1</v>
      </c>
      <c r="F2094">
        <v>0</v>
      </c>
      <c r="G2094">
        <v>0</v>
      </c>
      <c r="H2094" t="str">
        <f t="shared" si="64"/>
        <v/>
      </c>
      <c r="I2094" t="str">
        <f t="shared" si="65"/>
        <v/>
      </c>
    </row>
    <row r="2095" spans="1:9" hidden="1">
      <c r="A2095" t="s">
        <v>1820</v>
      </c>
      <c r="B2095" t="s">
        <v>4085</v>
      </c>
      <c r="C2095" t="s">
        <v>4511</v>
      </c>
      <c r="D2095" t="s">
        <v>4514</v>
      </c>
      <c r="E2095">
        <v>0</v>
      </c>
      <c r="F2095">
        <v>0</v>
      </c>
      <c r="G2095">
        <v>0</v>
      </c>
      <c r="H2095" t="str">
        <f t="shared" si="64"/>
        <v/>
      </c>
      <c r="I2095" t="str">
        <f t="shared" si="65"/>
        <v/>
      </c>
    </row>
    <row r="2096" spans="1:9" hidden="1">
      <c r="A2096" t="s">
        <v>1821</v>
      </c>
      <c r="B2096" t="s">
        <v>4085</v>
      </c>
      <c r="C2096" t="s">
        <v>4515</v>
      </c>
      <c r="D2096" t="s">
        <v>4089</v>
      </c>
      <c r="E2096">
        <v>0</v>
      </c>
      <c r="F2096">
        <v>0</v>
      </c>
      <c r="G2096">
        <v>0</v>
      </c>
      <c r="H2096" t="str">
        <f t="shared" si="64"/>
        <v/>
      </c>
      <c r="I2096" t="str">
        <f t="shared" si="65"/>
        <v/>
      </c>
    </row>
    <row r="2097" spans="1:9" hidden="1">
      <c r="A2097" t="s">
        <v>1822</v>
      </c>
      <c r="B2097" t="s">
        <v>4085</v>
      </c>
      <c r="C2097" t="s">
        <v>4515</v>
      </c>
      <c r="D2097" t="s">
        <v>4090</v>
      </c>
      <c r="E2097">
        <v>0</v>
      </c>
      <c r="F2097">
        <v>0</v>
      </c>
      <c r="G2097">
        <v>0</v>
      </c>
      <c r="H2097" t="str">
        <f t="shared" si="64"/>
        <v/>
      </c>
      <c r="I2097" t="str">
        <f t="shared" si="65"/>
        <v/>
      </c>
    </row>
    <row r="2098" spans="1:9" hidden="1">
      <c r="A2098" t="s">
        <v>1823</v>
      </c>
      <c r="B2098" t="s">
        <v>4085</v>
      </c>
      <c r="C2098" t="s">
        <v>4515</v>
      </c>
      <c r="D2098" t="s">
        <v>4091</v>
      </c>
      <c r="E2098">
        <v>0</v>
      </c>
      <c r="F2098">
        <v>0</v>
      </c>
      <c r="G2098">
        <v>0</v>
      </c>
      <c r="H2098" t="str">
        <f t="shared" si="64"/>
        <v/>
      </c>
      <c r="I2098" t="str">
        <f t="shared" si="65"/>
        <v/>
      </c>
    </row>
    <row r="2099" spans="1:9" hidden="1">
      <c r="A2099" t="s">
        <v>491</v>
      </c>
      <c r="B2099" t="s">
        <v>4074</v>
      </c>
      <c r="C2099" t="s">
        <v>4162</v>
      </c>
      <c r="D2099" t="s">
        <v>3376</v>
      </c>
      <c r="E2099">
        <v>0</v>
      </c>
      <c r="F2099">
        <v>0</v>
      </c>
      <c r="G2099">
        <v>0</v>
      </c>
      <c r="H2099" t="str">
        <f t="shared" si="64"/>
        <v/>
      </c>
      <c r="I2099" t="str">
        <f t="shared" si="65"/>
        <v/>
      </c>
    </row>
    <row r="2100" spans="1:9" hidden="1">
      <c r="A2100" t="s">
        <v>512</v>
      </c>
      <c r="B2100" t="s">
        <v>4074</v>
      </c>
      <c r="C2100" t="s">
        <v>4162</v>
      </c>
      <c r="D2100" t="s">
        <v>3376</v>
      </c>
      <c r="E2100">
        <v>0</v>
      </c>
      <c r="F2100">
        <v>0</v>
      </c>
      <c r="G2100">
        <v>0</v>
      </c>
      <c r="H2100" t="str">
        <f t="shared" si="64"/>
        <v/>
      </c>
      <c r="I2100" t="str">
        <f t="shared" si="65"/>
        <v/>
      </c>
    </row>
    <row r="2101" spans="1:9" hidden="1">
      <c r="A2101" t="s">
        <v>1824</v>
      </c>
      <c r="B2101" t="s">
        <v>4085</v>
      </c>
      <c r="C2101" t="s">
        <v>4516</v>
      </c>
      <c r="D2101" t="s">
        <v>4517</v>
      </c>
      <c r="E2101">
        <v>0</v>
      </c>
      <c r="F2101">
        <v>0</v>
      </c>
      <c r="G2101">
        <v>0</v>
      </c>
      <c r="H2101" t="str">
        <f t="shared" si="64"/>
        <v/>
      </c>
      <c r="I2101" t="str">
        <f t="shared" si="65"/>
        <v/>
      </c>
    </row>
    <row r="2102" spans="1:9" hidden="1">
      <c r="A2102" t="s">
        <v>1825</v>
      </c>
      <c r="B2102" t="s">
        <v>4085</v>
      </c>
      <c r="C2102" t="s">
        <v>4516</v>
      </c>
      <c r="D2102" t="s">
        <v>4518</v>
      </c>
      <c r="E2102">
        <v>1</v>
      </c>
      <c r="F2102">
        <v>0</v>
      </c>
      <c r="G2102">
        <v>0</v>
      </c>
      <c r="H2102" t="str">
        <f t="shared" si="64"/>
        <v/>
      </c>
      <c r="I2102" t="str">
        <f t="shared" si="65"/>
        <v/>
      </c>
    </row>
    <row r="2103" spans="1:9" hidden="1">
      <c r="A2103" t="s">
        <v>1826</v>
      </c>
      <c r="B2103" t="s">
        <v>4085</v>
      </c>
      <c r="C2103" t="s">
        <v>4516</v>
      </c>
      <c r="D2103" t="s">
        <v>4519</v>
      </c>
      <c r="E2103">
        <v>0</v>
      </c>
      <c r="F2103">
        <v>0</v>
      </c>
      <c r="G2103">
        <v>0</v>
      </c>
      <c r="H2103" t="str">
        <f t="shared" si="64"/>
        <v/>
      </c>
      <c r="I2103" t="str">
        <f t="shared" si="65"/>
        <v/>
      </c>
    </row>
    <row r="2104" spans="1:9" hidden="1">
      <c r="A2104" t="s">
        <v>492</v>
      </c>
      <c r="B2104" t="s">
        <v>4074</v>
      </c>
      <c r="C2104" t="s">
        <v>4163</v>
      </c>
      <c r="D2104" t="s">
        <v>3376</v>
      </c>
      <c r="E2104">
        <v>0</v>
      </c>
      <c r="F2104">
        <v>0</v>
      </c>
      <c r="G2104">
        <v>0</v>
      </c>
      <c r="H2104" t="str">
        <f t="shared" si="64"/>
        <v/>
      </c>
      <c r="I2104" t="str">
        <f t="shared" si="65"/>
        <v/>
      </c>
    </row>
    <row r="2105" spans="1:9" hidden="1">
      <c r="A2105" t="s">
        <v>494</v>
      </c>
      <c r="B2105" t="s">
        <v>4074</v>
      </c>
      <c r="C2105" t="s">
        <v>4163</v>
      </c>
      <c r="D2105" t="s">
        <v>3376</v>
      </c>
      <c r="E2105">
        <v>0</v>
      </c>
      <c r="F2105">
        <v>0</v>
      </c>
      <c r="G2105">
        <v>0</v>
      </c>
      <c r="H2105" t="str">
        <f t="shared" si="64"/>
        <v/>
      </c>
      <c r="I2105" t="str">
        <f t="shared" si="65"/>
        <v/>
      </c>
    </row>
    <row r="2106" spans="1:9" hidden="1">
      <c r="A2106" t="s">
        <v>3499</v>
      </c>
      <c r="B2106" t="s">
        <v>4180</v>
      </c>
      <c r="C2106" t="s">
        <v>3499</v>
      </c>
      <c r="D2106" t="s">
        <v>3376</v>
      </c>
      <c r="E2106">
        <v>0</v>
      </c>
      <c r="F2106">
        <v>0</v>
      </c>
      <c r="G2106">
        <v>0</v>
      </c>
      <c r="H2106" t="str">
        <f t="shared" si="64"/>
        <v/>
      </c>
      <c r="I2106" t="str">
        <f t="shared" si="65"/>
        <v/>
      </c>
    </row>
    <row r="2107" spans="1:9" hidden="1">
      <c r="A2107" t="s">
        <v>3500</v>
      </c>
      <c r="B2107" t="s">
        <v>4180</v>
      </c>
      <c r="C2107" t="s">
        <v>3500</v>
      </c>
      <c r="D2107" t="s">
        <v>3376</v>
      </c>
      <c r="E2107">
        <v>0</v>
      </c>
      <c r="F2107">
        <v>0</v>
      </c>
      <c r="G2107">
        <v>0</v>
      </c>
      <c r="H2107" t="str">
        <f t="shared" si="64"/>
        <v/>
      </c>
      <c r="I2107" t="str">
        <f t="shared" si="65"/>
        <v/>
      </c>
    </row>
    <row r="2108" spans="1:9" hidden="1">
      <c r="A2108" t="s">
        <v>3501</v>
      </c>
      <c r="B2108" t="s">
        <v>4180</v>
      </c>
      <c r="C2108" t="s">
        <v>3501</v>
      </c>
      <c r="D2108" t="s">
        <v>3376</v>
      </c>
      <c r="E2108">
        <v>0</v>
      </c>
      <c r="F2108">
        <v>0</v>
      </c>
      <c r="G2108">
        <v>0</v>
      </c>
      <c r="H2108" t="str">
        <f t="shared" si="64"/>
        <v/>
      </c>
      <c r="I2108" t="str">
        <f t="shared" si="65"/>
        <v/>
      </c>
    </row>
    <row r="2109" spans="1:9" hidden="1">
      <c r="A2109" t="s">
        <v>1827</v>
      </c>
      <c r="B2109" t="s">
        <v>4181</v>
      </c>
      <c r="C2109" t="s">
        <v>4520</v>
      </c>
      <c r="D2109" t="s">
        <v>3376</v>
      </c>
      <c r="E2109">
        <v>3</v>
      </c>
      <c r="F2109">
        <v>0</v>
      </c>
      <c r="G2109">
        <v>1</v>
      </c>
      <c r="H2109" t="str">
        <f t="shared" si="64"/>
        <v>gestion stock</v>
      </c>
      <c r="I2109" t="str">
        <f t="shared" si="65"/>
        <v xml:space="preserve">B.O YASMINE ARGENT GM </v>
      </c>
    </row>
    <row r="2110" spans="1:9" hidden="1">
      <c r="A2110" t="s">
        <v>1828</v>
      </c>
      <c r="B2110" t="s">
        <v>4181</v>
      </c>
      <c r="C2110" t="s">
        <v>4521</v>
      </c>
      <c r="D2110" t="s">
        <v>393</v>
      </c>
      <c r="E2110">
        <v>2</v>
      </c>
      <c r="F2110">
        <v>0</v>
      </c>
      <c r="G2110">
        <v>2</v>
      </c>
      <c r="H2110" t="str">
        <f t="shared" si="64"/>
        <v>gestion stock</v>
      </c>
      <c r="I2110" t="str">
        <f t="shared" si="65"/>
        <v>B.O LOU GM clips NOIR</v>
      </c>
    </row>
    <row r="2111" spans="1:9" hidden="1">
      <c r="A2111" t="s">
        <v>1829</v>
      </c>
      <c r="B2111" t="s">
        <v>4181</v>
      </c>
      <c r="C2111" t="s">
        <v>4521</v>
      </c>
      <c r="D2111" t="s">
        <v>3835</v>
      </c>
      <c r="E2111">
        <v>1</v>
      </c>
      <c r="F2111">
        <v>0</v>
      </c>
      <c r="G2111">
        <v>1</v>
      </c>
      <c r="H2111" t="str">
        <f t="shared" si="64"/>
        <v/>
      </c>
      <c r="I2111" t="str">
        <f t="shared" si="65"/>
        <v/>
      </c>
    </row>
    <row r="2112" spans="1:9" hidden="1">
      <c r="A2112" t="s">
        <v>1830</v>
      </c>
      <c r="B2112" t="s">
        <v>4181</v>
      </c>
      <c r="C2112" t="s">
        <v>4521</v>
      </c>
      <c r="D2112" t="s">
        <v>3836</v>
      </c>
      <c r="E2112">
        <v>2</v>
      </c>
      <c r="F2112">
        <v>0</v>
      </c>
      <c r="G2112">
        <v>1</v>
      </c>
      <c r="H2112" t="str">
        <f t="shared" si="64"/>
        <v>gestion stock</v>
      </c>
      <c r="I2112" t="str">
        <f t="shared" si="65"/>
        <v>B.O LOU GM clips BLANC</v>
      </c>
    </row>
    <row r="2113" spans="1:9" hidden="1">
      <c r="A2113" t="s">
        <v>1831</v>
      </c>
      <c r="B2113" t="s">
        <v>4181</v>
      </c>
      <c r="C2113" t="s">
        <v>4521</v>
      </c>
      <c r="D2113" t="s">
        <v>3837</v>
      </c>
      <c r="E2113">
        <v>3</v>
      </c>
      <c r="F2113">
        <v>1</v>
      </c>
      <c r="G2113">
        <v>0</v>
      </c>
      <c r="H2113" t="str">
        <f t="shared" si="64"/>
        <v>gestion stock</v>
      </c>
      <c r="I2113" t="str">
        <f t="shared" si="65"/>
        <v>B.O LOU GM clips TAUPE</v>
      </c>
    </row>
    <row r="2114" spans="1:9" hidden="1">
      <c r="A2114" t="s">
        <v>1832</v>
      </c>
      <c r="B2114" t="s">
        <v>4181</v>
      </c>
      <c r="C2114" t="s">
        <v>4521</v>
      </c>
      <c r="D2114" t="s">
        <v>3838</v>
      </c>
      <c r="E2114">
        <v>1</v>
      </c>
      <c r="F2114">
        <v>0</v>
      </c>
      <c r="G2114">
        <v>0</v>
      </c>
      <c r="H2114" t="str">
        <f t="shared" ref="H2114:H2177" si="66">IF(AND(SUM(E2114:G2114)&gt;2,OR(E2114=0,G2114=0,F2114=0)),"gestion stock","")</f>
        <v/>
      </c>
      <c r="I2114" t="str">
        <f t="shared" si="65"/>
        <v/>
      </c>
    </row>
    <row r="2115" spans="1:9" hidden="1">
      <c r="A2115" t="s">
        <v>1833</v>
      </c>
      <c r="B2115" t="s">
        <v>4181</v>
      </c>
      <c r="C2115" t="s">
        <v>4521</v>
      </c>
      <c r="D2115" t="s">
        <v>3839</v>
      </c>
      <c r="E2115">
        <v>1</v>
      </c>
      <c r="F2115">
        <v>0</v>
      </c>
      <c r="G2115">
        <v>1</v>
      </c>
      <c r="H2115" t="str">
        <f t="shared" si="66"/>
        <v/>
      </c>
      <c r="I2115" t="str">
        <f t="shared" ref="I2115:I2178" si="67">IF(H2115="gestion stock",C2115&amp; " " &amp; D2115,"")</f>
        <v/>
      </c>
    </row>
    <row r="2116" spans="1:9" hidden="1">
      <c r="A2116" t="s">
        <v>1834</v>
      </c>
      <c r="B2116" t="s">
        <v>4181</v>
      </c>
      <c r="C2116" t="s">
        <v>4521</v>
      </c>
      <c r="D2116" t="s">
        <v>3840</v>
      </c>
      <c r="E2116">
        <v>1</v>
      </c>
      <c r="F2116">
        <v>0</v>
      </c>
      <c r="G2116">
        <v>0</v>
      </c>
      <c r="H2116" t="str">
        <f t="shared" si="66"/>
        <v/>
      </c>
      <c r="I2116" t="str">
        <f t="shared" si="67"/>
        <v/>
      </c>
    </row>
    <row r="2117" spans="1:9" hidden="1">
      <c r="A2117" t="s">
        <v>1835</v>
      </c>
      <c r="B2117" t="s">
        <v>4181</v>
      </c>
      <c r="C2117" t="s">
        <v>4521</v>
      </c>
      <c r="D2117" t="s">
        <v>3841</v>
      </c>
      <c r="E2117">
        <v>0</v>
      </c>
      <c r="F2117">
        <v>0</v>
      </c>
      <c r="G2117">
        <v>0</v>
      </c>
      <c r="H2117" t="str">
        <f t="shared" si="66"/>
        <v/>
      </c>
      <c r="I2117" t="str">
        <f t="shared" si="67"/>
        <v/>
      </c>
    </row>
    <row r="2118" spans="1:9" hidden="1">
      <c r="A2118" t="s">
        <v>1836</v>
      </c>
      <c r="B2118" t="s">
        <v>4181</v>
      </c>
      <c r="C2118" t="s">
        <v>4521</v>
      </c>
      <c r="D2118" t="s">
        <v>3842</v>
      </c>
      <c r="E2118">
        <v>2</v>
      </c>
      <c r="F2118">
        <v>0</v>
      </c>
      <c r="G2118">
        <v>2</v>
      </c>
      <c r="H2118" t="str">
        <f t="shared" si="66"/>
        <v>gestion stock</v>
      </c>
      <c r="I2118" t="str">
        <f t="shared" si="67"/>
        <v>B.O LOU GM clips LAYETTE</v>
      </c>
    </row>
    <row r="2119" spans="1:9" hidden="1">
      <c r="A2119" t="s">
        <v>1837</v>
      </c>
      <c r="B2119" t="s">
        <v>4181</v>
      </c>
      <c r="C2119" t="s">
        <v>4521</v>
      </c>
      <c r="D2119" t="s">
        <v>3843</v>
      </c>
      <c r="E2119">
        <v>1</v>
      </c>
      <c r="F2119">
        <v>0</v>
      </c>
      <c r="G2119">
        <v>0</v>
      </c>
      <c r="H2119" t="str">
        <f t="shared" si="66"/>
        <v/>
      </c>
      <c r="I2119" t="str">
        <f t="shared" si="67"/>
        <v/>
      </c>
    </row>
    <row r="2120" spans="1:9" hidden="1">
      <c r="A2120" t="s">
        <v>1838</v>
      </c>
      <c r="B2120" t="s">
        <v>4181</v>
      </c>
      <c r="C2120" t="s">
        <v>4521</v>
      </c>
      <c r="D2120" t="s">
        <v>3844</v>
      </c>
      <c r="E2120">
        <v>2</v>
      </c>
      <c r="F2120">
        <v>0</v>
      </c>
      <c r="G2120">
        <v>2</v>
      </c>
      <c r="H2120" t="str">
        <f t="shared" si="66"/>
        <v>gestion stock</v>
      </c>
      <c r="I2120" t="str">
        <f t="shared" si="67"/>
        <v>B.O LOU GM clips ROUGE</v>
      </c>
    </row>
    <row r="2121" spans="1:9" hidden="1">
      <c r="A2121" t="s">
        <v>1839</v>
      </c>
      <c r="B2121" t="s">
        <v>4181</v>
      </c>
      <c r="C2121" t="s">
        <v>4521</v>
      </c>
      <c r="D2121" t="s">
        <v>3845</v>
      </c>
      <c r="E2121">
        <v>1</v>
      </c>
      <c r="F2121">
        <v>0</v>
      </c>
      <c r="G2121">
        <v>1</v>
      </c>
      <c r="H2121" t="str">
        <f t="shared" si="66"/>
        <v/>
      </c>
      <c r="I2121" t="str">
        <f t="shared" si="67"/>
        <v/>
      </c>
    </row>
    <row r="2122" spans="1:9" hidden="1">
      <c r="A2122" t="s">
        <v>1840</v>
      </c>
      <c r="B2122" t="s">
        <v>4181</v>
      </c>
      <c r="C2122" t="s">
        <v>4521</v>
      </c>
      <c r="D2122" t="s">
        <v>3846</v>
      </c>
      <c r="E2122">
        <v>0</v>
      </c>
      <c r="F2122">
        <v>0</v>
      </c>
      <c r="G2122">
        <v>0</v>
      </c>
      <c r="H2122" t="str">
        <f t="shared" si="66"/>
        <v/>
      </c>
      <c r="I2122" t="str">
        <f t="shared" si="67"/>
        <v/>
      </c>
    </row>
    <row r="2123" spans="1:9" hidden="1">
      <c r="A2123" t="s">
        <v>1841</v>
      </c>
      <c r="B2123" t="s">
        <v>4181</v>
      </c>
      <c r="C2123" t="s">
        <v>4521</v>
      </c>
      <c r="D2123" t="s">
        <v>3847</v>
      </c>
      <c r="E2123">
        <v>2</v>
      </c>
      <c r="F2123">
        <v>0</v>
      </c>
      <c r="G2123">
        <v>1</v>
      </c>
      <c r="H2123" t="str">
        <f t="shared" si="66"/>
        <v>gestion stock</v>
      </c>
      <c r="I2123" t="str">
        <f t="shared" si="67"/>
        <v>B.O LOU GM clips ROSE</v>
      </c>
    </row>
    <row r="2124" spans="1:9" hidden="1">
      <c r="A2124" t="s">
        <v>1842</v>
      </c>
      <c r="B2124" t="s">
        <v>4181</v>
      </c>
      <c r="C2124" t="s">
        <v>4521</v>
      </c>
      <c r="D2124" t="s">
        <v>3848</v>
      </c>
      <c r="E2124">
        <v>1</v>
      </c>
      <c r="F2124">
        <v>0</v>
      </c>
      <c r="G2124">
        <v>0</v>
      </c>
      <c r="H2124" t="str">
        <f t="shared" si="66"/>
        <v/>
      </c>
      <c r="I2124" t="str">
        <f t="shared" si="67"/>
        <v/>
      </c>
    </row>
    <row r="2125" spans="1:9" hidden="1">
      <c r="A2125" t="s">
        <v>1843</v>
      </c>
      <c r="B2125" t="s">
        <v>4181</v>
      </c>
      <c r="C2125" t="s">
        <v>4521</v>
      </c>
      <c r="D2125" t="s">
        <v>3849</v>
      </c>
      <c r="E2125">
        <v>2</v>
      </c>
      <c r="F2125">
        <v>0</v>
      </c>
      <c r="G2125">
        <v>1</v>
      </c>
      <c r="H2125" t="str">
        <f t="shared" si="66"/>
        <v>gestion stock</v>
      </c>
      <c r="I2125" t="str">
        <f t="shared" si="67"/>
        <v>B.O LOU GM clips ORANGE</v>
      </c>
    </row>
    <row r="2126" spans="1:9" hidden="1">
      <c r="A2126" t="s">
        <v>1844</v>
      </c>
      <c r="B2126" t="s">
        <v>4181</v>
      </c>
      <c r="C2126" t="s">
        <v>4522</v>
      </c>
      <c r="D2126" t="s">
        <v>393</v>
      </c>
      <c r="E2126">
        <v>2</v>
      </c>
      <c r="F2126">
        <v>0</v>
      </c>
      <c r="G2126">
        <v>1</v>
      </c>
      <c r="H2126" t="str">
        <f t="shared" si="66"/>
        <v>gestion stock</v>
      </c>
      <c r="I2126" t="str">
        <f t="shared" si="67"/>
        <v>B.O LIPARI PM PERCÉES NOIR</v>
      </c>
    </row>
    <row r="2127" spans="1:9" hidden="1">
      <c r="A2127" t="s">
        <v>1845</v>
      </c>
      <c r="B2127" t="s">
        <v>4181</v>
      </c>
      <c r="C2127" t="s">
        <v>4522</v>
      </c>
      <c r="D2127" t="s">
        <v>3835</v>
      </c>
      <c r="E2127">
        <v>0</v>
      </c>
      <c r="F2127">
        <v>2</v>
      </c>
      <c r="G2127">
        <v>3</v>
      </c>
      <c r="H2127" t="str">
        <f t="shared" si="66"/>
        <v>gestion stock</v>
      </c>
      <c r="I2127" t="str">
        <f t="shared" si="67"/>
        <v>B.O LIPARI PM PERCÉES GRIS</v>
      </c>
    </row>
    <row r="2128" spans="1:9" hidden="1">
      <c r="A2128" t="s">
        <v>1846</v>
      </c>
      <c r="B2128" t="s">
        <v>4181</v>
      </c>
      <c r="C2128" t="s">
        <v>4522</v>
      </c>
      <c r="D2128" t="s">
        <v>3836</v>
      </c>
      <c r="E2128">
        <v>6</v>
      </c>
      <c r="F2128">
        <v>2</v>
      </c>
      <c r="G2128">
        <v>3</v>
      </c>
      <c r="H2128" t="str">
        <f t="shared" si="66"/>
        <v/>
      </c>
      <c r="I2128" t="str">
        <f t="shared" si="67"/>
        <v/>
      </c>
    </row>
    <row r="2129" spans="1:9" hidden="1">
      <c r="A2129" t="s">
        <v>1847</v>
      </c>
      <c r="B2129" t="s">
        <v>4181</v>
      </c>
      <c r="C2129" t="s">
        <v>4522</v>
      </c>
      <c r="D2129" t="s">
        <v>3839</v>
      </c>
      <c r="E2129">
        <v>5</v>
      </c>
      <c r="F2129">
        <v>2</v>
      </c>
      <c r="G2129">
        <v>2</v>
      </c>
      <c r="H2129" t="str">
        <f t="shared" si="66"/>
        <v/>
      </c>
      <c r="I2129" t="str">
        <f t="shared" si="67"/>
        <v/>
      </c>
    </row>
    <row r="2130" spans="1:9" hidden="1">
      <c r="A2130" t="s">
        <v>1848</v>
      </c>
      <c r="B2130" t="s">
        <v>4181</v>
      </c>
      <c r="C2130" t="s">
        <v>4522</v>
      </c>
      <c r="D2130" t="s">
        <v>4188</v>
      </c>
      <c r="E2130">
        <v>2</v>
      </c>
      <c r="F2130">
        <v>-1</v>
      </c>
      <c r="G2130">
        <v>2</v>
      </c>
      <c r="H2130" t="str">
        <f t="shared" si="66"/>
        <v/>
      </c>
      <c r="I2130" t="str">
        <f t="shared" si="67"/>
        <v/>
      </c>
    </row>
    <row r="2131" spans="1:9" hidden="1">
      <c r="A2131" t="s">
        <v>1849</v>
      </c>
      <c r="B2131" t="s">
        <v>4181</v>
      </c>
      <c r="C2131" t="s">
        <v>4522</v>
      </c>
      <c r="D2131" t="s">
        <v>4189</v>
      </c>
      <c r="E2131">
        <v>0</v>
      </c>
      <c r="F2131">
        <v>1</v>
      </c>
      <c r="G2131">
        <v>2</v>
      </c>
      <c r="H2131" t="str">
        <f t="shared" si="66"/>
        <v>gestion stock</v>
      </c>
      <c r="I2131" t="str">
        <f t="shared" si="67"/>
        <v>B.O LIPARI PM PERCÉES MULTI HIVER</v>
      </c>
    </row>
    <row r="2132" spans="1:9" hidden="1">
      <c r="A2132" t="s">
        <v>1850</v>
      </c>
      <c r="B2132" t="s">
        <v>4181</v>
      </c>
      <c r="C2132" s="3" t="s">
        <v>4523</v>
      </c>
      <c r="D2132" t="s">
        <v>393</v>
      </c>
      <c r="E2132">
        <v>0</v>
      </c>
      <c r="F2132">
        <v>0</v>
      </c>
      <c r="G2132">
        <v>0</v>
      </c>
      <c r="H2132" t="str">
        <f t="shared" si="66"/>
        <v/>
      </c>
      <c r="I2132" t="str">
        <f t="shared" si="67"/>
        <v/>
      </c>
    </row>
    <row r="2133" spans="1:9" hidden="1">
      <c r="A2133" t="s">
        <v>1851</v>
      </c>
      <c r="B2133" t="s">
        <v>4181</v>
      </c>
      <c r="C2133" s="3" t="s">
        <v>4523</v>
      </c>
      <c r="D2133" t="s">
        <v>3835</v>
      </c>
      <c r="E2133">
        <v>0</v>
      </c>
      <c r="F2133">
        <v>1</v>
      </c>
      <c r="G2133">
        <v>3</v>
      </c>
      <c r="H2133" t="str">
        <f t="shared" si="66"/>
        <v>gestion stock</v>
      </c>
      <c r="I2133" t="str">
        <f t="shared" si="67"/>
        <v>Collier LOU chaîne GRIS</v>
      </c>
    </row>
    <row r="2134" spans="1:9" hidden="1">
      <c r="A2134" t="s">
        <v>1852</v>
      </c>
      <c r="B2134" t="s">
        <v>4181</v>
      </c>
      <c r="C2134" s="3" t="s">
        <v>4523</v>
      </c>
      <c r="D2134" t="s">
        <v>3836</v>
      </c>
      <c r="E2134">
        <v>1</v>
      </c>
      <c r="F2134">
        <v>1</v>
      </c>
      <c r="G2134">
        <v>-1</v>
      </c>
      <c r="H2134" t="str">
        <f t="shared" si="66"/>
        <v/>
      </c>
      <c r="I2134" t="str">
        <f t="shared" si="67"/>
        <v/>
      </c>
    </row>
    <row r="2135" spans="1:9" hidden="1">
      <c r="A2135" t="s">
        <v>1853</v>
      </c>
      <c r="B2135" t="s">
        <v>4181</v>
      </c>
      <c r="C2135" s="3" t="s">
        <v>4523</v>
      </c>
      <c r="D2135" t="s">
        <v>3837</v>
      </c>
      <c r="E2135">
        <v>1</v>
      </c>
      <c r="F2135">
        <v>-1</v>
      </c>
      <c r="G2135">
        <v>1</v>
      </c>
      <c r="H2135" t="str">
        <f t="shared" si="66"/>
        <v/>
      </c>
      <c r="I2135" t="str">
        <f t="shared" si="67"/>
        <v/>
      </c>
    </row>
    <row r="2136" spans="1:9" hidden="1">
      <c r="A2136" t="s">
        <v>1854</v>
      </c>
      <c r="B2136" t="s">
        <v>4181</v>
      </c>
      <c r="C2136" s="3" t="s">
        <v>4523</v>
      </c>
      <c r="D2136" t="s">
        <v>3838</v>
      </c>
      <c r="E2136">
        <v>0</v>
      </c>
      <c r="F2136">
        <v>1</v>
      </c>
      <c r="G2136">
        <v>1</v>
      </c>
      <c r="H2136" t="str">
        <f t="shared" si="66"/>
        <v/>
      </c>
      <c r="I2136" t="str">
        <f t="shared" si="67"/>
        <v/>
      </c>
    </row>
    <row r="2137" spans="1:9" hidden="1">
      <c r="A2137" t="s">
        <v>1855</v>
      </c>
      <c r="B2137" t="s">
        <v>4181</v>
      </c>
      <c r="C2137" s="3" t="s">
        <v>4523</v>
      </c>
      <c r="D2137" t="s">
        <v>3839</v>
      </c>
      <c r="E2137">
        <v>2</v>
      </c>
      <c r="F2137">
        <v>0</v>
      </c>
      <c r="G2137">
        <v>0</v>
      </c>
      <c r="H2137" t="str">
        <f t="shared" si="66"/>
        <v/>
      </c>
      <c r="I2137" t="str">
        <f t="shared" si="67"/>
        <v/>
      </c>
    </row>
    <row r="2138" spans="1:9" hidden="1">
      <c r="A2138" t="s">
        <v>1856</v>
      </c>
      <c r="B2138" t="s">
        <v>4181</v>
      </c>
      <c r="C2138" s="3" t="s">
        <v>4523</v>
      </c>
      <c r="D2138" t="s">
        <v>3840</v>
      </c>
      <c r="E2138">
        <v>0</v>
      </c>
      <c r="F2138">
        <v>0</v>
      </c>
      <c r="G2138">
        <v>0</v>
      </c>
      <c r="H2138" t="str">
        <f t="shared" si="66"/>
        <v/>
      </c>
      <c r="I2138" t="str">
        <f t="shared" si="67"/>
        <v/>
      </c>
    </row>
    <row r="2139" spans="1:9" hidden="1">
      <c r="A2139" t="s">
        <v>1857</v>
      </c>
      <c r="B2139" t="s">
        <v>4181</v>
      </c>
      <c r="C2139" s="3" t="s">
        <v>4523</v>
      </c>
      <c r="D2139" t="s">
        <v>3841</v>
      </c>
      <c r="E2139">
        <v>1</v>
      </c>
      <c r="F2139">
        <v>-1</v>
      </c>
      <c r="G2139">
        <v>1</v>
      </c>
      <c r="H2139" t="str">
        <f t="shared" si="66"/>
        <v/>
      </c>
      <c r="I2139" t="str">
        <f t="shared" si="67"/>
        <v/>
      </c>
    </row>
    <row r="2140" spans="1:9" hidden="1">
      <c r="A2140" t="s">
        <v>1858</v>
      </c>
      <c r="B2140" t="s">
        <v>4181</v>
      </c>
      <c r="C2140" s="3" t="s">
        <v>4523</v>
      </c>
      <c r="D2140" t="s">
        <v>3842</v>
      </c>
      <c r="E2140">
        <v>1</v>
      </c>
      <c r="F2140">
        <v>0</v>
      </c>
      <c r="G2140">
        <v>0</v>
      </c>
      <c r="H2140" t="str">
        <f t="shared" si="66"/>
        <v/>
      </c>
      <c r="I2140" t="str">
        <f t="shared" si="67"/>
        <v/>
      </c>
    </row>
    <row r="2141" spans="1:9" hidden="1">
      <c r="A2141" t="s">
        <v>1859</v>
      </c>
      <c r="B2141" t="s">
        <v>4181</v>
      </c>
      <c r="C2141" s="3" t="s">
        <v>4523</v>
      </c>
      <c r="D2141" t="s">
        <v>3843</v>
      </c>
      <c r="E2141">
        <v>0</v>
      </c>
      <c r="F2141">
        <v>0</v>
      </c>
      <c r="G2141">
        <v>0</v>
      </c>
      <c r="H2141" t="str">
        <f t="shared" si="66"/>
        <v/>
      </c>
      <c r="I2141" t="str">
        <f t="shared" si="67"/>
        <v/>
      </c>
    </row>
    <row r="2142" spans="1:9" hidden="1">
      <c r="A2142" t="s">
        <v>1860</v>
      </c>
      <c r="B2142" t="s">
        <v>4181</v>
      </c>
      <c r="C2142" s="3" t="s">
        <v>4523</v>
      </c>
      <c r="D2142" t="s">
        <v>3844</v>
      </c>
      <c r="E2142">
        <v>1</v>
      </c>
      <c r="F2142">
        <v>0</v>
      </c>
      <c r="G2142">
        <v>0</v>
      </c>
      <c r="H2142" t="str">
        <f t="shared" si="66"/>
        <v/>
      </c>
      <c r="I2142" t="str">
        <f t="shared" si="67"/>
        <v/>
      </c>
    </row>
    <row r="2143" spans="1:9" hidden="1">
      <c r="A2143" t="s">
        <v>1861</v>
      </c>
      <c r="B2143" t="s">
        <v>4181</v>
      </c>
      <c r="C2143" s="3" t="s">
        <v>4523</v>
      </c>
      <c r="D2143" t="s">
        <v>3845</v>
      </c>
      <c r="E2143">
        <v>1</v>
      </c>
      <c r="F2143">
        <v>0</v>
      </c>
      <c r="G2143">
        <v>0</v>
      </c>
      <c r="H2143" t="str">
        <f t="shared" si="66"/>
        <v/>
      </c>
      <c r="I2143" t="str">
        <f t="shared" si="67"/>
        <v/>
      </c>
    </row>
    <row r="2144" spans="1:9" hidden="1">
      <c r="A2144" t="s">
        <v>1862</v>
      </c>
      <c r="B2144" t="s">
        <v>4181</v>
      </c>
      <c r="C2144" s="3" t="s">
        <v>4523</v>
      </c>
      <c r="D2144" t="s">
        <v>3846</v>
      </c>
      <c r="E2144">
        <v>0</v>
      </c>
      <c r="F2144">
        <v>0</v>
      </c>
      <c r="G2144">
        <v>1</v>
      </c>
      <c r="H2144" t="str">
        <f t="shared" si="66"/>
        <v/>
      </c>
      <c r="I2144" t="str">
        <f t="shared" si="67"/>
        <v/>
      </c>
    </row>
    <row r="2145" spans="1:9" hidden="1">
      <c r="A2145" t="s">
        <v>1863</v>
      </c>
      <c r="B2145" t="s">
        <v>4181</v>
      </c>
      <c r="C2145" s="3" t="s">
        <v>4523</v>
      </c>
      <c r="D2145" t="s">
        <v>3847</v>
      </c>
      <c r="E2145">
        <v>-2</v>
      </c>
      <c r="F2145">
        <v>0</v>
      </c>
      <c r="G2145">
        <v>1</v>
      </c>
      <c r="H2145" t="str">
        <f t="shared" si="66"/>
        <v/>
      </c>
      <c r="I2145" t="str">
        <f t="shared" si="67"/>
        <v/>
      </c>
    </row>
    <row r="2146" spans="1:9" hidden="1">
      <c r="A2146" t="s">
        <v>1864</v>
      </c>
      <c r="B2146" t="s">
        <v>4181</v>
      </c>
      <c r="C2146" s="3" t="s">
        <v>4523</v>
      </c>
      <c r="D2146" t="s">
        <v>3848</v>
      </c>
      <c r="E2146">
        <v>0</v>
      </c>
      <c r="F2146">
        <v>0</v>
      </c>
      <c r="G2146">
        <v>0</v>
      </c>
      <c r="H2146" t="str">
        <f t="shared" si="66"/>
        <v/>
      </c>
      <c r="I2146" t="str">
        <f t="shared" si="67"/>
        <v/>
      </c>
    </row>
    <row r="2147" spans="1:9" hidden="1">
      <c r="A2147" t="s">
        <v>1865</v>
      </c>
      <c r="B2147" t="s">
        <v>4181</v>
      </c>
      <c r="C2147" s="3" t="s">
        <v>4523</v>
      </c>
      <c r="D2147" t="s">
        <v>3849</v>
      </c>
      <c r="E2147">
        <v>2</v>
      </c>
      <c r="F2147">
        <v>0</v>
      </c>
      <c r="G2147">
        <v>0</v>
      </c>
      <c r="H2147" t="str">
        <f t="shared" si="66"/>
        <v/>
      </c>
      <c r="I2147" t="str">
        <f t="shared" si="67"/>
        <v/>
      </c>
    </row>
    <row r="2148" spans="1:9" hidden="1">
      <c r="A2148" t="s">
        <v>1866</v>
      </c>
      <c r="B2148" t="s">
        <v>4181</v>
      </c>
      <c r="C2148" t="s">
        <v>4524</v>
      </c>
      <c r="D2148" t="s">
        <v>393</v>
      </c>
      <c r="E2148">
        <v>0</v>
      </c>
      <c r="F2148">
        <v>1</v>
      </c>
      <c r="G2148">
        <v>1</v>
      </c>
      <c r="H2148" t="str">
        <f t="shared" si="66"/>
        <v/>
      </c>
      <c r="I2148" t="str">
        <f t="shared" si="67"/>
        <v/>
      </c>
    </row>
    <row r="2149" spans="1:9" hidden="1">
      <c r="A2149" t="s">
        <v>1867</v>
      </c>
      <c r="B2149" t="s">
        <v>4181</v>
      </c>
      <c r="C2149" t="s">
        <v>4524</v>
      </c>
      <c r="D2149" t="s">
        <v>3835</v>
      </c>
      <c r="E2149">
        <v>0</v>
      </c>
      <c r="F2149">
        <v>1</v>
      </c>
      <c r="G2149">
        <v>0</v>
      </c>
      <c r="H2149" t="str">
        <f t="shared" si="66"/>
        <v/>
      </c>
      <c r="I2149" t="str">
        <f t="shared" si="67"/>
        <v/>
      </c>
    </row>
    <row r="2150" spans="1:9" hidden="1">
      <c r="A2150" t="s">
        <v>1868</v>
      </c>
      <c r="B2150" t="s">
        <v>4181</v>
      </c>
      <c r="C2150" t="s">
        <v>4524</v>
      </c>
      <c r="D2150" t="s">
        <v>3836</v>
      </c>
      <c r="E2150">
        <v>0</v>
      </c>
      <c r="F2150">
        <v>1</v>
      </c>
      <c r="G2150">
        <v>0</v>
      </c>
      <c r="H2150" t="str">
        <f t="shared" si="66"/>
        <v/>
      </c>
      <c r="I2150" t="str">
        <f t="shared" si="67"/>
        <v/>
      </c>
    </row>
    <row r="2151" spans="1:9" hidden="1">
      <c r="A2151" t="s">
        <v>1869</v>
      </c>
      <c r="B2151" t="s">
        <v>4181</v>
      </c>
      <c r="C2151" t="s">
        <v>4524</v>
      </c>
      <c r="D2151" t="s">
        <v>3839</v>
      </c>
      <c r="E2151">
        <v>0</v>
      </c>
      <c r="F2151">
        <v>1</v>
      </c>
      <c r="G2151">
        <v>0</v>
      </c>
      <c r="H2151" t="str">
        <f t="shared" si="66"/>
        <v/>
      </c>
      <c r="I2151" t="str">
        <f t="shared" si="67"/>
        <v/>
      </c>
    </row>
    <row r="2152" spans="1:9" hidden="1">
      <c r="A2152" t="s">
        <v>1870</v>
      </c>
      <c r="B2152" t="s">
        <v>4181</v>
      </c>
      <c r="C2152" t="s">
        <v>4524</v>
      </c>
      <c r="D2152" t="s">
        <v>4188</v>
      </c>
      <c r="E2152">
        <v>1</v>
      </c>
      <c r="F2152">
        <v>2</v>
      </c>
      <c r="G2152">
        <v>0</v>
      </c>
      <c r="H2152" t="str">
        <f t="shared" si="66"/>
        <v>gestion stock</v>
      </c>
      <c r="I2152" t="str">
        <f t="shared" si="67"/>
        <v>B.O LIPARI PM Clips MULTI ÉTÉ</v>
      </c>
    </row>
    <row r="2153" spans="1:9" hidden="1">
      <c r="A2153" t="s">
        <v>1871</v>
      </c>
      <c r="B2153" t="s">
        <v>4181</v>
      </c>
      <c r="C2153" t="s">
        <v>4524</v>
      </c>
      <c r="D2153" t="s">
        <v>4189</v>
      </c>
      <c r="E2153">
        <v>2</v>
      </c>
      <c r="F2153">
        <v>0</v>
      </c>
      <c r="G2153">
        <v>-1</v>
      </c>
      <c r="H2153" t="str">
        <f t="shared" si="66"/>
        <v/>
      </c>
      <c r="I2153" t="str">
        <f t="shared" si="67"/>
        <v/>
      </c>
    </row>
    <row r="2154" spans="1:9" hidden="1">
      <c r="A2154" t="s">
        <v>1872</v>
      </c>
      <c r="B2154" t="s">
        <v>4181</v>
      </c>
      <c r="C2154" t="s">
        <v>4525</v>
      </c>
      <c r="D2154" t="s">
        <v>3376</v>
      </c>
      <c r="E2154">
        <v>0</v>
      </c>
      <c r="F2154">
        <v>1</v>
      </c>
      <c r="G2154">
        <v>1</v>
      </c>
      <c r="H2154" t="str">
        <f t="shared" si="66"/>
        <v/>
      </c>
      <c r="I2154" t="str">
        <f t="shared" si="67"/>
        <v/>
      </c>
    </row>
    <row r="2155" spans="1:9" hidden="1">
      <c r="A2155" t="s">
        <v>1873</v>
      </c>
      <c r="B2155" t="s">
        <v>4181</v>
      </c>
      <c r="C2155" t="s">
        <v>4526</v>
      </c>
      <c r="D2155" t="s">
        <v>3376</v>
      </c>
      <c r="E2155">
        <v>0</v>
      </c>
      <c r="F2155">
        <v>1</v>
      </c>
      <c r="G2155">
        <v>1</v>
      </c>
      <c r="H2155" t="str">
        <f t="shared" si="66"/>
        <v/>
      </c>
      <c r="I2155" t="str">
        <f t="shared" si="67"/>
        <v/>
      </c>
    </row>
    <row r="2156" spans="1:9" hidden="1">
      <c r="A2156" t="s">
        <v>1874</v>
      </c>
      <c r="B2156" t="s">
        <v>4181</v>
      </c>
      <c r="C2156" t="s">
        <v>4527</v>
      </c>
      <c r="D2156" t="s">
        <v>393</v>
      </c>
      <c r="E2156">
        <v>3</v>
      </c>
      <c r="F2156">
        <v>1</v>
      </c>
      <c r="G2156">
        <v>1</v>
      </c>
      <c r="H2156" t="str">
        <f t="shared" si="66"/>
        <v/>
      </c>
      <c r="I2156" t="str">
        <f t="shared" si="67"/>
        <v/>
      </c>
    </row>
    <row r="2157" spans="1:9" hidden="1">
      <c r="A2157" t="s">
        <v>1875</v>
      </c>
      <c r="B2157" t="s">
        <v>4181</v>
      </c>
      <c r="C2157" t="s">
        <v>4527</v>
      </c>
      <c r="D2157" t="s">
        <v>3835</v>
      </c>
      <c r="E2157">
        <v>3</v>
      </c>
      <c r="F2157">
        <v>1</v>
      </c>
      <c r="G2157">
        <v>2</v>
      </c>
      <c r="H2157" t="str">
        <f t="shared" si="66"/>
        <v/>
      </c>
      <c r="I2157" t="str">
        <f t="shared" si="67"/>
        <v/>
      </c>
    </row>
    <row r="2158" spans="1:9" hidden="1">
      <c r="A2158" t="s">
        <v>1876</v>
      </c>
      <c r="B2158" t="s">
        <v>4181</v>
      </c>
      <c r="C2158" t="s">
        <v>4527</v>
      </c>
      <c r="D2158" t="s">
        <v>3836</v>
      </c>
      <c r="E2158">
        <v>1</v>
      </c>
      <c r="F2158">
        <v>1</v>
      </c>
      <c r="G2158">
        <v>0</v>
      </c>
      <c r="H2158" t="str">
        <f t="shared" si="66"/>
        <v/>
      </c>
      <c r="I2158" t="str">
        <f t="shared" si="67"/>
        <v/>
      </c>
    </row>
    <row r="2159" spans="1:9" hidden="1">
      <c r="A2159" t="s">
        <v>1877</v>
      </c>
      <c r="B2159" t="s">
        <v>4181</v>
      </c>
      <c r="C2159" t="s">
        <v>4527</v>
      </c>
      <c r="D2159" t="s">
        <v>3839</v>
      </c>
      <c r="E2159">
        <v>3</v>
      </c>
      <c r="F2159">
        <v>1</v>
      </c>
      <c r="G2159">
        <v>2</v>
      </c>
      <c r="H2159" t="str">
        <f t="shared" si="66"/>
        <v/>
      </c>
      <c r="I2159" t="str">
        <f t="shared" si="67"/>
        <v/>
      </c>
    </row>
    <row r="2160" spans="1:9" hidden="1">
      <c r="A2160" t="s">
        <v>1878</v>
      </c>
      <c r="B2160" t="s">
        <v>4181</v>
      </c>
      <c r="C2160" t="s">
        <v>4527</v>
      </c>
      <c r="D2160" t="s">
        <v>4188</v>
      </c>
      <c r="E2160">
        <v>3</v>
      </c>
      <c r="F2160">
        <v>0</v>
      </c>
      <c r="G2160">
        <v>1</v>
      </c>
      <c r="H2160" t="str">
        <f t="shared" si="66"/>
        <v>gestion stock</v>
      </c>
      <c r="I2160" t="str">
        <f t="shared" si="67"/>
        <v>COLLIER LIPARI MULTI ÉTÉ</v>
      </c>
    </row>
    <row r="2161" spans="1:9" hidden="1">
      <c r="A2161" t="s">
        <v>1879</v>
      </c>
      <c r="B2161" t="s">
        <v>4181</v>
      </c>
      <c r="C2161" t="s">
        <v>4527</v>
      </c>
      <c r="D2161" t="s">
        <v>4189</v>
      </c>
      <c r="E2161">
        <v>2</v>
      </c>
      <c r="F2161">
        <v>0</v>
      </c>
      <c r="G2161">
        <v>1</v>
      </c>
      <c r="H2161" t="str">
        <f t="shared" si="66"/>
        <v>gestion stock</v>
      </c>
      <c r="I2161" t="str">
        <f t="shared" si="67"/>
        <v>COLLIER LIPARI MULTI HIVER</v>
      </c>
    </row>
    <row r="2162" spans="1:9" hidden="1">
      <c r="A2162" t="s">
        <v>1880</v>
      </c>
      <c r="B2162" t="s">
        <v>4181</v>
      </c>
      <c r="C2162" t="s">
        <v>4528</v>
      </c>
      <c r="D2162" t="s">
        <v>393</v>
      </c>
      <c r="E2162">
        <v>2</v>
      </c>
      <c r="F2162">
        <v>0</v>
      </c>
      <c r="G2162">
        <v>1</v>
      </c>
      <c r="H2162" t="str">
        <f t="shared" si="66"/>
        <v>gestion stock</v>
      </c>
      <c r="I2162" t="str">
        <f t="shared" si="67"/>
        <v>B.O LIPARI GM CLIPS NOIR</v>
      </c>
    </row>
    <row r="2163" spans="1:9" hidden="1">
      <c r="A2163" t="s">
        <v>1881</v>
      </c>
      <c r="B2163" t="s">
        <v>4181</v>
      </c>
      <c r="C2163" t="s">
        <v>4528</v>
      </c>
      <c r="D2163" t="s">
        <v>3835</v>
      </c>
      <c r="E2163">
        <v>1</v>
      </c>
      <c r="F2163">
        <v>2</v>
      </c>
      <c r="G2163">
        <v>-1</v>
      </c>
      <c r="H2163" t="str">
        <f t="shared" si="66"/>
        <v/>
      </c>
      <c r="I2163" t="str">
        <f t="shared" si="67"/>
        <v/>
      </c>
    </row>
    <row r="2164" spans="1:9" hidden="1">
      <c r="A2164" t="s">
        <v>1882</v>
      </c>
      <c r="B2164" t="s">
        <v>4181</v>
      </c>
      <c r="C2164" t="s">
        <v>4528</v>
      </c>
      <c r="D2164" t="s">
        <v>3836</v>
      </c>
      <c r="E2164">
        <v>0</v>
      </c>
      <c r="F2164">
        <v>0</v>
      </c>
      <c r="G2164">
        <v>-1</v>
      </c>
      <c r="H2164" t="str">
        <f t="shared" si="66"/>
        <v/>
      </c>
      <c r="I2164" t="str">
        <f t="shared" si="67"/>
        <v/>
      </c>
    </row>
    <row r="2165" spans="1:9" hidden="1">
      <c r="A2165" t="s">
        <v>1883</v>
      </c>
      <c r="B2165" t="s">
        <v>4181</v>
      </c>
      <c r="C2165" t="s">
        <v>4528</v>
      </c>
      <c r="D2165" t="s">
        <v>3839</v>
      </c>
      <c r="E2165">
        <v>4</v>
      </c>
      <c r="F2165">
        <v>1</v>
      </c>
      <c r="G2165">
        <v>0</v>
      </c>
      <c r="H2165" t="str">
        <f t="shared" si="66"/>
        <v>gestion stock</v>
      </c>
      <c r="I2165" t="str">
        <f t="shared" si="67"/>
        <v>B.O LIPARI GM CLIPS MONTANA</v>
      </c>
    </row>
    <row r="2166" spans="1:9" hidden="1">
      <c r="A2166" t="s">
        <v>1884</v>
      </c>
      <c r="B2166" t="s">
        <v>4181</v>
      </c>
      <c r="C2166" t="s">
        <v>4528</v>
      </c>
      <c r="D2166" t="s">
        <v>4188</v>
      </c>
      <c r="E2166">
        <v>2</v>
      </c>
      <c r="F2166">
        <v>2</v>
      </c>
      <c r="G2166">
        <v>1</v>
      </c>
      <c r="H2166" t="str">
        <f t="shared" si="66"/>
        <v/>
      </c>
      <c r="I2166" t="str">
        <f t="shared" si="67"/>
        <v/>
      </c>
    </row>
    <row r="2167" spans="1:9" hidden="1">
      <c r="A2167" t="s">
        <v>1885</v>
      </c>
      <c r="B2167" t="s">
        <v>4181</v>
      </c>
      <c r="C2167" t="s">
        <v>4528</v>
      </c>
      <c r="D2167" t="s">
        <v>4189</v>
      </c>
      <c r="E2167">
        <v>2</v>
      </c>
      <c r="F2167">
        <v>0</v>
      </c>
      <c r="G2167">
        <v>0</v>
      </c>
      <c r="H2167" t="str">
        <f t="shared" si="66"/>
        <v/>
      </c>
      <c r="I2167" t="str">
        <f t="shared" si="67"/>
        <v/>
      </c>
    </row>
    <row r="2168" spans="1:9" hidden="1">
      <c r="A2168" t="s">
        <v>1886</v>
      </c>
      <c r="B2168" t="s">
        <v>4181</v>
      </c>
      <c r="C2168" t="s">
        <v>4529</v>
      </c>
      <c r="D2168" t="s">
        <v>393</v>
      </c>
      <c r="E2168">
        <v>0</v>
      </c>
      <c r="F2168">
        <v>0</v>
      </c>
      <c r="G2168">
        <v>0</v>
      </c>
      <c r="H2168" t="str">
        <f t="shared" si="66"/>
        <v/>
      </c>
      <c r="I2168" t="str">
        <f t="shared" si="67"/>
        <v/>
      </c>
    </row>
    <row r="2169" spans="1:9" hidden="1">
      <c r="A2169" t="s">
        <v>1887</v>
      </c>
      <c r="B2169" t="s">
        <v>4181</v>
      </c>
      <c r="C2169" t="s">
        <v>4529</v>
      </c>
      <c r="D2169" t="s">
        <v>4194</v>
      </c>
      <c r="E2169">
        <v>0</v>
      </c>
      <c r="F2169">
        <v>0</v>
      </c>
      <c r="G2169">
        <v>0</v>
      </c>
      <c r="H2169" t="str">
        <f t="shared" si="66"/>
        <v/>
      </c>
      <c r="I2169" t="str">
        <f t="shared" si="67"/>
        <v/>
      </c>
    </row>
    <row r="2170" spans="1:9" hidden="1">
      <c r="A2170" t="s">
        <v>1888</v>
      </c>
      <c r="B2170" t="s">
        <v>4181</v>
      </c>
      <c r="C2170" t="s">
        <v>4529</v>
      </c>
      <c r="D2170" t="s">
        <v>3835</v>
      </c>
      <c r="E2170">
        <v>0</v>
      </c>
      <c r="F2170">
        <v>1</v>
      </c>
      <c r="G2170">
        <v>0</v>
      </c>
      <c r="H2170" t="str">
        <f t="shared" si="66"/>
        <v/>
      </c>
      <c r="I2170" t="str">
        <f t="shared" si="67"/>
        <v/>
      </c>
    </row>
    <row r="2171" spans="1:9" hidden="1">
      <c r="A2171" t="s">
        <v>1889</v>
      </c>
      <c r="B2171" t="s">
        <v>4181</v>
      </c>
      <c r="C2171" t="s">
        <v>4529</v>
      </c>
      <c r="D2171" t="s">
        <v>4195</v>
      </c>
      <c r="E2171">
        <v>0</v>
      </c>
      <c r="F2171">
        <v>0</v>
      </c>
      <c r="G2171">
        <v>0</v>
      </c>
      <c r="H2171" t="str">
        <f t="shared" si="66"/>
        <v/>
      </c>
      <c r="I2171" t="str">
        <f t="shared" si="67"/>
        <v/>
      </c>
    </row>
    <row r="2172" spans="1:9" hidden="1">
      <c r="A2172" t="s">
        <v>1890</v>
      </c>
      <c r="B2172" t="s">
        <v>4181</v>
      </c>
      <c r="C2172" t="s">
        <v>4529</v>
      </c>
      <c r="D2172" t="s">
        <v>3836</v>
      </c>
      <c r="E2172">
        <v>0</v>
      </c>
      <c r="F2172">
        <v>0</v>
      </c>
      <c r="G2172">
        <v>0</v>
      </c>
      <c r="H2172" t="str">
        <f t="shared" si="66"/>
        <v/>
      </c>
      <c r="I2172" t="str">
        <f t="shared" si="67"/>
        <v/>
      </c>
    </row>
    <row r="2173" spans="1:9" hidden="1">
      <c r="A2173" t="s">
        <v>1891</v>
      </c>
      <c r="B2173" t="s">
        <v>4181</v>
      </c>
      <c r="C2173" t="s">
        <v>4529</v>
      </c>
      <c r="D2173" t="s">
        <v>4196</v>
      </c>
      <c r="E2173">
        <v>1</v>
      </c>
      <c r="F2173">
        <v>0</v>
      </c>
      <c r="G2173">
        <v>0</v>
      </c>
      <c r="H2173" t="str">
        <f t="shared" si="66"/>
        <v/>
      </c>
      <c r="I2173" t="str">
        <f t="shared" si="67"/>
        <v/>
      </c>
    </row>
    <row r="2174" spans="1:9" hidden="1">
      <c r="A2174" t="s">
        <v>1892</v>
      </c>
      <c r="B2174" t="s">
        <v>4181</v>
      </c>
      <c r="C2174" t="s">
        <v>4529</v>
      </c>
      <c r="D2174" t="s">
        <v>4225</v>
      </c>
      <c r="E2174">
        <v>-1</v>
      </c>
      <c r="F2174">
        <v>1</v>
      </c>
      <c r="G2174">
        <v>0</v>
      </c>
      <c r="H2174" t="str">
        <f t="shared" si="66"/>
        <v/>
      </c>
      <c r="I2174" t="str">
        <f t="shared" si="67"/>
        <v/>
      </c>
    </row>
    <row r="2175" spans="1:9" hidden="1">
      <c r="A2175" t="s">
        <v>1893</v>
      </c>
      <c r="B2175" t="s">
        <v>4181</v>
      </c>
      <c r="C2175" t="s">
        <v>4529</v>
      </c>
      <c r="D2175" t="s">
        <v>4227</v>
      </c>
      <c r="E2175">
        <v>0</v>
      </c>
      <c r="F2175">
        <v>0</v>
      </c>
      <c r="G2175">
        <v>0</v>
      </c>
      <c r="H2175" t="str">
        <f t="shared" si="66"/>
        <v/>
      </c>
      <c r="I2175" t="str">
        <f t="shared" si="67"/>
        <v/>
      </c>
    </row>
    <row r="2176" spans="1:9" hidden="1">
      <c r="A2176" t="s">
        <v>1894</v>
      </c>
      <c r="B2176" t="s">
        <v>4181</v>
      </c>
      <c r="C2176" t="s">
        <v>4529</v>
      </c>
      <c r="D2176" t="s">
        <v>4197</v>
      </c>
      <c r="E2176">
        <v>0</v>
      </c>
      <c r="F2176">
        <v>0</v>
      </c>
      <c r="G2176">
        <v>0</v>
      </c>
      <c r="H2176" t="str">
        <f t="shared" si="66"/>
        <v/>
      </c>
      <c r="I2176" t="str">
        <f t="shared" si="67"/>
        <v/>
      </c>
    </row>
    <row r="2177" spans="1:9" hidden="1">
      <c r="A2177" t="s">
        <v>1895</v>
      </c>
      <c r="B2177" t="s">
        <v>4181</v>
      </c>
      <c r="C2177" t="s">
        <v>4529</v>
      </c>
      <c r="D2177" t="s">
        <v>3837</v>
      </c>
      <c r="E2177">
        <v>0</v>
      </c>
      <c r="F2177">
        <v>0</v>
      </c>
      <c r="G2177">
        <v>0</v>
      </c>
      <c r="H2177" t="str">
        <f t="shared" si="66"/>
        <v/>
      </c>
      <c r="I2177" t="str">
        <f t="shared" si="67"/>
        <v/>
      </c>
    </row>
    <row r="2178" spans="1:9" hidden="1">
      <c r="A2178" t="s">
        <v>1896</v>
      </c>
      <c r="B2178" t="s">
        <v>4181</v>
      </c>
      <c r="C2178" t="s">
        <v>4529</v>
      </c>
      <c r="D2178" t="s">
        <v>4198</v>
      </c>
      <c r="E2178">
        <v>0</v>
      </c>
      <c r="F2178">
        <v>2</v>
      </c>
      <c r="G2178">
        <v>0</v>
      </c>
      <c r="H2178" t="str">
        <f t="shared" ref="H2178:H2241" si="68">IF(AND(SUM(E2178:G2178)&gt;2,OR(E2178=0,G2178=0,F2178=0)),"gestion stock","")</f>
        <v/>
      </c>
      <c r="I2178" t="str">
        <f t="shared" si="67"/>
        <v/>
      </c>
    </row>
    <row r="2179" spans="1:9" hidden="1">
      <c r="A2179" t="s">
        <v>1897</v>
      </c>
      <c r="B2179" t="s">
        <v>4181</v>
      </c>
      <c r="C2179" t="s">
        <v>4529</v>
      </c>
      <c r="D2179" t="s">
        <v>4199</v>
      </c>
      <c r="E2179">
        <v>1</v>
      </c>
      <c r="F2179">
        <v>0</v>
      </c>
      <c r="G2179">
        <v>0</v>
      </c>
      <c r="H2179" t="str">
        <f t="shared" si="68"/>
        <v/>
      </c>
      <c r="I2179" t="str">
        <f t="shared" ref="I2179:I2242" si="69">IF(H2179="gestion stock",C2179&amp; " " &amp; D2179,"")</f>
        <v/>
      </c>
    </row>
    <row r="2180" spans="1:9" hidden="1">
      <c r="A2180" t="s">
        <v>1898</v>
      </c>
      <c r="B2180" t="s">
        <v>4181</v>
      </c>
      <c r="C2180" t="s">
        <v>4529</v>
      </c>
      <c r="D2180" t="s">
        <v>4200</v>
      </c>
      <c r="E2180">
        <v>0</v>
      </c>
      <c r="F2180">
        <v>0</v>
      </c>
      <c r="G2180">
        <v>0</v>
      </c>
      <c r="H2180" t="str">
        <f t="shared" si="68"/>
        <v/>
      </c>
      <c r="I2180" t="str">
        <f t="shared" si="69"/>
        <v/>
      </c>
    </row>
    <row r="2181" spans="1:9" hidden="1">
      <c r="A2181" t="s">
        <v>1899</v>
      </c>
      <c r="B2181" t="s">
        <v>4181</v>
      </c>
      <c r="C2181" t="s">
        <v>4529</v>
      </c>
      <c r="D2181" t="s">
        <v>4201</v>
      </c>
      <c r="E2181">
        <v>0</v>
      </c>
      <c r="F2181">
        <v>0</v>
      </c>
      <c r="G2181">
        <v>1</v>
      </c>
      <c r="H2181" t="str">
        <f t="shared" si="68"/>
        <v/>
      </c>
      <c r="I2181" t="str">
        <f t="shared" si="69"/>
        <v/>
      </c>
    </row>
    <row r="2182" spans="1:9" hidden="1">
      <c r="A2182" t="s">
        <v>1900</v>
      </c>
      <c r="B2182" t="s">
        <v>4181</v>
      </c>
      <c r="C2182" t="s">
        <v>4529</v>
      </c>
      <c r="D2182" t="s">
        <v>4202</v>
      </c>
      <c r="E2182">
        <v>0</v>
      </c>
      <c r="F2182">
        <v>0</v>
      </c>
      <c r="G2182">
        <v>0</v>
      </c>
      <c r="H2182" t="str">
        <f t="shared" si="68"/>
        <v/>
      </c>
      <c r="I2182" t="str">
        <f t="shared" si="69"/>
        <v/>
      </c>
    </row>
    <row r="2183" spans="1:9" hidden="1">
      <c r="A2183" t="s">
        <v>1901</v>
      </c>
      <c r="B2183" t="s">
        <v>4181</v>
      </c>
      <c r="C2183" t="s">
        <v>4529</v>
      </c>
      <c r="D2183" t="s">
        <v>3839</v>
      </c>
      <c r="E2183">
        <v>0</v>
      </c>
      <c r="F2183">
        <v>2</v>
      </c>
      <c r="G2183">
        <v>0</v>
      </c>
      <c r="H2183" t="str">
        <f t="shared" si="68"/>
        <v/>
      </c>
      <c r="I2183" t="str">
        <f t="shared" si="69"/>
        <v/>
      </c>
    </row>
    <row r="2184" spans="1:9" hidden="1">
      <c r="A2184" t="s">
        <v>1902</v>
      </c>
      <c r="B2184" t="s">
        <v>4181</v>
      </c>
      <c r="C2184" t="s">
        <v>4529</v>
      </c>
      <c r="D2184" t="s">
        <v>4203</v>
      </c>
      <c r="E2184">
        <v>1</v>
      </c>
      <c r="F2184">
        <v>0</v>
      </c>
      <c r="G2184">
        <v>1</v>
      </c>
      <c r="H2184" t="str">
        <f t="shared" si="68"/>
        <v/>
      </c>
      <c r="I2184" t="str">
        <f t="shared" si="69"/>
        <v/>
      </c>
    </row>
    <row r="2185" spans="1:9" hidden="1">
      <c r="A2185" t="s">
        <v>1903</v>
      </c>
      <c r="B2185" t="s">
        <v>4181</v>
      </c>
      <c r="C2185" t="s">
        <v>4529</v>
      </c>
      <c r="D2185" t="s">
        <v>3840</v>
      </c>
      <c r="E2185">
        <v>0</v>
      </c>
      <c r="F2185">
        <v>0</v>
      </c>
      <c r="G2185">
        <v>0</v>
      </c>
      <c r="H2185" t="str">
        <f t="shared" si="68"/>
        <v/>
      </c>
      <c r="I2185" t="str">
        <f t="shared" si="69"/>
        <v/>
      </c>
    </row>
    <row r="2186" spans="1:9" hidden="1">
      <c r="A2186" t="s">
        <v>1904</v>
      </c>
      <c r="B2186" t="s">
        <v>4181</v>
      </c>
      <c r="C2186" t="s">
        <v>4529</v>
      </c>
      <c r="D2186" t="s">
        <v>4204</v>
      </c>
      <c r="E2186">
        <v>0</v>
      </c>
      <c r="F2186">
        <v>0</v>
      </c>
      <c r="G2186">
        <v>0</v>
      </c>
      <c r="H2186" t="str">
        <f t="shared" si="68"/>
        <v/>
      </c>
      <c r="I2186" t="str">
        <f t="shared" si="69"/>
        <v/>
      </c>
    </row>
    <row r="2187" spans="1:9" hidden="1">
      <c r="A2187" t="s">
        <v>1905</v>
      </c>
      <c r="B2187" t="s">
        <v>4181</v>
      </c>
      <c r="C2187" t="s">
        <v>4529</v>
      </c>
      <c r="D2187" t="s">
        <v>3841</v>
      </c>
      <c r="E2187">
        <v>0</v>
      </c>
      <c r="F2187">
        <v>0</v>
      </c>
      <c r="G2187">
        <v>0</v>
      </c>
      <c r="H2187" t="str">
        <f t="shared" si="68"/>
        <v/>
      </c>
      <c r="I2187" t="str">
        <f t="shared" si="69"/>
        <v/>
      </c>
    </row>
    <row r="2188" spans="1:9" hidden="1">
      <c r="A2188" t="s">
        <v>1906</v>
      </c>
      <c r="B2188" t="s">
        <v>4181</v>
      </c>
      <c r="C2188" t="s">
        <v>4529</v>
      </c>
      <c r="D2188" t="s">
        <v>4205</v>
      </c>
      <c r="E2188">
        <v>0</v>
      </c>
      <c r="F2188">
        <v>0</v>
      </c>
      <c r="G2188">
        <v>0</v>
      </c>
      <c r="H2188" t="str">
        <f t="shared" si="68"/>
        <v/>
      </c>
      <c r="I2188" t="str">
        <f t="shared" si="69"/>
        <v/>
      </c>
    </row>
    <row r="2189" spans="1:9" hidden="1">
      <c r="A2189" t="s">
        <v>1907</v>
      </c>
      <c r="B2189" t="s">
        <v>4181</v>
      </c>
      <c r="C2189" t="s">
        <v>4529</v>
      </c>
      <c r="D2189" t="s">
        <v>3842</v>
      </c>
      <c r="E2189">
        <v>0</v>
      </c>
      <c r="F2189">
        <v>0</v>
      </c>
      <c r="G2189">
        <v>0</v>
      </c>
      <c r="H2189" t="str">
        <f t="shared" si="68"/>
        <v/>
      </c>
      <c r="I2189" t="str">
        <f t="shared" si="69"/>
        <v/>
      </c>
    </row>
    <row r="2190" spans="1:9" hidden="1">
      <c r="A2190" t="s">
        <v>1908</v>
      </c>
      <c r="B2190" t="s">
        <v>4181</v>
      </c>
      <c r="C2190" t="s">
        <v>4529</v>
      </c>
      <c r="D2190" t="s">
        <v>4206</v>
      </c>
      <c r="E2190">
        <v>0</v>
      </c>
      <c r="F2190">
        <v>0</v>
      </c>
      <c r="G2190">
        <v>0</v>
      </c>
      <c r="H2190" t="str">
        <f t="shared" si="68"/>
        <v/>
      </c>
      <c r="I2190" t="str">
        <f t="shared" si="69"/>
        <v/>
      </c>
    </row>
    <row r="2191" spans="1:9" hidden="1">
      <c r="A2191" t="s">
        <v>1909</v>
      </c>
      <c r="B2191" t="s">
        <v>4181</v>
      </c>
      <c r="C2191" t="s">
        <v>4529</v>
      </c>
      <c r="D2191" t="s">
        <v>3843</v>
      </c>
      <c r="E2191">
        <v>1</v>
      </c>
      <c r="F2191">
        <v>0</v>
      </c>
      <c r="G2191">
        <v>0</v>
      </c>
      <c r="H2191" t="str">
        <f t="shared" si="68"/>
        <v/>
      </c>
      <c r="I2191" t="str">
        <f t="shared" si="69"/>
        <v/>
      </c>
    </row>
    <row r="2192" spans="1:9" hidden="1">
      <c r="A2192" t="s">
        <v>1910</v>
      </c>
      <c r="B2192" t="s">
        <v>4181</v>
      </c>
      <c r="C2192" t="s">
        <v>4529</v>
      </c>
      <c r="D2192" t="s">
        <v>4207</v>
      </c>
      <c r="E2192">
        <v>0</v>
      </c>
      <c r="F2192">
        <v>0</v>
      </c>
      <c r="G2192">
        <v>0</v>
      </c>
      <c r="H2192" t="str">
        <f t="shared" si="68"/>
        <v/>
      </c>
      <c r="I2192" t="str">
        <f t="shared" si="69"/>
        <v/>
      </c>
    </row>
    <row r="2193" spans="1:9" hidden="1">
      <c r="A2193" t="s">
        <v>1911</v>
      </c>
      <c r="B2193" t="s">
        <v>4181</v>
      </c>
      <c r="C2193" t="s">
        <v>4529</v>
      </c>
      <c r="D2193" t="s">
        <v>3844</v>
      </c>
      <c r="E2193">
        <v>1</v>
      </c>
      <c r="F2193">
        <v>0</v>
      </c>
      <c r="G2193">
        <v>0</v>
      </c>
      <c r="H2193" t="str">
        <f t="shared" si="68"/>
        <v/>
      </c>
      <c r="I2193" t="str">
        <f t="shared" si="69"/>
        <v/>
      </c>
    </row>
    <row r="2194" spans="1:9" hidden="1">
      <c r="A2194" t="s">
        <v>1912</v>
      </c>
      <c r="B2194" t="s">
        <v>4181</v>
      </c>
      <c r="C2194" t="s">
        <v>4529</v>
      </c>
      <c r="D2194" t="s">
        <v>4208</v>
      </c>
      <c r="E2194">
        <v>0</v>
      </c>
      <c r="F2194">
        <v>0</v>
      </c>
      <c r="G2194">
        <v>0</v>
      </c>
      <c r="H2194" t="str">
        <f t="shared" si="68"/>
        <v/>
      </c>
      <c r="I2194" t="str">
        <f t="shared" si="69"/>
        <v/>
      </c>
    </row>
    <row r="2195" spans="1:9" hidden="1">
      <c r="A2195" t="s">
        <v>1913</v>
      </c>
      <c r="B2195" t="s">
        <v>4181</v>
      </c>
      <c r="C2195" t="s">
        <v>4529</v>
      </c>
      <c r="D2195" t="s">
        <v>3853</v>
      </c>
      <c r="E2195">
        <v>0</v>
      </c>
      <c r="F2195">
        <v>0</v>
      </c>
      <c r="G2195">
        <v>0</v>
      </c>
      <c r="H2195" t="str">
        <f t="shared" si="68"/>
        <v/>
      </c>
      <c r="I2195" t="str">
        <f t="shared" si="69"/>
        <v/>
      </c>
    </row>
    <row r="2196" spans="1:9" hidden="1">
      <c r="A2196" t="s">
        <v>1914</v>
      </c>
      <c r="B2196" t="s">
        <v>4181</v>
      </c>
      <c r="C2196" t="s">
        <v>4529</v>
      </c>
      <c r="D2196" t="s">
        <v>4209</v>
      </c>
      <c r="E2196">
        <v>0</v>
      </c>
      <c r="F2196">
        <v>0</v>
      </c>
      <c r="G2196">
        <v>0</v>
      </c>
      <c r="H2196" t="str">
        <f t="shared" si="68"/>
        <v/>
      </c>
      <c r="I2196" t="str">
        <f t="shared" si="69"/>
        <v/>
      </c>
    </row>
    <row r="2197" spans="1:9" hidden="1">
      <c r="A2197" t="s">
        <v>1915</v>
      </c>
      <c r="B2197" t="s">
        <v>4181</v>
      </c>
      <c r="C2197" t="s">
        <v>4529</v>
      </c>
      <c r="D2197" t="s">
        <v>3845</v>
      </c>
      <c r="E2197">
        <v>0</v>
      </c>
      <c r="F2197">
        <v>0</v>
      </c>
      <c r="G2197">
        <v>0</v>
      </c>
      <c r="H2197" t="str">
        <f t="shared" si="68"/>
        <v/>
      </c>
      <c r="I2197" t="str">
        <f t="shared" si="69"/>
        <v/>
      </c>
    </row>
    <row r="2198" spans="1:9" hidden="1">
      <c r="A2198" t="s">
        <v>1916</v>
      </c>
      <c r="B2198" t="s">
        <v>4181</v>
      </c>
      <c r="C2198" t="s">
        <v>4529</v>
      </c>
      <c r="D2198" t="s">
        <v>4210</v>
      </c>
      <c r="E2198">
        <v>0</v>
      </c>
      <c r="F2198">
        <v>0</v>
      </c>
      <c r="G2198">
        <v>0</v>
      </c>
      <c r="H2198" t="str">
        <f t="shared" si="68"/>
        <v/>
      </c>
      <c r="I2198" t="str">
        <f t="shared" si="69"/>
        <v/>
      </c>
    </row>
    <row r="2199" spans="1:9" hidden="1">
      <c r="A2199" t="s">
        <v>1917</v>
      </c>
      <c r="B2199" t="s">
        <v>4181</v>
      </c>
      <c r="C2199" t="s">
        <v>4529</v>
      </c>
      <c r="D2199" t="s">
        <v>3847</v>
      </c>
      <c r="E2199">
        <v>0</v>
      </c>
      <c r="F2199">
        <v>0</v>
      </c>
      <c r="G2199">
        <v>0</v>
      </c>
      <c r="H2199" t="str">
        <f t="shared" si="68"/>
        <v/>
      </c>
      <c r="I2199" t="str">
        <f t="shared" si="69"/>
        <v/>
      </c>
    </row>
    <row r="2200" spans="1:9" hidden="1">
      <c r="A2200" t="s">
        <v>1918</v>
      </c>
      <c r="B2200" t="s">
        <v>4181</v>
      </c>
      <c r="C2200" t="s">
        <v>4529</v>
      </c>
      <c r="D2200" t="s">
        <v>4211</v>
      </c>
      <c r="E2200">
        <v>0</v>
      </c>
      <c r="F2200">
        <v>0</v>
      </c>
      <c r="G2200">
        <v>0</v>
      </c>
      <c r="H2200" t="str">
        <f t="shared" si="68"/>
        <v/>
      </c>
      <c r="I2200" t="str">
        <f t="shared" si="69"/>
        <v/>
      </c>
    </row>
    <row r="2201" spans="1:9" hidden="1">
      <c r="A2201" t="s">
        <v>1919</v>
      </c>
      <c r="B2201" t="s">
        <v>4181</v>
      </c>
      <c r="C2201" t="s">
        <v>4529</v>
      </c>
      <c r="D2201" t="s">
        <v>3848</v>
      </c>
      <c r="E2201">
        <v>0</v>
      </c>
      <c r="F2201">
        <v>1</v>
      </c>
      <c r="G2201">
        <v>0</v>
      </c>
      <c r="H2201" t="str">
        <f t="shared" si="68"/>
        <v/>
      </c>
      <c r="I2201" t="str">
        <f t="shared" si="69"/>
        <v/>
      </c>
    </row>
    <row r="2202" spans="1:9" hidden="1">
      <c r="A2202" t="s">
        <v>1920</v>
      </c>
      <c r="B2202" t="s">
        <v>4181</v>
      </c>
      <c r="C2202" t="s">
        <v>4529</v>
      </c>
      <c r="D2202" t="s">
        <v>4212</v>
      </c>
      <c r="E2202">
        <v>0</v>
      </c>
      <c r="F2202">
        <v>0</v>
      </c>
      <c r="G2202">
        <v>0</v>
      </c>
      <c r="H2202" t="str">
        <f t="shared" si="68"/>
        <v/>
      </c>
      <c r="I2202" t="str">
        <f t="shared" si="69"/>
        <v/>
      </c>
    </row>
    <row r="2203" spans="1:9" hidden="1">
      <c r="A2203" t="s">
        <v>1921</v>
      </c>
      <c r="B2203" t="s">
        <v>4181</v>
      </c>
      <c r="C2203" t="s">
        <v>4529</v>
      </c>
      <c r="D2203" t="s">
        <v>3849</v>
      </c>
      <c r="E2203">
        <v>1</v>
      </c>
      <c r="F2203">
        <v>0</v>
      </c>
      <c r="G2203">
        <v>0</v>
      </c>
      <c r="H2203" t="str">
        <f t="shared" si="68"/>
        <v/>
      </c>
      <c r="I2203" t="str">
        <f t="shared" si="69"/>
        <v/>
      </c>
    </row>
    <row r="2204" spans="1:9" hidden="1">
      <c r="A2204" t="s">
        <v>1922</v>
      </c>
      <c r="B2204" t="s">
        <v>4181</v>
      </c>
      <c r="C2204" t="s">
        <v>4529</v>
      </c>
      <c r="D2204" t="s">
        <v>4213</v>
      </c>
      <c r="E2204">
        <v>1</v>
      </c>
      <c r="F2204">
        <v>0</v>
      </c>
      <c r="G2204">
        <v>0</v>
      </c>
      <c r="H2204" t="str">
        <f t="shared" si="68"/>
        <v/>
      </c>
      <c r="I2204" t="str">
        <f t="shared" si="69"/>
        <v/>
      </c>
    </row>
    <row r="2205" spans="1:9" hidden="1">
      <c r="A2205" t="s">
        <v>1923</v>
      </c>
      <c r="B2205" t="s">
        <v>4181</v>
      </c>
      <c r="C2205" t="s">
        <v>4529</v>
      </c>
      <c r="D2205" t="s">
        <v>4214</v>
      </c>
      <c r="E2205">
        <v>0</v>
      </c>
      <c r="F2205">
        <v>1</v>
      </c>
      <c r="G2205">
        <v>0</v>
      </c>
      <c r="H2205" t="str">
        <f t="shared" si="68"/>
        <v/>
      </c>
      <c r="I2205" t="str">
        <f t="shared" si="69"/>
        <v/>
      </c>
    </row>
    <row r="2206" spans="1:9" hidden="1">
      <c r="A2206" t="s">
        <v>1924</v>
      </c>
      <c r="B2206" t="s">
        <v>4181</v>
      </c>
      <c r="C2206" t="s">
        <v>4529</v>
      </c>
      <c r="D2206" t="s">
        <v>4215</v>
      </c>
      <c r="E2206">
        <v>0</v>
      </c>
      <c r="F2206">
        <v>0</v>
      </c>
      <c r="G2206">
        <v>0</v>
      </c>
      <c r="H2206" t="str">
        <f t="shared" si="68"/>
        <v/>
      </c>
      <c r="I2206" t="str">
        <f t="shared" si="69"/>
        <v/>
      </c>
    </row>
    <row r="2207" spans="1:9" hidden="1">
      <c r="A2207" t="s">
        <v>1925</v>
      </c>
      <c r="B2207" t="s">
        <v>4181</v>
      </c>
      <c r="C2207" t="s">
        <v>4529</v>
      </c>
      <c r="D2207" t="s">
        <v>3852</v>
      </c>
      <c r="E2207">
        <v>0</v>
      </c>
      <c r="F2207">
        <v>0</v>
      </c>
      <c r="G2207">
        <v>0</v>
      </c>
      <c r="H2207" t="str">
        <f t="shared" si="68"/>
        <v/>
      </c>
      <c r="I2207" t="str">
        <f t="shared" si="69"/>
        <v/>
      </c>
    </row>
    <row r="2208" spans="1:9" hidden="1">
      <c r="A2208" t="s">
        <v>1926</v>
      </c>
      <c r="B2208" t="s">
        <v>4181</v>
      </c>
      <c r="C2208" t="s">
        <v>4529</v>
      </c>
      <c r="D2208" t="s">
        <v>4216</v>
      </c>
      <c r="E2208">
        <v>0</v>
      </c>
      <c r="F2208">
        <v>0</v>
      </c>
      <c r="G2208">
        <v>0</v>
      </c>
      <c r="H2208" t="str">
        <f t="shared" si="68"/>
        <v/>
      </c>
      <c r="I2208" t="str">
        <f t="shared" si="69"/>
        <v/>
      </c>
    </row>
    <row r="2209" spans="1:9" hidden="1">
      <c r="A2209" t="s">
        <v>1927</v>
      </c>
      <c r="B2209" t="s">
        <v>4181</v>
      </c>
      <c r="C2209" t="s">
        <v>4530</v>
      </c>
      <c r="D2209" t="s">
        <v>393</v>
      </c>
      <c r="E2209">
        <v>0</v>
      </c>
      <c r="F2209">
        <v>0</v>
      </c>
      <c r="G2209">
        <v>0</v>
      </c>
      <c r="H2209" t="str">
        <f t="shared" si="68"/>
        <v/>
      </c>
      <c r="I2209" t="str">
        <f t="shared" si="69"/>
        <v/>
      </c>
    </row>
    <row r="2210" spans="1:9" hidden="1">
      <c r="A2210" t="s">
        <v>1928</v>
      </c>
      <c r="B2210" t="s">
        <v>4181</v>
      </c>
      <c r="C2210" t="s">
        <v>4530</v>
      </c>
      <c r="D2210" t="s">
        <v>3835</v>
      </c>
      <c r="E2210">
        <v>0</v>
      </c>
      <c r="F2210">
        <v>0</v>
      </c>
      <c r="G2210">
        <v>0</v>
      </c>
      <c r="H2210" t="str">
        <f t="shared" si="68"/>
        <v/>
      </c>
      <c r="I2210" t="str">
        <f t="shared" si="69"/>
        <v/>
      </c>
    </row>
    <row r="2211" spans="1:9" hidden="1">
      <c r="A2211" t="s">
        <v>1929</v>
      </c>
      <c r="B2211" t="s">
        <v>4181</v>
      </c>
      <c r="C2211" t="s">
        <v>4530</v>
      </c>
      <c r="D2211" t="s">
        <v>3836</v>
      </c>
      <c r="E2211">
        <v>0</v>
      </c>
      <c r="F2211">
        <v>0</v>
      </c>
      <c r="G2211">
        <v>0</v>
      </c>
      <c r="H2211" t="str">
        <f t="shared" si="68"/>
        <v/>
      </c>
      <c r="I2211" t="str">
        <f t="shared" si="69"/>
        <v/>
      </c>
    </row>
    <row r="2212" spans="1:9" hidden="1">
      <c r="A2212" t="s">
        <v>1930</v>
      </c>
      <c r="B2212" t="s">
        <v>4181</v>
      </c>
      <c r="C2212" t="s">
        <v>4530</v>
      </c>
      <c r="D2212" t="s">
        <v>3837</v>
      </c>
      <c r="E2212">
        <v>0</v>
      </c>
      <c r="F2212">
        <v>0</v>
      </c>
      <c r="G2212">
        <v>0</v>
      </c>
      <c r="H2212" t="str">
        <f t="shared" si="68"/>
        <v/>
      </c>
      <c r="I2212" t="str">
        <f t="shared" si="69"/>
        <v/>
      </c>
    </row>
    <row r="2213" spans="1:9" hidden="1">
      <c r="A2213" t="s">
        <v>1931</v>
      </c>
      <c r="B2213" t="s">
        <v>4181</v>
      </c>
      <c r="C2213" t="s">
        <v>4530</v>
      </c>
      <c r="D2213" t="s">
        <v>3838</v>
      </c>
      <c r="E2213">
        <v>0</v>
      </c>
      <c r="F2213">
        <v>0</v>
      </c>
      <c r="G2213">
        <v>0</v>
      </c>
      <c r="H2213" t="str">
        <f t="shared" si="68"/>
        <v/>
      </c>
      <c r="I2213" t="str">
        <f t="shared" si="69"/>
        <v/>
      </c>
    </row>
    <row r="2214" spans="1:9" hidden="1">
      <c r="A2214" t="s">
        <v>1932</v>
      </c>
      <c r="B2214" t="s">
        <v>4181</v>
      </c>
      <c r="C2214" t="s">
        <v>4530</v>
      </c>
      <c r="D2214" t="s">
        <v>3839</v>
      </c>
      <c r="E2214">
        <v>0</v>
      </c>
      <c r="F2214">
        <v>0</v>
      </c>
      <c r="G2214">
        <v>0</v>
      </c>
      <c r="H2214" t="str">
        <f t="shared" si="68"/>
        <v/>
      </c>
      <c r="I2214" t="str">
        <f t="shared" si="69"/>
        <v/>
      </c>
    </row>
    <row r="2215" spans="1:9" hidden="1">
      <c r="A2215" t="s">
        <v>1933</v>
      </c>
      <c r="B2215" t="s">
        <v>4181</v>
      </c>
      <c r="C2215" t="s">
        <v>4530</v>
      </c>
      <c r="D2215" t="s">
        <v>3840</v>
      </c>
      <c r="E2215">
        <v>0</v>
      </c>
      <c r="F2215">
        <v>0</v>
      </c>
      <c r="G2215">
        <v>0</v>
      </c>
      <c r="H2215" t="str">
        <f t="shared" si="68"/>
        <v/>
      </c>
      <c r="I2215" t="str">
        <f t="shared" si="69"/>
        <v/>
      </c>
    </row>
    <row r="2216" spans="1:9" hidden="1">
      <c r="A2216" t="s">
        <v>1934</v>
      </c>
      <c r="B2216" t="s">
        <v>4181</v>
      </c>
      <c r="C2216" t="s">
        <v>4530</v>
      </c>
      <c r="D2216" t="s">
        <v>3841</v>
      </c>
      <c r="E2216">
        <v>0</v>
      </c>
      <c r="F2216">
        <v>0</v>
      </c>
      <c r="G2216">
        <v>0</v>
      </c>
      <c r="H2216" t="str">
        <f t="shared" si="68"/>
        <v/>
      </c>
      <c r="I2216" t="str">
        <f t="shared" si="69"/>
        <v/>
      </c>
    </row>
    <row r="2217" spans="1:9" hidden="1">
      <c r="A2217" t="s">
        <v>1935</v>
      </c>
      <c r="B2217" t="s">
        <v>4181</v>
      </c>
      <c r="C2217" t="s">
        <v>4530</v>
      </c>
      <c r="D2217" t="s">
        <v>3842</v>
      </c>
      <c r="E2217">
        <v>0</v>
      </c>
      <c r="F2217">
        <v>0</v>
      </c>
      <c r="G2217">
        <v>0</v>
      </c>
      <c r="H2217" t="str">
        <f t="shared" si="68"/>
        <v/>
      </c>
      <c r="I2217" t="str">
        <f t="shared" si="69"/>
        <v/>
      </c>
    </row>
    <row r="2218" spans="1:9" hidden="1">
      <c r="A2218" t="s">
        <v>1936</v>
      </c>
      <c r="B2218" t="s">
        <v>4181</v>
      </c>
      <c r="C2218" t="s">
        <v>4530</v>
      </c>
      <c r="D2218" t="s">
        <v>3843</v>
      </c>
      <c r="E2218">
        <v>0</v>
      </c>
      <c r="F2218">
        <v>0</v>
      </c>
      <c r="G2218">
        <v>0</v>
      </c>
      <c r="H2218" t="str">
        <f t="shared" si="68"/>
        <v/>
      </c>
      <c r="I2218" t="str">
        <f t="shared" si="69"/>
        <v/>
      </c>
    </row>
    <row r="2219" spans="1:9" hidden="1">
      <c r="A2219" t="s">
        <v>1937</v>
      </c>
      <c r="B2219" t="s">
        <v>4181</v>
      </c>
      <c r="C2219" t="s">
        <v>4530</v>
      </c>
      <c r="D2219" t="s">
        <v>3844</v>
      </c>
      <c r="E2219">
        <v>0</v>
      </c>
      <c r="F2219">
        <v>0</v>
      </c>
      <c r="G2219">
        <v>0</v>
      </c>
      <c r="H2219" t="str">
        <f t="shared" si="68"/>
        <v/>
      </c>
      <c r="I2219" t="str">
        <f t="shared" si="69"/>
        <v/>
      </c>
    </row>
    <row r="2220" spans="1:9" hidden="1">
      <c r="A2220" t="s">
        <v>1938</v>
      </c>
      <c r="B2220" t="s">
        <v>4181</v>
      </c>
      <c r="C2220" t="s">
        <v>4530</v>
      </c>
      <c r="D2220" t="s">
        <v>3853</v>
      </c>
      <c r="E2220">
        <v>0</v>
      </c>
      <c r="F2220">
        <v>0</v>
      </c>
      <c r="G2220">
        <v>0</v>
      </c>
      <c r="H2220" t="str">
        <f t="shared" si="68"/>
        <v/>
      </c>
      <c r="I2220" t="str">
        <f t="shared" si="69"/>
        <v/>
      </c>
    </row>
    <row r="2221" spans="1:9" hidden="1">
      <c r="A2221" t="s">
        <v>1939</v>
      </c>
      <c r="B2221" t="s">
        <v>4181</v>
      </c>
      <c r="C2221" t="s">
        <v>4530</v>
      </c>
      <c r="D2221" t="s">
        <v>3846</v>
      </c>
      <c r="E2221">
        <v>0</v>
      </c>
      <c r="F2221">
        <v>0</v>
      </c>
      <c r="G2221">
        <v>0</v>
      </c>
      <c r="H2221" t="str">
        <f t="shared" si="68"/>
        <v/>
      </c>
      <c r="I2221" t="str">
        <f t="shared" si="69"/>
        <v/>
      </c>
    </row>
    <row r="2222" spans="1:9" hidden="1">
      <c r="A2222" t="s">
        <v>1940</v>
      </c>
      <c r="B2222" t="s">
        <v>4181</v>
      </c>
      <c r="C2222" t="s">
        <v>4530</v>
      </c>
      <c r="D2222" t="s">
        <v>3845</v>
      </c>
      <c r="E2222">
        <v>0</v>
      </c>
      <c r="F2222">
        <v>0</v>
      </c>
      <c r="G2222">
        <v>0</v>
      </c>
      <c r="H2222" t="str">
        <f t="shared" si="68"/>
        <v/>
      </c>
      <c r="I2222" t="str">
        <f t="shared" si="69"/>
        <v/>
      </c>
    </row>
    <row r="2223" spans="1:9" hidden="1">
      <c r="A2223" t="s">
        <v>1941</v>
      </c>
      <c r="B2223" t="s">
        <v>4181</v>
      </c>
      <c r="C2223" t="s">
        <v>4530</v>
      </c>
      <c r="D2223" t="s">
        <v>3847</v>
      </c>
      <c r="E2223">
        <v>0</v>
      </c>
      <c r="F2223">
        <v>0</v>
      </c>
      <c r="G2223">
        <v>0</v>
      </c>
      <c r="H2223" t="str">
        <f t="shared" si="68"/>
        <v/>
      </c>
      <c r="I2223" t="str">
        <f t="shared" si="69"/>
        <v/>
      </c>
    </row>
    <row r="2224" spans="1:9" hidden="1">
      <c r="A2224" t="s">
        <v>1942</v>
      </c>
      <c r="B2224" t="s">
        <v>4181</v>
      </c>
      <c r="C2224" t="s">
        <v>4530</v>
      </c>
      <c r="D2224" t="s">
        <v>3848</v>
      </c>
      <c r="E2224">
        <v>0</v>
      </c>
      <c r="F2224">
        <v>0</v>
      </c>
      <c r="G2224">
        <v>0</v>
      </c>
      <c r="H2224" t="str">
        <f t="shared" si="68"/>
        <v/>
      </c>
      <c r="I2224" t="str">
        <f t="shared" si="69"/>
        <v/>
      </c>
    </row>
    <row r="2225" spans="1:9" hidden="1">
      <c r="A2225" t="s">
        <v>1943</v>
      </c>
      <c r="B2225" t="s">
        <v>4181</v>
      </c>
      <c r="C2225" t="s">
        <v>4530</v>
      </c>
      <c r="D2225" t="s">
        <v>3849</v>
      </c>
      <c r="E2225">
        <v>0</v>
      </c>
      <c r="F2225">
        <v>0</v>
      </c>
      <c r="G2225">
        <v>0</v>
      </c>
      <c r="H2225" t="str">
        <f t="shared" si="68"/>
        <v/>
      </c>
      <c r="I2225" t="str">
        <f t="shared" si="69"/>
        <v/>
      </c>
    </row>
    <row r="2226" spans="1:9" hidden="1">
      <c r="A2226" t="s">
        <v>1944</v>
      </c>
      <c r="B2226" t="s">
        <v>4181</v>
      </c>
      <c r="C2226" t="s">
        <v>4530</v>
      </c>
      <c r="D2226" t="s">
        <v>3852</v>
      </c>
      <c r="E2226">
        <v>0</v>
      </c>
      <c r="F2226">
        <v>0</v>
      </c>
      <c r="G2226">
        <v>0</v>
      </c>
      <c r="H2226" t="str">
        <f t="shared" si="68"/>
        <v/>
      </c>
      <c r="I2226" t="str">
        <f t="shared" si="69"/>
        <v/>
      </c>
    </row>
    <row r="2227" spans="1:9" hidden="1">
      <c r="A2227" t="s">
        <v>1945</v>
      </c>
      <c r="B2227" t="s">
        <v>4181</v>
      </c>
      <c r="C2227" t="s">
        <v>4530</v>
      </c>
      <c r="D2227" t="s">
        <v>4218</v>
      </c>
      <c r="E2227">
        <v>0</v>
      </c>
      <c r="F2227">
        <v>0</v>
      </c>
      <c r="G2227">
        <v>0</v>
      </c>
      <c r="H2227" t="str">
        <f t="shared" si="68"/>
        <v/>
      </c>
      <c r="I2227" t="str">
        <f t="shared" si="69"/>
        <v/>
      </c>
    </row>
    <row r="2228" spans="1:9" hidden="1">
      <c r="A2228" t="s">
        <v>1946</v>
      </c>
      <c r="B2228" t="s">
        <v>4181</v>
      </c>
      <c r="C2228" t="s">
        <v>4531</v>
      </c>
      <c r="D2228" t="s">
        <v>4189</v>
      </c>
      <c r="E2228">
        <v>3</v>
      </c>
      <c r="F2228">
        <v>0</v>
      </c>
      <c r="G2228">
        <v>1</v>
      </c>
      <c r="H2228" t="str">
        <f t="shared" si="68"/>
        <v>gestion stock</v>
      </c>
      <c r="I2228" t="str">
        <f t="shared" si="69"/>
        <v>B.O TAMISE MULTI CLIPS MULTI HIVER</v>
      </c>
    </row>
    <row r="2229" spans="1:9" hidden="1">
      <c r="A2229" t="s">
        <v>1947</v>
      </c>
      <c r="B2229" t="s">
        <v>4181</v>
      </c>
      <c r="C2229" t="s">
        <v>4531</v>
      </c>
      <c r="D2229" t="s">
        <v>4188</v>
      </c>
      <c r="E2229">
        <v>-1</v>
      </c>
      <c r="F2229">
        <v>-2</v>
      </c>
      <c r="G2229">
        <v>4</v>
      </c>
      <c r="H2229" t="str">
        <f t="shared" si="68"/>
        <v/>
      </c>
      <c r="I2229" t="str">
        <f t="shared" si="69"/>
        <v/>
      </c>
    </row>
    <row r="2230" spans="1:9" hidden="1">
      <c r="A2230" t="s">
        <v>1948</v>
      </c>
      <c r="B2230" t="s">
        <v>4181</v>
      </c>
      <c r="C2230" t="s">
        <v>4532</v>
      </c>
      <c r="D2230" t="s">
        <v>393</v>
      </c>
      <c r="E2230">
        <v>0</v>
      </c>
      <c r="F2230">
        <v>0</v>
      </c>
      <c r="G2230">
        <v>0</v>
      </c>
      <c r="H2230" t="str">
        <f t="shared" si="68"/>
        <v/>
      </c>
      <c r="I2230" t="str">
        <f t="shared" si="69"/>
        <v/>
      </c>
    </row>
    <row r="2231" spans="1:9" hidden="1">
      <c r="A2231" t="s">
        <v>1949</v>
      </c>
      <c r="B2231" t="s">
        <v>4181</v>
      </c>
      <c r="C2231" t="s">
        <v>4532</v>
      </c>
      <c r="D2231" t="s">
        <v>3835</v>
      </c>
      <c r="E2231">
        <v>0</v>
      </c>
      <c r="F2231">
        <v>0</v>
      </c>
      <c r="G2231">
        <v>0</v>
      </c>
      <c r="H2231" t="str">
        <f t="shared" si="68"/>
        <v/>
      </c>
      <c r="I2231" t="str">
        <f t="shared" si="69"/>
        <v/>
      </c>
    </row>
    <row r="2232" spans="1:9" hidden="1">
      <c r="A2232" t="s">
        <v>1950</v>
      </c>
      <c r="B2232" t="s">
        <v>4181</v>
      </c>
      <c r="C2232" t="s">
        <v>4532</v>
      </c>
      <c r="D2232" t="s">
        <v>3836</v>
      </c>
      <c r="E2232">
        <v>0</v>
      </c>
      <c r="F2232">
        <v>0</v>
      </c>
      <c r="G2232">
        <v>0</v>
      </c>
      <c r="H2232" t="str">
        <f t="shared" si="68"/>
        <v/>
      </c>
      <c r="I2232" t="str">
        <f t="shared" si="69"/>
        <v/>
      </c>
    </row>
    <row r="2233" spans="1:9" hidden="1">
      <c r="A2233" t="s">
        <v>1951</v>
      </c>
      <c r="B2233" t="s">
        <v>4181</v>
      </c>
      <c r="C2233" t="s">
        <v>4532</v>
      </c>
      <c r="D2233" t="s">
        <v>3837</v>
      </c>
      <c r="E2233">
        <v>0</v>
      </c>
      <c r="F2233">
        <v>0</v>
      </c>
      <c r="G2233">
        <v>0</v>
      </c>
      <c r="H2233" t="str">
        <f t="shared" si="68"/>
        <v/>
      </c>
      <c r="I2233" t="str">
        <f t="shared" si="69"/>
        <v/>
      </c>
    </row>
    <row r="2234" spans="1:9" hidden="1">
      <c r="A2234" t="s">
        <v>1952</v>
      </c>
      <c r="B2234" t="s">
        <v>4181</v>
      </c>
      <c r="C2234" t="s">
        <v>4532</v>
      </c>
      <c r="D2234" t="s">
        <v>3838</v>
      </c>
      <c r="E2234">
        <v>1</v>
      </c>
      <c r="F2234">
        <v>0</v>
      </c>
      <c r="G2234">
        <v>1</v>
      </c>
      <c r="H2234" t="str">
        <f t="shared" si="68"/>
        <v/>
      </c>
      <c r="I2234" t="str">
        <f t="shared" si="69"/>
        <v/>
      </c>
    </row>
    <row r="2235" spans="1:9" hidden="1">
      <c r="A2235" t="s">
        <v>1953</v>
      </c>
      <c r="B2235" t="s">
        <v>4181</v>
      </c>
      <c r="C2235" t="s">
        <v>4532</v>
      </c>
      <c r="D2235" t="s">
        <v>3839</v>
      </c>
      <c r="E2235">
        <v>0</v>
      </c>
      <c r="F2235">
        <v>0</v>
      </c>
      <c r="G2235">
        <v>0</v>
      </c>
      <c r="H2235" t="str">
        <f t="shared" si="68"/>
        <v/>
      </c>
      <c r="I2235" t="str">
        <f t="shared" si="69"/>
        <v/>
      </c>
    </row>
    <row r="2236" spans="1:9" hidden="1">
      <c r="A2236" t="s">
        <v>1954</v>
      </c>
      <c r="B2236" t="s">
        <v>4181</v>
      </c>
      <c r="C2236" t="s">
        <v>4532</v>
      </c>
      <c r="D2236" t="s">
        <v>3840</v>
      </c>
      <c r="E2236">
        <v>0</v>
      </c>
      <c r="F2236">
        <v>0</v>
      </c>
      <c r="G2236">
        <v>0</v>
      </c>
      <c r="H2236" t="str">
        <f t="shared" si="68"/>
        <v/>
      </c>
      <c r="I2236" t="str">
        <f t="shared" si="69"/>
        <v/>
      </c>
    </row>
    <row r="2237" spans="1:9" hidden="1">
      <c r="A2237" t="s">
        <v>1955</v>
      </c>
      <c r="B2237" t="s">
        <v>4181</v>
      </c>
      <c r="C2237" t="s">
        <v>4532</v>
      </c>
      <c r="D2237" t="s">
        <v>3841</v>
      </c>
      <c r="E2237">
        <v>0</v>
      </c>
      <c r="F2237">
        <v>0</v>
      </c>
      <c r="G2237">
        <v>0</v>
      </c>
      <c r="H2237" t="str">
        <f t="shared" si="68"/>
        <v/>
      </c>
      <c r="I2237" t="str">
        <f t="shared" si="69"/>
        <v/>
      </c>
    </row>
    <row r="2238" spans="1:9" hidden="1">
      <c r="A2238" t="s">
        <v>1956</v>
      </c>
      <c r="B2238" t="s">
        <v>4181</v>
      </c>
      <c r="C2238" t="s">
        <v>4532</v>
      </c>
      <c r="D2238" t="s">
        <v>3842</v>
      </c>
      <c r="E2238">
        <v>0</v>
      </c>
      <c r="F2238">
        <v>0</v>
      </c>
      <c r="G2238">
        <v>0</v>
      </c>
      <c r="H2238" t="str">
        <f t="shared" si="68"/>
        <v/>
      </c>
      <c r="I2238" t="str">
        <f t="shared" si="69"/>
        <v/>
      </c>
    </row>
    <row r="2239" spans="1:9" hidden="1">
      <c r="A2239" t="s">
        <v>1957</v>
      </c>
      <c r="B2239" t="s">
        <v>4181</v>
      </c>
      <c r="C2239" t="s">
        <v>4532</v>
      </c>
      <c r="D2239" t="s">
        <v>3843</v>
      </c>
      <c r="E2239">
        <v>1</v>
      </c>
      <c r="F2239">
        <v>0</v>
      </c>
      <c r="G2239">
        <v>0</v>
      </c>
      <c r="H2239" t="str">
        <f t="shared" si="68"/>
        <v/>
      </c>
      <c r="I2239" t="str">
        <f t="shared" si="69"/>
        <v/>
      </c>
    </row>
    <row r="2240" spans="1:9" hidden="1">
      <c r="A2240" t="s">
        <v>1958</v>
      </c>
      <c r="B2240" t="s">
        <v>4181</v>
      </c>
      <c r="C2240" t="s">
        <v>4532</v>
      </c>
      <c r="D2240" t="s">
        <v>3844</v>
      </c>
      <c r="E2240">
        <v>1</v>
      </c>
      <c r="F2240">
        <v>0</v>
      </c>
      <c r="G2240">
        <v>2</v>
      </c>
      <c r="H2240" t="str">
        <f t="shared" si="68"/>
        <v>gestion stock</v>
      </c>
      <c r="I2240" t="str">
        <f t="shared" si="69"/>
        <v>BRACELET SOLER ARGENTÉ ROUGE</v>
      </c>
    </row>
    <row r="2241" spans="1:9" hidden="1">
      <c r="A2241" t="s">
        <v>1959</v>
      </c>
      <c r="B2241" t="s">
        <v>4181</v>
      </c>
      <c r="C2241" t="s">
        <v>4532</v>
      </c>
      <c r="D2241" t="s">
        <v>3853</v>
      </c>
      <c r="E2241">
        <v>0</v>
      </c>
      <c r="F2241">
        <v>0</v>
      </c>
      <c r="G2241">
        <v>0</v>
      </c>
      <c r="H2241" t="str">
        <f t="shared" si="68"/>
        <v/>
      </c>
      <c r="I2241" t="str">
        <f t="shared" si="69"/>
        <v/>
      </c>
    </row>
    <row r="2242" spans="1:9" hidden="1">
      <c r="A2242" t="s">
        <v>1960</v>
      </c>
      <c r="B2242" t="s">
        <v>4181</v>
      </c>
      <c r="C2242" t="s">
        <v>4532</v>
      </c>
      <c r="D2242" t="s">
        <v>3846</v>
      </c>
      <c r="E2242">
        <v>0</v>
      </c>
      <c r="F2242">
        <v>0</v>
      </c>
      <c r="G2242">
        <v>0</v>
      </c>
      <c r="H2242" t="str">
        <f t="shared" ref="H2242:H2305" si="70">IF(AND(SUM(E2242:G2242)&gt;2,OR(E2242=0,G2242=0,F2242=0)),"gestion stock","")</f>
        <v/>
      </c>
      <c r="I2242" t="str">
        <f t="shared" si="69"/>
        <v/>
      </c>
    </row>
    <row r="2243" spans="1:9" hidden="1">
      <c r="A2243" t="s">
        <v>1961</v>
      </c>
      <c r="B2243" t="s">
        <v>4181</v>
      </c>
      <c r="C2243" t="s">
        <v>4532</v>
      </c>
      <c r="D2243" t="s">
        <v>3845</v>
      </c>
      <c r="E2243">
        <v>0</v>
      </c>
      <c r="F2243">
        <v>0</v>
      </c>
      <c r="G2243">
        <v>0</v>
      </c>
      <c r="H2243" t="str">
        <f t="shared" si="70"/>
        <v/>
      </c>
      <c r="I2243" t="str">
        <f t="shared" ref="I2243:I2306" si="71">IF(H2243="gestion stock",C2243&amp; " " &amp; D2243,"")</f>
        <v/>
      </c>
    </row>
    <row r="2244" spans="1:9" hidden="1">
      <c r="A2244" t="s">
        <v>1962</v>
      </c>
      <c r="B2244" t="s">
        <v>4181</v>
      </c>
      <c r="C2244" t="s">
        <v>4532</v>
      </c>
      <c r="D2244" t="s">
        <v>3847</v>
      </c>
      <c r="E2244">
        <v>0</v>
      </c>
      <c r="F2244">
        <v>0</v>
      </c>
      <c r="G2244">
        <v>1</v>
      </c>
      <c r="H2244" t="str">
        <f t="shared" si="70"/>
        <v/>
      </c>
      <c r="I2244" t="str">
        <f t="shared" si="71"/>
        <v/>
      </c>
    </row>
    <row r="2245" spans="1:9" hidden="1">
      <c r="A2245" t="s">
        <v>1963</v>
      </c>
      <c r="B2245" t="s">
        <v>4181</v>
      </c>
      <c r="C2245" t="s">
        <v>4532</v>
      </c>
      <c r="D2245" t="s">
        <v>3848</v>
      </c>
      <c r="E2245">
        <v>0</v>
      </c>
      <c r="F2245">
        <v>0</v>
      </c>
      <c r="G2245">
        <v>0</v>
      </c>
      <c r="H2245" t="str">
        <f t="shared" si="70"/>
        <v/>
      </c>
      <c r="I2245" t="str">
        <f t="shared" si="71"/>
        <v/>
      </c>
    </row>
    <row r="2246" spans="1:9" hidden="1">
      <c r="A2246" t="s">
        <v>1964</v>
      </c>
      <c r="B2246" t="s">
        <v>4181</v>
      </c>
      <c r="C2246" t="s">
        <v>4532</v>
      </c>
      <c r="D2246" t="s">
        <v>3849</v>
      </c>
      <c r="E2246">
        <v>0</v>
      </c>
      <c r="F2246">
        <v>0</v>
      </c>
      <c r="G2246">
        <v>0</v>
      </c>
      <c r="H2246" t="str">
        <f t="shared" si="70"/>
        <v/>
      </c>
      <c r="I2246" t="str">
        <f t="shared" si="71"/>
        <v/>
      </c>
    </row>
    <row r="2247" spans="1:9" hidden="1">
      <c r="A2247" t="s">
        <v>1965</v>
      </c>
      <c r="B2247" t="s">
        <v>4181</v>
      </c>
      <c r="C2247" t="s">
        <v>4532</v>
      </c>
      <c r="D2247" t="s">
        <v>4218</v>
      </c>
      <c r="E2247">
        <v>1</v>
      </c>
      <c r="F2247">
        <v>0</v>
      </c>
      <c r="G2247">
        <v>1</v>
      </c>
      <c r="H2247" t="str">
        <f t="shared" si="70"/>
        <v/>
      </c>
      <c r="I2247" t="str">
        <f t="shared" si="71"/>
        <v/>
      </c>
    </row>
    <row r="2248" spans="1:9" hidden="1">
      <c r="A2248" t="s">
        <v>1966</v>
      </c>
      <c r="B2248" t="s">
        <v>4181</v>
      </c>
      <c r="C2248" t="s">
        <v>4532</v>
      </c>
      <c r="D2248" t="s">
        <v>4242</v>
      </c>
      <c r="E2248">
        <v>0</v>
      </c>
      <c r="F2248">
        <v>0</v>
      </c>
      <c r="G2248">
        <v>0</v>
      </c>
      <c r="H2248" t="str">
        <f t="shared" si="70"/>
        <v/>
      </c>
      <c r="I2248" t="str">
        <f t="shared" si="71"/>
        <v/>
      </c>
    </row>
    <row r="2249" spans="1:9" hidden="1">
      <c r="A2249" t="s">
        <v>1967</v>
      </c>
      <c r="B2249" t="s">
        <v>4181</v>
      </c>
      <c r="C2249" t="s">
        <v>4533</v>
      </c>
      <c r="D2249" t="s">
        <v>3376</v>
      </c>
      <c r="E2249">
        <v>2</v>
      </c>
      <c r="F2249">
        <v>1</v>
      </c>
      <c r="G2249">
        <v>1</v>
      </c>
      <c r="H2249" t="str">
        <f t="shared" si="70"/>
        <v/>
      </c>
      <c r="I2249" t="str">
        <f t="shared" si="71"/>
        <v/>
      </c>
    </row>
    <row r="2250" spans="1:9" hidden="1">
      <c r="A2250" t="s">
        <v>1968</v>
      </c>
      <c r="B2250" t="s">
        <v>4181</v>
      </c>
      <c r="C2250" t="s">
        <v>4534</v>
      </c>
      <c r="D2250" t="s">
        <v>4194</v>
      </c>
      <c r="E2250">
        <v>0</v>
      </c>
      <c r="F2250">
        <v>0</v>
      </c>
      <c r="G2250">
        <v>0</v>
      </c>
      <c r="H2250" t="str">
        <f t="shared" si="70"/>
        <v/>
      </c>
      <c r="I2250" t="str">
        <f t="shared" si="71"/>
        <v/>
      </c>
    </row>
    <row r="2251" spans="1:9" hidden="1">
      <c r="A2251" t="s">
        <v>1969</v>
      </c>
      <c r="B2251" t="s">
        <v>4181</v>
      </c>
      <c r="C2251" t="s">
        <v>4534</v>
      </c>
      <c r="D2251" t="s">
        <v>3835</v>
      </c>
      <c r="E2251">
        <v>1</v>
      </c>
      <c r="F2251">
        <v>0</v>
      </c>
      <c r="G2251">
        <v>1</v>
      </c>
      <c r="H2251" t="str">
        <f t="shared" si="70"/>
        <v/>
      </c>
      <c r="I2251" t="str">
        <f t="shared" si="71"/>
        <v/>
      </c>
    </row>
    <row r="2252" spans="1:9" hidden="1">
      <c r="A2252" t="s">
        <v>1970</v>
      </c>
      <c r="B2252" t="s">
        <v>4181</v>
      </c>
      <c r="C2252" t="s">
        <v>4534</v>
      </c>
      <c r="D2252" t="s">
        <v>4195</v>
      </c>
      <c r="E2252">
        <v>1</v>
      </c>
      <c r="F2252">
        <v>0</v>
      </c>
      <c r="G2252">
        <v>-1</v>
      </c>
      <c r="H2252" t="str">
        <f t="shared" si="70"/>
        <v/>
      </c>
      <c r="I2252" t="str">
        <f t="shared" si="71"/>
        <v/>
      </c>
    </row>
    <row r="2253" spans="1:9" hidden="1">
      <c r="A2253" t="s">
        <v>1971</v>
      </c>
      <c r="B2253" t="s">
        <v>4181</v>
      </c>
      <c r="C2253" t="s">
        <v>4534</v>
      </c>
      <c r="D2253" t="s">
        <v>3836</v>
      </c>
      <c r="E2253">
        <v>1</v>
      </c>
      <c r="F2253">
        <v>1</v>
      </c>
      <c r="G2253">
        <v>0</v>
      </c>
      <c r="H2253" t="str">
        <f t="shared" si="70"/>
        <v/>
      </c>
      <c r="I2253" t="str">
        <f t="shared" si="71"/>
        <v/>
      </c>
    </row>
    <row r="2254" spans="1:9" hidden="1">
      <c r="A2254" t="s">
        <v>1972</v>
      </c>
      <c r="B2254" t="s">
        <v>4181</v>
      </c>
      <c r="C2254" t="s">
        <v>4534</v>
      </c>
      <c r="D2254" t="s">
        <v>4197</v>
      </c>
      <c r="E2254">
        <v>0</v>
      </c>
      <c r="F2254">
        <v>0</v>
      </c>
      <c r="G2254">
        <v>0</v>
      </c>
      <c r="H2254" t="str">
        <f t="shared" si="70"/>
        <v/>
      </c>
      <c r="I2254" t="str">
        <f t="shared" si="71"/>
        <v/>
      </c>
    </row>
    <row r="2255" spans="1:9" hidden="1">
      <c r="A2255" t="s">
        <v>1973</v>
      </c>
      <c r="B2255" t="s">
        <v>4181</v>
      </c>
      <c r="C2255" t="s">
        <v>4534</v>
      </c>
      <c r="D2255" t="s">
        <v>3837</v>
      </c>
      <c r="E2255">
        <v>1</v>
      </c>
      <c r="F2255">
        <v>0</v>
      </c>
      <c r="G2255">
        <v>1</v>
      </c>
      <c r="H2255" t="str">
        <f t="shared" si="70"/>
        <v/>
      </c>
      <c r="I2255" t="str">
        <f t="shared" si="71"/>
        <v/>
      </c>
    </row>
    <row r="2256" spans="1:9" hidden="1">
      <c r="A2256" t="s">
        <v>1974</v>
      </c>
      <c r="B2256" t="s">
        <v>4181</v>
      </c>
      <c r="C2256" t="s">
        <v>4534</v>
      </c>
      <c r="D2256" t="s">
        <v>4198</v>
      </c>
      <c r="E2256">
        <v>0</v>
      </c>
      <c r="F2256">
        <v>0</v>
      </c>
      <c r="G2256">
        <v>0</v>
      </c>
      <c r="H2256" t="str">
        <f t="shared" si="70"/>
        <v/>
      </c>
      <c r="I2256" t="str">
        <f t="shared" si="71"/>
        <v/>
      </c>
    </row>
    <row r="2257" spans="1:9" hidden="1">
      <c r="A2257" t="s">
        <v>1975</v>
      </c>
      <c r="B2257" t="s">
        <v>4181</v>
      </c>
      <c r="C2257" t="s">
        <v>4534</v>
      </c>
      <c r="D2257" t="s">
        <v>4199</v>
      </c>
      <c r="E2257">
        <v>-1</v>
      </c>
      <c r="F2257">
        <v>0</v>
      </c>
      <c r="G2257">
        <v>0</v>
      </c>
      <c r="H2257" t="str">
        <f t="shared" si="70"/>
        <v/>
      </c>
      <c r="I2257" t="str">
        <f t="shared" si="71"/>
        <v/>
      </c>
    </row>
    <row r="2258" spans="1:9" hidden="1">
      <c r="A2258" t="s">
        <v>1976</v>
      </c>
      <c r="B2258" t="s">
        <v>4181</v>
      </c>
      <c r="C2258" t="s">
        <v>4534</v>
      </c>
      <c r="D2258" t="s">
        <v>4200</v>
      </c>
      <c r="E2258">
        <v>1</v>
      </c>
      <c r="F2258">
        <v>0</v>
      </c>
      <c r="G2258">
        <v>0</v>
      </c>
      <c r="H2258" t="str">
        <f t="shared" si="70"/>
        <v/>
      </c>
      <c r="I2258" t="str">
        <f t="shared" si="71"/>
        <v/>
      </c>
    </row>
    <row r="2259" spans="1:9" hidden="1">
      <c r="A2259" t="s">
        <v>1977</v>
      </c>
      <c r="B2259" t="s">
        <v>4181</v>
      </c>
      <c r="C2259" t="s">
        <v>4534</v>
      </c>
      <c r="D2259" t="s">
        <v>4201</v>
      </c>
      <c r="E2259">
        <v>1</v>
      </c>
      <c r="F2259">
        <v>0</v>
      </c>
      <c r="G2259">
        <v>-1</v>
      </c>
      <c r="H2259" t="str">
        <f t="shared" si="70"/>
        <v/>
      </c>
      <c r="I2259" t="str">
        <f t="shared" si="71"/>
        <v/>
      </c>
    </row>
    <row r="2260" spans="1:9" hidden="1">
      <c r="A2260" t="s">
        <v>1978</v>
      </c>
      <c r="B2260" t="s">
        <v>4181</v>
      </c>
      <c r="C2260" t="s">
        <v>4534</v>
      </c>
      <c r="D2260" t="s">
        <v>4202</v>
      </c>
      <c r="E2260">
        <v>1</v>
      </c>
      <c r="F2260">
        <v>0</v>
      </c>
      <c r="G2260">
        <v>0</v>
      </c>
      <c r="H2260" t="str">
        <f t="shared" si="70"/>
        <v/>
      </c>
      <c r="I2260" t="str">
        <f t="shared" si="71"/>
        <v/>
      </c>
    </row>
    <row r="2261" spans="1:9" hidden="1">
      <c r="A2261" t="s">
        <v>1979</v>
      </c>
      <c r="B2261" t="s">
        <v>4181</v>
      </c>
      <c r="C2261" t="s">
        <v>4534</v>
      </c>
      <c r="D2261" t="s">
        <v>3839</v>
      </c>
      <c r="E2261">
        <v>0</v>
      </c>
      <c r="F2261">
        <v>1</v>
      </c>
      <c r="G2261">
        <v>0</v>
      </c>
      <c r="H2261" t="str">
        <f t="shared" si="70"/>
        <v/>
      </c>
      <c r="I2261" t="str">
        <f t="shared" si="71"/>
        <v/>
      </c>
    </row>
    <row r="2262" spans="1:9" hidden="1">
      <c r="A2262" t="s">
        <v>1980</v>
      </c>
      <c r="B2262" t="s">
        <v>4181</v>
      </c>
      <c r="C2262" t="s">
        <v>4534</v>
      </c>
      <c r="D2262" t="s">
        <v>4203</v>
      </c>
      <c r="E2262">
        <v>0</v>
      </c>
      <c r="F2262">
        <v>0</v>
      </c>
      <c r="G2262">
        <v>0</v>
      </c>
      <c r="H2262" t="str">
        <f t="shared" si="70"/>
        <v/>
      </c>
      <c r="I2262" t="str">
        <f t="shared" si="71"/>
        <v/>
      </c>
    </row>
    <row r="2263" spans="1:9" hidden="1">
      <c r="A2263" t="s">
        <v>1981</v>
      </c>
      <c r="B2263" t="s">
        <v>4181</v>
      </c>
      <c r="C2263" t="s">
        <v>4534</v>
      </c>
      <c r="D2263" t="s">
        <v>3840</v>
      </c>
      <c r="E2263">
        <v>0</v>
      </c>
      <c r="F2263">
        <v>0</v>
      </c>
      <c r="G2263">
        <v>1</v>
      </c>
      <c r="H2263" t="str">
        <f t="shared" si="70"/>
        <v/>
      </c>
      <c r="I2263" t="str">
        <f t="shared" si="71"/>
        <v/>
      </c>
    </row>
    <row r="2264" spans="1:9" hidden="1">
      <c r="A2264" t="s">
        <v>1982</v>
      </c>
      <c r="B2264" t="s">
        <v>4181</v>
      </c>
      <c r="C2264" t="s">
        <v>4534</v>
      </c>
      <c r="D2264" t="s">
        <v>4204</v>
      </c>
      <c r="E2264">
        <v>0</v>
      </c>
      <c r="F2264">
        <v>0</v>
      </c>
      <c r="G2264">
        <v>0</v>
      </c>
      <c r="H2264" t="str">
        <f t="shared" si="70"/>
        <v/>
      </c>
      <c r="I2264" t="str">
        <f t="shared" si="71"/>
        <v/>
      </c>
    </row>
    <row r="2265" spans="1:9" hidden="1">
      <c r="A2265" t="s">
        <v>1983</v>
      </c>
      <c r="B2265" t="s">
        <v>4181</v>
      </c>
      <c r="C2265" t="s">
        <v>4534</v>
      </c>
      <c r="D2265" t="s">
        <v>3841</v>
      </c>
      <c r="E2265">
        <v>0</v>
      </c>
      <c r="F2265">
        <v>0</v>
      </c>
      <c r="G2265">
        <v>1</v>
      </c>
      <c r="H2265" t="str">
        <f t="shared" si="70"/>
        <v/>
      </c>
      <c r="I2265" t="str">
        <f t="shared" si="71"/>
        <v/>
      </c>
    </row>
    <row r="2266" spans="1:9" hidden="1">
      <c r="A2266" t="s">
        <v>1984</v>
      </c>
      <c r="B2266" t="s">
        <v>4181</v>
      </c>
      <c r="C2266" t="s">
        <v>4534</v>
      </c>
      <c r="D2266" t="s">
        <v>4205</v>
      </c>
      <c r="E2266">
        <v>0</v>
      </c>
      <c r="F2266">
        <v>0</v>
      </c>
      <c r="G2266">
        <v>0</v>
      </c>
      <c r="H2266" t="str">
        <f t="shared" si="70"/>
        <v/>
      </c>
      <c r="I2266" t="str">
        <f t="shared" si="71"/>
        <v/>
      </c>
    </row>
    <row r="2267" spans="1:9" hidden="1">
      <c r="A2267" t="s">
        <v>1985</v>
      </c>
      <c r="B2267" t="s">
        <v>4181</v>
      </c>
      <c r="C2267" t="s">
        <v>4534</v>
      </c>
      <c r="D2267" t="s">
        <v>3842</v>
      </c>
      <c r="E2267">
        <v>0</v>
      </c>
      <c r="F2267">
        <v>-1</v>
      </c>
      <c r="G2267">
        <v>0</v>
      </c>
      <c r="H2267" t="str">
        <f t="shared" si="70"/>
        <v/>
      </c>
      <c r="I2267" t="str">
        <f t="shared" si="71"/>
        <v/>
      </c>
    </row>
    <row r="2268" spans="1:9" hidden="1">
      <c r="A2268" t="s">
        <v>1986</v>
      </c>
      <c r="B2268" t="s">
        <v>4181</v>
      </c>
      <c r="C2268" t="s">
        <v>4534</v>
      </c>
      <c r="D2268" t="s">
        <v>4206</v>
      </c>
      <c r="E2268">
        <v>0</v>
      </c>
      <c r="F2268">
        <v>0</v>
      </c>
      <c r="G2268">
        <v>0</v>
      </c>
      <c r="H2268" t="str">
        <f t="shared" si="70"/>
        <v/>
      </c>
      <c r="I2268" t="str">
        <f t="shared" si="71"/>
        <v/>
      </c>
    </row>
    <row r="2269" spans="1:9" hidden="1">
      <c r="A2269" t="s">
        <v>1987</v>
      </c>
      <c r="B2269" t="s">
        <v>4181</v>
      </c>
      <c r="C2269" t="s">
        <v>4534</v>
      </c>
      <c r="D2269" t="s">
        <v>3843</v>
      </c>
      <c r="E2269">
        <v>1</v>
      </c>
      <c r="F2269">
        <v>0</v>
      </c>
      <c r="G2269">
        <v>0</v>
      </c>
      <c r="H2269" t="str">
        <f t="shared" si="70"/>
        <v/>
      </c>
      <c r="I2269" t="str">
        <f t="shared" si="71"/>
        <v/>
      </c>
    </row>
    <row r="2270" spans="1:9" hidden="1">
      <c r="A2270" t="s">
        <v>1988</v>
      </c>
      <c r="B2270" t="s">
        <v>4181</v>
      </c>
      <c r="C2270" t="s">
        <v>4534</v>
      </c>
      <c r="D2270" t="s">
        <v>4207</v>
      </c>
      <c r="E2270">
        <v>0</v>
      </c>
      <c r="F2270">
        <v>0</v>
      </c>
      <c r="G2270">
        <v>0</v>
      </c>
      <c r="H2270" t="str">
        <f t="shared" si="70"/>
        <v/>
      </c>
      <c r="I2270" t="str">
        <f t="shared" si="71"/>
        <v/>
      </c>
    </row>
    <row r="2271" spans="1:9" hidden="1">
      <c r="A2271" t="s">
        <v>1989</v>
      </c>
      <c r="B2271" t="s">
        <v>4181</v>
      </c>
      <c r="C2271" t="s">
        <v>4534</v>
      </c>
      <c r="D2271" t="s">
        <v>3844</v>
      </c>
      <c r="E2271">
        <v>2</v>
      </c>
      <c r="F2271">
        <v>1</v>
      </c>
      <c r="G2271">
        <v>1</v>
      </c>
      <c r="H2271" t="str">
        <f t="shared" si="70"/>
        <v/>
      </c>
      <c r="I2271" t="str">
        <f t="shared" si="71"/>
        <v/>
      </c>
    </row>
    <row r="2272" spans="1:9" hidden="1">
      <c r="A2272" t="s">
        <v>1990</v>
      </c>
      <c r="B2272" t="s">
        <v>4181</v>
      </c>
      <c r="C2272" t="s">
        <v>4534</v>
      </c>
      <c r="D2272" t="s">
        <v>4208</v>
      </c>
      <c r="E2272">
        <v>0</v>
      </c>
      <c r="F2272">
        <v>0</v>
      </c>
      <c r="G2272">
        <v>0</v>
      </c>
      <c r="H2272" t="str">
        <f t="shared" si="70"/>
        <v/>
      </c>
      <c r="I2272" t="str">
        <f t="shared" si="71"/>
        <v/>
      </c>
    </row>
    <row r="2273" spans="1:9" hidden="1">
      <c r="A2273" t="s">
        <v>1991</v>
      </c>
      <c r="B2273" t="s">
        <v>4181</v>
      </c>
      <c r="C2273" t="s">
        <v>4534</v>
      </c>
      <c r="D2273" t="s">
        <v>3853</v>
      </c>
      <c r="E2273">
        <v>0</v>
      </c>
      <c r="F2273">
        <v>0</v>
      </c>
      <c r="G2273">
        <v>0</v>
      </c>
      <c r="H2273" t="str">
        <f t="shared" si="70"/>
        <v/>
      </c>
      <c r="I2273" t="str">
        <f t="shared" si="71"/>
        <v/>
      </c>
    </row>
    <row r="2274" spans="1:9" hidden="1">
      <c r="A2274" t="s">
        <v>1992</v>
      </c>
      <c r="B2274" t="s">
        <v>4181</v>
      </c>
      <c r="C2274" t="s">
        <v>4534</v>
      </c>
      <c r="D2274" t="s">
        <v>4209</v>
      </c>
      <c r="E2274">
        <v>0</v>
      </c>
      <c r="F2274">
        <v>0</v>
      </c>
      <c r="G2274">
        <v>0</v>
      </c>
      <c r="H2274" t="str">
        <f t="shared" si="70"/>
        <v/>
      </c>
      <c r="I2274" t="str">
        <f t="shared" si="71"/>
        <v/>
      </c>
    </row>
    <row r="2275" spans="1:9" hidden="1">
      <c r="A2275" t="s">
        <v>1993</v>
      </c>
      <c r="B2275" t="s">
        <v>4181</v>
      </c>
      <c r="C2275" t="s">
        <v>4534</v>
      </c>
      <c r="D2275" t="s">
        <v>3845</v>
      </c>
      <c r="E2275">
        <v>0</v>
      </c>
      <c r="F2275">
        <v>0</v>
      </c>
      <c r="G2275">
        <v>0</v>
      </c>
      <c r="H2275" t="str">
        <f t="shared" si="70"/>
        <v/>
      </c>
      <c r="I2275" t="str">
        <f t="shared" si="71"/>
        <v/>
      </c>
    </row>
    <row r="2276" spans="1:9" hidden="1">
      <c r="A2276" t="s">
        <v>1994</v>
      </c>
      <c r="B2276" t="s">
        <v>4181</v>
      </c>
      <c r="C2276" t="s">
        <v>4534</v>
      </c>
      <c r="D2276" t="s">
        <v>4210</v>
      </c>
      <c r="E2276">
        <v>0</v>
      </c>
      <c r="F2276">
        <v>0</v>
      </c>
      <c r="G2276">
        <v>0</v>
      </c>
      <c r="H2276" t="str">
        <f t="shared" si="70"/>
        <v/>
      </c>
      <c r="I2276" t="str">
        <f t="shared" si="71"/>
        <v/>
      </c>
    </row>
    <row r="2277" spans="1:9" hidden="1">
      <c r="A2277" t="s">
        <v>1995</v>
      </c>
      <c r="B2277" t="s">
        <v>4181</v>
      </c>
      <c r="C2277" t="s">
        <v>4534</v>
      </c>
      <c r="D2277" t="s">
        <v>3847</v>
      </c>
      <c r="E2277">
        <v>1</v>
      </c>
      <c r="F2277">
        <v>0</v>
      </c>
      <c r="G2277">
        <v>0</v>
      </c>
      <c r="H2277" t="str">
        <f t="shared" si="70"/>
        <v/>
      </c>
      <c r="I2277" t="str">
        <f t="shared" si="71"/>
        <v/>
      </c>
    </row>
    <row r="2278" spans="1:9" hidden="1">
      <c r="A2278" t="s">
        <v>1996</v>
      </c>
      <c r="B2278" t="s">
        <v>4181</v>
      </c>
      <c r="C2278" t="s">
        <v>4534</v>
      </c>
      <c r="D2278" t="s">
        <v>4211</v>
      </c>
      <c r="E2278">
        <v>0</v>
      </c>
      <c r="F2278">
        <v>0</v>
      </c>
      <c r="G2278">
        <v>0</v>
      </c>
      <c r="H2278" t="str">
        <f t="shared" si="70"/>
        <v/>
      </c>
      <c r="I2278" t="str">
        <f t="shared" si="71"/>
        <v/>
      </c>
    </row>
    <row r="2279" spans="1:9" hidden="1">
      <c r="A2279" t="s">
        <v>1997</v>
      </c>
      <c r="B2279" t="s">
        <v>4181</v>
      </c>
      <c r="C2279" t="s">
        <v>4534</v>
      </c>
      <c r="D2279" t="s">
        <v>3848</v>
      </c>
      <c r="E2279">
        <v>1</v>
      </c>
      <c r="F2279">
        <v>0</v>
      </c>
      <c r="G2279">
        <v>1</v>
      </c>
      <c r="H2279" t="str">
        <f t="shared" si="70"/>
        <v/>
      </c>
      <c r="I2279" t="str">
        <f t="shared" si="71"/>
        <v/>
      </c>
    </row>
    <row r="2280" spans="1:9" hidden="1">
      <c r="A2280" t="s">
        <v>1998</v>
      </c>
      <c r="B2280" t="s">
        <v>4181</v>
      </c>
      <c r="C2280" t="s">
        <v>4534</v>
      </c>
      <c r="D2280" t="s">
        <v>4212</v>
      </c>
      <c r="E2280">
        <v>0</v>
      </c>
      <c r="F2280">
        <v>0</v>
      </c>
      <c r="G2280">
        <v>0</v>
      </c>
      <c r="H2280" t="str">
        <f t="shared" si="70"/>
        <v/>
      </c>
      <c r="I2280" t="str">
        <f t="shared" si="71"/>
        <v/>
      </c>
    </row>
    <row r="2281" spans="1:9" hidden="1">
      <c r="A2281" t="s">
        <v>1999</v>
      </c>
      <c r="B2281" t="s">
        <v>4181</v>
      </c>
      <c r="C2281" t="s">
        <v>4534</v>
      </c>
      <c r="D2281" t="s">
        <v>3849</v>
      </c>
      <c r="E2281">
        <v>0</v>
      </c>
      <c r="F2281">
        <v>1</v>
      </c>
      <c r="G2281">
        <v>0</v>
      </c>
      <c r="H2281" t="str">
        <f t="shared" si="70"/>
        <v/>
      </c>
      <c r="I2281" t="str">
        <f t="shared" si="71"/>
        <v/>
      </c>
    </row>
    <row r="2282" spans="1:9" hidden="1">
      <c r="A2282" t="s">
        <v>2000</v>
      </c>
      <c r="B2282" t="s">
        <v>4181</v>
      </c>
      <c r="C2282" t="s">
        <v>4534</v>
      </c>
      <c r="D2282" t="s">
        <v>4213</v>
      </c>
      <c r="E2282">
        <v>0</v>
      </c>
      <c r="F2282">
        <v>0</v>
      </c>
      <c r="G2282">
        <v>0</v>
      </c>
      <c r="H2282" t="str">
        <f t="shared" si="70"/>
        <v/>
      </c>
      <c r="I2282" t="str">
        <f t="shared" si="71"/>
        <v/>
      </c>
    </row>
    <row r="2283" spans="1:9" hidden="1">
      <c r="A2283" t="s">
        <v>2001</v>
      </c>
      <c r="B2283" t="s">
        <v>4181</v>
      </c>
      <c r="C2283" t="s">
        <v>4534</v>
      </c>
      <c r="D2283" t="s">
        <v>4214</v>
      </c>
      <c r="E2283">
        <v>0</v>
      </c>
      <c r="F2283">
        <v>0</v>
      </c>
      <c r="G2283">
        <v>0</v>
      </c>
      <c r="H2283" t="str">
        <f t="shared" si="70"/>
        <v/>
      </c>
      <c r="I2283" t="str">
        <f t="shared" si="71"/>
        <v/>
      </c>
    </row>
    <row r="2284" spans="1:9" hidden="1">
      <c r="A2284" t="s">
        <v>2002</v>
      </c>
      <c r="B2284" t="s">
        <v>4181</v>
      </c>
      <c r="C2284" t="s">
        <v>4534</v>
      </c>
      <c r="D2284" t="s">
        <v>4215</v>
      </c>
      <c r="E2284">
        <v>0</v>
      </c>
      <c r="F2284">
        <v>0</v>
      </c>
      <c r="G2284">
        <v>0</v>
      </c>
      <c r="H2284" t="str">
        <f t="shared" si="70"/>
        <v/>
      </c>
      <c r="I2284" t="str">
        <f t="shared" si="71"/>
        <v/>
      </c>
    </row>
    <row r="2285" spans="1:9" hidden="1">
      <c r="A2285" t="s">
        <v>2003</v>
      </c>
      <c r="B2285" t="s">
        <v>4181</v>
      </c>
      <c r="C2285" t="s">
        <v>4534</v>
      </c>
      <c r="D2285" t="s">
        <v>3852</v>
      </c>
      <c r="E2285">
        <v>0</v>
      </c>
      <c r="F2285">
        <v>0</v>
      </c>
      <c r="G2285">
        <v>0</v>
      </c>
      <c r="H2285" t="str">
        <f t="shared" si="70"/>
        <v/>
      </c>
      <c r="I2285" t="str">
        <f t="shared" si="71"/>
        <v/>
      </c>
    </row>
    <row r="2286" spans="1:9" hidden="1">
      <c r="A2286" t="s">
        <v>2004</v>
      </c>
      <c r="B2286" t="s">
        <v>4181</v>
      </c>
      <c r="C2286" t="s">
        <v>4534</v>
      </c>
      <c r="D2286" t="s">
        <v>4216</v>
      </c>
      <c r="E2286">
        <v>0</v>
      </c>
      <c r="F2286">
        <v>0</v>
      </c>
      <c r="G2286">
        <v>0</v>
      </c>
      <c r="H2286" t="str">
        <f t="shared" si="70"/>
        <v/>
      </c>
      <c r="I2286" t="str">
        <f t="shared" si="71"/>
        <v/>
      </c>
    </row>
    <row r="2287" spans="1:9" hidden="1">
      <c r="A2287" t="s">
        <v>2005</v>
      </c>
      <c r="B2287" t="s">
        <v>4181</v>
      </c>
      <c r="C2287" t="s">
        <v>4534</v>
      </c>
      <c r="D2287" t="s">
        <v>393</v>
      </c>
      <c r="E2287">
        <v>2</v>
      </c>
      <c r="F2287">
        <v>0</v>
      </c>
      <c r="G2287">
        <v>0</v>
      </c>
      <c r="H2287" t="str">
        <f t="shared" si="70"/>
        <v/>
      </c>
      <c r="I2287" t="str">
        <f t="shared" si="71"/>
        <v/>
      </c>
    </row>
    <row r="2288" spans="1:9" hidden="1">
      <c r="A2288" t="s">
        <v>2006</v>
      </c>
      <c r="B2288" t="e">
        <v>#N/A</v>
      </c>
      <c r="C2288" t="s">
        <v>4534</v>
      </c>
      <c r="D2288" t="s">
        <v>4196</v>
      </c>
      <c r="E2288">
        <v>2</v>
      </c>
      <c r="F2288">
        <v>1</v>
      </c>
      <c r="G2288" t="e">
        <v>#N/A</v>
      </c>
      <c r="H2288" t="e">
        <f t="shared" si="70"/>
        <v>#N/A</v>
      </c>
      <c r="I2288" t="e">
        <f t="shared" si="71"/>
        <v>#N/A</v>
      </c>
    </row>
    <row r="2289" spans="1:9" hidden="1">
      <c r="A2289" t="s">
        <v>2007</v>
      </c>
      <c r="B2289" t="s">
        <v>4181</v>
      </c>
      <c r="C2289" t="s">
        <v>4535</v>
      </c>
      <c r="D2289" t="s">
        <v>393</v>
      </c>
      <c r="E2289">
        <v>0</v>
      </c>
      <c r="F2289">
        <v>0</v>
      </c>
      <c r="G2289">
        <v>0</v>
      </c>
      <c r="H2289" t="str">
        <f t="shared" si="70"/>
        <v/>
      </c>
      <c r="I2289" t="str">
        <f t="shared" si="71"/>
        <v/>
      </c>
    </row>
    <row r="2290" spans="1:9" hidden="1">
      <c r="A2290" t="s">
        <v>2008</v>
      </c>
      <c r="B2290" t="s">
        <v>4181</v>
      </c>
      <c r="C2290" t="s">
        <v>4535</v>
      </c>
      <c r="D2290" t="s">
        <v>3835</v>
      </c>
      <c r="E2290">
        <v>0</v>
      </c>
      <c r="F2290">
        <v>0</v>
      </c>
      <c r="G2290">
        <v>0</v>
      </c>
      <c r="H2290" t="str">
        <f t="shared" si="70"/>
        <v/>
      </c>
      <c r="I2290" t="str">
        <f t="shared" si="71"/>
        <v/>
      </c>
    </row>
    <row r="2291" spans="1:9" hidden="1">
      <c r="A2291" t="s">
        <v>2009</v>
      </c>
      <c r="B2291" t="s">
        <v>4181</v>
      </c>
      <c r="C2291" t="s">
        <v>4535</v>
      </c>
      <c r="D2291" t="s">
        <v>3836</v>
      </c>
      <c r="E2291">
        <v>0</v>
      </c>
      <c r="F2291">
        <v>0</v>
      </c>
      <c r="G2291">
        <v>0</v>
      </c>
      <c r="H2291" t="str">
        <f t="shared" si="70"/>
        <v/>
      </c>
      <c r="I2291" t="str">
        <f t="shared" si="71"/>
        <v/>
      </c>
    </row>
    <row r="2292" spans="1:9" hidden="1">
      <c r="A2292" t="s">
        <v>2010</v>
      </c>
      <c r="B2292" t="s">
        <v>4181</v>
      </c>
      <c r="C2292" t="s">
        <v>4535</v>
      </c>
      <c r="D2292" t="s">
        <v>3837</v>
      </c>
      <c r="E2292">
        <v>0</v>
      </c>
      <c r="F2292">
        <v>0</v>
      </c>
      <c r="G2292">
        <v>0</v>
      </c>
      <c r="H2292" t="str">
        <f t="shared" si="70"/>
        <v/>
      </c>
      <c r="I2292" t="str">
        <f t="shared" si="71"/>
        <v/>
      </c>
    </row>
    <row r="2293" spans="1:9" hidden="1">
      <c r="A2293" t="s">
        <v>2011</v>
      </c>
      <c r="B2293" t="s">
        <v>4181</v>
      </c>
      <c r="C2293" t="s">
        <v>4535</v>
      </c>
      <c r="D2293" t="s">
        <v>4199</v>
      </c>
      <c r="E2293">
        <v>0</v>
      </c>
      <c r="F2293">
        <v>0</v>
      </c>
      <c r="G2293">
        <v>0</v>
      </c>
      <c r="H2293" t="str">
        <f t="shared" si="70"/>
        <v/>
      </c>
      <c r="I2293" t="str">
        <f t="shared" si="71"/>
        <v/>
      </c>
    </row>
    <row r="2294" spans="1:9" hidden="1">
      <c r="A2294" t="s">
        <v>2012</v>
      </c>
      <c r="B2294" t="s">
        <v>4181</v>
      </c>
      <c r="C2294" t="s">
        <v>4535</v>
      </c>
      <c r="D2294" t="s">
        <v>3839</v>
      </c>
      <c r="E2294">
        <v>0</v>
      </c>
      <c r="F2294">
        <v>0</v>
      </c>
      <c r="G2294">
        <v>0</v>
      </c>
      <c r="H2294" t="str">
        <f t="shared" si="70"/>
        <v/>
      </c>
      <c r="I2294" t="str">
        <f t="shared" si="71"/>
        <v/>
      </c>
    </row>
    <row r="2295" spans="1:9" hidden="1">
      <c r="A2295" t="s">
        <v>2013</v>
      </c>
      <c r="B2295" t="s">
        <v>4181</v>
      </c>
      <c r="C2295" t="s">
        <v>4535</v>
      </c>
      <c r="D2295" t="s">
        <v>3840</v>
      </c>
      <c r="E2295">
        <v>1</v>
      </c>
      <c r="F2295">
        <v>-1</v>
      </c>
      <c r="G2295">
        <v>0</v>
      </c>
      <c r="H2295" t="str">
        <f t="shared" si="70"/>
        <v/>
      </c>
      <c r="I2295" t="str">
        <f t="shared" si="71"/>
        <v/>
      </c>
    </row>
    <row r="2296" spans="1:9" hidden="1">
      <c r="A2296" t="s">
        <v>2014</v>
      </c>
      <c r="B2296" t="s">
        <v>4181</v>
      </c>
      <c r="C2296" t="s">
        <v>4535</v>
      </c>
      <c r="D2296" t="s">
        <v>3841</v>
      </c>
      <c r="E2296">
        <v>1</v>
      </c>
      <c r="F2296">
        <v>0</v>
      </c>
      <c r="G2296">
        <v>0</v>
      </c>
      <c r="H2296" t="str">
        <f t="shared" si="70"/>
        <v/>
      </c>
      <c r="I2296" t="str">
        <f t="shared" si="71"/>
        <v/>
      </c>
    </row>
    <row r="2297" spans="1:9" hidden="1">
      <c r="A2297" t="s">
        <v>2015</v>
      </c>
      <c r="B2297" t="s">
        <v>4181</v>
      </c>
      <c r="C2297" t="s">
        <v>4535</v>
      </c>
      <c r="D2297" t="s">
        <v>3842</v>
      </c>
      <c r="E2297">
        <v>1</v>
      </c>
      <c r="F2297">
        <v>0</v>
      </c>
      <c r="G2297">
        <v>0</v>
      </c>
      <c r="H2297" t="str">
        <f t="shared" si="70"/>
        <v/>
      </c>
      <c r="I2297" t="str">
        <f t="shared" si="71"/>
        <v/>
      </c>
    </row>
    <row r="2298" spans="1:9" hidden="1">
      <c r="A2298" t="s">
        <v>2016</v>
      </c>
      <c r="B2298" t="s">
        <v>4181</v>
      </c>
      <c r="C2298" t="s">
        <v>4535</v>
      </c>
      <c r="D2298" t="s">
        <v>3843</v>
      </c>
      <c r="E2298">
        <v>0</v>
      </c>
      <c r="F2298">
        <v>0</v>
      </c>
      <c r="G2298">
        <v>0</v>
      </c>
      <c r="H2298" t="str">
        <f t="shared" si="70"/>
        <v/>
      </c>
      <c r="I2298" t="str">
        <f t="shared" si="71"/>
        <v/>
      </c>
    </row>
    <row r="2299" spans="1:9" hidden="1">
      <c r="A2299" t="s">
        <v>2017</v>
      </c>
      <c r="B2299" t="s">
        <v>4181</v>
      </c>
      <c r="C2299" t="s">
        <v>4535</v>
      </c>
      <c r="D2299" t="s">
        <v>3844</v>
      </c>
      <c r="E2299">
        <v>2</v>
      </c>
      <c r="F2299">
        <v>0</v>
      </c>
      <c r="G2299">
        <v>0</v>
      </c>
      <c r="H2299" t="str">
        <f t="shared" si="70"/>
        <v/>
      </c>
      <c r="I2299" t="str">
        <f t="shared" si="71"/>
        <v/>
      </c>
    </row>
    <row r="2300" spans="1:9" hidden="1">
      <c r="A2300" t="s">
        <v>2018</v>
      </c>
      <c r="B2300" t="s">
        <v>4181</v>
      </c>
      <c r="C2300" t="s">
        <v>4535</v>
      </c>
      <c r="D2300" t="s">
        <v>3853</v>
      </c>
      <c r="E2300">
        <v>0</v>
      </c>
      <c r="F2300">
        <v>0</v>
      </c>
      <c r="G2300">
        <v>0</v>
      </c>
      <c r="H2300" t="str">
        <f t="shared" si="70"/>
        <v/>
      </c>
      <c r="I2300" t="str">
        <f t="shared" si="71"/>
        <v/>
      </c>
    </row>
    <row r="2301" spans="1:9" hidden="1">
      <c r="A2301" t="s">
        <v>2019</v>
      </c>
      <c r="B2301" t="s">
        <v>4181</v>
      </c>
      <c r="C2301" t="s">
        <v>4535</v>
      </c>
      <c r="D2301" t="s">
        <v>3846</v>
      </c>
      <c r="E2301">
        <v>1</v>
      </c>
      <c r="F2301">
        <v>0</v>
      </c>
      <c r="G2301">
        <v>0</v>
      </c>
      <c r="H2301" t="str">
        <f t="shared" si="70"/>
        <v/>
      </c>
      <c r="I2301" t="str">
        <f t="shared" si="71"/>
        <v/>
      </c>
    </row>
    <row r="2302" spans="1:9" hidden="1">
      <c r="A2302" t="s">
        <v>2020</v>
      </c>
      <c r="B2302" t="s">
        <v>4181</v>
      </c>
      <c r="C2302" t="s">
        <v>4535</v>
      </c>
      <c r="D2302" t="s">
        <v>3845</v>
      </c>
      <c r="E2302">
        <v>0</v>
      </c>
      <c r="F2302">
        <v>0</v>
      </c>
      <c r="G2302">
        <v>0</v>
      </c>
      <c r="H2302" t="str">
        <f t="shared" si="70"/>
        <v/>
      </c>
      <c r="I2302" t="str">
        <f t="shared" si="71"/>
        <v/>
      </c>
    </row>
    <row r="2303" spans="1:9" hidden="1">
      <c r="A2303" t="s">
        <v>2021</v>
      </c>
      <c r="B2303" t="s">
        <v>4181</v>
      </c>
      <c r="C2303" t="s">
        <v>4535</v>
      </c>
      <c r="D2303" t="s">
        <v>3847</v>
      </c>
      <c r="E2303">
        <v>0</v>
      </c>
      <c r="F2303">
        <v>0</v>
      </c>
      <c r="G2303">
        <v>-1</v>
      </c>
      <c r="H2303" t="str">
        <f t="shared" si="70"/>
        <v/>
      </c>
      <c r="I2303" t="str">
        <f t="shared" si="71"/>
        <v/>
      </c>
    </row>
    <row r="2304" spans="1:9" hidden="1">
      <c r="A2304" t="s">
        <v>2022</v>
      </c>
      <c r="B2304" t="s">
        <v>4181</v>
      </c>
      <c r="C2304" t="s">
        <v>4535</v>
      </c>
      <c r="D2304" t="s">
        <v>3848</v>
      </c>
      <c r="E2304">
        <v>0</v>
      </c>
      <c r="F2304">
        <v>0</v>
      </c>
      <c r="G2304">
        <v>0</v>
      </c>
      <c r="H2304" t="str">
        <f t="shared" si="70"/>
        <v/>
      </c>
      <c r="I2304" t="str">
        <f t="shared" si="71"/>
        <v/>
      </c>
    </row>
    <row r="2305" spans="1:9" hidden="1">
      <c r="A2305" t="s">
        <v>2023</v>
      </c>
      <c r="B2305" t="s">
        <v>4181</v>
      </c>
      <c r="C2305" t="s">
        <v>4535</v>
      </c>
      <c r="D2305" t="s">
        <v>3849</v>
      </c>
      <c r="E2305">
        <v>1</v>
      </c>
      <c r="F2305">
        <v>0</v>
      </c>
      <c r="G2305">
        <v>0</v>
      </c>
      <c r="H2305" t="str">
        <f t="shared" si="70"/>
        <v/>
      </c>
      <c r="I2305" t="str">
        <f t="shared" si="71"/>
        <v/>
      </c>
    </row>
    <row r="2306" spans="1:9" hidden="1">
      <c r="A2306" t="s">
        <v>2024</v>
      </c>
      <c r="B2306" t="s">
        <v>4181</v>
      </c>
      <c r="C2306" t="s">
        <v>4535</v>
      </c>
      <c r="D2306" t="s">
        <v>4218</v>
      </c>
      <c r="E2306">
        <v>0</v>
      </c>
      <c r="F2306">
        <v>0</v>
      </c>
      <c r="G2306">
        <v>0</v>
      </c>
      <c r="H2306" t="str">
        <f t="shared" ref="H2306:H2369" si="72">IF(AND(SUM(E2306:G2306)&gt;2,OR(E2306=0,G2306=0,F2306=0)),"gestion stock","")</f>
        <v/>
      </c>
      <c r="I2306" t="str">
        <f t="shared" si="71"/>
        <v/>
      </c>
    </row>
    <row r="2307" spans="1:9" hidden="1">
      <c r="A2307" t="s">
        <v>2025</v>
      </c>
      <c r="B2307" t="s">
        <v>4181</v>
      </c>
      <c r="C2307" t="s">
        <v>4535</v>
      </c>
      <c r="D2307" t="s">
        <v>4219</v>
      </c>
      <c r="E2307">
        <v>0</v>
      </c>
      <c r="F2307">
        <v>0</v>
      </c>
      <c r="G2307">
        <v>0</v>
      </c>
      <c r="H2307" t="str">
        <f t="shared" si="72"/>
        <v/>
      </c>
      <c r="I2307" t="str">
        <f t="shared" ref="I2307:I2370" si="73">IF(H2307="gestion stock",C2307&amp; " " &amp; D2307,"")</f>
        <v/>
      </c>
    </row>
    <row r="2308" spans="1:9" hidden="1">
      <c r="A2308" t="s">
        <v>2026</v>
      </c>
      <c r="B2308" t="s">
        <v>4181</v>
      </c>
      <c r="C2308" t="s">
        <v>4535</v>
      </c>
      <c r="D2308" t="s">
        <v>4220</v>
      </c>
      <c r="E2308">
        <v>0</v>
      </c>
      <c r="F2308">
        <v>0</v>
      </c>
      <c r="G2308">
        <v>0</v>
      </c>
      <c r="H2308" t="str">
        <f t="shared" si="72"/>
        <v/>
      </c>
      <c r="I2308" t="str">
        <f t="shared" si="73"/>
        <v/>
      </c>
    </row>
    <row r="2309" spans="1:9" hidden="1">
      <c r="A2309" t="s">
        <v>2027</v>
      </c>
      <c r="B2309" t="s">
        <v>4181</v>
      </c>
      <c r="C2309" t="s">
        <v>4535</v>
      </c>
      <c r="D2309" t="s">
        <v>4221</v>
      </c>
      <c r="E2309">
        <v>0</v>
      </c>
      <c r="F2309">
        <v>0</v>
      </c>
      <c r="G2309">
        <v>0</v>
      </c>
      <c r="H2309" t="str">
        <f t="shared" si="72"/>
        <v/>
      </c>
      <c r="I2309" t="str">
        <f t="shared" si="73"/>
        <v/>
      </c>
    </row>
    <row r="2310" spans="1:9" hidden="1">
      <c r="A2310" t="s">
        <v>2028</v>
      </c>
      <c r="B2310" t="s">
        <v>4181</v>
      </c>
      <c r="C2310" t="s">
        <v>4535</v>
      </c>
      <c r="D2310" t="s">
        <v>4222</v>
      </c>
      <c r="E2310">
        <v>0</v>
      </c>
      <c r="F2310">
        <v>0</v>
      </c>
      <c r="G2310">
        <v>0</v>
      </c>
      <c r="H2310" t="str">
        <f t="shared" si="72"/>
        <v/>
      </c>
      <c r="I2310" t="str">
        <f t="shared" si="73"/>
        <v/>
      </c>
    </row>
    <row r="2311" spans="1:9" hidden="1">
      <c r="A2311" t="s">
        <v>2029</v>
      </c>
      <c r="B2311" t="s">
        <v>4181</v>
      </c>
      <c r="C2311" t="s">
        <v>4535</v>
      </c>
      <c r="D2311" t="s">
        <v>4223</v>
      </c>
      <c r="E2311">
        <v>0</v>
      </c>
      <c r="F2311">
        <v>0</v>
      </c>
      <c r="G2311">
        <v>0</v>
      </c>
      <c r="H2311" t="str">
        <f t="shared" si="72"/>
        <v/>
      </c>
      <c r="I2311" t="str">
        <f t="shared" si="73"/>
        <v/>
      </c>
    </row>
    <row r="2312" spans="1:9" hidden="1">
      <c r="A2312" t="s">
        <v>2030</v>
      </c>
      <c r="B2312" t="s">
        <v>4181</v>
      </c>
      <c r="C2312" t="s">
        <v>4536</v>
      </c>
      <c r="D2312" t="s">
        <v>393</v>
      </c>
      <c r="E2312">
        <v>0</v>
      </c>
      <c r="F2312">
        <v>0</v>
      </c>
      <c r="G2312">
        <v>0</v>
      </c>
      <c r="H2312" t="str">
        <f t="shared" si="72"/>
        <v/>
      </c>
      <c r="I2312" t="str">
        <f t="shared" si="73"/>
        <v/>
      </c>
    </row>
    <row r="2313" spans="1:9" hidden="1">
      <c r="A2313" t="s">
        <v>2031</v>
      </c>
      <c r="B2313" t="s">
        <v>4181</v>
      </c>
      <c r="C2313" t="s">
        <v>4536</v>
      </c>
      <c r="D2313" t="s">
        <v>3835</v>
      </c>
      <c r="E2313">
        <v>1</v>
      </c>
      <c r="F2313">
        <v>0</v>
      </c>
      <c r="G2313">
        <v>1</v>
      </c>
      <c r="H2313" t="str">
        <f t="shared" si="72"/>
        <v/>
      </c>
      <c r="I2313" t="str">
        <f t="shared" si="73"/>
        <v/>
      </c>
    </row>
    <row r="2314" spans="1:9" hidden="1">
      <c r="A2314" t="s">
        <v>2032</v>
      </c>
      <c r="B2314" t="s">
        <v>4181</v>
      </c>
      <c r="C2314" t="s">
        <v>4536</v>
      </c>
      <c r="D2314" t="s">
        <v>3836</v>
      </c>
      <c r="E2314">
        <v>0</v>
      </c>
      <c r="F2314">
        <v>0</v>
      </c>
      <c r="G2314">
        <v>0</v>
      </c>
      <c r="H2314" t="str">
        <f t="shared" si="72"/>
        <v/>
      </c>
      <c r="I2314" t="str">
        <f t="shared" si="73"/>
        <v/>
      </c>
    </row>
    <row r="2315" spans="1:9" hidden="1">
      <c r="A2315" t="s">
        <v>2033</v>
      </c>
      <c r="B2315" t="s">
        <v>4181</v>
      </c>
      <c r="C2315" t="s">
        <v>4536</v>
      </c>
      <c r="D2315" t="s">
        <v>3837</v>
      </c>
      <c r="E2315">
        <v>1</v>
      </c>
      <c r="F2315">
        <v>0</v>
      </c>
      <c r="G2315">
        <v>2</v>
      </c>
      <c r="H2315" t="str">
        <f t="shared" si="72"/>
        <v>gestion stock</v>
      </c>
      <c r="I2315" t="str">
        <f t="shared" si="73"/>
        <v>B.O KOS TAUPE</v>
      </c>
    </row>
    <row r="2316" spans="1:9" hidden="1">
      <c r="A2316" t="s">
        <v>2034</v>
      </c>
      <c r="B2316" t="s">
        <v>4181</v>
      </c>
      <c r="C2316" t="s">
        <v>4536</v>
      </c>
      <c r="D2316" t="s">
        <v>4199</v>
      </c>
      <c r="E2316">
        <v>1</v>
      </c>
      <c r="F2316">
        <v>1</v>
      </c>
      <c r="G2316">
        <v>1</v>
      </c>
      <c r="H2316" t="str">
        <f t="shared" si="72"/>
        <v/>
      </c>
      <c r="I2316" t="str">
        <f t="shared" si="73"/>
        <v/>
      </c>
    </row>
    <row r="2317" spans="1:9" hidden="1">
      <c r="A2317" t="s">
        <v>2035</v>
      </c>
      <c r="B2317" t="s">
        <v>4181</v>
      </c>
      <c r="C2317" t="s">
        <v>4536</v>
      </c>
      <c r="D2317" t="s">
        <v>3839</v>
      </c>
      <c r="E2317">
        <v>0</v>
      </c>
      <c r="F2317">
        <v>0</v>
      </c>
      <c r="G2317">
        <v>0</v>
      </c>
      <c r="H2317" t="str">
        <f t="shared" si="72"/>
        <v/>
      </c>
      <c r="I2317" t="str">
        <f t="shared" si="73"/>
        <v/>
      </c>
    </row>
    <row r="2318" spans="1:9" hidden="1">
      <c r="A2318" t="s">
        <v>2036</v>
      </c>
      <c r="B2318" t="s">
        <v>4181</v>
      </c>
      <c r="C2318" t="s">
        <v>4536</v>
      </c>
      <c r="D2318" t="s">
        <v>3840</v>
      </c>
      <c r="E2318">
        <v>1</v>
      </c>
      <c r="F2318">
        <v>0</v>
      </c>
      <c r="G2318">
        <v>2</v>
      </c>
      <c r="H2318" t="str">
        <f t="shared" si="72"/>
        <v>gestion stock</v>
      </c>
      <c r="I2318" t="str">
        <f t="shared" si="73"/>
        <v>B.O KOS OCÉAN</v>
      </c>
    </row>
    <row r="2319" spans="1:9" hidden="1">
      <c r="A2319" t="s">
        <v>2037</v>
      </c>
      <c r="B2319" t="s">
        <v>4181</v>
      </c>
      <c r="C2319" t="s">
        <v>4536</v>
      </c>
      <c r="D2319" t="s">
        <v>3841</v>
      </c>
      <c r="E2319">
        <v>1</v>
      </c>
      <c r="F2319">
        <v>1</v>
      </c>
      <c r="G2319">
        <v>1</v>
      </c>
      <c r="H2319" t="str">
        <f t="shared" si="72"/>
        <v/>
      </c>
      <c r="I2319" t="str">
        <f t="shared" si="73"/>
        <v/>
      </c>
    </row>
    <row r="2320" spans="1:9" hidden="1">
      <c r="A2320" t="s">
        <v>2038</v>
      </c>
      <c r="B2320" t="s">
        <v>4181</v>
      </c>
      <c r="C2320" t="s">
        <v>4536</v>
      </c>
      <c r="D2320" t="s">
        <v>3842</v>
      </c>
      <c r="E2320">
        <v>1</v>
      </c>
      <c r="F2320">
        <v>1</v>
      </c>
      <c r="G2320">
        <v>1</v>
      </c>
      <c r="H2320" t="str">
        <f t="shared" si="72"/>
        <v/>
      </c>
      <c r="I2320" t="str">
        <f t="shared" si="73"/>
        <v/>
      </c>
    </row>
    <row r="2321" spans="1:9" hidden="1">
      <c r="A2321" t="s">
        <v>2039</v>
      </c>
      <c r="B2321" t="s">
        <v>4181</v>
      </c>
      <c r="C2321" t="s">
        <v>4536</v>
      </c>
      <c r="D2321" t="s">
        <v>3843</v>
      </c>
      <c r="E2321">
        <v>0</v>
      </c>
      <c r="F2321">
        <v>0</v>
      </c>
      <c r="G2321">
        <v>1</v>
      </c>
      <c r="H2321" t="str">
        <f t="shared" si="72"/>
        <v/>
      </c>
      <c r="I2321" t="str">
        <f t="shared" si="73"/>
        <v/>
      </c>
    </row>
    <row r="2322" spans="1:9" hidden="1">
      <c r="A2322" t="s">
        <v>2040</v>
      </c>
      <c r="B2322" t="s">
        <v>4181</v>
      </c>
      <c r="C2322" t="s">
        <v>4536</v>
      </c>
      <c r="D2322" t="s">
        <v>3844</v>
      </c>
      <c r="E2322">
        <v>1</v>
      </c>
      <c r="F2322">
        <v>0</v>
      </c>
      <c r="G2322">
        <v>1</v>
      </c>
      <c r="H2322" t="str">
        <f t="shared" si="72"/>
        <v/>
      </c>
      <c r="I2322" t="str">
        <f t="shared" si="73"/>
        <v/>
      </c>
    </row>
    <row r="2323" spans="1:9" hidden="1">
      <c r="A2323" t="s">
        <v>2041</v>
      </c>
      <c r="B2323" t="s">
        <v>4181</v>
      </c>
      <c r="C2323" t="s">
        <v>4536</v>
      </c>
      <c r="D2323" t="s">
        <v>3853</v>
      </c>
      <c r="E2323">
        <v>0</v>
      </c>
      <c r="F2323">
        <v>0</v>
      </c>
      <c r="G2323">
        <v>0</v>
      </c>
      <c r="H2323" t="str">
        <f t="shared" si="72"/>
        <v/>
      </c>
      <c r="I2323" t="str">
        <f t="shared" si="73"/>
        <v/>
      </c>
    </row>
    <row r="2324" spans="1:9" hidden="1">
      <c r="A2324" t="s">
        <v>2042</v>
      </c>
      <c r="B2324" t="s">
        <v>4181</v>
      </c>
      <c r="C2324" t="s">
        <v>4536</v>
      </c>
      <c r="D2324" t="s">
        <v>3846</v>
      </c>
      <c r="E2324">
        <v>0</v>
      </c>
      <c r="F2324">
        <v>0</v>
      </c>
      <c r="G2324">
        <v>0</v>
      </c>
      <c r="H2324" t="str">
        <f t="shared" si="72"/>
        <v/>
      </c>
      <c r="I2324" t="str">
        <f t="shared" si="73"/>
        <v/>
      </c>
    </row>
    <row r="2325" spans="1:9" hidden="1">
      <c r="A2325" t="s">
        <v>2043</v>
      </c>
      <c r="B2325" t="s">
        <v>4181</v>
      </c>
      <c r="C2325" t="s">
        <v>4536</v>
      </c>
      <c r="D2325" t="s">
        <v>3845</v>
      </c>
      <c r="E2325">
        <v>0</v>
      </c>
      <c r="F2325">
        <v>0</v>
      </c>
      <c r="G2325">
        <v>0</v>
      </c>
      <c r="H2325" t="str">
        <f t="shared" si="72"/>
        <v/>
      </c>
      <c r="I2325" t="str">
        <f t="shared" si="73"/>
        <v/>
      </c>
    </row>
    <row r="2326" spans="1:9" hidden="1">
      <c r="A2326" t="s">
        <v>2044</v>
      </c>
      <c r="B2326" t="s">
        <v>4181</v>
      </c>
      <c r="C2326" t="s">
        <v>4536</v>
      </c>
      <c r="D2326" t="s">
        <v>3847</v>
      </c>
      <c r="E2326">
        <v>1</v>
      </c>
      <c r="F2326">
        <v>1</v>
      </c>
      <c r="G2326">
        <v>0</v>
      </c>
      <c r="H2326" t="str">
        <f t="shared" si="72"/>
        <v/>
      </c>
      <c r="I2326" t="str">
        <f t="shared" si="73"/>
        <v/>
      </c>
    </row>
    <row r="2327" spans="1:9" hidden="1">
      <c r="A2327" t="s">
        <v>2045</v>
      </c>
      <c r="B2327" t="s">
        <v>4181</v>
      </c>
      <c r="C2327" t="s">
        <v>4536</v>
      </c>
      <c r="D2327" t="s">
        <v>3848</v>
      </c>
      <c r="E2327">
        <v>1</v>
      </c>
      <c r="F2327">
        <v>1</v>
      </c>
      <c r="G2327">
        <v>0</v>
      </c>
      <c r="H2327" t="str">
        <f t="shared" si="72"/>
        <v/>
      </c>
      <c r="I2327" t="str">
        <f t="shared" si="73"/>
        <v/>
      </c>
    </row>
    <row r="2328" spans="1:9" hidden="1">
      <c r="A2328" t="s">
        <v>2046</v>
      </c>
      <c r="B2328" t="s">
        <v>4181</v>
      </c>
      <c r="C2328" t="s">
        <v>4536</v>
      </c>
      <c r="D2328" t="s">
        <v>3849</v>
      </c>
      <c r="E2328">
        <v>1</v>
      </c>
      <c r="F2328">
        <v>1</v>
      </c>
      <c r="G2328">
        <v>2</v>
      </c>
      <c r="H2328" t="str">
        <f t="shared" si="72"/>
        <v/>
      </c>
      <c r="I2328" t="str">
        <f t="shared" si="73"/>
        <v/>
      </c>
    </row>
    <row r="2329" spans="1:9" hidden="1">
      <c r="A2329" t="s">
        <v>2047</v>
      </c>
      <c r="B2329" t="s">
        <v>4181</v>
      </c>
      <c r="C2329" t="s">
        <v>4536</v>
      </c>
      <c r="D2329" t="s">
        <v>4218</v>
      </c>
      <c r="E2329">
        <v>1</v>
      </c>
      <c r="F2329">
        <v>0</v>
      </c>
      <c r="G2329">
        <v>1</v>
      </c>
      <c r="H2329" t="str">
        <f t="shared" si="72"/>
        <v/>
      </c>
      <c r="I2329" t="str">
        <f t="shared" si="73"/>
        <v/>
      </c>
    </row>
    <row r="2330" spans="1:9" hidden="1">
      <c r="A2330" t="s">
        <v>2048</v>
      </c>
      <c r="B2330" t="s">
        <v>4181</v>
      </c>
      <c r="C2330" t="s">
        <v>4537</v>
      </c>
      <c r="D2330" t="s">
        <v>393</v>
      </c>
      <c r="E2330">
        <v>0</v>
      </c>
      <c r="F2330">
        <v>0</v>
      </c>
      <c r="G2330">
        <v>0</v>
      </c>
      <c r="H2330" t="str">
        <f t="shared" si="72"/>
        <v/>
      </c>
      <c r="I2330" t="str">
        <f t="shared" si="73"/>
        <v/>
      </c>
    </row>
    <row r="2331" spans="1:9" hidden="1">
      <c r="A2331" t="s">
        <v>2049</v>
      </c>
      <c r="B2331" t="s">
        <v>4181</v>
      </c>
      <c r="C2331" t="s">
        <v>4537</v>
      </c>
      <c r="D2331" t="s">
        <v>4194</v>
      </c>
      <c r="E2331">
        <v>0</v>
      </c>
      <c r="F2331">
        <v>0</v>
      </c>
      <c r="G2331">
        <v>0</v>
      </c>
      <c r="H2331" t="str">
        <f t="shared" si="72"/>
        <v/>
      </c>
      <c r="I2331" t="str">
        <f t="shared" si="73"/>
        <v/>
      </c>
    </row>
    <row r="2332" spans="1:9" hidden="1">
      <c r="A2332" t="s">
        <v>2050</v>
      </c>
      <c r="B2332" t="s">
        <v>4181</v>
      </c>
      <c r="C2332" t="s">
        <v>4537</v>
      </c>
      <c r="D2332" t="s">
        <v>3835</v>
      </c>
      <c r="E2332">
        <v>0</v>
      </c>
      <c r="F2332">
        <v>0</v>
      </c>
      <c r="G2332">
        <v>0</v>
      </c>
      <c r="H2332" t="str">
        <f t="shared" si="72"/>
        <v/>
      </c>
      <c r="I2332" t="str">
        <f t="shared" si="73"/>
        <v/>
      </c>
    </row>
    <row r="2333" spans="1:9" hidden="1">
      <c r="A2333" t="s">
        <v>2051</v>
      </c>
      <c r="B2333" t="s">
        <v>4181</v>
      </c>
      <c r="C2333" t="s">
        <v>4537</v>
      </c>
      <c r="D2333" t="s">
        <v>4195</v>
      </c>
      <c r="E2333">
        <v>0</v>
      </c>
      <c r="F2333">
        <v>0</v>
      </c>
      <c r="G2333">
        <v>0</v>
      </c>
      <c r="H2333" t="str">
        <f t="shared" si="72"/>
        <v/>
      </c>
      <c r="I2333" t="str">
        <f t="shared" si="73"/>
        <v/>
      </c>
    </row>
    <row r="2334" spans="1:9" hidden="1">
      <c r="A2334" t="s">
        <v>2052</v>
      </c>
      <c r="B2334" t="s">
        <v>4181</v>
      </c>
      <c r="C2334" t="s">
        <v>4537</v>
      </c>
      <c r="D2334" t="s">
        <v>3836</v>
      </c>
      <c r="E2334">
        <v>0</v>
      </c>
      <c r="F2334">
        <v>0</v>
      </c>
      <c r="G2334">
        <v>0</v>
      </c>
      <c r="H2334" t="str">
        <f t="shared" si="72"/>
        <v/>
      </c>
      <c r="I2334" t="str">
        <f t="shared" si="73"/>
        <v/>
      </c>
    </row>
    <row r="2335" spans="1:9" hidden="1">
      <c r="A2335" t="s">
        <v>2053</v>
      </c>
      <c r="B2335" t="s">
        <v>4181</v>
      </c>
      <c r="C2335" t="s">
        <v>4537</v>
      </c>
      <c r="D2335" t="s">
        <v>4196</v>
      </c>
      <c r="E2335">
        <v>0</v>
      </c>
      <c r="F2335">
        <v>0</v>
      </c>
      <c r="G2335">
        <v>0</v>
      </c>
      <c r="H2335" t="str">
        <f t="shared" si="72"/>
        <v/>
      </c>
      <c r="I2335" t="str">
        <f t="shared" si="73"/>
        <v/>
      </c>
    </row>
    <row r="2336" spans="1:9" hidden="1">
      <c r="A2336" t="s">
        <v>2054</v>
      </c>
      <c r="B2336" t="s">
        <v>4181</v>
      </c>
      <c r="C2336" t="s">
        <v>4537</v>
      </c>
      <c r="D2336" t="s">
        <v>4225</v>
      </c>
      <c r="E2336">
        <v>0</v>
      </c>
      <c r="F2336">
        <v>0</v>
      </c>
      <c r="G2336">
        <v>0</v>
      </c>
      <c r="H2336" t="str">
        <f t="shared" si="72"/>
        <v/>
      </c>
      <c r="I2336" t="str">
        <f t="shared" si="73"/>
        <v/>
      </c>
    </row>
    <row r="2337" spans="1:9" hidden="1">
      <c r="A2337" t="s">
        <v>2055</v>
      </c>
      <c r="B2337" t="s">
        <v>4181</v>
      </c>
      <c r="C2337" t="s">
        <v>4537</v>
      </c>
      <c r="D2337" t="s">
        <v>4227</v>
      </c>
      <c r="E2337">
        <v>0</v>
      </c>
      <c r="F2337">
        <v>0</v>
      </c>
      <c r="G2337">
        <v>0</v>
      </c>
      <c r="H2337" t="str">
        <f t="shared" si="72"/>
        <v/>
      </c>
      <c r="I2337" t="str">
        <f t="shared" si="73"/>
        <v/>
      </c>
    </row>
    <row r="2338" spans="1:9" hidden="1">
      <c r="A2338" t="s">
        <v>2056</v>
      </c>
      <c r="B2338" t="s">
        <v>4181</v>
      </c>
      <c r="C2338" t="s">
        <v>4537</v>
      </c>
      <c r="D2338" t="s">
        <v>4197</v>
      </c>
      <c r="E2338">
        <v>0</v>
      </c>
      <c r="F2338">
        <v>0</v>
      </c>
      <c r="G2338">
        <v>0</v>
      </c>
      <c r="H2338" t="str">
        <f t="shared" si="72"/>
        <v/>
      </c>
      <c r="I2338" t="str">
        <f t="shared" si="73"/>
        <v/>
      </c>
    </row>
    <row r="2339" spans="1:9" hidden="1">
      <c r="A2339" t="s">
        <v>2057</v>
      </c>
      <c r="B2339" t="s">
        <v>4181</v>
      </c>
      <c r="C2339" t="s">
        <v>4537</v>
      </c>
      <c r="D2339" t="s">
        <v>3837</v>
      </c>
      <c r="E2339">
        <v>0</v>
      </c>
      <c r="F2339">
        <v>0</v>
      </c>
      <c r="G2339">
        <v>0</v>
      </c>
      <c r="H2339" t="str">
        <f t="shared" si="72"/>
        <v/>
      </c>
      <c r="I2339" t="str">
        <f t="shared" si="73"/>
        <v/>
      </c>
    </row>
    <row r="2340" spans="1:9" hidden="1">
      <c r="A2340" t="s">
        <v>2058</v>
      </c>
      <c r="B2340" t="s">
        <v>4181</v>
      </c>
      <c r="C2340" t="s">
        <v>4537</v>
      </c>
      <c r="D2340" t="s">
        <v>4198</v>
      </c>
      <c r="E2340">
        <v>1</v>
      </c>
      <c r="F2340">
        <v>0</v>
      </c>
      <c r="G2340">
        <v>0</v>
      </c>
      <c r="H2340" t="str">
        <f t="shared" si="72"/>
        <v/>
      </c>
      <c r="I2340" t="str">
        <f t="shared" si="73"/>
        <v/>
      </c>
    </row>
    <row r="2341" spans="1:9" hidden="1">
      <c r="A2341" t="s">
        <v>2059</v>
      </c>
      <c r="B2341" t="s">
        <v>4181</v>
      </c>
      <c r="C2341" t="s">
        <v>4537</v>
      </c>
      <c r="D2341" t="s">
        <v>4199</v>
      </c>
      <c r="E2341">
        <v>0</v>
      </c>
      <c r="F2341">
        <v>0</v>
      </c>
      <c r="G2341">
        <v>0</v>
      </c>
      <c r="H2341" t="str">
        <f t="shared" si="72"/>
        <v/>
      </c>
      <c r="I2341" t="str">
        <f t="shared" si="73"/>
        <v/>
      </c>
    </row>
    <row r="2342" spans="1:9" hidden="1">
      <c r="A2342" t="s">
        <v>2060</v>
      </c>
      <c r="B2342" t="s">
        <v>4181</v>
      </c>
      <c r="C2342" t="s">
        <v>4537</v>
      </c>
      <c r="D2342" t="s">
        <v>4200</v>
      </c>
      <c r="E2342">
        <v>0</v>
      </c>
      <c r="F2342">
        <v>0</v>
      </c>
      <c r="G2342">
        <v>0</v>
      </c>
      <c r="H2342" t="str">
        <f t="shared" si="72"/>
        <v/>
      </c>
      <c r="I2342" t="str">
        <f t="shared" si="73"/>
        <v/>
      </c>
    </row>
    <row r="2343" spans="1:9" hidden="1">
      <c r="A2343" t="s">
        <v>2061</v>
      </c>
      <c r="B2343" t="s">
        <v>4181</v>
      </c>
      <c r="C2343" t="s">
        <v>4537</v>
      </c>
      <c r="D2343" t="s">
        <v>4201</v>
      </c>
      <c r="E2343">
        <v>0</v>
      </c>
      <c r="F2343">
        <v>0</v>
      </c>
      <c r="G2343">
        <v>0</v>
      </c>
      <c r="H2343" t="str">
        <f t="shared" si="72"/>
        <v/>
      </c>
      <c r="I2343" t="str">
        <f t="shared" si="73"/>
        <v/>
      </c>
    </row>
    <row r="2344" spans="1:9" hidden="1">
      <c r="A2344" t="s">
        <v>2062</v>
      </c>
      <c r="B2344" t="s">
        <v>4181</v>
      </c>
      <c r="C2344" t="s">
        <v>4537</v>
      </c>
      <c r="D2344" t="s">
        <v>4202</v>
      </c>
      <c r="E2344">
        <v>0</v>
      </c>
      <c r="F2344">
        <v>0</v>
      </c>
      <c r="G2344">
        <v>0</v>
      </c>
      <c r="H2344" t="str">
        <f t="shared" si="72"/>
        <v/>
      </c>
      <c r="I2344" t="str">
        <f t="shared" si="73"/>
        <v/>
      </c>
    </row>
    <row r="2345" spans="1:9" hidden="1">
      <c r="A2345" t="s">
        <v>2063</v>
      </c>
      <c r="B2345" t="s">
        <v>4181</v>
      </c>
      <c r="C2345" t="s">
        <v>4537</v>
      </c>
      <c r="D2345" t="s">
        <v>3839</v>
      </c>
      <c r="E2345">
        <v>1</v>
      </c>
      <c r="F2345">
        <v>0</v>
      </c>
      <c r="G2345">
        <v>0</v>
      </c>
      <c r="H2345" t="str">
        <f t="shared" si="72"/>
        <v/>
      </c>
      <c r="I2345" t="str">
        <f t="shared" si="73"/>
        <v/>
      </c>
    </row>
    <row r="2346" spans="1:9" hidden="1">
      <c r="A2346" t="s">
        <v>2064</v>
      </c>
      <c r="B2346" t="s">
        <v>4181</v>
      </c>
      <c r="C2346" t="s">
        <v>4537</v>
      </c>
      <c r="D2346" t="s">
        <v>4203</v>
      </c>
      <c r="E2346">
        <v>0</v>
      </c>
      <c r="F2346">
        <v>0</v>
      </c>
      <c r="G2346">
        <v>0</v>
      </c>
      <c r="H2346" t="str">
        <f t="shared" si="72"/>
        <v/>
      </c>
      <c r="I2346" t="str">
        <f t="shared" si="73"/>
        <v/>
      </c>
    </row>
    <row r="2347" spans="1:9" hidden="1">
      <c r="A2347" t="s">
        <v>2065</v>
      </c>
      <c r="B2347" t="s">
        <v>4181</v>
      </c>
      <c r="C2347" t="s">
        <v>4537</v>
      </c>
      <c r="D2347" t="s">
        <v>3840</v>
      </c>
      <c r="E2347">
        <v>0</v>
      </c>
      <c r="F2347">
        <v>0</v>
      </c>
      <c r="G2347">
        <v>0</v>
      </c>
      <c r="H2347" t="str">
        <f t="shared" si="72"/>
        <v/>
      </c>
      <c r="I2347" t="str">
        <f t="shared" si="73"/>
        <v/>
      </c>
    </row>
    <row r="2348" spans="1:9" hidden="1">
      <c r="A2348" t="s">
        <v>2066</v>
      </c>
      <c r="B2348" t="s">
        <v>4181</v>
      </c>
      <c r="C2348" t="s">
        <v>4537</v>
      </c>
      <c r="D2348" t="s">
        <v>4204</v>
      </c>
      <c r="E2348">
        <v>0</v>
      </c>
      <c r="F2348">
        <v>0</v>
      </c>
      <c r="G2348">
        <v>0</v>
      </c>
      <c r="H2348" t="str">
        <f t="shared" si="72"/>
        <v/>
      </c>
      <c r="I2348" t="str">
        <f t="shared" si="73"/>
        <v/>
      </c>
    </row>
    <row r="2349" spans="1:9" hidden="1">
      <c r="A2349" t="s">
        <v>2067</v>
      </c>
      <c r="B2349" t="s">
        <v>4181</v>
      </c>
      <c r="C2349" t="s">
        <v>4537</v>
      </c>
      <c r="D2349" t="s">
        <v>3841</v>
      </c>
      <c r="E2349">
        <v>0</v>
      </c>
      <c r="F2349">
        <v>0</v>
      </c>
      <c r="G2349">
        <v>0</v>
      </c>
      <c r="H2349" t="str">
        <f t="shared" si="72"/>
        <v/>
      </c>
      <c r="I2349" t="str">
        <f t="shared" si="73"/>
        <v/>
      </c>
    </row>
    <row r="2350" spans="1:9" hidden="1">
      <c r="A2350" t="s">
        <v>2068</v>
      </c>
      <c r="B2350" t="s">
        <v>4181</v>
      </c>
      <c r="C2350" t="s">
        <v>4537</v>
      </c>
      <c r="D2350" t="s">
        <v>4205</v>
      </c>
      <c r="E2350">
        <v>0</v>
      </c>
      <c r="F2350">
        <v>0</v>
      </c>
      <c r="G2350">
        <v>0</v>
      </c>
      <c r="H2350" t="str">
        <f t="shared" si="72"/>
        <v/>
      </c>
      <c r="I2350" t="str">
        <f t="shared" si="73"/>
        <v/>
      </c>
    </row>
    <row r="2351" spans="1:9" hidden="1">
      <c r="A2351" t="s">
        <v>2069</v>
      </c>
      <c r="B2351" t="s">
        <v>4181</v>
      </c>
      <c r="C2351" t="s">
        <v>4537</v>
      </c>
      <c r="D2351" t="s">
        <v>3842</v>
      </c>
      <c r="E2351">
        <v>0</v>
      </c>
      <c r="F2351">
        <v>0</v>
      </c>
      <c r="G2351">
        <v>0</v>
      </c>
      <c r="H2351" t="str">
        <f t="shared" si="72"/>
        <v/>
      </c>
      <c r="I2351" t="str">
        <f t="shared" si="73"/>
        <v/>
      </c>
    </row>
    <row r="2352" spans="1:9" hidden="1">
      <c r="A2352" t="s">
        <v>2070</v>
      </c>
      <c r="B2352" t="s">
        <v>4181</v>
      </c>
      <c r="C2352" t="s">
        <v>4537</v>
      </c>
      <c r="D2352" t="s">
        <v>4206</v>
      </c>
      <c r="E2352">
        <v>0</v>
      </c>
      <c r="F2352">
        <v>0</v>
      </c>
      <c r="G2352">
        <v>0</v>
      </c>
      <c r="H2352" t="str">
        <f t="shared" si="72"/>
        <v/>
      </c>
      <c r="I2352" t="str">
        <f t="shared" si="73"/>
        <v/>
      </c>
    </row>
    <row r="2353" spans="1:9" hidden="1">
      <c r="A2353" t="s">
        <v>2071</v>
      </c>
      <c r="B2353" t="s">
        <v>4181</v>
      </c>
      <c r="C2353" t="s">
        <v>4537</v>
      </c>
      <c r="D2353" t="s">
        <v>3843</v>
      </c>
      <c r="E2353">
        <v>0</v>
      </c>
      <c r="F2353">
        <v>0</v>
      </c>
      <c r="G2353">
        <v>0</v>
      </c>
      <c r="H2353" t="str">
        <f t="shared" si="72"/>
        <v/>
      </c>
      <c r="I2353" t="str">
        <f t="shared" si="73"/>
        <v/>
      </c>
    </row>
    <row r="2354" spans="1:9" hidden="1">
      <c r="A2354" t="s">
        <v>2072</v>
      </c>
      <c r="B2354" t="s">
        <v>4181</v>
      </c>
      <c r="C2354" t="s">
        <v>4537</v>
      </c>
      <c r="D2354" t="s">
        <v>4207</v>
      </c>
      <c r="E2354">
        <v>0</v>
      </c>
      <c r="F2354">
        <v>0</v>
      </c>
      <c r="G2354">
        <v>0</v>
      </c>
      <c r="H2354" t="str">
        <f t="shared" si="72"/>
        <v/>
      </c>
      <c r="I2354" t="str">
        <f t="shared" si="73"/>
        <v/>
      </c>
    </row>
    <row r="2355" spans="1:9" hidden="1">
      <c r="A2355" t="s">
        <v>2073</v>
      </c>
      <c r="B2355" t="s">
        <v>4181</v>
      </c>
      <c r="C2355" t="s">
        <v>4537</v>
      </c>
      <c r="D2355" t="s">
        <v>3844</v>
      </c>
      <c r="E2355">
        <v>0</v>
      </c>
      <c r="F2355">
        <v>0</v>
      </c>
      <c r="G2355">
        <v>0</v>
      </c>
      <c r="H2355" t="str">
        <f t="shared" si="72"/>
        <v/>
      </c>
      <c r="I2355" t="str">
        <f t="shared" si="73"/>
        <v/>
      </c>
    </row>
    <row r="2356" spans="1:9" hidden="1">
      <c r="A2356" t="s">
        <v>2074</v>
      </c>
      <c r="B2356" t="s">
        <v>4181</v>
      </c>
      <c r="C2356" t="s">
        <v>4537</v>
      </c>
      <c r="D2356" t="s">
        <v>4208</v>
      </c>
      <c r="E2356">
        <v>0</v>
      </c>
      <c r="F2356">
        <v>0</v>
      </c>
      <c r="G2356">
        <v>0</v>
      </c>
      <c r="H2356" t="str">
        <f t="shared" si="72"/>
        <v/>
      </c>
      <c r="I2356" t="str">
        <f t="shared" si="73"/>
        <v/>
      </c>
    </row>
    <row r="2357" spans="1:9" hidden="1">
      <c r="A2357" t="s">
        <v>2075</v>
      </c>
      <c r="B2357" t="s">
        <v>4181</v>
      </c>
      <c r="C2357" t="s">
        <v>4537</v>
      </c>
      <c r="D2357" t="s">
        <v>3853</v>
      </c>
      <c r="E2357">
        <v>0</v>
      </c>
      <c r="F2357">
        <v>0</v>
      </c>
      <c r="G2357">
        <v>0</v>
      </c>
      <c r="H2357" t="str">
        <f t="shared" si="72"/>
        <v/>
      </c>
      <c r="I2357" t="str">
        <f t="shared" si="73"/>
        <v/>
      </c>
    </row>
    <row r="2358" spans="1:9" hidden="1">
      <c r="A2358" t="s">
        <v>2076</v>
      </c>
      <c r="B2358" t="s">
        <v>4181</v>
      </c>
      <c r="C2358" t="s">
        <v>4537</v>
      </c>
      <c r="D2358" t="s">
        <v>4209</v>
      </c>
      <c r="E2358">
        <v>0</v>
      </c>
      <c r="F2358">
        <v>0</v>
      </c>
      <c r="G2358">
        <v>0</v>
      </c>
      <c r="H2358" t="str">
        <f t="shared" si="72"/>
        <v/>
      </c>
      <c r="I2358" t="str">
        <f t="shared" si="73"/>
        <v/>
      </c>
    </row>
    <row r="2359" spans="1:9" hidden="1">
      <c r="A2359" t="s">
        <v>2077</v>
      </c>
      <c r="B2359" t="s">
        <v>4181</v>
      </c>
      <c r="C2359" t="s">
        <v>4537</v>
      </c>
      <c r="D2359" t="s">
        <v>3845</v>
      </c>
      <c r="E2359">
        <v>0</v>
      </c>
      <c r="F2359">
        <v>0</v>
      </c>
      <c r="G2359">
        <v>0</v>
      </c>
      <c r="H2359" t="str">
        <f t="shared" si="72"/>
        <v/>
      </c>
      <c r="I2359" t="str">
        <f t="shared" si="73"/>
        <v/>
      </c>
    </row>
    <row r="2360" spans="1:9" hidden="1">
      <c r="A2360" t="s">
        <v>2078</v>
      </c>
      <c r="B2360" t="s">
        <v>4181</v>
      </c>
      <c r="C2360" t="s">
        <v>4537</v>
      </c>
      <c r="D2360" t="s">
        <v>4210</v>
      </c>
      <c r="E2360">
        <v>0</v>
      </c>
      <c r="F2360">
        <v>0</v>
      </c>
      <c r="G2360">
        <v>0</v>
      </c>
      <c r="H2360" t="str">
        <f t="shared" si="72"/>
        <v/>
      </c>
      <c r="I2360" t="str">
        <f t="shared" si="73"/>
        <v/>
      </c>
    </row>
    <row r="2361" spans="1:9" hidden="1">
      <c r="A2361" t="s">
        <v>2079</v>
      </c>
      <c r="B2361" t="s">
        <v>4181</v>
      </c>
      <c r="C2361" t="s">
        <v>4537</v>
      </c>
      <c r="D2361" t="s">
        <v>3847</v>
      </c>
      <c r="E2361">
        <v>0</v>
      </c>
      <c r="F2361">
        <v>0</v>
      </c>
      <c r="G2361">
        <v>0</v>
      </c>
      <c r="H2361" t="str">
        <f t="shared" si="72"/>
        <v/>
      </c>
      <c r="I2361" t="str">
        <f t="shared" si="73"/>
        <v/>
      </c>
    </row>
    <row r="2362" spans="1:9" hidden="1">
      <c r="A2362" t="s">
        <v>2080</v>
      </c>
      <c r="B2362" t="s">
        <v>4181</v>
      </c>
      <c r="C2362" t="s">
        <v>4537</v>
      </c>
      <c r="D2362" t="s">
        <v>4211</v>
      </c>
      <c r="E2362">
        <v>0</v>
      </c>
      <c r="F2362">
        <v>0</v>
      </c>
      <c r="G2362">
        <v>0</v>
      </c>
      <c r="H2362" t="str">
        <f t="shared" si="72"/>
        <v/>
      </c>
      <c r="I2362" t="str">
        <f t="shared" si="73"/>
        <v/>
      </c>
    </row>
    <row r="2363" spans="1:9" hidden="1">
      <c r="A2363" t="s">
        <v>2081</v>
      </c>
      <c r="B2363" t="s">
        <v>4181</v>
      </c>
      <c r="C2363" t="s">
        <v>4537</v>
      </c>
      <c r="D2363" t="s">
        <v>3848</v>
      </c>
      <c r="E2363">
        <v>0</v>
      </c>
      <c r="F2363">
        <v>0</v>
      </c>
      <c r="G2363">
        <v>0</v>
      </c>
      <c r="H2363" t="str">
        <f t="shared" si="72"/>
        <v/>
      </c>
      <c r="I2363" t="str">
        <f t="shared" si="73"/>
        <v/>
      </c>
    </row>
    <row r="2364" spans="1:9" hidden="1">
      <c r="A2364" t="s">
        <v>2082</v>
      </c>
      <c r="B2364" t="s">
        <v>4181</v>
      </c>
      <c r="C2364" t="s">
        <v>4537</v>
      </c>
      <c r="D2364" t="s">
        <v>4212</v>
      </c>
      <c r="E2364">
        <v>0</v>
      </c>
      <c r="F2364">
        <v>0</v>
      </c>
      <c r="G2364">
        <v>0</v>
      </c>
      <c r="H2364" t="str">
        <f t="shared" si="72"/>
        <v/>
      </c>
      <c r="I2364" t="str">
        <f t="shared" si="73"/>
        <v/>
      </c>
    </row>
    <row r="2365" spans="1:9" hidden="1">
      <c r="A2365" t="s">
        <v>2083</v>
      </c>
      <c r="B2365" t="s">
        <v>4181</v>
      </c>
      <c r="C2365" t="s">
        <v>4537</v>
      </c>
      <c r="D2365" t="s">
        <v>3849</v>
      </c>
      <c r="E2365">
        <v>1</v>
      </c>
      <c r="F2365">
        <v>0</v>
      </c>
      <c r="G2365">
        <v>0</v>
      </c>
      <c r="H2365" t="str">
        <f t="shared" si="72"/>
        <v/>
      </c>
      <c r="I2365" t="str">
        <f t="shared" si="73"/>
        <v/>
      </c>
    </row>
    <row r="2366" spans="1:9" hidden="1">
      <c r="A2366" t="s">
        <v>2084</v>
      </c>
      <c r="B2366" t="s">
        <v>4181</v>
      </c>
      <c r="C2366" t="s">
        <v>4537</v>
      </c>
      <c r="D2366" t="s">
        <v>4213</v>
      </c>
      <c r="E2366">
        <v>0</v>
      </c>
      <c r="F2366">
        <v>0</v>
      </c>
      <c r="G2366">
        <v>0</v>
      </c>
      <c r="H2366" t="str">
        <f t="shared" si="72"/>
        <v/>
      </c>
      <c r="I2366" t="str">
        <f t="shared" si="73"/>
        <v/>
      </c>
    </row>
    <row r="2367" spans="1:9" hidden="1">
      <c r="A2367" t="s">
        <v>2085</v>
      </c>
      <c r="B2367" t="s">
        <v>4181</v>
      </c>
      <c r="C2367" t="s">
        <v>4537</v>
      </c>
      <c r="D2367" t="s">
        <v>4214</v>
      </c>
      <c r="E2367">
        <v>0</v>
      </c>
      <c r="F2367">
        <v>0</v>
      </c>
      <c r="G2367">
        <v>0</v>
      </c>
      <c r="H2367" t="str">
        <f t="shared" si="72"/>
        <v/>
      </c>
      <c r="I2367" t="str">
        <f t="shared" si="73"/>
        <v/>
      </c>
    </row>
    <row r="2368" spans="1:9" hidden="1">
      <c r="A2368" t="s">
        <v>2086</v>
      </c>
      <c r="B2368" t="s">
        <v>4181</v>
      </c>
      <c r="C2368" t="s">
        <v>4537</v>
      </c>
      <c r="D2368" t="s">
        <v>4215</v>
      </c>
      <c r="E2368">
        <v>0</v>
      </c>
      <c r="F2368">
        <v>0</v>
      </c>
      <c r="G2368">
        <v>0</v>
      </c>
      <c r="H2368" t="str">
        <f t="shared" si="72"/>
        <v/>
      </c>
      <c r="I2368" t="str">
        <f t="shared" si="73"/>
        <v/>
      </c>
    </row>
    <row r="2369" spans="1:9" hidden="1">
      <c r="A2369" t="s">
        <v>2087</v>
      </c>
      <c r="B2369" t="s">
        <v>4181</v>
      </c>
      <c r="C2369" t="s">
        <v>4537</v>
      </c>
      <c r="D2369" t="s">
        <v>3852</v>
      </c>
      <c r="E2369">
        <v>0</v>
      </c>
      <c r="F2369">
        <v>0</v>
      </c>
      <c r="G2369">
        <v>0</v>
      </c>
      <c r="H2369" t="str">
        <f t="shared" si="72"/>
        <v/>
      </c>
      <c r="I2369" t="str">
        <f t="shared" si="73"/>
        <v/>
      </c>
    </row>
    <row r="2370" spans="1:9" hidden="1">
      <c r="A2370" t="s">
        <v>2088</v>
      </c>
      <c r="B2370" t="s">
        <v>4181</v>
      </c>
      <c r="C2370" t="s">
        <v>4537</v>
      </c>
      <c r="D2370" t="s">
        <v>4216</v>
      </c>
      <c r="E2370">
        <v>0</v>
      </c>
      <c r="F2370">
        <v>0</v>
      </c>
      <c r="G2370">
        <v>0</v>
      </c>
      <c r="H2370" t="str">
        <f t="shared" ref="H2370:H2433" si="74">IF(AND(SUM(E2370:G2370)&gt;2,OR(E2370=0,G2370=0,F2370=0)),"gestion stock","")</f>
        <v/>
      </c>
      <c r="I2370" t="str">
        <f t="shared" si="73"/>
        <v/>
      </c>
    </row>
    <row r="2371" spans="1:9" hidden="1">
      <c r="A2371" t="s">
        <v>2089</v>
      </c>
      <c r="B2371" t="s">
        <v>4181</v>
      </c>
      <c r="C2371" t="s">
        <v>4538</v>
      </c>
      <c r="D2371" t="s">
        <v>393</v>
      </c>
      <c r="E2371">
        <v>2</v>
      </c>
      <c r="F2371">
        <v>0</v>
      </c>
      <c r="G2371">
        <v>2</v>
      </c>
      <c r="H2371" t="str">
        <f t="shared" si="74"/>
        <v>gestion stock</v>
      </c>
      <c r="I2371" t="str">
        <f t="shared" ref="I2371:I2434" si="75">IF(H2371="gestion stock",C2371&amp; " " &amp; D2371,"")</f>
        <v>B.O LIPARI GM PERCÉES NOIR</v>
      </c>
    </row>
    <row r="2372" spans="1:9" hidden="1">
      <c r="A2372" t="s">
        <v>2090</v>
      </c>
      <c r="B2372" t="s">
        <v>4181</v>
      </c>
      <c r="C2372" t="s">
        <v>4538</v>
      </c>
      <c r="D2372" t="s">
        <v>3835</v>
      </c>
      <c r="E2372">
        <v>1</v>
      </c>
      <c r="F2372">
        <v>2</v>
      </c>
      <c r="G2372">
        <v>2</v>
      </c>
      <c r="H2372" t="str">
        <f t="shared" si="74"/>
        <v/>
      </c>
      <c r="I2372" t="str">
        <f t="shared" si="75"/>
        <v/>
      </c>
    </row>
    <row r="2373" spans="1:9" hidden="1">
      <c r="A2373" t="s">
        <v>2091</v>
      </c>
      <c r="B2373" t="s">
        <v>4181</v>
      </c>
      <c r="C2373" t="s">
        <v>4538</v>
      </c>
      <c r="D2373" t="s">
        <v>3836</v>
      </c>
      <c r="E2373">
        <v>1</v>
      </c>
      <c r="F2373">
        <v>0</v>
      </c>
      <c r="G2373">
        <v>4</v>
      </c>
      <c r="H2373" t="str">
        <f t="shared" si="74"/>
        <v>gestion stock</v>
      </c>
      <c r="I2373" t="str">
        <f t="shared" si="75"/>
        <v>B.O LIPARI GM PERCÉES BLANC</v>
      </c>
    </row>
    <row r="2374" spans="1:9" hidden="1">
      <c r="A2374" t="s">
        <v>2092</v>
      </c>
      <c r="B2374" t="s">
        <v>4181</v>
      </c>
      <c r="C2374" t="s">
        <v>4538</v>
      </c>
      <c r="D2374" t="s">
        <v>3839</v>
      </c>
      <c r="E2374">
        <v>5</v>
      </c>
      <c r="F2374">
        <v>2</v>
      </c>
      <c r="G2374">
        <v>1</v>
      </c>
      <c r="H2374" t="str">
        <f t="shared" si="74"/>
        <v/>
      </c>
      <c r="I2374" t="str">
        <f t="shared" si="75"/>
        <v/>
      </c>
    </row>
    <row r="2375" spans="1:9" hidden="1">
      <c r="A2375" t="s">
        <v>2093</v>
      </c>
      <c r="B2375" t="s">
        <v>4181</v>
      </c>
      <c r="C2375" t="s">
        <v>4538</v>
      </c>
      <c r="D2375" t="s">
        <v>4188</v>
      </c>
      <c r="E2375">
        <v>6</v>
      </c>
      <c r="F2375">
        <v>2</v>
      </c>
      <c r="G2375">
        <v>1</v>
      </c>
      <c r="H2375" t="str">
        <f t="shared" si="74"/>
        <v/>
      </c>
      <c r="I2375" t="str">
        <f t="shared" si="75"/>
        <v/>
      </c>
    </row>
    <row r="2376" spans="1:9" hidden="1">
      <c r="A2376" t="s">
        <v>2094</v>
      </c>
      <c r="B2376" t="s">
        <v>4181</v>
      </c>
      <c r="C2376" t="s">
        <v>4538</v>
      </c>
      <c r="D2376" t="s">
        <v>4189</v>
      </c>
      <c r="E2376">
        <v>1</v>
      </c>
      <c r="F2376">
        <v>1</v>
      </c>
      <c r="G2376">
        <v>1</v>
      </c>
      <c r="H2376" t="str">
        <f t="shared" si="74"/>
        <v/>
      </c>
      <c r="I2376" t="str">
        <f t="shared" si="75"/>
        <v/>
      </c>
    </row>
    <row r="2377" spans="1:9" hidden="1">
      <c r="A2377" t="s">
        <v>2095</v>
      </c>
      <c r="B2377" t="s">
        <v>4181</v>
      </c>
      <c r="C2377" t="s">
        <v>4539</v>
      </c>
      <c r="D2377" t="s">
        <v>393</v>
      </c>
      <c r="E2377">
        <v>0</v>
      </c>
      <c r="F2377">
        <v>0</v>
      </c>
      <c r="G2377">
        <v>0</v>
      </c>
      <c r="H2377" t="str">
        <f t="shared" si="74"/>
        <v/>
      </c>
      <c r="I2377" t="str">
        <f t="shared" si="75"/>
        <v/>
      </c>
    </row>
    <row r="2378" spans="1:9" hidden="1">
      <c r="A2378" t="s">
        <v>2096</v>
      </c>
      <c r="B2378" t="s">
        <v>4181</v>
      </c>
      <c r="C2378" t="s">
        <v>4539</v>
      </c>
      <c r="D2378" t="s">
        <v>3835</v>
      </c>
      <c r="E2378">
        <v>1</v>
      </c>
      <c r="F2378">
        <v>0</v>
      </c>
      <c r="G2378">
        <v>0</v>
      </c>
      <c r="H2378" t="str">
        <f t="shared" si="74"/>
        <v/>
      </c>
      <c r="I2378" t="str">
        <f t="shared" si="75"/>
        <v/>
      </c>
    </row>
    <row r="2379" spans="1:9" hidden="1">
      <c r="A2379" t="s">
        <v>2097</v>
      </c>
      <c r="B2379" t="s">
        <v>4181</v>
      </c>
      <c r="C2379" t="s">
        <v>4539</v>
      </c>
      <c r="D2379" t="s">
        <v>3836</v>
      </c>
      <c r="E2379">
        <v>0</v>
      </c>
      <c r="F2379">
        <v>0</v>
      </c>
      <c r="G2379">
        <v>0</v>
      </c>
      <c r="H2379" t="str">
        <f t="shared" si="74"/>
        <v/>
      </c>
      <c r="I2379" t="str">
        <f t="shared" si="75"/>
        <v/>
      </c>
    </row>
    <row r="2380" spans="1:9" hidden="1">
      <c r="A2380" t="s">
        <v>2098</v>
      </c>
      <c r="B2380" t="s">
        <v>4181</v>
      </c>
      <c r="C2380" t="s">
        <v>4539</v>
      </c>
      <c r="D2380" t="s">
        <v>3837</v>
      </c>
      <c r="E2380">
        <v>0</v>
      </c>
      <c r="F2380">
        <v>0</v>
      </c>
      <c r="G2380">
        <v>0</v>
      </c>
      <c r="H2380" t="str">
        <f t="shared" si="74"/>
        <v/>
      </c>
      <c r="I2380" t="str">
        <f t="shared" si="75"/>
        <v/>
      </c>
    </row>
    <row r="2381" spans="1:9" hidden="1">
      <c r="A2381" t="s">
        <v>2099</v>
      </c>
      <c r="B2381" t="s">
        <v>4181</v>
      </c>
      <c r="C2381" t="s">
        <v>4539</v>
      </c>
      <c r="D2381" t="s">
        <v>4199</v>
      </c>
      <c r="E2381">
        <v>0</v>
      </c>
      <c r="F2381">
        <v>0</v>
      </c>
      <c r="G2381">
        <v>0</v>
      </c>
      <c r="H2381" t="str">
        <f t="shared" si="74"/>
        <v/>
      </c>
      <c r="I2381" t="str">
        <f t="shared" si="75"/>
        <v/>
      </c>
    </row>
    <row r="2382" spans="1:9" hidden="1">
      <c r="A2382" t="s">
        <v>2100</v>
      </c>
      <c r="B2382" t="s">
        <v>4181</v>
      </c>
      <c r="C2382" t="s">
        <v>4539</v>
      </c>
      <c r="D2382" t="s">
        <v>3839</v>
      </c>
      <c r="E2382">
        <v>1</v>
      </c>
      <c r="F2382">
        <v>0</v>
      </c>
      <c r="G2382">
        <v>0</v>
      </c>
      <c r="H2382" t="str">
        <f t="shared" si="74"/>
        <v/>
      </c>
      <c r="I2382" t="str">
        <f t="shared" si="75"/>
        <v/>
      </c>
    </row>
    <row r="2383" spans="1:9" hidden="1">
      <c r="A2383" t="s">
        <v>2101</v>
      </c>
      <c r="B2383" t="s">
        <v>4181</v>
      </c>
      <c r="C2383" t="s">
        <v>4539</v>
      </c>
      <c r="D2383" t="s">
        <v>3840</v>
      </c>
      <c r="E2383">
        <v>1</v>
      </c>
      <c r="F2383">
        <v>0</v>
      </c>
      <c r="G2383">
        <v>0</v>
      </c>
      <c r="H2383" t="str">
        <f t="shared" si="74"/>
        <v/>
      </c>
      <c r="I2383" t="str">
        <f t="shared" si="75"/>
        <v/>
      </c>
    </row>
    <row r="2384" spans="1:9" hidden="1">
      <c r="A2384" t="s">
        <v>2102</v>
      </c>
      <c r="B2384" t="s">
        <v>4181</v>
      </c>
      <c r="C2384" t="s">
        <v>4539</v>
      </c>
      <c r="D2384" t="s">
        <v>3841</v>
      </c>
      <c r="E2384">
        <v>0</v>
      </c>
      <c r="F2384">
        <v>0</v>
      </c>
      <c r="G2384">
        <v>0</v>
      </c>
      <c r="H2384" t="str">
        <f t="shared" si="74"/>
        <v/>
      </c>
      <c r="I2384" t="str">
        <f t="shared" si="75"/>
        <v/>
      </c>
    </row>
    <row r="2385" spans="1:9" hidden="1">
      <c r="A2385" t="s">
        <v>2103</v>
      </c>
      <c r="B2385" t="s">
        <v>4181</v>
      </c>
      <c r="C2385" t="s">
        <v>4539</v>
      </c>
      <c r="D2385" t="s">
        <v>3842</v>
      </c>
      <c r="E2385">
        <v>0</v>
      </c>
      <c r="F2385">
        <v>0</v>
      </c>
      <c r="G2385">
        <v>0</v>
      </c>
      <c r="H2385" t="str">
        <f t="shared" si="74"/>
        <v/>
      </c>
      <c r="I2385" t="str">
        <f t="shared" si="75"/>
        <v/>
      </c>
    </row>
    <row r="2386" spans="1:9" hidden="1">
      <c r="A2386" t="s">
        <v>2104</v>
      </c>
      <c r="B2386" t="s">
        <v>4181</v>
      </c>
      <c r="C2386" t="s">
        <v>4539</v>
      </c>
      <c r="D2386" t="s">
        <v>3843</v>
      </c>
      <c r="E2386">
        <v>0</v>
      </c>
      <c r="F2386">
        <v>0</v>
      </c>
      <c r="G2386">
        <v>0</v>
      </c>
      <c r="H2386" t="str">
        <f t="shared" si="74"/>
        <v/>
      </c>
      <c r="I2386" t="str">
        <f t="shared" si="75"/>
        <v/>
      </c>
    </row>
    <row r="2387" spans="1:9" hidden="1">
      <c r="A2387" t="s">
        <v>2105</v>
      </c>
      <c r="B2387" t="s">
        <v>4181</v>
      </c>
      <c r="C2387" t="s">
        <v>4539</v>
      </c>
      <c r="D2387" t="s">
        <v>3844</v>
      </c>
      <c r="E2387">
        <v>0</v>
      </c>
      <c r="F2387">
        <v>0</v>
      </c>
      <c r="G2387">
        <v>0</v>
      </c>
      <c r="H2387" t="str">
        <f t="shared" si="74"/>
        <v/>
      </c>
      <c r="I2387" t="str">
        <f t="shared" si="75"/>
        <v/>
      </c>
    </row>
    <row r="2388" spans="1:9" hidden="1">
      <c r="A2388" t="s">
        <v>2106</v>
      </c>
      <c r="B2388" t="s">
        <v>4181</v>
      </c>
      <c r="C2388" t="s">
        <v>4539</v>
      </c>
      <c r="D2388" t="s">
        <v>3853</v>
      </c>
      <c r="E2388">
        <v>0</v>
      </c>
      <c r="F2388">
        <v>0</v>
      </c>
      <c r="G2388">
        <v>0</v>
      </c>
      <c r="H2388" t="str">
        <f t="shared" si="74"/>
        <v/>
      </c>
      <c r="I2388" t="str">
        <f t="shared" si="75"/>
        <v/>
      </c>
    </row>
    <row r="2389" spans="1:9" hidden="1">
      <c r="A2389" t="s">
        <v>2107</v>
      </c>
      <c r="B2389" t="s">
        <v>4181</v>
      </c>
      <c r="C2389" t="s">
        <v>4539</v>
      </c>
      <c r="D2389" t="s">
        <v>3846</v>
      </c>
      <c r="E2389">
        <v>0</v>
      </c>
      <c r="F2389">
        <v>0</v>
      </c>
      <c r="G2389">
        <v>0</v>
      </c>
      <c r="H2389" t="str">
        <f t="shared" si="74"/>
        <v/>
      </c>
      <c r="I2389" t="str">
        <f t="shared" si="75"/>
        <v/>
      </c>
    </row>
    <row r="2390" spans="1:9" hidden="1">
      <c r="A2390" t="s">
        <v>2108</v>
      </c>
      <c r="B2390" t="s">
        <v>4181</v>
      </c>
      <c r="C2390" t="s">
        <v>4539</v>
      </c>
      <c r="D2390" t="s">
        <v>3845</v>
      </c>
      <c r="E2390">
        <v>0</v>
      </c>
      <c r="F2390">
        <v>0</v>
      </c>
      <c r="G2390">
        <v>0</v>
      </c>
      <c r="H2390" t="str">
        <f t="shared" si="74"/>
        <v/>
      </c>
      <c r="I2390" t="str">
        <f t="shared" si="75"/>
        <v/>
      </c>
    </row>
    <row r="2391" spans="1:9" hidden="1">
      <c r="A2391" t="s">
        <v>2109</v>
      </c>
      <c r="B2391" t="s">
        <v>4181</v>
      </c>
      <c r="C2391" t="s">
        <v>4539</v>
      </c>
      <c r="D2391" t="s">
        <v>3847</v>
      </c>
      <c r="E2391">
        <v>0</v>
      </c>
      <c r="F2391">
        <v>0</v>
      </c>
      <c r="G2391">
        <v>0</v>
      </c>
      <c r="H2391" t="str">
        <f t="shared" si="74"/>
        <v/>
      </c>
      <c r="I2391" t="str">
        <f t="shared" si="75"/>
        <v/>
      </c>
    </row>
    <row r="2392" spans="1:9" hidden="1">
      <c r="A2392" t="s">
        <v>2110</v>
      </c>
      <c r="B2392" t="s">
        <v>4181</v>
      </c>
      <c r="C2392" t="s">
        <v>4539</v>
      </c>
      <c r="D2392" t="s">
        <v>3848</v>
      </c>
      <c r="E2392">
        <v>0</v>
      </c>
      <c r="F2392">
        <v>0</v>
      </c>
      <c r="G2392">
        <v>0</v>
      </c>
      <c r="H2392" t="str">
        <f t="shared" si="74"/>
        <v/>
      </c>
      <c r="I2392" t="str">
        <f t="shared" si="75"/>
        <v/>
      </c>
    </row>
    <row r="2393" spans="1:9" hidden="1">
      <c r="A2393" t="s">
        <v>2111</v>
      </c>
      <c r="B2393" t="s">
        <v>4181</v>
      </c>
      <c r="C2393" t="s">
        <v>4539</v>
      </c>
      <c r="D2393" t="s">
        <v>3849</v>
      </c>
      <c r="E2393">
        <v>0</v>
      </c>
      <c r="F2393">
        <v>0</v>
      </c>
      <c r="G2393">
        <v>0</v>
      </c>
      <c r="H2393" t="str">
        <f t="shared" si="74"/>
        <v/>
      </c>
      <c r="I2393" t="str">
        <f t="shared" si="75"/>
        <v/>
      </c>
    </row>
    <row r="2394" spans="1:9" hidden="1">
      <c r="A2394" t="s">
        <v>2112</v>
      </c>
      <c r="B2394" t="s">
        <v>4181</v>
      </c>
      <c r="C2394" t="s">
        <v>4539</v>
      </c>
      <c r="D2394" t="s">
        <v>4218</v>
      </c>
      <c r="E2394">
        <v>0</v>
      </c>
      <c r="F2394">
        <v>0</v>
      </c>
      <c r="G2394">
        <v>0</v>
      </c>
      <c r="H2394" t="str">
        <f t="shared" si="74"/>
        <v/>
      </c>
      <c r="I2394" t="str">
        <f t="shared" si="75"/>
        <v/>
      </c>
    </row>
    <row r="2395" spans="1:9" hidden="1">
      <c r="A2395" t="s">
        <v>2113</v>
      </c>
      <c r="B2395" t="s">
        <v>4181</v>
      </c>
      <c r="C2395" t="s">
        <v>4539</v>
      </c>
      <c r="D2395" t="s">
        <v>4242</v>
      </c>
      <c r="E2395">
        <v>0</v>
      </c>
      <c r="F2395">
        <v>0</v>
      </c>
      <c r="G2395">
        <v>0</v>
      </c>
      <c r="H2395" t="str">
        <f t="shared" si="74"/>
        <v/>
      </c>
      <c r="I2395" t="str">
        <f t="shared" si="75"/>
        <v/>
      </c>
    </row>
    <row r="2396" spans="1:9" hidden="1">
      <c r="A2396" t="s">
        <v>2114</v>
      </c>
      <c r="B2396" t="s">
        <v>4181</v>
      </c>
      <c r="C2396" t="s">
        <v>4540</v>
      </c>
      <c r="D2396" t="s">
        <v>393</v>
      </c>
      <c r="E2396">
        <v>0</v>
      </c>
      <c r="F2396">
        <v>0</v>
      </c>
      <c r="G2396">
        <v>0</v>
      </c>
      <c r="H2396" t="str">
        <f t="shared" si="74"/>
        <v/>
      </c>
      <c r="I2396" t="str">
        <f t="shared" si="75"/>
        <v/>
      </c>
    </row>
    <row r="2397" spans="1:9" hidden="1">
      <c r="A2397" t="s">
        <v>2115</v>
      </c>
      <c r="B2397" t="s">
        <v>4181</v>
      </c>
      <c r="C2397" t="s">
        <v>4540</v>
      </c>
      <c r="D2397" t="s">
        <v>3835</v>
      </c>
      <c r="E2397">
        <v>0</v>
      </c>
      <c r="F2397">
        <v>0</v>
      </c>
      <c r="G2397">
        <v>0</v>
      </c>
      <c r="H2397" t="str">
        <f t="shared" si="74"/>
        <v/>
      </c>
      <c r="I2397" t="str">
        <f t="shared" si="75"/>
        <v/>
      </c>
    </row>
    <row r="2398" spans="1:9" hidden="1">
      <c r="A2398" t="s">
        <v>2116</v>
      </c>
      <c r="B2398" t="s">
        <v>4181</v>
      </c>
      <c r="C2398" t="s">
        <v>4540</v>
      </c>
      <c r="D2398" t="s">
        <v>3836</v>
      </c>
      <c r="E2398">
        <v>0</v>
      </c>
      <c r="F2398">
        <v>0</v>
      </c>
      <c r="G2398">
        <v>0</v>
      </c>
      <c r="H2398" t="str">
        <f t="shared" si="74"/>
        <v/>
      </c>
      <c r="I2398" t="str">
        <f t="shared" si="75"/>
        <v/>
      </c>
    </row>
    <row r="2399" spans="1:9" hidden="1">
      <c r="A2399" t="s">
        <v>2117</v>
      </c>
      <c r="B2399" t="s">
        <v>4181</v>
      </c>
      <c r="C2399" t="s">
        <v>4540</v>
      </c>
      <c r="D2399" t="s">
        <v>3837</v>
      </c>
      <c r="E2399">
        <v>0</v>
      </c>
      <c r="F2399">
        <v>0</v>
      </c>
      <c r="G2399">
        <v>0</v>
      </c>
      <c r="H2399" t="str">
        <f t="shared" si="74"/>
        <v/>
      </c>
      <c r="I2399" t="str">
        <f t="shared" si="75"/>
        <v/>
      </c>
    </row>
    <row r="2400" spans="1:9" hidden="1">
      <c r="A2400" t="s">
        <v>2118</v>
      </c>
      <c r="B2400" t="s">
        <v>4181</v>
      </c>
      <c r="C2400" t="s">
        <v>4540</v>
      </c>
      <c r="D2400" t="s">
        <v>4199</v>
      </c>
      <c r="E2400">
        <v>0</v>
      </c>
      <c r="F2400">
        <v>0</v>
      </c>
      <c r="G2400">
        <v>0</v>
      </c>
      <c r="H2400" t="str">
        <f t="shared" si="74"/>
        <v/>
      </c>
      <c r="I2400" t="str">
        <f t="shared" si="75"/>
        <v/>
      </c>
    </row>
    <row r="2401" spans="1:9" hidden="1">
      <c r="A2401" t="s">
        <v>2119</v>
      </c>
      <c r="B2401" t="s">
        <v>4181</v>
      </c>
      <c r="C2401" t="s">
        <v>4540</v>
      </c>
      <c r="D2401" t="s">
        <v>3839</v>
      </c>
      <c r="E2401">
        <v>0</v>
      </c>
      <c r="F2401">
        <v>0</v>
      </c>
      <c r="G2401">
        <v>0</v>
      </c>
      <c r="H2401" t="str">
        <f t="shared" si="74"/>
        <v/>
      </c>
      <c r="I2401" t="str">
        <f t="shared" si="75"/>
        <v/>
      </c>
    </row>
    <row r="2402" spans="1:9" hidden="1">
      <c r="A2402" t="s">
        <v>2120</v>
      </c>
      <c r="B2402" t="s">
        <v>4181</v>
      </c>
      <c r="C2402" t="s">
        <v>4540</v>
      </c>
      <c r="D2402" t="s">
        <v>3840</v>
      </c>
      <c r="E2402">
        <v>0</v>
      </c>
      <c r="F2402">
        <v>0</v>
      </c>
      <c r="G2402">
        <v>0</v>
      </c>
      <c r="H2402" t="str">
        <f t="shared" si="74"/>
        <v/>
      </c>
      <c r="I2402" t="str">
        <f t="shared" si="75"/>
        <v/>
      </c>
    </row>
    <row r="2403" spans="1:9" hidden="1">
      <c r="A2403" t="s">
        <v>2121</v>
      </c>
      <c r="B2403" t="s">
        <v>4181</v>
      </c>
      <c r="C2403" t="s">
        <v>4540</v>
      </c>
      <c r="D2403" t="s">
        <v>3841</v>
      </c>
      <c r="E2403">
        <v>0</v>
      </c>
      <c r="F2403">
        <v>0</v>
      </c>
      <c r="G2403">
        <v>0</v>
      </c>
      <c r="H2403" t="str">
        <f t="shared" si="74"/>
        <v/>
      </c>
      <c r="I2403" t="str">
        <f t="shared" si="75"/>
        <v/>
      </c>
    </row>
    <row r="2404" spans="1:9" hidden="1">
      <c r="A2404" t="s">
        <v>2122</v>
      </c>
      <c r="B2404" t="s">
        <v>4181</v>
      </c>
      <c r="C2404" t="s">
        <v>4540</v>
      </c>
      <c r="D2404" t="s">
        <v>3842</v>
      </c>
      <c r="E2404">
        <v>0</v>
      </c>
      <c r="F2404">
        <v>0</v>
      </c>
      <c r="G2404">
        <v>0</v>
      </c>
      <c r="H2404" t="str">
        <f t="shared" si="74"/>
        <v/>
      </c>
      <c r="I2404" t="str">
        <f t="shared" si="75"/>
        <v/>
      </c>
    </row>
    <row r="2405" spans="1:9" hidden="1">
      <c r="A2405" t="s">
        <v>2123</v>
      </c>
      <c r="B2405" t="s">
        <v>4181</v>
      </c>
      <c r="C2405" t="s">
        <v>4540</v>
      </c>
      <c r="D2405" t="s">
        <v>3843</v>
      </c>
      <c r="E2405">
        <v>0</v>
      </c>
      <c r="F2405">
        <v>0</v>
      </c>
      <c r="G2405">
        <v>0</v>
      </c>
      <c r="H2405" t="str">
        <f t="shared" si="74"/>
        <v/>
      </c>
      <c r="I2405" t="str">
        <f t="shared" si="75"/>
        <v/>
      </c>
    </row>
    <row r="2406" spans="1:9" hidden="1">
      <c r="A2406" t="s">
        <v>2124</v>
      </c>
      <c r="B2406" t="s">
        <v>4181</v>
      </c>
      <c r="C2406" t="s">
        <v>4540</v>
      </c>
      <c r="D2406" t="s">
        <v>3844</v>
      </c>
      <c r="E2406">
        <v>0</v>
      </c>
      <c r="F2406">
        <v>0</v>
      </c>
      <c r="G2406">
        <v>0</v>
      </c>
      <c r="H2406" t="str">
        <f t="shared" si="74"/>
        <v/>
      </c>
      <c r="I2406" t="str">
        <f t="shared" si="75"/>
        <v/>
      </c>
    </row>
    <row r="2407" spans="1:9" hidden="1">
      <c r="A2407" t="s">
        <v>2125</v>
      </c>
      <c r="B2407" t="s">
        <v>4181</v>
      </c>
      <c r="C2407" t="s">
        <v>4540</v>
      </c>
      <c r="D2407" t="s">
        <v>3853</v>
      </c>
      <c r="E2407">
        <v>0</v>
      </c>
      <c r="F2407">
        <v>0</v>
      </c>
      <c r="G2407">
        <v>0</v>
      </c>
      <c r="H2407" t="str">
        <f t="shared" si="74"/>
        <v/>
      </c>
      <c r="I2407" t="str">
        <f t="shared" si="75"/>
        <v/>
      </c>
    </row>
    <row r="2408" spans="1:9" hidden="1">
      <c r="A2408" t="s">
        <v>2126</v>
      </c>
      <c r="B2408" t="s">
        <v>4181</v>
      </c>
      <c r="C2408" t="s">
        <v>4540</v>
      </c>
      <c r="D2408" t="s">
        <v>3846</v>
      </c>
      <c r="E2408">
        <v>0</v>
      </c>
      <c r="F2408">
        <v>0</v>
      </c>
      <c r="G2408">
        <v>0</v>
      </c>
      <c r="H2408" t="str">
        <f t="shared" si="74"/>
        <v/>
      </c>
      <c r="I2408" t="str">
        <f t="shared" si="75"/>
        <v/>
      </c>
    </row>
    <row r="2409" spans="1:9" hidden="1">
      <c r="A2409" t="s">
        <v>2127</v>
      </c>
      <c r="B2409" t="s">
        <v>4181</v>
      </c>
      <c r="C2409" t="s">
        <v>4540</v>
      </c>
      <c r="D2409" t="s">
        <v>3845</v>
      </c>
      <c r="E2409">
        <v>0</v>
      </c>
      <c r="F2409">
        <v>0</v>
      </c>
      <c r="G2409">
        <v>0</v>
      </c>
      <c r="H2409" t="str">
        <f t="shared" si="74"/>
        <v/>
      </c>
      <c r="I2409" t="str">
        <f t="shared" si="75"/>
        <v/>
      </c>
    </row>
    <row r="2410" spans="1:9" hidden="1">
      <c r="A2410" t="s">
        <v>2128</v>
      </c>
      <c r="B2410" t="s">
        <v>4181</v>
      </c>
      <c r="C2410" t="s">
        <v>4540</v>
      </c>
      <c r="D2410" t="s">
        <v>3847</v>
      </c>
      <c r="E2410">
        <v>0</v>
      </c>
      <c r="F2410">
        <v>0</v>
      </c>
      <c r="G2410">
        <v>0</v>
      </c>
      <c r="H2410" t="str">
        <f t="shared" si="74"/>
        <v/>
      </c>
      <c r="I2410" t="str">
        <f t="shared" si="75"/>
        <v/>
      </c>
    </row>
    <row r="2411" spans="1:9" hidden="1">
      <c r="A2411" t="s">
        <v>2129</v>
      </c>
      <c r="B2411" t="s">
        <v>4181</v>
      </c>
      <c r="C2411" t="s">
        <v>4540</v>
      </c>
      <c r="D2411" t="s">
        <v>3848</v>
      </c>
      <c r="E2411">
        <v>0</v>
      </c>
      <c r="F2411">
        <v>0</v>
      </c>
      <c r="G2411">
        <v>0</v>
      </c>
      <c r="H2411" t="str">
        <f t="shared" si="74"/>
        <v/>
      </c>
      <c r="I2411" t="str">
        <f t="shared" si="75"/>
        <v/>
      </c>
    </row>
    <row r="2412" spans="1:9" hidden="1">
      <c r="A2412" t="s">
        <v>2130</v>
      </c>
      <c r="B2412" t="s">
        <v>4181</v>
      </c>
      <c r="C2412" t="s">
        <v>4540</v>
      </c>
      <c r="D2412" t="s">
        <v>3849</v>
      </c>
      <c r="E2412">
        <v>0</v>
      </c>
      <c r="F2412">
        <v>0</v>
      </c>
      <c r="G2412">
        <v>0</v>
      </c>
      <c r="H2412" t="str">
        <f t="shared" si="74"/>
        <v/>
      </c>
      <c r="I2412" t="str">
        <f t="shared" si="75"/>
        <v/>
      </c>
    </row>
    <row r="2413" spans="1:9" hidden="1">
      <c r="A2413" t="s">
        <v>2131</v>
      </c>
      <c r="B2413" t="s">
        <v>4181</v>
      </c>
      <c r="C2413" t="s">
        <v>4540</v>
      </c>
      <c r="D2413" t="s">
        <v>4218</v>
      </c>
      <c r="E2413">
        <v>0</v>
      </c>
      <c r="F2413">
        <v>0</v>
      </c>
      <c r="G2413">
        <v>0</v>
      </c>
      <c r="H2413" t="str">
        <f t="shared" si="74"/>
        <v/>
      </c>
      <c r="I2413" t="str">
        <f t="shared" si="75"/>
        <v/>
      </c>
    </row>
    <row r="2414" spans="1:9" hidden="1">
      <c r="A2414" t="s">
        <v>2132</v>
      </c>
      <c r="B2414" t="s">
        <v>4181</v>
      </c>
      <c r="C2414" t="s">
        <v>4541</v>
      </c>
      <c r="D2414" t="s">
        <v>393</v>
      </c>
      <c r="E2414">
        <v>1</v>
      </c>
      <c r="F2414">
        <v>0</v>
      </c>
      <c r="G2414">
        <v>1</v>
      </c>
      <c r="H2414" t="str">
        <f t="shared" si="74"/>
        <v/>
      </c>
      <c r="I2414" t="str">
        <f t="shared" si="75"/>
        <v/>
      </c>
    </row>
    <row r="2415" spans="1:9" hidden="1">
      <c r="A2415" t="s">
        <v>2133</v>
      </c>
      <c r="B2415" t="s">
        <v>4181</v>
      </c>
      <c r="C2415" t="s">
        <v>4541</v>
      </c>
      <c r="D2415" t="s">
        <v>3835</v>
      </c>
      <c r="E2415">
        <v>1</v>
      </c>
      <c r="F2415">
        <v>0</v>
      </c>
      <c r="G2415">
        <v>1</v>
      </c>
      <c r="H2415" t="str">
        <f t="shared" si="74"/>
        <v/>
      </c>
      <c r="I2415" t="str">
        <f t="shared" si="75"/>
        <v/>
      </c>
    </row>
    <row r="2416" spans="1:9" hidden="1">
      <c r="A2416" t="s">
        <v>2134</v>
      </c>
      <c r="B2416" t="s">
        <v>4181</v>
      </c>
      <c r="C2416" t="s">
        <v>4541</v>
      </c>
      <c r="D2416" t="s">
        <v>3836</v>
      </c>
      <c r="E2416">
        <v>2</v>
      </c>
      <c r="F2416">
        <v>1</v>
      </c>
      <c r="G2416">
        <v>1</v>
      </c>
      <c r="H2416" t="str">
        <f t="shared" si="74"/>
        <v/>
      </c>
      <c r="I2416" t="str">
        <f t="shared" si="75"/>
        <v/>
      </c>
    </row>
    <row r="2417" spans="1:9" hidden="1">
      <c r="A2417" t="s">
        <v>2135</v>
      </c>
      <c r="B2417" t="s">
        <v>4181</v>
      </c>
      <c r="C2417" t="s">
        <v>4541</v>
      </c>
      <c r="D2417" t="s">
        <v>3837</v>
      </c>
      <c r="E2417">
        <v>0</v>
      </c>
      <c r="F2417">
        <v>0</v>
      </c>
      <c r="G2417">
        <v>1</v>
      </c>
      <c r="H2417" t="str">
        <f t="shared" si="74"/>
        <v/>
      </c>
      <c r="I2417" t="str">
        <f t="shared" si="75"/>
        <v/>
      </c>
    </row>
    <row r="2418" spans="1:9" hidden="1">
      <c r="A2418" t="s">
        <v>2136</v>
      </c>
      <c r="B2418" t="s">
        <v>4181</v>
      </c>
      <c r="C2418" t="s">
        <v>4541</v>
      </c>
      <c r="D2418" t="s">
        <v>4199</v>
      </c>
      <c r="E2418">
        <v>0</v>
      </c>
      <c r="F2418">
        <v>0</v>
      </c>
      <c r="G2418">
        <v>0</v>
      </c>
      <c r="H2418" t="str">
        <f t="shared" si="74"/>
        <v/>
      </c>
      <c r="I2418" t="str">
        <f t="shared" si="75"/>
        <v/>
      </c>
    </row>
    <row r="2419" spans="1:9" hidden="1">
      <c r="A2419" t="s">
        <v>2137</v>
      </c>
      <c r="B2419" t="s">
        <v>4181</v>
      </c>
      <c r="C2419" t="s">
        <v>4541</v>
      </c>
      <c r="D2419" t="s">
        <v>3839</v>
      </c>
      <c r="E2419">
        <v>1</v>
      </c>
      <c r="F2419">
        <v>0</v>
      </c>
      <c r="G2419">
        <v>1</v>
      </c>
      <c r="H2419" t="str">
        <f t="shared" si="74"/>
        <v/>
      </c>
      <c r="I2419" t="str">
        <f t="shared" si="75"/>
        <v/>
      </c>
    </row>
    <row r="2420" spans="1:9" hidden="1">
      <c r="A2420" t="s">
        <v>2138</v>
      </c>
      <c r="B2420" t="s">
        <v>4181</v>
      </c>
      <c r="C2420" t="s">
        <v>4541</v>
      </c>
      <c r="D2420" t="s">
        <v>3840</v>
      </c>
      <c r="E2420">
        <v>0</v>
      </c>
      <c r="F2420">
        <v>0</v>
      </c>
      <c r="G2420">
        <v>0</v>
      </c>
      <c r="H2420" t="str">
        <f t="shared" si="74"/>
        <v/>
      </c>
      <c r="I2420" t="str">
        <f t="shared" si="75"/>
        <v/>
      </c>
    </row>
    <row r="2421" spans="1:9" hidden="1">
      <c r="A2421" t="s">
        <v>2139</v>
      </c>
      <c r="B2421" t="s">
        <v>4181</v>
      </c>
      <c r="C2421" t="s">
        <v>4541</v>
      </c>
      <c r="D2421" t="s">
        <v>3841</v>
      </c>
      <c r="E2421">
        <v>0</v>
      </c>
      <c r="F2421">
        <v>0</v>
      </c>
      <c r="G2421">
        <v>0</v>
      </c>
      <c r="H2421" t="str">
        <f t="shared" si="74"/>
        <v/>
      </c>
      <c r="I2421" t="str">
        <f t="shared" si="75"/>
        <v/>
      </c>
    </row>
    <row r="2422" spans="1:9" hidden="1">
      <c r="A2422" t="s">
        <v>2140</v>
      </c>
      <c r="B2422" t="s">
        <v>4181</v>
      </c>
      <c r="C2422" t="s">
        <v>4541</v>
      </c>
      <c r="D2422" t="s">
        <v>3842</v>
      </c>
      <c r="E2422">
        <v>1</v>
      </c>
      <c r="F2422">
        <v>1</v>
      </c>
      <c r="G2422">
        <v>0</v>
      </c>
      <c r="H2422" t="str">
        <f t="shared" si="74"/>
        <v/>
      </c>
      <c r="I2422" t="str">
        <f t="shared" si="75"/>
        <v/>
      </c>
    </row>
    <row r="2423" spans="1:9" hidden="1">
      <c r="A2423" t="s">
        <v>2141</v>
      </c>
      <c r="B2423" t="s">
        <v>4181</v>
      </c>
      <c r="C2423" t="s">
        <v>4541</v>
      </c>
      <c r="D2423" t="s">
        <v>3843</v>
      </c>
      <c r="E2423">
        <v>1</v>
      </c>
      <c r="F2423">
        <v>0</v>
      </c>
      <c r="G2423">
        <v>0</v>
      </c>
      <c r="H2423" t="str">
        <f t="shared" si="74"/>
        <v/>
      </c>
      <c r="I2423" t="str">
        <f t="shared" si="75"/>
        <v/>
      </c>
    </row>
    <row r="2424" spans="1:9" hidden="1">
      <c r="A2424" t="s">
        <v>2142</v>
      </c>
      <c r="B2424" t="s">
        <v>4181</v>
      </c>
      <c r="C2424" t="s">
        <v>4541</v>
      </c>
      <c r="D2424" t="s">
        <v>3844</v>
      </c>
      <c r="E2424">
        <v>1</v>
      </c>
      <c r="F2424">
        <v>0</v>
      </c>
      <c r="G2424">
        <v>0</v>
      </c>
      <c r="H2424" t="str">
        <f t="shared" si="74"/>
        <v/>
      </c>
      <c r="I2424" t="str">
        <f t="shared" si="75"/>
        <v/>
      </c>
    </row>
    <row r="2425" spans="1:9" hidden="1">
      <c r="A2425" t="s">
        <v>2143</v>
      </c>
      <c r="B2425" t="s">
        <v>4181</v>
      </c>
      <c r="C2425" t="s">
        <v>4541</v>
      </c>
      <c r="D2425" t="s">
        <v>3853</v>
      </c>
      <c r="E2425">
        <v>0</v>
      </c>
      <c r="F2425">
        <v>0</v>
      </c>
      <c r="G2425">
        <v>0</v>
      </c>
      <c r="H2425" t="str">
        <f t="shared" si="74"/>
        <v/>
      </c>
      <c r="I2425" t="str">
        <f t="shared" si="75"/>
        <v/>
      </c>
    </row>
    <row r="2426" spans="1:9" hidden="1">
      <c r="A2426" t="s">
        <v>2144</v>
      </c>
      <c r="B2426" t="s">
        <v>4181</v>
      </c>
      <c r="C2426" t="s">
        <v>4541</v>
      </c>
      <c r="D2426" t="s">
        <v>3846</v>
      </c>
      <c r="E2426">
        <v>1</v>
      </c>
      <c r="F2426">
        <v>0</v>
      </c>
      <c r="G2426">
        <v>1</v>
      </c>
      <c r="H2426" t="str">
        <f t="shared" si="74"/>
        <v/>
      </c>
      <c r="I2426" t="str">
        <f t="shared" si="75"/>
        <v/>
      </c>
    </row>
    <row r="2427" spans="1:9" hidden="1">
      <c r="A2427" t="s">
        <v>2145</v>
      </c>
      <c r="B2427" t="s">
        <v>4181</v>
      </c>
      <c r="C2427" t="s">
        <v>4541</v>
      </c>
      <c r="D2427" t="s">
        <v>3845</v>
      </c>
      <c r="E2427">
        <v>0</v>
      </c>
      <c r="F2427">
        <v>0</v>
      </c>
      <c r="G2427">
        <v>0</v>
      </c>
      <c r="H2427" t="str">
        <f t="shared" si="74"/>
        <v/>
      </c>
      <c r="I2427" t="str">
        <f t="shared" si="75"/>
        <v/>
      </c>
    </row>
    <row r="2428" spans="1:9" hidden="1">
      <c r="A2428" t="s">
        <v>2146</v>
      </c>
      <c r="B2428" t="s">
        <v>4181</v>
      </c>
      <c r="C2428" t="s">
        <v>4541</v>
      </c>
      <c r="D2428" t="s">
        <v>3847</v>
      </c>
      <c r="E2428">
        <v>3</v>
      </c>
      <c r="F2428">
        <v>0</v>
      </c>
      <c r="G2428">
        <v>1</v>
      </c>
      <c r="H2428" t="str">
        <f t="shared" si="74"/>
        <v>gestion stock</v>
      </c>
      <c r="I2428" t="str">
        <f t="shared" si="75"/>
        <v>B.O MAGDELENA PERCÉES ROSE</v>
      </c>
    </row>
    <row r="2429" spans="1:9" hidden="1">
      <c r="A2429" t="s">
        <v>2147</v>
      </c>
      <c r="B2429" t="s">
        <v>4181</v>
      </c>
      <c r="C2429" t="s">
        <v>4541</v>
      </c>
      <c r="D2429" t="s">
        <v>3848</v>
      </c>
      <c r="E2429">
        <v>0</v>
      </c>
      <c r="F2429">
        <v>0</v>
      </c>
      <c r="G2429">
        <v>0</v>
      </c>
      <c r="H2429" t="str">
        <f t="shared" si="74"/>
        <v/>
      </c>
      <c r="I2429" t="str">
        <f t="shared" si="75"/>
        <v/>
      </c>
    </row>
    <row r="2430" spans="1:9" hidden="1">
      <c r="A2430" t="s">
        <v>2148</v>
      </c>
      <c r="B2430" t="s">
        <v>4181</v>
      </c>
      <c r="C2430" t="s">
        <v>4541</v>
      </c>
      <c r="D2430" t="s">
        <v>3849</v>
      </c>
      <c r="E2430">
        <v>0</v>
      </c>
      <c r="F2430">
        <v>0</v>
      </c>
      <c r="G2430">
        <v>0</v>
      </c>
      <c r="H2430" t="str">
        <f t="shared" si="74"/>
        <v/>
      </c>
      <c r="I2430" t="str">
        <f t="shared" si="75"/>
        <v/>
      </c>
    </row>
    <row r="2431" spans="1:9" hidden="1">
      <c r="A2431" t="s">
        <v>2149</v>
      </c>
      <c r="B2431" t="s">
        <v>4181</v>
      </c>
      <c r="C2431" t="s">
        <v>4541</v>
      </c>
      <c r="D2431" t="s">
        <v>4218</v>
      </c>
      <c r="E2431">
        <v>0</v>
      </c>
      <c r="F2431">
        <v>0</v>
      </c>
      <c r="G2431">
        <v>0</v>
      </c>
      <c r="H2431" t="str">
        <f t="shared" si="74"/>
        <v/>
      </c>
      <c r="I2431" t="str">
        <f t="shared" si="75"/>
        <v/>
      </c>
    </row>
    <row r="2432" spans="1:9" hidden="1">
      <c r="A2432" t="s">
        <v>2150</v>
      </c>
      <c r="B2432" t="s">
        <v>4181</v>
      </c>
      <c r="C2432" t="s">
        <v>4542</v>
      </c>
      <c r="D2432" t="s">
        <v>393</v>
      </c>
      <c r="E2432">
        <v>0</v>
      </c>
      <c r="F2432">
        <v>0</v>
      </c>
      <c r="G2432">
        <v>0</v>
      </c>
      <c r="H2432" t="str">
        <f t="shared" si="74"/>
        <v/>
      </c>
      <c r="I2432" t="str">
        <f t="shared" si="75"/>
        <v/>
      </c>
    </row>
    <row r="2433" spans="1:9" hidden="1">
      <c r="A2433" t="s">
        <v>2151</v>
      </c>
      <c r="B2433" t="s">
        <v>4181</v>
      </c>
      <c r="C2433" t="s">
        <v>4542</v>
      </c>
      <c r="D2433" t="s">
        <v>3835</v>
      </c>
      <c r="E2433">
        <v>0</v>
      </c>
      <c r="F2433">
        <v>0</v>
      </c>
      <c r="G2433">
        <v>0</v>
      </c>
      <c r="H2433" t="str">
        <f t="shared" si="74"/>
        <v/>
      </c>
      <c r="I2433" t="str">
        <f t="shared" si="75"/>
        <v/>
      </c>
    </row>
    <row r="2434" spans="1:9" hidden="1">
      <c r="A2434" t="s">
        <v>2152</v>
      </c>
      <c r="B2434" t="s">
        <v>4181</v>
      </c>
      <c r="C2434" t="s">
        <v>4542</v>
      </c>
      <c r="D2434" t="s">
        <v>3836</v>
      </c>
      <c r="E2434">
        <v>0</v>
      </c>
      <c r="F2434">
        <v>0</v>
      </c>
      <c r="G2434">
        <v>0</v>
      </c>
      <c r="H2434" t="str">
        <f t="shared" ref="H2434:H2497" si="76">IF(AND(SUM(E2434:G2434)&gt;2,OR(E2434=0,G2434=0,F2434=0)),"gestion stock","")</f>
        <v/>
      </c>
      <c r="I2434" t="str">
        <f t="shared" si="75"/>
        <v/>
      </c>
    </row>
    <row r="2435" spans="1:9" hidden="1">
      <c r="A2435" t="s">
        <v>2153</v>
      </c>
      <c r="B2435" t="s">
        <v>4181</v>
      </c>
      <c r="C2435" t="s">
        <v>4542</v>
      </c>
      <c r="D2435" t="s">
        <v>3837</v>
      </c>
      <c r="E2435">
        <v>0</v>
      </c>
      <c r="F2435">
        <v>0</v>
      </c>
      <c r="G2435">
        <v>0</v>
      </c>
      <c r="H2435" t="str">
        <f t="shared" si="76"/>
        <v/>
      </c>
      <c r="I2435" t="str">
        <f t="shared" ref="I2435:I2498" si="77">IF(H2435="gestion stock",C2435&amp; " " &amp; D2435,"")</f>
        <v/>
      </c>
    </row>
    <row r="2436" spans="1:9" hidden="1">
      <c r="A2436" t="s">
        <v>2154</v>
      </c>
      <c r="B2436" t="s">
        <v>4181</v>
      </c>
      <c r="C2436" t="s">
        <v>4542</v>
      </c>
      <c r="D2436" t="s">
        <v>3838</v>
      </c>
      <c r="E2436">
        <v>0</v>
      </c>
      <c r="F2436">
        <v>0</v>
      </c>
      <c r="G2436">
        <v>0</v>
      </c>
      <c r="H2436" t="str">
        <f t="shared" si="76"/>
        <v/>
      </c>
      <c r="I2436" t="str">
        <f t="shared" si="77"/>
        <v/>
      </c>
    </row>
    <row r="2437" spans="1:9" hidden="1">
      <c r="A2437" t="s">
        <v>2155</v>
      </c>
      <c r="B2437" t="s">
        <v>4181</v>
      </c>
      <c r="C2437" t="s">
        <v>4542</v>
      </c>
      <c r="D2437" t="s">
        <v>3839</v>
      </c>
      <c r="E2437">
        <v>0</v>
      </c>
      <c r="F2437">
        <v>0</v>
      </c>
      <c r="G2437">
        <v>0</v>
      </c>
      <c r="H2437" t="str">
        <f t="shared" si="76"/>
        <v/>
      </c>
      <c r="I2437" t="str">
        <f t="shared" si="77"/>
        <v/>
      </c>
    </row>
    <row r="2438" spans="1:9" hidden="1">
      <c r="A2438" t="s">
        <v>2156</v>
      </c>
      <c r="B2438" t="s">
        <v>4181</v>
      </c>
      <c r="C2438" t="s">
        <v>4542</v>
      </c>
      <c r="D2438" t="s">
        <v>3840</v>
      </c>
      <c r="E2438">
        <v>1</v>
      </c>
      <c r="F2438">
        <v>0</v>
      </c>
      <c r="G2438">
        <v>0</v>
      </c>
      <c r="H2438" t="str">
        <f t="shared" si="76"/>
        <v/>
      </c>
      <c r="I2438" t="str">
        <f t="shared" si="77"/>
        <v/>
      </c>
    </row>
    <row r="2439" spans="1:9" hidden="1">
      <c r="A2439" t="s">
        <v>2157</v>
      </c>
      <c r="B2439" t="s">
        <v>4181</v>
      </c>
      <c r="C2439" t="s">
        <v>4542</v>
      </c>
      <c r="D2439" t="s">
        <v>3841</v>
      </c>
      <c r="E2439">
        <v>0</v>
      </c>
      <c r="F2439">
        <v>0</v>
      </c>
      <c r="G2439">
        <v>0</v>
      </c>
      <c r="H2439" t="str">
        <f t="shared" si="76"/>
        <v/>
      </c>
      <c r="I2439" t="str">
        <f t="shared" si="77"/>
        <v/>
      </c>
    </row>
    <row r="2440" spans="1:9" hidden="1">
      <c r="A2440" t="s">
        <v>2158</v>
      </c>
      <c r="B2440" t="s">
        <v>4181</v>
      </c>
      <c r="C2440" t="s">
        <v>4542</v>
      </c>
      <c r="D2440" t="s">
        <v>3842</v>
      </c>
      <c r="E2440">
        <v>1</v>
      </c>
      <c r="F2440">
        <v>0</v>
      </c>
      <c r="G2440">
        <v>0</v>
      </c>
      <c r="H2440" t="str">
        <f t="shared" si="76"/>
        <v/>
      </c>
      <c r="I2440" t="str">
        <f t="shared" si="77"/>
        <v/>
      </c>
    </row>
    <row r="2441" spans="1:9" hidden="1">
      <c r="A2441" t="s">
        <v>2159</v>
      </c>
      <c r="B2441" t="s">
        <v>4181</v>
      </c>
      <c r="C2441" t="s">
        <v>4542</v>
      </c>
      <c r="D2441" t="s">
        <v>3843</v>
      </c>
      <c r="E2441">
        <v>0</v>
      </c>
      <c r="F2441">
        <v>0</v>
      </c>
      <c r="G2441">
        <v>0</v>
      </c>
      <c r="H2441" t="str">
        <f t="shared" si="76"/>
        <v/>
      </c>
      <c r="I2441" t="str">
        <f t="shared" si="77"/>
        <v/>
      </c>
    </row>
    <row r="2442" spans="1:9" hidden="1">
      <c r="A2442" t="s">
        <v>2160</v>
      </c>
      <c r="B2442" t="s">
        <v>4181</v>
      </c>
      <c r="C2442" t="s">
        <v>4542</v>
      </c>
      <c r="D2442" t="s">
        <v>3844</v>
      </c>
      <c r="E2442">
        <v>0</v>
      </c>
      <c r="F2442">
        <v>0</v>
      </c>
      <c r="G2442">
        <v>0</v>
      </c>
      <c r="H2442" t="str">
        <f t="shared" si="76"/>
        <v/>
      </c>
      <c r="I2442" t="str">
        <f t="shared" si="77"/>
        <v/>
      </c>
    </row>
    <row r="2443" spans="1:9" hidden="1">
      <c r="A2443" t="s">
        <v>2161</v>
      </c>
      <c r="B2443" t="s">
        <v>4181</v>
      </c>
      <c r="C2443" t="s">
        <v>4542</v>
      </c>
      <c r="D2443" t="s">
        <v>3853</v>
      </c>
      <c r="E2443">
        <v>0</v>
      </c>
      <c r="F2443">
        <v>0</v>
      </c>
      <c r="G2443">
        <v>0</v>
      </c>
      <c r="H2443" t="str">
        <f t="shared" si="76"/>
        <v/>
      </c>
      <c r="I2443" t="str">
        <f t="shared" si="77"/>
        <v/>
      </c>
    </row>
    <row r="2444" spans="1:9" hidden="1">
      <c r="A2444" t="s">
        <v>2162</v>
      </c>
      <c r="B2444" t="s">
        <v>4181</v>
      </c>
      <c r="C2444" t="s">
        <v>4542</v>
      </c>
      <c r="D2444" t="s">
        <v>3846</v>
      </c>
      <c r="E2444">
        <v>0</v>
      </c>
      <c r="F2444">
        <v>0</v>
      </c>
      <c r="G2444">
        <v>0</v>
      </c>
      <c r="H2444" t="str">
        <f t="shared" si="76"/>
        <v/>
      </c>
      <c r="I2444" t="str">
        <f t="shared" si="77"/>
        <v/>
      </c>
    </row>
    <row r="2445" spans="1:9" hidden="1">
      <c r="A2445" t="s">
        <v>2163</v>
      </c>
      <c r="B2445" t="s">
        <v>4181</v>
      </c>
      <c r="C2445" t="s">
        <v>4542</v>
      </c>
      <c r="D2445" t="s">
        <v>3845</v>
      </c>
      <c r="E2445">
        <v>0</v>
      </c>
      <c r="F2445">
        <v>0</v>
      </c>
      <c r="G2445">
        <v>0</v>
      </c>
      <c r="H2445" t="str">
        <f t="shared" si="76"/>
        <v/>
      </c>
      <c r="I2445" t="str">
        <f t="shared" si="77"/>
        <v/>
      </c>
    </row>
    <row r="2446" spans="1:9" hidden="1">
      <c r="A2446" t="s">
        <v>2164</v>
      </c>
      <c r="B2446" t="s">
        <v>4181</v>
      </c>
      <c r="C2446" t="s">
        <v>4542</v>
      </c>
      <c r="D2446" t="s">
        <v>3847</v>
      </c>
      <c r="E2446">
        <v>0</v>
      </c>
      <c r="F2446">
        <v>0</v>
      </c>
      <c r="G2446">
        <v>0</v>
      </c>
      <c r="H2446" t="str">
        <f t="shared" si="76"/>
        <v/>
      </c>
      <c r="I2446" t="str">
        <f t="shared" si="77"/>
        <v/>
      </c>
    </row>
    <row r="2447" spans="1:9" hidden="1">
      <c r="A2447" t="s">
        <v>2165</v>
      </c>
      <c r="B2447" t="s">
        <v>4181</v>
      </c>
      <c r="C2447" t="s">
        <v>4542</v>
      </c>
      <c r="D2447" t="s">
        <v>3848</v>
      </c>
      <c r="E2447">
        <v>0</v>
      </c>
      <c r="F2447">
        <v>0</v>
      </c>
      <c r="G2447">
        <v>0</v>
      </c>
      <c r="H2447" t="str">
        <f t="shared" si="76"/>
        <v/>
      </c>
      <c r="I2447" t="str">
        <f t="shared" si="77"/>
        <v/>
      </c>
    </row>
    <row r="2448" spans="1:9" hidden="1">
      <c r="A2448" t="s">
        <v>2166</v>
      </c>
      <c r="B2448" t="s">
        <v>4181</v>
      </c>
      <c r="C2448" t="s">
        <v>4542</v>
      </c>
      <c r="D2448" t="s">
        <v>3849</v>
      </c>
      <c r="E2448">
        <v>0</v>
      </c>
      <c r="F2448">
        <v>0</v>
      </c>
      <c r="G2448">
        <v>0</v>
      </c>
      <c r="H2448" t="str">
        <f t="shared" si="76"/>
        <v/>
      </c>
      <c r="I2448" t="str">
        <f t="shared" si="77"/>
        <v/>
      </c>
    </row>
    <row r="2449" spans="1:9" hidden="1">
      <c r="A2449" t="s">
        <v>2167</v>
      </c>
      <c r="B2449" t="s">
        <v>4181</v>
      </c>
      <c r="C2449" t="s">
        <v>4542</v>
      </c>
      <c r="D2449" t="s">
        <v>4218</v>
      </c>
      <c r="E2449">
        <v>0</v>
      </c>
      <c r="F2449">
        <v>0</v>
      </c>
      <c r="G2449">
        <v>0</v>
      </c>
      <c r="H2449" t="str">
        <f t="shared" si="76"/>
        <v/>
      </c>
      <c r="I2449" t="str">
        <f t="shared" si="77"/>
        <v/>
      </c>
    </row>
    <row r="2450" spans="1:9" hidden="1">
      <c r="A2450" t="s">
        <v>3502</v>
      </c>
      <c r="B2450" t="s">
        <v>4180</v>
      </c>
      <c r="C2450" t="s">
        <v>3502</v>
      </c>
      <c r="D2450" t="s">
        <v>3376</v>
      </c>
      <c r="E2450">
        <v>1</v>
      </c>
      <c r="F2450">
        <v>0</v>
      </c>
      <c r="G2450">
        <v>1</v>
      </c>
      <c r="H2450" t="str">
        <f t="shared" si="76"/>
        <v/>
      </c>
      <c r="I2450" t="str">
        <f t="shared" si="77"/>
        <v/>
      </c>
    </row>
    <row r="2451" spans="1:9" hidden="1">
      <c r="A2451" t="s">
        <v>2168</v>
      </c>
      <c r="B2451" t="s">
        <v>4181</v>
      </c>
      <c r="C2451" t="s">
        <v>4543</v>
      </c>
      <c r="D2451" t="s">
        <v>393</v>
      </c>
      <c r="E2451">
        <v>1</v>
      </c>
      <c r="F2451">
        <v>0</v>
      </c>
      <c r="G2451">
        <v>0</v>
      </c>
      <c r="H2451" t="str">
        <f t="shared" si="76"/>
        <v/>
      </c>
      <c r="I2451" t="str">
        <f t="shared" si="77"/>
        <v/>
      </c>
    </row>
    <row r="2452" spans="1:9" hidden="1">
      <c r="A2452" t="s">
        <v>2169</v>
      </c>
      <c r="B2452" t="s">
        <v>4181</v>
      </c>
      <c r="C2452" t="s">
        <v>4543</v>
      </c>
      <c r="D2452" t="s">
        <v>3835</v>
      </c>
      <c r="E2452">
        <v>1</v>
      </c>
      <c r="F2452">
        <v>0</v>
      </c>
      <c r="G2452">
        <v>0</v>
      </c>
      <c r="H2452" t="str">
        <f t="shared" si="76"/>
        <v/>
      </c>
      <c r="I2452" t="str">
        <f t="shared" si="77"/>
        <v/>
      </c>
    </row>
    <row r="2453" spans="1:9" hidden="1">
      <c r="A2453" t="s">
        <v>2170</v>
      </c>
      <c r="B2453" t="s">
        <v>4181</v>
      </c>
      <c r="C2453" t="s">
        <v>4543</v>
      </c>
      <c r="D2453" t="s">
        <v>3836</v>
      </c>
      <c r="E2453">
        <v>0</v>
      </c>
      <c r="F2453">
        <v>0</v>
      </c>
      <c r="G2453">
        <v>0</v>
      </c>
      <c r="H2453" t="str">
        <f t="shared" si="76"/>
        <v/>
      </c>
      <c r="I2453" t="str">
        <f t="shared" si="77"/>
        <v/>
      </c>
    </row>
    <row r="2454" spans="1:9" hidden="1">
      <c r="A2454" t="s">
        <v>2171</v>
      </c>
      <c r="B2454" t="s">
        <v>4181</v>
      </c>
      <c r="C2454" t="s">
        <v>4543</v>
      </c>
      <c r="D2454" t="s">
        <v>3837</v>
      </c>
      <c r="E2454">
        <v>1</v>
      </c>
      <c r="F2454">
        <v>0</v>
      </c>
      <c r="G2454">
        <v>0</v>
      </c>
      <c r="H2454" t="str">
        <f t="shared" si="76"/>
        <v/>
      </c>
      <c r="I2454" t="str">
        <f t="shared" si="77"/>
        <v/>
      </c>
    </row>
    <row r="2455" spans="1:9" hidden="1">
      <c r="A2455" t="s">
        <v>2172</v>
      </c>
      <c r="B2455" t="s">
        <v>4181</v>
      </c>
      <c r="C2455" t="s">
        <v>4543</v>
      </c>
      <c r="D2455" t="s">
        <v>3838</v>
      </c>
      <c r="E2455">
        <v>0</v>
      </c>
      <c r="F2455">
        <v>0</v>
      </c>
      <c r="G2455">
        <v>0</v>
      </c>
      <c r="H2455" t="str">
        <f t="shared" si="76"/>
        <v/>
      </c>
      <c r="I2455" t="str">
        <f t="shared" si="77"/>
        <v/>
      </c>
    </row>
    <row r="2456" spans="1:9" hidden="1">
      <c r="A2456" t="s">
        <v>2173</v>
      </c>
      <c r="B2456" t="s">
        <v>4181</v>
      </c>
      <c r="C2456" t="s">
        <v>4543</v>
      </c>
      <c r="D2456" t="s">
        <v>3839</v>
      </c>
      <c r="E2456">
        <v>1</v>
      </c>
      <c r="F2456">
        <v>0</v>
      </c>
      <c r="G2456">
        <v>0</v>
      </c>
      <c r="H2456" t="str">
        <f t="shared" si="76"/>
        <v/>
      </c>
      <c r="I2456" t="str">
        <f t="shared" si="77"/>
        <v/>
      </c>
    </row>
    <row r="2457" spans="1:9" hidden="1">
      <c r="A2457" t="s">
        <v>2174</v>
      </c>
      <c r="B2457" t="s">
        <v>4181</v>
      </c>
      <c r="C2457" t="s">
        <v>4543</v>
      </c>
      <c r="D2457" t="s">
        <v>3840</v>
      </c>
      <c r="E2457">
        <v>0</v>
      </c>
      <c r="F2457">
        <v>0</v>
      </c>
      <c r="G2457">
        <v>0</v>
      </c>
      <c r="H2457" t="str">
        <f t="shared" si="76"/>
        <v/>
      </c>
      <c r="I2457" t="str">
        <f t="shared" si="77"/>
        <v/>
      </c>
    </row>
    <row r="2458" spans="1:9" hidden="1">
      <c r="A2458" t="s">
        <v>2175</v>
      </c>
      <c r="B2458" t="s">
        <v>4181</v>
      </c>
      <c r="C2458" t="s">
        <v>4543</v>
      </c>
      <c r="D2458" t="s">
        <v>3841</v>
      </c>
      <c r="E2458">
        <v>0</v>
      </c>
      <c r="F2458">
        <v>0</v>
      </c>
      <c r="G2458">
        <v>0</v>
      </c>
      <c r="H2458" t="str">
        <f t="shared" si="76"/>
        <v/>
      </c>
      <c r="I2458" t="str">
        <f t="shared" si="77"/>
        <v/>
      </c>
    </row>
    <row r="2459" spans="1:9" hidden="1">
      <c r="A2459" t="s">
        <v>2176</v>
      </c>
      <c r="B2459" t="s">
        <v>4181</v>
      </c>
      <c r="C2459" t="s">
        <v>4543</v>
      </c>
      <c r="D2459" t="s">
        <v>3842</v>
      </c>
      <c r="E2459">
        <v>0</v>
      </c>
      <c r="F2459">
        <v>0</v>
      </c>
      <c r="G2459">
        <v>0</v>
      </c>
      <c r="H2459" t="str">
        <f t="shared" si="76"/>
        <v/>
      </c>
      <c r="I2459" t="str">
        <f t="shared" si="77"/>
        <v/>
      </c>
    </row>
    <row r="2460" spans="1:9" hidden="1">
      <c r="A2460" t="s">
        <v>2177</v>
      </c>
      <c r="B2460" t="s">
        <v>4181</v>
      </c>
      <c r="C2460" t="s">
        <v>4543</v>
      </c>
      <c r="D2460" t="s">
        <v>3843</v>
      </c>
      <c r="E2460">
        <v>0</v>
      </c>
      <c r="F2460">
        <v>0</v>
      </c>
      <c r="G2460">
        <v>0</v>
      </c>
      <c r="H2460" t="str">
        <f t="shared" si="76"/>
        <v/>
      </c>
      <c r="I2460" t="str">
        <f t="shared" si="77"/>
        <v/>
      </c>
    </row>
    <row r="2461" spans="1:9" hidden="1">
      <c r="A2461" t="s">
        <v>2178</v>
      </c>
      <c r="B2461" t="s">
        <v>4181</v>
      </c>
      <c r="C2461" t="s">
        <v>4543</v>
      </c>
      <c r="D2461" t="s">
        <v>3844</v>
      </c>
      <c r="E2461">
        <v>0</v>
      </c>
      <c r="F2461">
        <v>0</v>
      </c>
      <c r="G2461">
        <v>0</v>
      </c>
      <c r="H2461" t="str">
        <f t="shared" si="76"/>
        <v/>
      </c>
      <c r="I2461" t="str">
        <f t="shared" si="77"/>
        <v/>
      </c>
    </row>
    <row r="2462" spans="1:9" hidden="1">
      <c r="A2462" t="s">
        <v>2179</v>
      </c>
      <c r="B2462" t="s">
        <v>4181</v>
      </c>
      <c r="C2462" t="s">
        <v>4543</v>
      </c>
      <c r="D2462" t="s">
        <v>3853</v>
      </c>
      <c r="E2462">
        <v>0</v>
      </c>
      <c r="F2462">
        <v>0</v>
      </c>
      <c r="G2462">
        <v>0</v>
      </c>
      <c r="H2462" t="str">
        <f t="shared" si="76"/>
        <v/>
      </c>
      <c r="I2462" t="str">
        <f t="shared" si="77"/>
        <v/>
      </c>
    </row>
    <row r="2463" spans="1:9" hidden="1">
      <c r="A2463" t="s">
        <v>2180</v>
      </c>
      <c r="B2463" t="s">
        <v>4181</v>
      </c>
      <c r="C2463" t="s">
        <v>4543</v>
      </c>
      <c r="D2463" t="s">
        <v>3846</v>
      </c>
      <c r="E2463">
        <v>0</v>
      </c>
      <c r="F2463">
        <v>0</v>
      </c>
      <c r="G2463">
        <v>0</v>
      </c>
      <c r="H2463" t="str">
        <f t="shared" si="76"/>
        <v/>
      </c>
      <c r="I2463" t="str">
        <f t="shared" si="77"/>
        <v/>
      </c>
    </row>
    <row r="2464" spans="1:9" hidden="1">
      <c r="A2464" t="s">
        <v>2181</v>
      </c>
      <c r="B2464" t="s">
        <v>4181</v>
      </c>
      <c r="C2464" t="s">
        <v>4543</v>
      </c>
      <c r="D2464" t="s">
        <v>3845</v>
      </c>
      <c r="E2464">
        <v>0</v>
      </c>
      <c r="F2464">
        <v>0</v>
      </c>
      <c r="G2464">
        <v>0</v>
      </c>
      <c r="H2464" t="str">
        <f t="shared" si="76"/>
        <v/>
      </c>
      <c r="I2464" t="str">
        <f t="shared" si="77"/>
        <v/>
      </c>
    </row>
    <row r="2465" spans="1:9" hidden="1">
      <c r="A2465" t="s">
        <v>2182</v>
      </c>
      <c r="B2465" t="s">
        <v>4181</v>
      </c>
      <c r="C2465" t="s">
        <v>4543</v>
      </c>
      <c r="D2465" t="s">
        <v>3847</v>
      </c>
      <c r="E2465">
        <v>2</v>
      </c>
      <c r="F2465">
        <v>0</v>
      </c>
      <c r="G2465">
        <v>0</v>
      </c>
      <c r="H2465" t="str">
        <f t="shared" si="76"/>
        <v/>
      </c>
      <c r="I2465" t="str">
        <f t="shared" si="77"/>
        <v/>
      </c>
    </row>
    <row r="2466" spans="1:9" hidden="1">
      <c r="A2466" t="s">
        <v>2183</v>
      </c>
      <c r="B2466" t="s">
        <v>4181</v>
      </c>
      <c r="C2466" t="s">
        <v>4543</v>
      </c>
      <c r="D2466" t="s">
        <v>3848</v>
      </c>
      <c r="E2466">
        <v>0</v>
      </c>
      <c r="F2466">
        <v>0</v>
      </c>
      <c r="G2466">
        <v>0</v>
      </c>
      <c r="H2466" t="str">
        <f t="shared" si="76"/>
        <v/>
      </c>
      <c r="I2466" t="str">
        <f t="shared" si="77"/>
        <v/>
      </c>
    </row>
    <row r="2467" spans="1:9" hidden="1">
      <c r="A2467" t="s">
        <v>2184</v>
      </c>
      <c r="B2467" t="s">
        <v>4181</v>
      </c>
      <c r="C2467" t="s">
        <v>4543</v>
      </c>
      <c r="D2467" t="s">
        <v>3849</v>
      </c>
      <c r="E2467">
        <v>0</v>
      </c>
      <c r="F2467">
        <v>0</v>
      </c>
      <c r="G2467">
        <v>0</v>
      </c>
      <c r="H2467" t="str">
        <f t="shared" si="76"/>
        <v/>
      </c>
      <c r="I2467" t="str">
        <f t="shared" si="77"/>
        <v/>
      </c>
    </row>
    <row r="2468" spans="1:9" hidden="1">
      <c r="A2468" t="s">
        <v>2185</v>
      </c>
      <c r="B2468" t="s">
        <v>4181</v>
      </c>
      <c r="C2468" t="s">
        <v>4543</v>
      </c>
      <c r="D2468" t="s">
        <v>4218</v>
      </c>
      <c r="E2468">
        <v>0</v>
      </c>
      <c r="F2468">
        <v>0</v>
      </c>
      <c r="G2468">
        <v>0</v>
      </c>
      <c r="H2468" t="str">
        <f t="shared" si="76"/>
        <v/>
      </c>
      <c r="I2468" t="str">
        <f t="shared" si="77"/>
        <v/>
      </c>
    </row>
    <row r="2469" spans="1:9" hidden="1">
      <c r="A2469" t="s">
        <v>2186</v>
      </c>
      <c r="B2469" t="e">
        <v>#N/A</v>
      </c>
      <c r="C2469" t="s">
        <v>4543</v>
      </c>
      <c r="D2469" t="s">
        <v>4544</v>
      </c>
      <c r="E2469">
        <v>1</v>
      </c>
      <c r="F2469">
        <v>0</v>
      </c>
      <c r="G2469" t="e">
        <v>#N/A</v>
      </c>
      <c r="H2469" t="e">
        <f t="shared" si="76"/>
        <v>#N/A</v>
      </c>
      <c r="I2469" t="e">
        <f t="shared" si="77"/>
        <v>#N/A</v>
      </c>
    </row>
    <row r="2470" spans="1:9" hidden="1">
      <c r="A2470" t="s">
        <v>3503</v>
      </c>
      <c r="B2470" t="s">
        <v>4180</v>
      </c>
      <c r="C2470" t="s">
        <v>3503</v>
      </c>
      <c r="D2470" t="s">
        <v>3376</v>
      </c>
      <c r="E2470">
        <v>0</v>
      </c>
      <c r="F2470">
        <v>0</v>
      </c>
      <c r="G2470">
        <v>1</v>
      </c>
      <c r="H2470" t="str">
        <f t="shared" si="76"/>
        <v/>
      </c>
      <c r="I2470" t="str">
        <f t="shared" si="77"/>
        <v/>
      </c>
    </row>
    <row r="2471" spans="1:9" hidden="1">
      <c r="A2471" t="s">
        <v>2187</v>
      </c>
      <c r="B2471" t="s">
        <v>4181</v>
      </c>
      <c r="C2471" t="s">
        <v>4545</v>
      </c>
      <c r="D2471" t="s">
        <v>393</v>
      </c>
      <c r="E2471">
        <v>0</v>
      </c>
      <c r="F2471">
        <v>0</v>
      </c>
      <c r="G2471">
        <v>0</v>
      </c>
      <c r="H2471" t="str">
        <f t="shared" si="76"/>
        <v/>
      </c>
      <c r="I2471" t="str">
        <f t="shared" si="77"/>
        <v/>
      </c>
    </row>
    <row r="2472" spans="1:9" hidden="1">
      <c r="A2472" t="s">
        <v>2188</v>
      </c>
      <c r="B2472" t="s">
        <v>4181</v>
      </c>
      <c r="C2472" t="s">
        <v>4545</v>
      </c>
      <c r="D2472" t="s">
        <v>3835</v>
      </c>
      <c r="E2472">
        <v>0</v>
      </c>
      <c r="F2472">
        <v>0</v>
      </c>
      <c r="G2472">
        <v>0</v>
      </c>
      <c r="H2472" t="str">
        <f t="shared" si="76"/>
        <v/>
      </c>
      <c r="I2472" t="str">
        <f t="shared" si="77"/>
        <v/>
      </c>
    </row>
    <row r="2473" spans="1:9" hidden="1">
      <c r="A2473" t="s">
        <v>2189</v>
      </c>
      <c r="B2473" t="s">
        <v>4181</v>
      </c>
      <c r="C2473" t="s">
        <v>4545</v>
      </c>
      <c r="D2473" t="s">
        <v>3836</v>
      </c>
      <c r="E2473">
        <v>0</v>
      </c>
      <c r="F2473">
        <v>0</v>
      </c>
      <c r="G2473">
        <v>0</v>
      </c>
      <c r="H2473" t="str">
        <f t="shared" si="76"/>
        <v/>
      </c>
      <c r="I2473" t="str">
        <f t="shared" si="77"/>
        <v/>
      </c>
    </row>
    <row r="2474" spans="1:9" hidden="1">
      <c r="A2474" t="s">
        <v>2190</v>
      </c>
      <c r="B2474" t="s">
        <v>4181</v>
      </c>
      <c r="C2474" t="s">
        <v>4545</v>
      </c>
      <c r="D2474" t="s">
        <v>3837</v>
      </c>
      <c r="E2474">
        <v>0</v>
      </c>
      <c r="F2474">
        <v>0</v>
      </c>
      <c r="G2474">
        <v>0</v>
      </c>
      <c r="H2474" t="str">
        <f t="shared" si="76"/>
        <v/>
      </c>
      <c r="I2474" t="str">
        <f t="shared" si="77"/>
        <v/>
      </c>
    </row>
    <row r="2475" spans="1:9" hidden="1">
      <c r="A2475" t="s">
        <v>2191</v>
      </c>
      <c r="B2475" t="s">
        <v>4181</v>
      </c>
      <c r="C2475" t="s">
        <v>4545</v>
      </c>
      <c r="D2475" t="s">
        <v>4199</v>
      </c>
      <c r="E2475">
        <v>0</v>
      </c>
      <c r="F2475">
        <v>0</v>
      </c>
      <c r="G2475">
        <v>0</v>
      </c>
      <c r="H2475" t="str">
        <f t="shared" si="76"/>
        <v/>
      </c>
      <c r="I2475" t="str">
        <f t="shared" si="77"/>
        <v/>
      </c>
    </row>
    <row r="2476" spans="1:9" hidden="1">
      <c r="A2476" t="s">
        <v>2192</v>
      </c>
      <c r="B2476" t="s">
        <v>4181</v>
      </c>
      <c r="C2476" t="s">
        <v>4545</v>
      </c>
      <c r="D2476" t="s">
        <v>3839</v>
      </c>
      <c r="E2476">
        <v>0</v>
      </c>
      <c r="F2476">
        <v>0</v>
      </c>
      <c r="G2476">
        <v>0</v>
      </c>
      <c r="H2476" t="str">
        <f t="shared" si="76"/>
        <v/>
      </c>
      <c r="I2476" t="str">
        <f t="shared" si="77"/>
        <v/>
      </c>
    </row>
    <row r="2477" spans="1:9" hidden="1">
      <c r="A2477" t="s">
        <v>2193</v>
      </c>
      <c r="B2477" t="s">
        <v>4181</v>
      </c>
      <c r="C2477" t="s">
        <v>4545</v>
      </c>
      <c r="D2477" t="s">
        <v>3840</v>
      </c>
      <c r="E2477">
        <v>0</v>
      </c>
      <c r="F2477">
        <v>0</v>
      </c>
      <c r="G2477">
        <v>0</v>
      </c>
      <c r="H2477" t="str">
        <f t="shared" si="76"/>
        <v/>
      </c>
      <c r="I2477" t="str">
        <f t="shared" si="77"/>
        <v/>
      </c>
    </row>
    <row r="2478" spans="1:9" hidden="1">
      <c r="A2478" t="s">
        <v>2194</v>
      </c>
      <c r="B2478" t="s">
        <v>4181</v>
      </c>
      <c r="C2478" t="s">
        <v>4545</v>
      </c>
      <c r="D2478" t="s">
        <v>3841</v>
      </c>
      <c r="E2478">
        <v>0</v>
      </c>
      <c r="F2478">
        <v>0</v>
      </c>
      <c r="G2478">
        <v>0</v>
      </c>
      <c r="H2478" t="str">
        <f t="shared" si="76"/>
        <v/>
      </c>
      <c r="I2478" t="str">
        <f t="shared" si="77"/>
        <v/>
      </c>
    </row>
    <row r="2479" spans="1:9" hidden="1">
      <c r="A2479" t="s">
        <v>2195</v>
      </c>
      <c r="B2479" t="s">
        <v>4181</v>
      </c>
      <c r="C2479" t="s">
        <v>4545</v>
      </c>
      <c r="D2479" t="s">
        <v>3842</v>
      </c>
      <c r="E2479">
        <v>0</v>
      </c>
      <c r="F2479">
        <v>0</v>
      </c>
      <c r="G2479">
        <v>0</v>
      </c>
      <c r="H2479" t="str">
        <f t="shared" si="76"/>
        <v/>
      </c>
      <c r="I2479" t="str">
        <f t="shared" si="77"/>
        <v/>
      </c>
    </row>
    <row r="2480" spans="1:9" hidden="1">
      <c r="A2480" t="s">
        <v>2196</v>
      </c>
      <c r="B2480" t="s">
        <v>4181</v>
      </c>
      <c r="C2480" t="s">
        <v>4545</v>
      </c>
      <c r="D2480" t="s">
        <v>3843</v>
      </c>
      <c r="E2480">
        <v>0</v>
      </c>
      <c r="F2480">
        <v>0</v>
      </c>
      <c r="G2480">
        <v>0</v>
      </c>
      <c r="H2480" t="str">
        <f t="shared" si="76"/>
        <v/>
      </c>
      <c r="I2480" t="str">
        <f t="shared" si="77"/>
        <v/>
      </c>
    </row>
    <row r="2481" spans="1:9" hidden="1">
      <c r="A2481" t="s">
        <v>2197</v>
      </c>
      <c r="B2481" t="s">
        <v>4181</v>
      </c>
      <c r="C2481" t="s">
        <v>4545</v>
      </c>
      <c r="D2481" t="s">
        <v>3844</v>
      </c>
      <c r="E2481">
        <v>0</v>
      </c>
      <c r="F2481">
        <v>0</v>
      </c>
      <c r="G2481">
        <v>0</v>
      </c>
      <c r="H2481" t="str">
        <f t="shared" si="76"/>
        <v/>
      </c>
      <c r="I2481" t="str">
        <f t="shared" si="77"/>
        <v/>
      </c>
    </row>
    <row r="2482" spans="1:9" hidden="1">
      <c r="A2482" t="s">
        <v>2198</v>
      </c>
      <c r="B2482" t="s">
        <v>4181</v>
      </c>
      <c r="C2482" t="s">
        <v>4545</v>
      </c>
      <c r="D2482" t="s">
        <v>3853</v>
      </c>
      <c r="E2482">
        <v>0</v>
      </c>
      <c r="F2482">
        <v>0</v>
      </c>
      <c r="G2482">
        <v>0</v>
      </c>
      <c r="H2482" t="str">
        <f t="shared" si="76"/>
        <v/>
      </c>
      <c r="I2482" t="str">
        <f t="shared" si="77"/>
        <v/>
      </c>
    </row>
    <row r="2483" spans="1:9" hidden="1">
      <c r="A2483" t="s">
        <v>2199</v>
      </c>
      <c r="B2483" t="s">
        <v>4181</v>
      </c>
      <c r="C2483" t="s">
        <v>4545</v>
      </c>
      <c r="D2483" t="s">
        <v>3846</v>
      </c>
      <c r="E2483">
        <v>0</v>
      </c>
      <c r="F2483">
        <v>0</v>
      </c>
      <c r="G2483">
        <v>0</v>
      </c>
      <c r="H2483" t="str">
        <f t="shared" si="76"/>
        <v/>
      </c>
      <c r="I2483" t="str">
        <f t="shared" si="77"/>
        <v/>
      </c>
    </row>
    <row r="2484" spans="1:9" hidden="1">
      <c r="A2484" t="s">
        <v>2200</v>
      </c>
      <c r="B2484" t="s">
        <v>4181</v>
      </c>
      <c r="C2484" t="s">
        <v>4545</v>
      </c>
      <c r="D2484" t="s">
        <v>3845</v>
      </c>
      <c r="E2484">
        <v>0</v>
      </c>
      <c r="F2484">
        <v>0</v>
      </c>
      <c r="G2484">
        <v>0</v>
      </c>
      <c r="H2484" t="str">
        <f t="shared" si="76"/>
        <v/>
      </c>
      <c r="I2484" t="str">
        <f t="shared" si="77"/>
        <v/>
      </c>
    </row>
    <row r="2485" spans="1:9" hidden="1">
      <c r="A2485" t="s">
        <v>2201</v>
      </c>
      <c r="B2485" t="s">
        <v>4181</v>
      </c>
      <c r="C2485" t="s">
        <v>4545</v>
      </c>
      <c r="D2485" t="s">
        <v>3847</v>
      </c>
      <c r="E2485">
        <v>0</v>
      </c>
      <c r="F2485">
        <v>0</v>
      </c>
      <c r="G2485">
        <v>0</v>
      </c>
      <c r="H2485" t="str">
        <f t="shared" si="76"/>
        <v/>
      </c>
      <c r="I2485" t="str">
        <f t="shared" si="77"/>
        <v/>
      </c>
    </row>
    <row r="2486" spans="1:9" hidden="1">
      <c r="A2486" t="s">
        <v>2202</v>
      </c>
      <c r="B2486" t="s">
        <v>4181</v>
      </c>
      <c r="C2486" t="s">
        <v>4545</v>
      </c>
      <c r="D2486" t="s">
        <v>3848</v>
      </c>
      <c r="E2486">
        <v>0</v>
      </c>
      <c r="F2486">
        <v>0</v>
      </c>
      <c r="G2486">
        <v>0</v>
      </c>
      <c r="H2486" t="str">
        <f t="shared" si="76"/>
        <v/>
      </c>
      <c r="I2486" t="str">
        <f t="shared" si="77"/>
        <v/>
      </c>
    </row>
    <row r="2487" spans="1:9" hidden="1">
      <c r="A2487" t="s">
        <v>2203</v>
      </c>
      <c r="B2487" t="s">
        <v>4181</v>
      </c>
      <c r="C2487" t="s">
        <v>4545</v>
      </c>
      <c r="D2487" t="s">
        <v>3849</v>
      </c>
      <c r="E2487">
        <v>0</v>
      </c>
      <c r="F2487">
        <v>0</v>
      </c>
      <c r="G2487">
        <v>0</v>
      </c>
      <c r="H2487" t="str">
        <f t="shared" si="76"/>
        <v/>
      </c>
      <c r="I2487" t="str">
        <f t="shared" si="77"/>
        <v/>
      </c>
    </row>
    <row r="2488" spans="1:9" hidden="1">
      <c r="A2488" t="s">
        <v>2204</v>
      </c>
      <c r="B2488" t="s">
        <v>4181</v>
      </c>
      <c r="C2488" t="s">
        <v>4545</v>
      </c>
      <c r="D2488" t="s">
        <v>4218</v>
      </c>
      <c r="E2488">
        <v>0</v>
      </c>
      <c r="F2488">
        <v>0</v>
      </c>
      <c r="G2488">
        <v>0</v>
      </c>
      <c r="H2488" t="str">
        <f t="shared" si="76"/>
        <v/>
      </c>
      <c r="I2488" t="str">
        <f t="shared" si="77"/>
        <v/>
      </c>
    </row>
    <row r="2489" spans="1:9" hidden="1">
      <c r="A2489" t="s">
        <v>2205</v>
      </c>
      <c r="B2489" t="s">
        <v>4181</v>
      </c>
      <c r="C2489" t="s">
        <v>4545</v>
      </c>
      <c r="D2489" t="s">
        <v>4242</v>
      </c>
      <c r="E2489">
        <v>0</v>
      </c>
      <c r="F2489">
        <v>0</v>
      </c>
      <c r="G2489">
        <v>0</v>
      </c>
      <c r="H2489" t="str">
        <f t="shared" si="76"/>
        <v/>
      </c>
      <c r="I2489" t="str">
        <f t="shared" si="77"/>
        <v/>
      </c>
    </row>
    <row r="2490" spans="1:9" hidden="1">
      <c r="A2490" t="s">
        <v>3504</v>
      </c>
      <c r="B2490" t="s">
        <v>4180</v>
      </c>
      <c r="C2490" t="s">
        <v>3504</v>
      </c>
      <c r="D2490" t="s">
        <v>3376</v>
      </c>
      <c r="E2490">
        <v>0</v>
      </c>
      <c r="F2490">
        <v>0</v>
      </c>
      <c r="G2490">
        <v>0</v>
      </c>
      <c r="H2490" t="str">
        <f t="shared" si="76"/>
        <v/>
      </c>
      <c r="I2490" t="str">
        <f t="shared" si="77"/>
        <v/>
      </c>
    </row>
    <row r="2491" spans="1:9" hidden="1">
      <c r="A2491" t="s">
        <v>3505</v>
      </c>
      <c r="B2491" t="s">
        <v>4180</v>
      </c>
      <c r="C2491" t="s">
        <v>3505</v>
      </c>
      <c r="D2491" t="s">
        <v>3376</v>
      </c>
      <c r="E2491">
        <v>1</v>
      </c>
      <c r="F2491">
        <v>0</v>
      </c>
      <c r="G2491">
        <v>1</v>
      </c>
      <c r="H2491" t="str">
        <f t="shared" si="76"/>
        <v/>
      </c>
      <c r="I2491" t="str">
        <f t="shared" si="77"/>
        <v/>
      </c>
    </row>
    <row r="2492" spans="1:9" hidden="1">
      <c r="A2492" t="s">
        <v>3506</v>
      </c>
      <c r="B2492" t="s">
        <v>4180</v>
      </c>
      <c r="C2492" t="s">
        <v>3506</v>
      </c>
      <c r="D2492" t="s">
        <v>3376</v>
      </c>
      <c r="E2492">
        <v>0</v>
      </c>
      <c r="F2492">
        <v>0</v>
      </c>
      <c r="G2492">
        <v>0</v>
      </c>
      <c r="H2492" t="str">
        <f t="shared" si="76"/>
        <v/>
      </c>
      <c r="I2492" t="str">
        <f t="shared" si="77"/>
        <v/>
      </c>
    </row>
    <row r="2493" spans="1:9" hidden="1">
      <c r="A2493" t="s">
        <v>3507</v>
      </c>
      <c r="B2493" t="s">
        <v>4180</v>
      </c>
      <c r="C2493" t="s">
        <v>3507</v>
      </c>
      <c r="D2493" t="s">
        <v>3376</v>
      </c>
      <c r="E2493">
        <v>0</v>
      </c>
      <c r="F2493">
        <v>0</v>
      </c>
      <c r="G2493">
        <v>0</v>
      </c>
      <c r="H2493" t="str">
        <f t="shared" si="76"/>
        <v/>
      </c>
      <c r="I2493" t="str">
        <f t="shared" si="77"/>
        <v/>
      </c>
    </row>
    <row r="2494" spans="1:9" hidden="1">
      <c r="A2494" t="s">
        <v>2206</v>
      </c>
      <c r="B2494" t="s">
        <v>4181</v>
      </c>
      <c r="C2494" t="s">
        <v>4546</v>
      </c>
      <c r="D2494" t="s">
        <v>393</v>
      </c>
      <c r="E2494">
        <v>0</v>
      </c>
      <c r="F2494">
        <v>0</v>
      </c>
      <c r="G2494">
        <v>0</v>
      </c>
      <c r="H2494" t="str">
        <f t="shared" si="76"/>
        <v/>
      </c>
      <c r="I2494" t="str">
        <f t="shared" si="77"/>
        <v/>
      </c>
    </row>
    <row r="2495" spans="1:9" hidden="1">
      <c r="A2495" t="s">
        <v>2207</v>
      </c>
      <c r="B2495" t="s">
        <v>4181</v>
      </c>
      <c r="C2495" t="s">
        <v>4546</v>
      </c>
      <c r="D2495" t="s">
        <v>3835</v>
      </c>
      <c r="E2495">
        <v>1</v>
      </c>
      <c r="F2495">
        <v>0</v>
      </c>
      <c r="G2495">
        <v>0</v>
      </c>
      <c r="H2495" t="str">
        <f t="shared" si="76"/>
        <v/>
      </c>
      <c r="I2495" t="str">
        <f t="shared" si="77"/>
        <v/>
      </c>
    </row>
    <row r="2496" spans="1:9" hidden="1">
      <c r="A2496" t="s">
        <v>2208</v>
      </c>
      <c r="B2496" t="s">
        <v>4181</v>
      </c>
      <c r="C2496" t="s">
        <v>4546</v>
      </c>
      <c r="D2496" t="s">
        <v>3836</v>
      </c>
      <c r="E2496">
        <v>0</v>
      </c>
      <c r="F2496">
        <v>0</v>
      </c>
      <c r="G2496">
        <v>0</v>
      </c>
      <c r="H2496" t="str">
        <f t="shared" si="76"/>
        <v/>
      </c>
      <c r="I2496" t="str">
        <f t="shared" si="77"/>
        <v/>
      </c>
    </row>
    <row r="2497" spans="1:9" hidden="1">
      <c r="A2497" t="s">
        <v>2209</v>
      </c>
      <c r="B2497" t="s">
        <v>4181</v>
      </c>
      <c r="C2497" t="s">
        <v>4546</v>
      </c>
      <c r="D2497" t="s">
        <v>3837</v>
      </c>
      <c r="E2497">
        <v>0</v>
      </c>
      <c r="F2497">
        <v>0</v>
      </c>
      <c r="G2497">
        <v>0</v>
      </c>
      <c r="H2497" t="str">
        <f t="shared" si="76"/>
        <v/>
      </c>
      <c r="I2497" t="str">
        <f t="shared" si="77"/>
        <v/>
      </c>
    </row>
    <row r="2498" spans="1:9" hidden="1">
      <c r="A2498" t="s">
        <v>2210</v>
      </c>
      <c r="B2498" t="s">
        <v>4181</v>
      </c>
      <c r="C2498" t="s">
        <v>4546</v>
      </c>
      <c r="D2498" t="s">
        <v>3838</v>
      </c>
      <c r="E2498">
        <v>0</v>
      </c>
      <c r="F2498">
        <v>0</v>
      </c>
      <c r="G2498">
        <v>0</v>
      </c>
      <c r="H2498" t="str">
        <f t="shared" ref="H2498:H2561" si="78">IF(AND(SUM(E2498:G2498)&gt;2,OR(E2498=0,G2498=0,F2498=0)),"gestion stock","")</f>
        <v/>
      </c>
      <c r="I2498" t="str">
        <f t="shared" si="77"/>
        <v/>
      </c>
    </row>
    <row r="2499" spans="1:9" hidden="1">
      <c r="A2499" t="s">
        <v>2211</v>
      </c>
      <c r="B2499" t="s">
        <v>4181</v>
      </c>
      <c r="C2499" t="s">
        <v>4546</v>
      </c>
      <c r="D2499" t="s">
        <v>3839</v>
      </c>
      <c r="E2499">
        <v>0</v>
      </c>
      <c r="F2499">
        <v>0</v>
      </c>
      <c r="G2499">
        <v>0</v>
      </c>
      <c r="H2499" t="str">
        <f t="shared" si="78"/>
        <v/>
      </c>
      <c r="I2499" t="str">
        <f t="shared" ref="I2499:I2562" si="79">IF(H2499="gestion stock",C2499&amp; " " &amp; D2499,"")</f>
        <v/>
      </c>
    </row>
    <row r="2500" spans="1:9" hidden="1">
      <c r="A2500" t="s">
        <v>2212</v>
      </c>
      <c r="B2500" t="s">
        <v>4181</v>
      </c>
      <c r="C2500" t="s">
        <v>4546</v>
      </c>
      <c r="D2500" t="s">
        <v>3840</v>
      </c>
      <c r="E2500">
        <v>0</v>
      </c>
      <c r="F2500">
        <v>0</v>
      </c>
      <c r="G2500">
        <v>0</v>
      </c>
      <c r="H2500" t="str">
        <f t="shared" si="78"/>
        <v/>
      </c>
      <c r="I2500" t="str">
        <f t="shared" si="79"/>
        <v/>
      </c>
    </row>
    <row r="2501" spans="1:9" hidden="1">
      <c r="A2501" t="s">
        <v>2213</v>
      </c>
      <c r="B2501" t="s">
        <v>4181</v>
      </c>
      <c r="C2501" t="s">
        <v>4546</v>
      </c>
      <c r="D2501" t="s">
        <v>3841</v>
      </c>
      <c r="E2501">
        <v>0</v>
      </c>
      <c r="F2501">
        <v>0</v>
      </c>
      <c r="G2501">
        <v>0</v>
      </c>
      <c r="H2501" t="str">
        <f t="shared" si="78"/>
        <v/>
      </c>
      <c r="I2501" t="str">
        <f t="shared" si="79"/>
        <v/>
      </c>
    </row>
    <row r="2502" spans="1:9" hidden="1">
      <c r="A2502" t="s">
        <v>2214</v>
      </c>
      <c r="B2502" t="s">
        <v>4181</v>
      </c>
      <c r="C2502" t="s">
        <v>4546</v>
      </c>
      <c r="D2502" t="s">
        <v>3842</v>
      </c>
      <c r="E2502">
        <v>0</v>
      </c>
      <c r="F2502">
        <v>0</v>
      </c>
      <c r="G2502">
        <v>0</v>
      </c>
      <c r="H2502" t="str">
        <f t="shared" si="78"/>
        <v/>
      </c>
      <c r="I2502" t="str">
        <f t="shared" si="79"/>
        <v/>
      </c>
    </row>
    <row r="2503" spans="1:9" hidden="1">
      <c r="A2503" t="s">
        <v>2215</v>
      </c>
      <c r="B2503" t="s">
        <v>4181</v>
      </c>
      <c r="C2503" t="s">
        <v>4546</v>
      </c>
      <c r="D2503" t="s">
        <v>3843</v>
      </c>
      <c r="E2503">
        <v>0</v>
      </c>
      <c r="F2503">
        <v>0</v>
      </c>
      <c r="G2503">
        <v>0</v>
      </c>
      <c r="H2503" t="str">
        <f t="shared" si="78"/>
        <v/>
      </c>
      <c r="I2503" t="str">
        <f t="shared" si="79"/>
        <v/>
      </c>
    </row>
    <row r="2504" spans="1:9" hidden="1">
      <c r="A2504" t="s">
        <v>2216</v>
      </c>
      <c r="B2504" t="s">
        <v>4181</v>
      </c>
      <c r="C2504" t="s">
        <v>4546</v>
      </c>
      <c r="D2504" t="s">
        <v>3844</v>
      </c>
      <c r="E2504">
        <v>0</v>
      </c>
      <c r="F2504">
        <v>0</v>
      </c>
      <c r="G2504">
        <v>0</v>
      </c>
      <c r="H2504" t="str">
        <f t="shared" si="78"/>
        <v/>
      </c>
      <c r="I2504" t="str">
        <f t="shared" si="79"/>
        <v/>
      </c>
    </row>
    <row r="2505" spans="1:9" hidden="1">
      <c r="A2505" t="s">
        <v>2217</v>
      </c>
      <c r="B2505" t="s">
        <v>4181</v>
      </c>
      <c r="C2505" t="s">
        <v>4546</v>
      </c>
      <c r="D2505" t="s">
        <v>3853</v>
      </c>
      <c r="E2505">
        <v>0</v>
      </c>
      <c r="F2505">
        <v>0</v>
      </c>
      <c r="G2505">
        <v>0</v>
      </c>
      <c r="H2505" t="str">
        <f t="shared" si="78"/>
        <v/>
      </c>
      <c r="I2505" t="str">
        <f t="shared" si="79"/>
        <v/>
      </c>
    </row>
    <row r="2506" spans="1:9" hidden="1">
      <c r="A2506" t="s">
        <v>2218</v>
      </c>
      <c r="B2506" t="s">
        <v>4181</v>
      </c>
      <c r="C2506" t="s">
        <v>4546</v>
      </c>
      <c r="D2506" t="s">
        <v>3846</v>
      </c>
      <c r="E2506">
        <v>0</v>
      </c>
      <c r="F2506">
        <v>0</v>
      </c>
      <c r="G2506">
        <v>0</v>
      </c>
      <c r="H2506" t="str">
        <f t="shared" si="78"/>
        <v/>
      </c>
      <c r="I2506" t="str">
        <f t="shared" si="79"/>
        <v/>
      </c>
    </row>
    <row r="2507" spans="1:9" hidden="1">
      <c r="A2507" t="s">
        <v>2219</v>
      </c>
      <c r="B2507" t="s">
        <v>4181</v>
      </c>
      <c r="C2507" t="s">
        <v>4546</v>
      </c>
      <c r="D2507" t="s">
        <v>3845</v>
      </c>
      <c r="E2507">
        <v>0</v>
      </c>
      <c r="F2507">
        <v>0</v>
      </c>
      <c r="G2507">
        <v>0</v>
      </c>
      <c r="H2507" t="str">
        <f t="shared" si="78"/>
        <v/>
      </c>
      <c r="I2507" t="str">
        <f t="shared" si="79"/>
        <v/>
      </c>
    </row>
    <row r="2508" spans="1:9" hidden="1">
      <c r="A2508" t="s">
        <v>2220</v>
      </c>
      <c r="B2508" t="s">
        <v>4181</v>
      </c>
      <c r="C2508" t="s">
        <v>4546</v>
      </c>
      <c r="D2508" t="s">
        <v>3847</v>
      </c>
      <c r="E2508">
        <v>1</v>
      </c>
      <c r="F2508">
        <v>0</v>
      </c>
      <c r="G2508">
        <v>0</v>
      </c>
      <c r="H2508" t="str">
        <f t="shared" si="78"/>
        <v/>
      </c>
      <c r="I2508" t="str">
        <f t="shared" si="79"/>
        <v/>
      </c>
    </row>
    <row r="2509" spans="1:9" hidden="1">
      <c r="A2509" t="s">
        <v>2221</v>
      </c>
      <c r="B2509" t="s">
        <v>4181</v>
      </c>
      <c r="C2509" t="s">
        <v>4546</v>
      </c>
      <c r="D2509" t="s">
        <v>3848</v>
      </c>
      <c r="E2509">
        <v>0</v>
      </c>
      <c r="F2509">
        <v>0</v>
      </c>
      <c r="G2509">
        <v>0</v>
      </c>
      <c r="H2509" t="str">
        <f t="shared" si="78"/>
        <v/>
      </c>
      <c r="I2509" t="str">
        <f t="shared" si="79"/>
        <v/>
      </c>
    </row>
    <row r="2510" spans="1:9" hidden="1">
      <c r="A2510" t="s">
        <v>2222</v>
      </c>
      <c r="B2510" t="s">
        <v>4181</v>
      </c>
      <c r="C2510" t="s">
        <v>4546</v>
      </c>
      <c r="D2510" t="s">
        <v>3849</v>
      </c>
      <c r="E2510">
        <v>1</v>
      </c>
      <c r="F2510">
        <v>0</v>
      </c>
      <c r="G2510">
        <v>0</v>
      </c>
      <c r="H2510" t="str">
        <f t="shared" si="78"/>
        <v/>
      </c>
      <c r="I2510" t="str">
        <f t="shared" si="79"/>
        <v/>
      </c>
    </row>
    <row r="2511" spans="1:9" hidden="1">
      <c r="A2511" t="s">
        <v>2223</v>
      </c>
      <c r="B2511" t="s">
        <v>4181</v>
      </c>
      <c r="C2511" t="s">
        <v>4546</v>
      </c>
      <c r="D2511" t="s">
        <v>4218</v>
      </c>
      <c r="E2511">
        <v>0</v>
      </c>
      <c r="F2511">
        <v>0</v>
      </c>
      <c r="G2511">
        <v>0</v>
      </c>
      <c r="H2511" t="str">
        <f t="shared" si="78"/>
        <v/>
      </c>
      <c r="I2511" t="str">
        <f t="shared" si="79"/>
        <v/>
      </c>
    </row>
    <row r="2512" spans="1:9" hidden="1">
      <c r="A2512" t="s">
        <v>2224</v>
      </c>
      <c r="B2512" t="s">
        <v>4181</v>
      </c>
      <c r="C2512" t="s">
        <v>4547</v>
      </c>
      <c r="D2512" t="s">
        <v>4189</v>
      </c>
      <c r="E2512">
        <v>1</v>
      </c>
      <c r="F2512">
        <v>0</v>
      </c>
      <c r="G2512">
        <v>0</v>
      </c>
      <c r="H2512" t="str">
        <f t="shared" si="78"/>
        <v/>
      </c>
      <c r="I2512" t="str">
        <f t="shared" si="79"/>
        <v/>
      </c>
    </row>
    <row r="2513" spans="1:9" hidden="1">
      <c r="A2513" t="s">
        <v>2225</v>
      </c>
      <c r="B2513" t="s">
        <v>4181</v>
      </c>
      <c r="C2513" t="s">
        <v>4547</v>
      </c>
      <c r="D2513" t="s">
        <v>4188</v>
      </c>
      <c r="E2513">
        <v>1</v>
      </c>
      <c r="F2513">
        <v>0</v>
      </c>
      <c r="G2513">
        <v>0</v>
      </c>
      <c r="H2513" t="str">
        <f t="shared" si="78"/>
        <v/>
      </c>
      <c r="I2513" t="str">
        <f t="shared" si="79"/>
        <v/>
      </c>
    </row>
    <row r="2514" spans="1:9" hidden="1">
      <c r="A2514" t="s">
        <v>2226</v>
      </c>
      <c r="B2514" t="s">
        <v>4181</v>
      </c>
      <c r="C2514" t="s">
        <v>4547</v>
      </c>
      <c r="D2514" t="s">
        <v>393</v>
      </c>
      <c r="E2514">
        <v>0</v>
      </c>
      <c r="F2514">
        <v>0</v>
      </c>
      <c r="G2514">
        <v>0</v>
      </c>
      <c r="H2514" t="str">
        <f t="shared" si="78"/>
        <v/>
      </c>
      <c r="I2514" t="str">
        <f t="shared" si="79"/>
        <v/>
      </c>
    </row>
    <row r="2515" spans="1:9" hidden="1">
      <c r="A2515" t="s">
        <v>2227</v>
      </c>
      <c r="B2515" t="s">
        <v>4181</v>
      </c>
      <c r="C2515" t="s">
        <v>4547</v>
      </c>
      <c r="D2515" t="s">
        <v>3835</v>
      </c>
      <c r="E2515">
        <v>0</v>
      </c>
      <c r="F2515">
        <v>0</v>
      </c>
      <c r="G2515">
        <v>0</v>
      </c>
      <c r="H2515" t="str">
        <f t="shared" si="78"/>
        <v/>
      </c>
      <c r="I2515" t="str">
        <f t="shared" si="79"/>
        <v/>
      </c>
    </row>
    <row r="2516" spans="1:9" hidden="1">
      <c r="A2516" t="s">
        <v>2228</v>
      </c>
      <c r="B2516" t="s">
        <v>4181</v>
      </c>
      <c r="C2516" t="s">
        <v>4547</v>
      </c>
      <c r="D2516" t="s">
        <v>3836</v>
      </c>
      <c r="E2516">
        <v>0</v>
      </c>
      <c r="F2516">
        <v>0</v>
      </c>
      <c r="G2516">
        <v>0</v>
      </c>
      <c r="H2516" t="str">
        <f t="shared" si="78"/>
        <v/>
      </c>
      <c r="I2516" t="str">
        <f t="shared" si="79"/>
        <v/>
      </c>
    </row>
    <row r="2517" spans="1:9" hidden="1">
      <c r="A2517" t="s">
        <v>2229</v>
      </c>
      <c r="B2517" t="s">
        <v>4181</v>
      </c>
      <c r="C2517" t="s">
        <v>4547</v>
      </c>
      <c r="D2517" t="s">
        <v>3837</v>
      </c>
      <c r="E2517">
        <v>0</v>
      </c>
      <c r="F2517">
        <v>0</v>
      </c>
      <c r="G2517">
        <v>0</v>
      </c>
      <c r="H2517" t="str">
        <f t="shared" si="78"/>
        <v/>
      </c>
      <c r="I2517" t="str">
        <f t="shared" si="79"/>
        <v/>
      </c>
    </row>
    <row r="2518" spans="1:9" hidden="1">
      <c r="A2518" t="s">
        <v>2230</v>
      </c>
      <c r="B2518" t="s">
        <v>4181</v>
      </c>
      <c r="C2518" t="s">
        <v>4547</v>
      </c>
      <c r="D2518" t="s">
        <v>4218</v>
      </c>
      <c r="E2518">
        <v>0</v>
      </c>
      <c r="F2518">
        <v>0</v>
      </c>
      <c r="G2518">
        <v>0</v>
      </c>
      <c r="H2518" t="str">
        <f t="shared" si="78"/>
        <v/>
      </c>
      <c r="I2518" t="str">
        <f t="shared" si="79"/>
        <v/>
      </c>
    </row>
    <row r="2519" spans="1:9" hidden="1">
      <c r="A2519" t="s">
        <v>2231</v>
      </c>
      <c r="B2519" t="s">
        <v>4181</v>
      </c>
      <c r="C2519" t="s">
        <v>4547</v>
      </c>
      <c r="D2519" t="s">
        <v>3849</v>
      </c>
      <c r="E2519">
        <v>0</v>
      </c>
      <c r="F2519">
        <v>0</v>
      </c>
      <c r="G2519">
        <v>0</v>
      </c>
      <c r="H2519" t="str">
        <f t="shared" si="78"/>
        <v/>
      </c>
      <c r="I2519" t="str">
        <f t="shared" si="79"/>
        <v/>
      </c>
    </row>
    <row r="2520" spans="1:9" hidden="1">
      <c r="A2520" t="s">
        <v>2232</v>
      </c>
      <c r="B2520" t="s">
        <v>4181</v>
      </c>
      <c r="C2520" t="s">
        <v>4547</v>
      </c>
      <c r="D2520" t="s">
        <v>3848</v>
      </c>
      <c r="E2520">
        <v>0</v>
      </c>
      <c r="F2520">
        <v>0</v>
      </c>
      <c r="G2520">
        <v>0</v>
      </c>
      <c r="H2520" t="str">
        <f t="shared" si="78"/>
        <v/>
      </c>
      <c r="I2520" t="str">
        <f t="shared" si="79"/>
        <v/>
      </c>
    </row>
    <row r="2521" spans="1:9" hidden="1">
      <c r="A2521" t="s">
        <v>2233</v>
      </c>
      <c r="B2521" t="s">
        <v>4181</v>
      </c>
      <c r="C2521" t="s">
        <v>4547</v>
      </c>
      <c r="D2521" t="s">
        <v>3847</v>
      </c>
      <c r="E2521">
        <v>0</v>
      </c>
      <c r="F2521">
        <v>0</v>
      </c>
      <c r="G2521">
        <v>0</v>
      </c>
      <c r="H2521" t="str">
        <f t="shared" si="78"/>
        <v/>
      </c>
      <c r="I2521" t="str">
        <f t="shared" si="79"/>
        <v/>
      </c>
    </row>
    <row r="2522" spans="1:9" hidden="1">
      <c r="A2522" t="s">
        <v>2234</v>
      </c>
      <c r="B2522" t="s">
        <v>4181</v>
      </c>
      <c r="C2522" t="s">
        <v>4547</v>
      </c>
      <c r="D2522" t="s">
        <v>3845</v>
      </c>
      <c r="E2522">
        <v>0</v>
      </c>
      <c r="F2522">
        <v>0</v>
      </c>
      <c r="G2522">
        <v>0</v>
      </c>
      <c r="H2522" t="str">
        <f t="shared" si="78"/>
        <v/>
      </c>
      <c r="I2522" t="str">
        <f t="shared" si="79"/>
        <v/>
      </c>
    </row>
    <row r="2523" spans="1:9" hidden="1">
      <c r="A2523" t="s">
        <v>2235</v>
      </c>
      <c r="B2523" t="s">
        <v>4181</v>
      </c>
      <c r="C2523" t="s">
        <v>4547</v>
      </c>
      <c r="D2523" t="s">
        <v>3846</v>
      </c>
      <c r="E2523">
        <v>0</v>
      </c>
      <c r="F2523">
        <v>0</v>
      </c>
      <c r="G2523">
        <v>0</v>
      </c>
      <c r="H2523" t="str">
        <f t="shared" si="78"/>
        <v/>
      </c>
      <c r="I2523" t="str">
        <f t="shared" si="79"/>
        <v/>
      </c>
    </row>
    <row r="2524" spans="1:9" hidden="1">
      <c r="A2524" t="s">
        <v>2236</v>
      </c>
      <c r="B2524" t="s">
        <v>4181</v>
      </c>
      <c r="C2524" t="s">
        <v>4547</v>
      </c>
      <c r="D2524" t="s">
        <v>3853</v>
      </c>
      <c r="E2524">
        <v>0</v>
      </c>
      <c r="F2524">
        <v>0</v>
      </c>
      <c r="G2524">
        <v>0</v>
      </c>
      <c r="H2524" t="str">
        <f t="shared" si="78"/>
        <v/>
      </c>
      <c r="I2524" t="str">
        <f t="shared" si="79"/>
        <v/>
      </c>
    </row>
    <row r="2525" spans="1:9" hidden="1">
      <c r="A2525" t="s">
        <v>2237</v>
      </c>
      <c r="B2525" t="s">
        <v>4181</v>
      </c>
      <c r="C2525" t="s">
        <v>4547</v>
      </c>
      <c r="D2525" t="s">
        <v>3844</v>
      </c>
      <c r="E2525">
        <v>-1</v>
      </c>
      <c r="F2525">
        <v>0</v>
      </c>
      <c r="G2525">
        <v>0</v>
      </c>
      <c r="H2525" t="str">
        <f t="shared" si="78"/>
        <v/>
      </c>
      <c r="I2525" t="str">
        <f t="shared" si="79"/>
        <v/>
      </c>
    </row>
    <row r="2526" spans="1:9" hidden="1">
      <c r="A2526" t="s">
        <v>2238</v>
      </c>
      <c r="B2526" t="s">
        <v>4181</v>
      </c>
      <c r="C2526" t="s">
        <v>4547</v>
      </c>
      <c r="D2526" t="s">
        <v>3843</v>
      </c>
      <c r="E2526">
        <v>0</v>
      </c>
      <c r="F2526">
        <v>0</v>
      </c>
      <c r="G2526">
        <v>0</v>
      </c>
      <c r="H2526" t="str">
        <f t="shared" si="78"/>
        <v/>
      </c>
      <c r="I2526" t="str">
        <f t="shared" si="79"/>
        <v/>
      </c>
    </row>
    <row r="2527" spans="1:9" hidden="1">
      <c r="A2527" t="s">
        <v>2239</v>
      </c>
      <c r="B2527" t="s">
        <v>4181</v>
      </c>
      <c r="C2527" t="s">
        <v>4547</v>
      </c>
      <c r="D2527" t="s">
        <v>3842</v>
      </c>
      <c r="E2527">
        <v>0</v>
      </c>
      <c r="F2527">
        <v>0</v>
      </c>
      <c r="G2527">
        <v>0</v>
      </c>
      <c r="H2527" t="str">
        <f t="shared" si="78"/>
        <v/>
      </c>
      <c r="I2527" t="str">
        <f t="shared" si="79"/>
        <v/>
      </c>
    </row>
    <row r="2528" spans="1:9" hidden="1">
      <c r="A2528" t="s">
        <v>2240</v>
      </c>
      <c r="B2528" t="s">
        <v>4181</v>
      </c>
      <c r="C2528" t="s">
        <v>4547</v>
      </c>
      <c r="D2528" t="s">
        <v>3841</v>
      </c>
      <c r="E2528">
        <v>0</v>
      </c>
      <c r="F2528">
        <v>0</v>
      </c>
      <c r="G2528">
        <v>0</v>
      </c>
      <c r="H2528" t="str">
        <f t="shared" si="78"/>
        <v/>
      </c>
      <c r="I2528" t="str">
        <f t="shared" si="79"/>
        <v/>
      </c>
    </row>
    <row r="2529" spans="1:9" hidden="1">
      <c r="A2529" t="s">
        <v>2241</v>
      </c>
      <c r="B2529" t="s">
        <v>4181</v>
      </c>
      <c r="C2529" t="s">
        <v>4547</v>
      </c>
      <c r="D2529" t="s">
        <v>3838</v>
      </c>
      <c r="E2529">
        <v>1</v>
      </c>
      <c r="F2529">
        <v>0</v>
      </c>
      <c r="G2529">
        <v>0</v>
      </c>
      <c r="H2529" t="str">
        <f t="shared" si="78"/>
        <v/>
      </c>
      <c r="I2529" t="str">
        <f t="shared" si="79"/>
        <v/>
      </c>
    </row>
    <row r="2530" spans="1:9" hidden="1">
      <c r="A2530" t="s">
        <v>2242</v>
      </c>
      <c r="B2530" t="s">
        <v>4181</v>
      </c>
      <c r="C2530" t="s">
        <v>4547</v>
      </c>
      <c r="D2530" t="s">
        <v>3839</v>
      </c>
      <c r="E2530">
        <v>0</v>
      </c>
      <c r="F2530">
        <v>0</v>
      </c>
      <c r="G2530">
        <v>0</v>
      </c>
      <c r="H2530" t="str">
        <f t="shared" si="78"/>
        <v/>
      </c>
      <c r="I2530" t="str">
        <f t="shared" si="79"/>
        <v/>
      </c>
    </row>
    <row r="2531" spans="1:9" hidden="1">
      <c r="A2531" t="s">
        <v>2243</v>
      </c>
      <c r="B2531" t="s">
        <v>4181</v>
      </c>
      <c r="C2531" t="s">
        <v>4547</v>
      </c>
      <c r="D2531" t="s">
        <v>3840</v>
      </c>
      <c r="E2531">
        <v>0</v>
      </c>
      <c r="F2531">
        <v>0</v>
      </c>
      <c r="G2531">
        <v>0</v>
      </c>
      <c r="H2531" t="str">
        <f t="shared" si="78"/>
        <v/>
      </c>
      <c r="I2531" t="str">
        <f t="shared" si="79"/>
        <v/>
      </c>
    </row>
    <row r="2532" spans="1:9" hidden="1">
      <c r="A2532" t="s">
        <v>3508</v>
      </c>
      <c r="B2532" t="s">
        <v>3951</v>
      </c>
      <c r="C2532" t="s">
        <v>4548</v>
      </c>
      <c r="D2532" t="s">
        <v>3376</v>
      </c>
      <c r="E2532">
        <v>0</v>
      </c>
      <c r="F2532">
        <v>0</v>
      </c>
      <c r="G2532">
        <v>0</v>
      </c>
      <c r="H2532" t="str">
        <f t="shared" si="78"/>
        <v/>
      </c>
      <c r="I2532" t="str">
        <f t="shared" si="79"/>
        <v/>
      </c>
    </row>
    <row r="2533" spans="1:9" hidden="1">
      <c r="A2533" t="s">
        <v>3509</v>
      </c>
      <c r="B2533" t="s">
        <v>3951</v>
      </c>
      <c r="C2533" t="s">
        <v>4549</v>
      </c>
      <c r="D2533" t="s">
        <v>3376</v>
      </c>
      <c r="E2533">
        <v>0</v>
      </c>
      <c r="F2533">
        <v>0</v>
      </c>
      <c r="G2533">
        <v>0</v>
      </c>
      <c r="H2533" t="str">
        <f t="shared" si="78"/>
        <v/>
      </c>
      <c r="I2533" t="str">
        <f t="shared" si="79"/>
        <v/>
      </c>
    </row>
    <row r="2534" spans="1:9" hidden="1">
      <c r="A2534" t="s">
        <v>2244</v>
      </c>
      <c r="B2534" t="s">
        <v>4181</v>
      </c>
      <c r="C2534" t="s">
        <v>4550</v>
      </c>
      <c r="D2534" t="s">
        <v>393</v>
      </c>
      <c r="E2534">
        <v>0</v>
      </c>
      <c r="F2534">
        <v>0</v>
      </c>
      <c r="G2534">
        <v>0</v>
      </c>
      <c r="H2534" t="str">
        <f t="shared" si="78"/>
        <v/>
      </c>
      <c r="I2534" t="str">
        <f t="shared" si="79"/>
        <v/>
      </c>
    </row>
    <row r="2535" spans="1:9" hidden="1">
      <c r="A2535" t="s">
        <v>2245</v>
      </c>
      <c r="B2535" t="s">
        <v>4181</v>
      </c>
      <c r="C2535" t="s">
        <v>4550</v>
      </c>
      <c r="D2535" t="s">
        <v>3835</v>
      </c>
      <c r="E2535">
        <v>0</v>
      </c>
      <c r="F2535">
        <v>0</v>
      </c>
      <c r="G2535">
        <v>0</v>
      </c>
      <c r="H2535" t="str">
        <f t="shared" si="78"/>
        <v/>
      </c>
      <c r="I2535" t="str">
        <f t="shared" si="79"/>
        <v/>
      </c>
    </row>
    <row r="2536" spans="1:9" hidden="1">
      <c r="A2536" t="s">
        <v>2246</v>
      </c>
      <c r="B2536" t="s">
        <v>4181</v>
      </c>
      <c r="C2536" t="s">
        <v>4550</v>
      </c>
      <c r="D2536" t="s">
        <v>3836</v>
      </c>
      <c r="E2536">
        <v>0</v>
      </c>
      <c r="F2536">
        <v>0</v>
      </c>
      <c r="G2536">
        <v>0</v>
      </c>
      <c r="H2536" t="str">
        <f t="shared" si="78"/>
        <v/>
      </c>
      <c r="I2536" t="str">
        <f t="shared" si="79"/>
        <v/>
      </c>
    </row>
    <row r="2537" spans="1:9" hidden="1">
      <c r="A2537" t="s">
        <v>2247</v>
      </c>
      <c r="B2537" t="s">
        <v>4181</v>
      </c>
      <c r="C2537" t="s">
        <v>4550</v>
      </c>
      <c r="D2537" t="s">
        <v>3837</v>
      </c>
      <c r="E2537">
        <v>0</v>
      </c>
      <c r="F2537">
        <v>0</v>
      </c>
      <c r="G2537">
        <v>0</v>
      </c>
      <c r="H2537" t="str">
        <f t="shared" si="78"/>
        <v/>
      </c>
      <c r="I2537" t="str">
        <f t="shared" si="79"/>
        <v/>
      </c>
    </row>
    <row r="2538" spans="1:9" hidden="1">
      <c r="A2538" t="s">
        <v>2248</v>
      </c>
      <c r="B2538" t="s">
        <v>4181</v>
      </c>
      <c r="C2538" t="s">
        <v>4550</v>
      </c>
      <c r="D2538" t="s">
        <v>4199</v>
      </c>
      <c r="E2538">
        <v>0</v>
      </c>
      <c r="F2538">
        <v>0</v>
      </c>
      <c r="G2538">
        <v>0</v>
      </c>
      <c r="H2538" t="str">
        <f t="shared" si="78"/>
        <v/>
      </c>
      <c r="I2538" t="str">
        <f t="shared" si="79"/>
        <v/>
      </c>
    </row>
    <row r="2539" spans="1:9" hidden="1">
      <c r="A2539" t="s">
        <v>2249</v>
      </c>
      <c r="B2539" t="s">
        <v>4181</v>
      </c>
      <c r="C2539" t="s">
        <v>4550</v>
      </c>
      <c r="D2539" t="s">
        <v>3839</v>
      </c>
      <c r="E2539">
        <v>0</v>
      </c>
      <c r="F2539">
        <v>0</v>
      </c>
      <c r="G2539">
        <v>0</v>
      </c>
      <c r="H2539" t="str">
        <f t="shared" si="78"/>
        <v/>
      </c>
      <c r="I2539" t="str">
        <f t="shared" si="79"/>
        <v/>
      </c>
    </row>
    <row r="2540" spans="1:9" hidden="1">
      <c r="A2540" t="s">
        <v>2250</v>
      </c>
      <c r="B2540" t="s">
        <v>4181</v>
      </c>
      <c r="C2540" t="s">
        <v>4550</v>
      </c>
      <c r="D2540" t="s">
        <v>3840</v>
      </c>
      <c r="E2540">
        <v>0</v>
      </c>
      <c r="F2540">
        <v>0</v>
      </c>
      <c r="G2540">
        <v>0</v>
      </c>
      <c r="H2540" t="str">
        <f t="shared" si="78"/>
        <v/>
      </c>
      <c r="I2540" t="str">
        <f t="shared" si="79"/>
        <v/>
      </c>
    </row>
    <row r="2541" spans="1:9" hidden="1">
      <c r="A2541" t="s">
        <v>2251</v>
      </c>
      <c r="B2541" t="s">
        <v>4181</v>
      </c>
      <c r="C2541" t="s">
        <v>4550</v>
      </c>
      <c r="D2541" t="s">
        <v>3841</v>
      </c>
      <c r="E2541">
        <v>0</v>
      </c>
      <c r="F2541">
        <v>0</v>
      </c>
      <c r="G2541">
        <v>0</v>
      </c>
      <c r="H2541" t="str">
        <f t="shared" si="78"/>
        <v/>
      </c>
      <c r="I2541" t="str">
        <f t="shared" si="79"/>
        <v/>
      </c>
    </row>
    <row r="2542" spans="1:9" hidden="1">
      <c r="A2542" t="s">
        <v>2252</v>
      </c>
      <c r="B2542" t="s">
        <v>4181</v>
      </c>
      <c r="C2542" t="s">
        <v>4550</v>
      </c>
      <c r="D2542" t="s">
        <v>3842</v>
      </c>
      <c r="E2542">
        <v>0</v>
      </c>
      <c r="F2542">
        <v>0</v>
      </c>
      <c r="G2542">
        <v>0</v>
      </c>
      <c r="H2542" t="str">
        <f t="shared" si="78"/>
        <v/>
      </c>
      <c r="I2542" t="str">
        <f t="shared" si="79"/>
        <v/>
      </c>
    </row>
    <row r="2543" spans="1:9" hidden="1">
      <c r="A2543" t="s">
        <v>2253</v>
      </c>
      <c r="B2543" t="s">
        <v>4181</v>
      </c>
      <c r="C2543" t="s">
        <v>4550</v>
      </c>
      <c r="D2543" t="s">
        <v>3843</v>
      </c>
      <c r="E2543">
        <v>0</v>
      </c>
      <c r="F2543">
        <v>0</v>
      </c>
      <c r="G2543">
        <v>0</v>
      </c>
      <c r="H2543" t="str">
        <f t="shared" si="78"/>
        <v/>
      </c>
      <c r="I2543" t="str">
        <f t="shared" si="79"/>
        <v/>
      </c>
    </row>
    <row r="2544" spans="1:9" hidden="1">
      <c r="A2544" t="s">
        <v>2254</v>
      </c>
      <c r="B2544" t="s">
        <v>4181</v>
      </c>
      <c r="C2544" t="s">
        <v>4550</v>
      </c>
      <c r="D2544" t="s">
        <v>3844</v>
      </c>
      <c r="E2544">
        <v>0</v>
      </c>
      <c r="F2544">
        <v>0</v>
      </c>
      <c r="G2544">
        <v>0</v>
      </c>
      <c r="H2544" t="str">
        <f t="shared" si="78"/>
        <v/>
      </c>
      <c r="I2544" t="str">
        <f t="shared" si="79"/>
        <v/>
      </c>
    </row>
    <row r="2545" spans="1:9" hidden="1">
      <c r="A2545" t="s">
        <v>2255</v>
      </c>
      <c r="B2545" t="s">
        <v>4181</v>
      </c>
      <c r="C2545" t="s">
        <v>4550</v>
      </c>
      <c r="D2545" t="s">
        <v>3853</v>
      </c>
      <c r="E2545">
        <v>0</v>
      </c>
      <c r="F2545">
        <v>0</v>
      </c>
      <c r="G2545">
        <v>0</v>
      </c>
      <c r="H2545" t="str">
        <f t="shared" si="78"/>
        <v/>
      </c>
      <c r="I2545" t="str">
        <f t="shared" si="79"/>
        <v/>
      </c>
    </row>
    <row r="2546" spans="1:9" hidden="1">
      <c r="A2546" t="s">
        <v>2256</v>
      </c>
      <c r="B2546" t="s">
        <v>4181</v>
      </c>
      <c r="C2546" t="s">
        <v>4550</v>
      </c>
      <c r="D2546" t="s">
        <v>3846</v>
      </c>
      <c r="E2546">
        <v>0</v>
      </c>
      <c r="F2546">
        <v>0</v>
      </c>
      <c r="G2546">
        <v>0</v>
      </c>
      <c r="H2546" t="str">
        <f t="shared" si="78"/>
        <v/>
      </c>
      <c r="I2546" t="str">
        <f t="shared" si="79"/>
        <v/>
      </c>
    </row>
    <row r="2547" spans="1:9" hidden="1">
      <c r="A2547" t="s">
        <v>2257</v>
      </c>
      <c r="B2547" t="s">
        <v>4181</v>
      </c>
      <c r="C2547" t="s">
        <v>4550</v>
      </c>
      <c r="D2547" t="s">
        <v>3845</v>
      </c>
      <c r="E2547">
        <v>0</v>
      </c>
      <c r="F2547">
        <v>0</v>
      </c>
      <c r="G2547">
        <v>0</v>
      </c>
      <c r="H2547" t="str">
        <f t="shared" si="78"/>
        <v/>
      </c>
      <c r="I2547" t="str">
        <f t="shared" si="79"/>
        <v/>
      </c>
    </row>
    <row r="2548" spans="1:9" hidden="1">
      <c r="A2548" t="s">
        <v>2258</v>
      </c>
      <c r="B2548" t="s">
        <v>4181</v>
      </c>
      <c r="C2548" t="s">
        <v>4550</v>
      </c>
      <c r="D2548" t="s">
        <v>3847</v>
      </c>
      <c r="E2548">
        <v>0</v>
      </c>
      <c r="F2548">
        <v>0</v>
      </c>
      <c r="G2548">
        <v>0</v>
      </c>
      <c r="H2548" t="str">
        <f t="shared" si="78"/>
        <v/>
      </c>
      <c r="I2548" t="str">
        <f t="shared" si="79"/>
        <v/>
      </c>
    </row>
    <row r="2549" spans="1:9" hidden="1">
      <c r="A2549" t="s">
        <v>2259</v>
      </c>
      <c r="B2549" t="s">
        <v>4181</v>
      </c>
      <c r="C2549" t="s">
        <v>4550</v>
      </c>
      <c r="D2549" t="s">
        <v>3848</v>
      </c>
      <c r="E2549">
        <v>0</v>
      </c>
      <c r="F2549">
        <v>0</v>
      </c>
      <c r="G2549">
        <v>0</v>
      </c>
      <c r="H2549" t="str">
        <f t="shared" si="78"/>
        <v/>
      </c>
      <c r="I2549" t="str">
        <f t="shared" si="79"/>
        <v/>
      </c>
    </row>
    <row r="2550" spans="1:9" hidden="1">
      <c r="A2550" t="s">
        <v>2260</v>
      </c>
      <c r="B2550" t="s">
        <v>4181</v>
      </c>
      <c r="C2550" t="s">
        <v>4550</v>
      </c>
      <c r="D2550" t="s">
        <v>3849</v>
      </c>
      <c r="E2550">
        <v>0</v>
      </c>
      <c r="F2550">
        <v>0</v>
      </c>
      <c r="G2550">
        <v>0</v>
      </c>
      <c r="H2550" t="str">
        <f t="shared" si="78"/>
        <v/>
      </c>
      <c r="I2550" t="str">
        <f t="shared" si="79"/>
        <v/>
      </c>
    </row>
    <row r="2551" spans="1:9" hidden="1">
      <c r="A2551" t="s">
        <v>2261</v>
      </c>
      <c r="B2551" t="s">
        <v>4181</v>
      </c>
      <c r="C2551" t="s">
        <v>4550</v>
      </c>
      <c r="D2551" t="s">
        <v>4218</v>
      </c>
      <c r="E2551">
        <v>0</v>
      </c>
      <c r="F2551">
        <v>0</v>
      </c>
      <c r="G2551">
        <v>0</v>
      </c>
      <c r="H2551" t="str">
        <f t="shared" si="78"/>
        <v/>
      </c>
      <c r="I2551" t="str">
        <f t="shared" si="79"/>
        <v/>
      </c>
    </row>
    <row r="2552" spans="1:9" hidden="1">
      <c r="A2552" t="s">
        <v>3510</v>
      </c>
      <c r="B2552" t="s">
        <v>3951</v>
      </c>
      <c r="C2552" t="s">
        <v>4551</v>
      </c>
      <c r="D2552" t="s">
        <v>3376</v>
      </c>
      <c r="E2552">
        <v>0</v>
      </c>
      <c r="F2552">
        <v>0</v>
      </c>
      <c r="G2552">
        <v>1</v>
      </c>
      <c r="H2552" t="str">
        <f t="shared" si="78"/>
        <v/>
      </c>
      <c r="I2552" t="str">
        <f t="shared" si="79"/>
        <v/>
      </c>
    </row>
    <row r="2553" spans="1:9" hidden="1">
      <c r="A2553" t="s">
        <v>3511</v>
      </c>
      <c r="B2553" t="s">
        <v>3951</v>
      </c>
      <c r="C2553" t="s">
        <v>4552</v>
      </c>
      <c r="D2553" t="s">
        <v>3376</v>
      </c>
      <c r="E2553">
        <v>1</v>
      </c>
      <c r="F2553">
        <v>0</v>
      </c>
      <c r="G2553">
        <v>0</v>
      </c>
      <c r="H2553" t="str">
        <f t="shared" si="78"/>
        <v/>
      </c>
      <c r="I2553" t="str">
        <f t="shared" si="79"/>
        <v/>
      </c>
    </row>
    <row r="2554" spans="1:9" hidden="1">
      <c r="A2554" t="s">
        <v>3512</v>
      </c>
      <c r="B2554" t="s">
        <v>4180</v>
      </c>
      <c r="C2554" t="s">
        <v>3512</v>
      </c>
      <c r="D2554" t="s">
        <v>3376</v>
      </c>
      <c r="E2554">
        <v>1</v>
      </c>
      <c r="F2554">
        <v>0</v>
      </c>
      <c r="G2554">
        <v>0</v>
      </c>
      <c r="H2554" t="str">
        <f t="shared" si="78"/>
        <v/>
      </c>
      <c r="I2554" t="str">
        <f t="shared" si="79"/>
        <v/>
      </c>
    </row>
    <row r="2555" spans="1:9" hidden="1">
      <c r="A2555" t="s">
        <v>3513</v>
      </c>
      <c r="B2555" t="s">
        <v>4180</v>
      </c>
      <c r="C2555" t="s">
        <v>3513</v>
      </c>
      <c r="D2555" t="s">
        <v>3376</v>
      </c>
      <c r="E2555">
        <v>0</v>
      </c>
      <c r="F2555">
        <v>0</v>
      </c>
      <c r="G2555">
        <v>0</v>
      </c>
      <c r="H2555" t="str">
        <f t="shared" si="78"/>
        <v/>
      </c>
      <c r="I2555" t="str">
        <f t="shared" si="79"/>
        <v/>
      </c>
    </row>
    <row r="2556" spans="1:9" hidden="1">
      <c r="A2556" t="s">
        <v>3514</v>
      </c>
      <c r="B2556" t="s">
        <v>4180</v>
      </c>
      <c r="C2556" t="s">
        <v>3514</v>
      </c>
      <c r="D2556" t="s">
        <v>3376</v>
      </c>
      <c r="E2556">
        <v>0</v>
      </c>
      <c r="F2556">
        <v>0</v>
      </c>
      <c r="G2556">
        <v>0</v>
      </c>
      <c r="H2556" t="str">
        <f t="shared" si="78"/>
        <v/>
      </c>
      <c r="I2556" t="str">
        <f t="shared" si="79"/>
        <v/>
      </c>
    </row>
    <row r="2557" spans="1:9" hidden="1">
      <c r="A2557" t="s">
        <v>3515</v>
      </c>
      <c r="B2557" t="s">
        <v>3951</v>
      </c>
      <c r="C2557" t="s">
        <v>4553</v>
      </c>
      <c r="D2557" t="s">
        <v>3376</v>
      </c>
      <c r="E2557">
        <v>0</v>
      </c>
      <c r="F2557">
        <v>0</v>
      </c>
      <c r="G2557">
        <v>0</v>
      </c>
      <c r="H2557" t="str">
        <f t="shared" si="78"/>
        <v/>
      </c>
      <c r="I2557" t="str">
        <f t="shared" si="79"/>
        <v/>
      </c>
    </row>
    <row r="2558" spans="1:9" hidden="1">
      <c r="A2558" t="s">
        <v>3516</v>
      </c>
      <c r="B2558" t="s">
        <v>4180</v>
      </c>
      <c r="C2558" t="s">
        <v>3516</v>
      </c>
      <c r="D2558" t="s">
        <v>3376</v>
      </c>
      <c r="E2558">
        <v>0</v>
      </c>
      <c r="F2558">
        <v>0</v>
      </c>
      <c r="G2558">
        <v>0</v>
      </c>
      <c r="H2558" t="str">
        <f t="shared" si="78"/>
        <v/>
      </c>
      <c r="I2558" t="str">
        <f t="shared" si="79"/>
        <v/>
      </c>
    </row>
    <row r="2559" spans="1:9" hidden="1">
      <c r="A2559" t="s">
        <v>3517</v>
      </c>
      <c r="B2559" t="s">
        <v>4180</v>
      </c>
      <c r="C2559" t="s">
        <v>3517</v>
      </c>
      <c r="D2559" t="s">
        <v>3376</v>
      </c>
      <c r="E2559">
        <v>0</v>
      </c>
      <c r="F2559">
        <v>0</v>
      </c>
      <c r="G2559">
        <v>0</v>
      </c>
      <c r="H2559" t="str">
        <f t="shared" si="78"/>
        <v/>
      </c>
      <c r="I2559" t="str">
        <f t="shared" si="79"/>
        <v/>
      </c>
    </row>
    <row r="2560" spans="1:9" hidden="1">
      <c r="A2560" t="s">
        <v>3518</v>
      </c>
      <c r="B2560" t="s">
        <v>3951</v>
      </c>
      <c r="C2560" t="s">
        <v>4554</v>
      </c>
      <c r="D2560" t="s">
        <v>3376</v>
      </c>
      <c r="E2560">
        <v>1</v>
      </c>
      <c r="F2560">
        <v>1</v>
      </c>
      <c r="G2560">
        <v>0</v>
      </c>
      <c r="H2560" t="str">
        <f t="shared" si="78"/>
        <v/>
      </c>
      <c r="I2560" t="str">
        <f t="shared" si="79"/>
        <v/>
      </c>
    </row>
    <row r="2561" spans="1:9" hidden="1">
      <c r="A2561" t="s">
        <v>3519</v>
      </c>
      <c r="B2561" t="s">
        <v>3951</v>
      </c>
      <c r="C2561" t="s">
        <v>4555</v>
      </c>
      <c r="D2561" t="s">
        <v>3376</v>
      </c>
      <c r="E2561">
        <v>0</v>
      </c>
      <c r="F2561">
        <v>0</v>
      </c>
      <c r="G2561">
        <v>1</v>
      </c>
      <c r="H2561" t="str">
        <f t="shared" si="78"/>
        <v/>
      </c>
      <c r="I2561" t="str">
        <f t="shared" si="79"/>
        <v/>
      </c>
    </row>
    <row r="2562" spans="1:9" hidden="1">
      <c r="A2562" t="s">
        <v>3520</v>
      </c>
      <c r="B2562" t="s">
        <v>3951</v>
      </c>
      <c r="C2562" t="s">
        <v>4556</v>
      </c>
      <c r="D2562" t="s">
        <v>3376</v>
      </c>
      <c r="E2562">
        <v>1</v>
      </c>
      <c r="F2562">
        <v>0</v>
      </c>
      <c r="G2562">
        <v>0</v>
      </c>
      <c r="H2562" t="str">
        <f t="shared" ref="H2562:H2625" si="80">IF(AND(SUM(E2562:G2562)&gt;2,OR(E2562=0,G2562=0,F2562=0)),"gestion stock","")</f>
        <v/>
      </c>
      <c r="I2562" t="str">
        <f t="shared" si="79"/>
        <v/>
      </c>
    </row>
    <row r="2563" spans="1:9" hidden="1">
      <c r="A2563" t="s">
        <v>3521</v>
      </c>
      <c r="B2563" t="s">
        <v>3951</v>
      </c>
      <c r="C2563" t="s">
        <v>4557</v>
      </c>
      <c r="D2563" t="s">
        <v>3376</v>
      </c>
      <c r="E2563">
        <v>0</v>
      </c>
      <c r="F2563">
        <v>0</v>
      </c>
      <c r="G2563">
        <v>1</v>
      </c>
      <c r="H2563" t="str">
        <f t="shared" si="80"/>
        <v/>
      </c>
      <c r="I2563" t="str">
        <f t="shared" ref="I2563:I2626" si="81">IF(H2563="gestion stock",C2563&amp; " " &amp; D2563,"")</f>
        <v/>
      </c>
    </row>
    <row r="2564" spans="1:9" hidden="1">
      <c r="A2564" t="s">
        <v>3522</v>
      </c>
      <c r="B2564" t="s">
        <v>3951</v>
      </c>
      <c r="C2564" t="s">
        <v>4558</v>
      </c>
      <c r="D2564" t="s">
        <v>3376</v>
      </c>
      <c r="E2564">
        <v>0</v>
      </c>
      <c r="F2564">
        <v>1</v>
      </c>
      <c r="G2564">
        <v>0</v>
      </c>
      <c r="H2564" t="str">
        <f t="shared" si="80"/>
        <v/>
      </c>
      <c r="I2564" t="str">
        <f t="shared" si="81"/>
        <v/>
      </c>
    </row>
    <row r="2565" spans="1:9" hidden="1">
      <c r="A2565" t="s">
        <v>3523</v>
      </c>
      <c r="B2565" t="s">
        <v>3951</v>
      </c>
      <c r="C2565" t="s">
        <v>4559</v>
      </c>
      <c r="D2565" t="s">
        <v>3376</v>
      </c>
      <c r="E2565">
        <v>1</v>
      </c>
      <c r="F2565">
        <v>0</v>
      </c>
      <c r="G2565">
        <v>0</v>
      </c>
      <c r="H2565" t="str">
        <f t="shared" si="80"/>
        <v/>
      </c>
      <c r="I2565" t="str">
        <f t="shared" si="81"/>
        <v/>
      </c>
    </row>
    <row r="2566" spans="1:9" hidden="1">
      <c r="A2566" t="s">
        <v>2262</v>
      </c>
      <c r="B2566" t="s">
        <v>3951</v>
      </c>
      <c r="C2566" t="s">
        <v>4560</v>
      </c>
      <c r="D2566" t="s">
        <v>3376</v>
      </c>
      <c r="E2566">
        <v>0</v>
      </c>
      <c r="F2566">
        <v>0</v>
      </c>
      <c r="G2566">
        <v>0</v>
      </c>
      <c r="H2566" t="str">
        <f t="shared" si="80"/>
        <v/>
      </c>
      <c r="I2566" t="str">
        <f t="shared" si="81"/>
        <v/>
      </c>
    </row>
    <row r="2567" spans="1:9" hidden="1">
      <c r="A2567" t="s">
        <v>2263</v>
      </c>
      <c r="B2567" t="s">
        <v>3951</v>
      </c>
      <c r="C2567" t="s">
        <v>4561</v>
      </c>
      <c r="D2567" t="s">
        <v>3376</v>
      </c>
      <c r="E2567">
        <v>0</v>
      </c>
      <c r="F2567">
        <v>0</v>
      </c>
      <c r="G2567">
        <v>0</v>
      </c>
      <c r="H2567" t="str">
        <f t="shared" si="80"/>
        <v/>
      </c>
      <c r="I2567" t="str">
        <f t="shared" si="81"/>
        <v/>
      </c>
    </row>
    <row r="2568" spans="1:9" hidden="1">
      <c r="A2568" t="s">
        <v>3524</v>
      </c>
      <c r="B2568" t="s">
        <v>3951</v>
      </c>
      <c r="C2568" t="s">
        <v>4562</v>
      </c>
      <c r="D2568" t="s">
        <v>3376</v>
      </c>
      <c r="E2568">
        <v>1</v>
      </c>
      <c r="F2568">
        <v>0</v>
      </c>
      <c r="G2568">
        <v>0</v>
      </c>
      <c r="H2568" t="str">
        <f t="shared" si="80"/>
        <v/>
      </c>
      <c r="I2568" t="str">
        <f t="shared" si="81"/>
        <v/>
      </c>
    </row>
    <row r="2569" spans="1:9" hidden="1">
      <c r="A2569" t="s">
        <v>3525</v>
      </c>
      <c r="B2569" t="s">
        <v>3951</v>
      </c>
      <c r="C2569" t="s">
        <v>4563</v>
      </c>
      <c r="D2569" t="s">
        <v>3376</v>
      </c>
      <c r="E2569">
        <v>0</v>
      </c>
      <c r="F2569">
        <v>0</v>
      </c>
      <c r="G2569">
        <v>0</v>
      </c>
      <c r="H2569" t="str">
        <f t="shared" si="80"/>
        <v/>
      </c>
      <c r="I2569" t="str">
        <f t="shared" si="81"/>
        <v/>
      </c>
    </row>
    <row r="2570" spans="1:9" hidden="1">
      <c r="A2570" t="s">
        <v>3526</v>
      </c>
      <c r="B2570" t="s">
        <v>3951</v>
      </c>
      <c r="C2570" t="s">
        <v>4564</v>
      </c>
      <c r="D2570" t="s">
        <v>3376</v>
      </c>
      <c r="E2570">
        <v>0</v>
      </c>
      <c r="F2570">
        <v>0</v>
      </c>
      <c r="G2570">
        <v>0</v>
      </c>
      <c r="H2570" t="str">
        <f t="shared" si="80"/>
        <v/>
      </c>
      <c r="I2570" t="str">
        <f t="shared" si="81"/>
        <v/>
      </c>
    </row>
    <row r="2571" spans="1:9" hidden="1">
      <c r="A2571" t="s">
        <v>3527</v>
      </c>
      <c r="B2571" t="s">
        <v>3951</v>
      </c>
      <c r="C2571" t="s">
        <v>4565</v>
      </c>
      <c r="D2571" t="s">
        <v>3376</v>
      </c>
      <c r="E2571">
        <v>2</v>
      </c>
      <c r="F2571">
        <v>0</v>
      </c>
      <c r="G2571">
        <v>0</v>
      </c>
      <c r="H2571" t="str">
        <f t="shared" si="80"/>
        <v/>
      </c>
      <c r="I2571" t="str">
        <f t="shared" si="81"/>
        <v/>
      </c>
    </row>
    <row r="2572" spans="1:9" hidden="1">
      <c r="A2572" t="s">
        <v>2264</v>
      </c>
      <c r="B2572" t="s">
        <v>3951</v>
      </c>
      <c r="C2572" t="s">
        <v>4566</v>
      </c>
      <c r="D2572" t="s">
        <v>3376</v>
      </c>
      <c r="E2572">
        <v>0</v>
      </c>
      <c r="F2572">
        <v>0</v>
      </c>
      <c r="G2572">
        <v>0</v>
      </c>
      <c r="H2572" t="str">
        <f t="shared" si="80"/>
        <v/>
      </c>
      <c r="I2572" t="str">
        <f t="shared" si="81"/>
        <v/>
      </c>
    </row>
    <row r="2573" spans="1:9" hidden="1">
      <c r="A2573" t="s">
        <v>2265</v>
      </c>
      <c r="B2573" t="s">
        <v>3951</v>
      </c>
      <c r="C2573" t="s">
        <v>4567</v>
      </c>
      <c r="D2573" t="s">
        <v>3376</v>
      </c>
      <c r="E2573">
        <v>0</v>
      </c>
      <c r="F2573">
        <v>0</v>
      </c>
      <c r="G2573">
        <v>0</v>
      </c>
      <c r="H2573" t="str">
        <f t="shared" si="80"/>
        <v/>
      </c>
      <c r="I2573" t="str">
        <f t="shared" si="81"/>
        <v/>
      </c>
    </row>
    <row r="2574" spans="1:9" hidden="1">
      <c r="A2574" t="s">
        <v>3528</v>
      </c>
      <c r="B2574" t="s">
        <v>3951</v>
      </c>
      <c r="C2574" t="s">
        <v>4568</v>
      </c>
      <c r="D2574" t="s">
        <v>3376</v>
      </c>
      <c r="E2574">
        <v>0</v>
      </c>
      <c r="F2574">
        <v>0</v>
      </c>
      <c r="G2574">
        <v>0</v>
      </c>
      <c r="H2574" t="str">
        <f t="shared" si="80"/>
        <v/>
      </c>
      <c r="I2574" t="str">
        <f t="shared" si="81"/>
        <v/>
      </c>
    </row>
    <row r="2575" spans="1:9" hidden="1">
      <c r="A2575" t="s">
        <v>2266</v>
      </c>
      <c r="B2575" t="s">
        <v>3951</v>
      </c>
      <c r="C2575" t="s">
        <v>4569</v>
      </c>
      <c r="D2575" t="s">
        <v>3376</v>
      </c>
      <c r="E2575">
        <v>0</v>
      </c>
      <c r="F2575">
        <v>0</v>
      </c>
      <c r="G2575">
        <v>0</v>
      </c>
      <c r="H2575" t="str">
        <f t="shared" si="80"/>
        <v/>
      </c>
      <c r="I2575" t="str">
        <f t="shared" si="81"/>
        <v/>
      </c>
    </row>
    <row r="2576" spans="1:9" hidden="1">
      <c r="A2576" t="s">
        <v>2267</v>
      </c>
      <c r="B2576" t="s">
        <v>3951</v>
      </c>
      <c r="C2576" t="s">
        <v>4570</v>
      </c>
      <c r="D2576" t="s">
        <v>3376</v>
      </c>
      <c r="E2576">
        <v>0</v>
      </c>
      <c r="F2576">
        <v>0</v>
      </c>
      <c r="G2576">
        <v>0</v>
      </c>
      <c r="H2576" t="str">
        <f t="shared" si="80"/>
        <v/>
      </c>
      <c r="I2576" t="str">
        <f t="shared" si="81"/>
        <v/>
      </c>
    </row>
    <row r="2577" spans="1:9" hidden="1">
      <c r="A2577" t="s">
        <v>3529</v>
      </c>
      <c r="B2577" t="s">
        <v>3951</v>
      </c>
      <c r="C2577" t="s">
        <v>4571</v>
      </c>
      <c r="D2577" t="s">
        <v>3376</v>
      </c>
      <c r="E2577">
        <v>1</v>
      </c>
      <c r="F2577">
        <v>0</v>
      </c>
      <c r="G2577">
        <v>0</v>
      </c>
      <c r="H2577" t="str">
        <f t="shared" si="80"/>
        <v/>
      </c>
      <c r="I2577" t="str">
        <f t="shared" si="81"/>
        <v/>
      </c>
    </row>
    <row r="2578" spans="1:9" hidden="1">
      <c r="A2578" t="s">
        <v>3530</v>
      </c>
      <c r="B2578" t="s">
        <v>3951</v>
      </c>
      <c r="C2578" t="s">
        <v>4572</v>
      </c>
      <c r="D2578" t="s">
        <v>3376</v>
      </c>
      <c r="E2578">
        <v>0</v>
      </c>
      <c r="F2578">
        <v>0</v>
      </c>
      <c r="G2578">
        <v>0</v>
      </c>
      <c r="H2578" t="str">
        <f t="shared" si="80"/>
        <v/>
      </c>
      <c r="I2578" t="str">
        <f t="shared" si="81"/>
        <v/>
      </c>
    </row>
    <row r="2579" spans="1:9" hidden="1">
      <c r="A2579" t="s">
        <v>2268</v>
      </c>
      <c r="B2579" t="s">
        <v>3898</v>
      </c>
      <c r="C2579" t="s">
        <v>4573</v>
      </c>
      <c r="D2579" t="s">
        <v>3376</v>
      </c>
      <c r="E2579">
        <v>0</v>
      </c>
      <c r="F2579">
        <v>0</v>
      </c>
      <c r="G2579">
        <v>0</v>
      </c>
      <c r="H2579" t="str">
        <f t="shared" si="80"/>
        <v/>
      </c>
      <c r="I2579" t="str">
        <f t="shared" si="81"/>
        <v/>
      </c>
    </row>
    <row r="2580" spans="1:9" hidden="1">
      <c r="A2580" t="s">
        <v>2269</v>
      </c>
      <c r="B2580" t="s">
        <v>3898</v>
      </c>
      <c r="C2580" t="s">
        <v>4574</v>
      </c>
      <c r="D2580" t="s">
        <v>3376</v>
      </c>
      <c r="E2580">
        <v>0</v>
      </c>
      <c r="F2580">
        <v>0</v>
      </c>
      <c r="G2580">
        <v>0</v>
      </c>
      <c r="H2580" t="str">
        <f t="shared" si="80"/>
        <v/>
      </c>
      <c r="I2580" t="str">
        <f t="shared" si="81"/>
        <v/>
      </c>
    </row>
    <row r="2581" spans="1:9" hidden="1">
      <c r="A2581" t="s">
        <v>2270</v>
      </c>
      <c r="B2581" t="s">
        <v>3898</v>
      </c>
      <c r="C2581" t="s">
        <v>4575</v>
      </c>
      <c r="D2581" t="s">
        <v>3376</v>
      </c>
      <c r="E2581">
        <v>0</v>
      </c>
      <c r="F2581">
        <v>0</v>
      </c>
      <c r="G2581">
        <v>0</v>
      </c>
      <c r="H2581" t="str">
        <f t="shared" si="80"/>
        <v/>
      </c>
      <c r="I2581" t="str">
        <f t="shared" si="81"/>
        <v/>
      </c>
    </row>
    <row r="2582" spans="1:9" hidden="1">
      <c r="A2582" t="s">
        <v>2271</v>
      </c>
      <c r="B2582" t="s">
        <v>3898</v>
      </c>
      <c r="C2582" t="s">
        <v>4576</v>
      </c>
      <c r="D2582" t="s">
        <v>3376</v>
      </c>
      <c r="E2582">
        <v>1</v>
      </c>
      <c r="F2582">
        <v>0</v>
      </c>
      <c r="G2582">
        <v>0</v>
      </c>
      <c r="H2582" t="str">
        <f t="shared" si="80"/>
        <v/>
      </c>
      <c r="I2582" t="str">
        <f t="shared" si="81"/>
        <v/>
      </c>
    </row>
    <row r="2583" spans="1:9" hidden="1">
      <c r="A2583" t="s">
        <v>2272</v>
      </c>
      <c r="B2583" t="s">
        <v>3898</v>
      </c>
      <c r="C2583" t="s">
        <v>4577</v>
      </c>
      <c r="D2583" t="s">
        <v>3376</v>
      </c>
      <c r="E2583">
        <v>1</v>
      </c>
      <c r="F2583">
        <v>1</v>
      </c>
      <c r="G2583">
        <v>0</v>
      </c>
      <c r="H2583" t="str">
        <f t="shared" si="80"/>
        <v/>
      </c>
      <c r="I2583" t="str">
        <f t="shared" si="81"/>
        <v/>
      </c>
    </row>
    <row r="2584" spans="1:9" hidden="1">
      <c r="A2584" t="s">
        <v>1025</v>
      </c>
      <c r="B2584" t="s">
        <v>3898</v>
      </c>
      <c r="C2584" t="s">
        <v>4266</v>
      </c>
      <c r="D2584" t="s">
        <v>3376</v>
      </c>
      <c r="E2584">
        <v>0</v>
      </c>
      <c r="F2584">
        <v>0</v>
      </c>
      <c r="G2584">
        <v>0</v>
      </c>
      <c r="H2584" t="str">
        <f t="shared" si="80"/>
        <v/>
      </c>
      <c r="I2584" t="str">
        <f t="shared" si="81"/>
        <v/>
      </c>
    </row>
    <row r="2585" spans="1:9" hidden="1">
      <c r="A2585" t="s">
        <v>2273</v>
      </c>
      <c r="B2585" t="s">
        <v>3898</v>
      </c>
      <c r="C2585" t="s">
        <v>4578</v>
      </c>
      <c r="D2585" t="s">
        <v>3376</v>
      </c>
      <c r="E2585">
        <v>1</v>
      </c>
      <c r="F2585">
        <v>1</v>
      </c>
      <c r="G2585">
        <v>0</v>
      </c>
      <c r="H2585" t="str">
        <f t="shared" si="80"/>
        <v/>
      </c>
      <c r="I2585" t="str">
        <f t="shared" si="81"/>
        <v/>
      </c>
    </row>
    <row r="2586" spans="1:9" hidden="1">
      <c r="A2586" t="s">
        <v>2274</v>
      </c>
      <c r="B2586" t="s">
        <v>3898</v>
      </c>
      <c r="C2586" t="s">
        <v>4579</v>
      </c>
      <c r="D2586" t="s">
        <v>3376</v>
      </c>
      <c r="E2586">
        <v>0</v>
      </c>
      <c r="F2586">
        <v>0</v>
      </c>
      <c r="G2586">
        <v>0</v>
      </c>
      <c r="H2586" t="str">
        <f t="shared" si="80"/>
        <v/>
      </c>
      <c r="I2586" t="str">
        <f t="shared" si="81"/>
        <v/>
      </c>
    </row>
    <row r="2587" spans="1:9" hidden="1">
      <c r="A2587" t="s">
        <v>2275</v>
      </c>
      <c r="B2587" t="s">
        <v>3898</v>
      </c>
      <c r="C2587" t="s">
        <v>4580</v>
      </c>
      <c r="D2587" t="s">
        <v>3376</v>
      </c>
      <c r="E2587">
        <v>1</v>
      </c>
      <c r="F2587">
        <v>0</v>
      </c>
      <c r="G2587">
        <v>0</v>
      </c>
      <c r="H2587" t="str">
        <f t="shared" si="80"/>
        <v/>
      </c>
      <c r="I2587" t="str">
        <f t="shared" si="81"/>
        <v/>
      </c>
    </row>
    <row r="2588" spans="1:9" hidden="1">
      <c r="A2588" t="s">
        <v>2276</v>
      </c>
      <c r="B2588" t="s">
        <v>3898</v>
      </c>
      <c r="C2588" t="s">
        <v>4581</v>
      </c>
      <c r="D2588" t="s">
        <v>3376</v>
      </c>
      <c r="E2588">
        <v>1</v>
      </c>
      <c r="F2588">
        <v>0</v>
      </c>
      <c r="G2588">
        <v>1</v>
      </c>
      <c r="H2588" t="str">
        <f t="shared" si="80"/>
        <v/>
      </c>
      <c r="I2588" t="str">
        <f t="shared" si="81"/>
        <v/>
      </c>
    </row>
    <row r="2589" spans="1:9" hidden="1">
      <c r="A2589" t="s">
        <v>2277</v>
      </c>
      <c r="B2589" t="s">
        <v>3898</v>
      </c>
      <c r="C2589" t="s">
        <v>4582</v>
      </c>
      <c r="D2589" t="s">
        <v>3376</v>
      </c>
      <c r="E2589">
        <v>1</v>
      </c>
      <c r="F2589">
        <v>0</v>
      </c>
      <c r="G2589">
        <v>1</v>
      </c>
      <c r="H2589" t="str">
        <f t="shared" si="80"/>
        <v/>
      </c>
      <c r="I2589" t="str">
        <f t="shared" si="81"/>
        <v/>
      </c>
    </row>
    <row r="2590" spans="1:9" hidden="1">
      <c r="A2590" t="s">
        <v>2278</v>
      </c>
      <c r="B2590" t="s">
        <v>3898</v>
      </c>
      <c r="C2590" t="s">
        <v>4583</v>
      </c>
      <c r="D2590" t="s">
        <v>3376</v>
      </c>
      <c r="E2590">
        <v>1</v>
      </c>
      <c r="F2590">
        <v>0</v>
      </c>
      <c r="G2590">
        <v>0</v>
      </c>
      <c r="H2590" t="str">
        <f t="shared" si="80"/>
        <v/>
      </c>
      <c r="I2590" t="str">
        <f t="shared" si="81"/>
        <v/>
      </c>
    </row>
    <row r="2591" spans="1:9" hidden="1">
      <c r="A2591" t="s">
        <v>3531</v>
      </c>
      <c r="B2591" t="s">
        <v>4180</v>
      </c>
      <c r="C2591" t="s">
        <v>3531</v>
      </c>
      <c r="D2591" t="s">
        <v>3376</v>
      </c>
      <c r="E2591">
        <v>1</v>
      </c>
      <c r="F2591">
        <v>0</v>
      </c>
      <c r="G2591">
        <v>0</v>
      </c>
      <c r="H2591" t="str">
        <f t="shared" si="80"/>
        <v/>
      </c>
      <c r="I2591" t="str">
        <f t="shared" si="81"/>
        <v/>
      </c>
    </row>
    <row r="2592" spans="1:9" hidden="1">
      <c r="A2592" t="s">
        <v>2279</v>
      </c>
      <c r="B2592" t="s">
        <v>3898</v>
      </c>
      <c r="C2592" t="s">
        <v>4584</v>
      </c>
      <c r="D2592" t="s">
        <v>3376</v>
      </c>
      <c r="E2592">
        <v>0</v>
      </c>
      <c r="F2592">
        <v>0</v>
      </c>
      <c r="G2592">
        <v>0</v>
      </c>
      <c r="H2592" t="str">
        <f t="shared" si="80"/>
        <v/>
      </c>
      <c r="I2592" t="str">
        <f t="shared" si="81"/>
        <v/>
      </c>
    </row>
    <row r="2593" spans="1:9" hidden="1">
      <c r="A2593" t="s">
        <v>2280</v>
      </c>
      <c r="B2593" t="s">
        <v>3898</v>
      </c>
      <c r="C2593" t="s">
        <v>4585</v>
      </c>
      <c r="D2593" t="s">
        <v>3376</v>
      </c>
      <c r="E2593">
        <v>0</v>
      </c>
      <c r="F2593">
        <v>0</v>
      </c>
      <c r="G2593">
        <v>0</v>
      </c>
      <c r="H2593" t="str">
        <f t="shared" si="80"/>
        <v/>
      </c>
      <c r="I2593" t="str">
        <f t="shared" si="81"/>
        <v/>
      </c>
    </row>
    <row r="2594" spans="1:9" hidden="1">
      <c r="A2594" t="s">
        <v>2281</v>
      </c>
      <c r="B2594" t="s">
        <v>3898</v>
      </c>
      <c r="C2594" t="s">
        <v>4586</v>
      </c>
      <c r="D2594" t="s">
        <v>3376</v>
      </c>
      <c r="E2594">
        <v>0</v>
      </c>
      <c r="F2594">
        <v>0</v>
      </c>
      <c r="G2594">
        <v>0</v>
      </c>
      <c r="H2594" t="str">
        <f t="shared" si="80"/>
        <v/>
      </c>
      <c r="I2594" t="str">
        <f t="shared" si="81"/>
        <v/>
      </c>
    </row>
    <row r="2595" spans="1:9" hidden="1">
      <c r="A2595" t="s">
        <v>2282</v>
      </c>
      <c r="B2595" t="s">
        <v>4181</v>
      </c>
      <c r="C2595" t="s">
        <v>4587</v>
      </c>
      <c r="D2595" t="s">
        <v>393</v>
      </c>
      <c r="E2595">
        <v>0</v>
      </c>
      <c r="F2595">
        <v>0</v>
      </c>
      <c r="G2595">
        <v>1</v>
      </c>
      <c r="H2595" t="str">
        <f t="shared" si="80"/>
        <v/>
      </c>
      <c r="I2595" t="str">
        <f t="shared" si="81"/>
        <v/>
      </c>
    </row>
    <row r="2596" spans="1:9" hidden="1">
      <c r="A2596" t="s">
        <v>2283</v>
      </c>
      <c r="B2596" t="s">
        <v>4181</v>
      </c>
      <c r="C2596" t="s">
        <v>4587</v>
      </c>
      <c r="D2596" t="s">
        <v>3836</v>
      </c>
      <c r="E2596">
        <v>1</v>
      </c>
      <c r="F2596">
        <v>0</v>
      </c>
      <c r="G2596">
        <v>1</v>
      </c>
      <c r="H2596" t="str">
        <f t="shared" si="80"/>
        <v/>
      </c>
      <c r="I2596" t="str">
        <f t="shared" si="81"/>
        <v/>
      </c>
    </row>
    <row r="2597" spans="1:9" hidden="1">
      <c r="A2597" t="s">
        <v>2284</v>
      </c>
      <c r="B2597" t="s">
        <v>4181</v>
      </c>
      <c r="C2597" t="s">
        <v>4587</v>
      </c>
      <c r="D2597" t="s">
        <v>3837</v>
      </c>
      <c r="E2597">
        <v>2</v>
      </c>
      <c r="F2597">
        <v>1</v>
      </c>
      <c r="G2597">
        <v>0</v>
      </c>
      <c r="H2597" t="str">
        <f t="shared" si="80"/>
        <v>gestion stock</v>
      </c>
      <c r="I2597" t="str">
        <f t="shared" si="81"/>
        <v>Collier Anita TAUPE</v>
      </c>
    </row>
    <row r="2598" spans="1:9" hidden="1">
      <c r="A2598" t="s">
        <v>2285</v>
      </c>
      <c r="B2598" t="s">
        <v>4181</v>
      </c>
      <c r="C2598" t="s">
        <v>4587</v>
      </c>
      <c r="D2598" t="s">
        <v>3839</v>
      </c>
      <c r="E2598">
        <v>1</v>
      </c>
      <c r="F2598">
        <v>0</v>
      </c>
      <c r="G2598">
        <v>1</v>
      </c>
      <c r="H2598" t="str">
        <f t="shared" si="80"/>
        <v/>
      </c>
      <c r="I2598" t="str">
        <f t="shared" si="81"/>
        <v/>
      </c>
    </row>
    <row r="2599" spans="1:9" hidden="1">
      <c r="A2599" t="s">
        <v>2286</v>
      </c>
      <c r="B2599" t="s">
        <v>4181</v>
      </c>
      <c r="C2599" t="s">
        <v>4587</v>
      </c>
      <c r="D2599" t="s">
        <v>3842</v>
      </c>
      <c r="E2599">
        <v>1</v>
      </c>
      <c r="F2599">
        <v>0</v>
      </c>
      <c r="G2599">
        <v>1</v>
      </c>
      <c r="H2599" t="str">
        <f t="shared" si="80"/>
        <v/>
      </c>
      <c r="I2599" t="str">
        <f t="shared" si="81"/>
        <v/>
      </c>
    </row>
    <row r="2600" spans="1:9" hidden="1">
      <c r="A2600" t="s">
        <v>2287</v>
      </c>
      <c r="B2600" t="s">
        <v>4181</v>
      </c>
      <c r="C2600" t="s">
        <v>4587</v>
      </c>
      <c r="D2600" t="s">
        <v>3835</v>
      </c>
      <c r="E2600">
        <v>1</v>
      </c>
      <c r="F2600">
        <v>0</v>
      </c>
      <c r="G2600">
        <v>1</v>
      </c>
      <c r="H2600" t="str">
        <f t="shared" si="80"/>
        <v/>
      </c>
      <c r="I2600" t="str">
        <f t="shared" si="81"/>
        <v/>
      </c>
    </row>
    <row r="2601" spans="1:9" hidden="1">
      <c r="A2601" t="s">
        <v>2288</v>
      </c>
      <c r="B2601" t="s">
        <v>4181</v>
      </c>
      <c r="C2601" t="s">
        <v>4587</v>
      </c>
      <c r="D2601" t="s">
        <v>3841</v>
      </c>
      <c r="E2601">
        <v>0</v>
      </c>
      <c r="F2601">
        <v>0</v>
      </c>
      <c r="G2601">
        <v>0</v>
      </c>
      <c r="H2601" t="str">
        <f t="shared" si="80"/>
        <v/>
      </c>
      <c r="I2601" t="str">
        <f t="shared" si="81"/>
        <v/>
      </c>
    </row>
    <row r="2602" spans="1:9" hidden="1">
      <c r="A2602" t="s">
        <v>2289</v>
      </c>
      <c r="B2602" t="s">
        <v>4181</v>
      </c>
      <c r="C2602" t="s">
        <v>4587</v>
      </c>
      <c r="D2602" t="s">
        <v>4280</v>
      </c>
      <c r="E2602">
        <v>0</v>
      </c>
      <c r="F2602">
        <v>1</v>
      </c>
      <c r="G2602">
        <v>0</v>
      </c>
      <c r="H2602" t="str">
        <f t="shared" si="80"/>
        <v/>
      </c>
      <c r="I2602" t="str">
        <f t="shared" si="81"/>
        <v/>
      </c>
    </row>
    <row r="2603" spans="1:9" hidden="1">
      <c r="A2603" t="s">
        <v>2290</v>
      </c>
      <c r="B2603" t="s">
        <v>4181</v>
      </c>
      <c r="C2603" t="s">
        <v>4587</v>
      </c>
      <c r="D2603" t="s">
        <v>4218</v>
      </c>
      <c r="E2603">
        <v>0</v>
      </c>
      <c r="F2603">
        <v>0</v>
      </c>
      <c r="G2603">
        <v>0</v>
      </c>
      <c r="H2603" t="str">
        <f t="shared" si="80"/>
        <v/>
      </c>
      <c r="I2603" t="str">
        <f t="shared" si="81"/>
        <v/>
      </c>
    </row>
    <row r="2604" spans="1:9" hidden="1">
      <c r="A2604" t="s">
        <v>2291</v>
      </c>
      <c r="B2604" t="s">
        <v>4181</v>
      </c>
      <c r="C2604" t="s">
        <v>4587</v>
      </c>
      <c r="D2604" t="s">
        <v>3848</v>
      </c>
      <c r="E2604">
        <v>0</v>
      </c>
      <c r="F2604">
        <v>0</v>
      </c>
      <c r="G2604">
        <v>0</v>
      </c>
      <c r="H2604" t="str">
        <f t="shared" si="80"/>
        <v/>
      </c>
      <c r="I2604" t="str">
        <f t="shared" si="81"/>
        <v/>
      </c>
    </row>
    <row r="2605" spans="1:9" hidden="1">
      <c r="A2605" t="s">
        <v>2292</v>
      </c>
      <c r="B2605" t="s">
        <v>4181</v>
      </c>
      <c r="C2605" t="s">
        <v>4587</v>
      </c>
      <c r="D2605" t="s">
        <v>4283</v>
      </c>
      <c r="E2605">
        <v>0</v>
      </c>
      <c r="F2605">
        <v>0</v>
      </c>
      <c r="G2605">
        <v>0</v>
      </c>
      <c r="H2605" t="str">
        <f t="shared" si="80"/>
        <v/>
      </c>
      <c r="I2605" t="str">
        <f t="shared" si="81"/>
        <v/>
      </c>
    </row>
    <row r="2606" spans="1:9" hidden="1">
      <c r="A2606" t="s">
        <v>2293</v>
      </c>
      <c r="B2606" t="s">
        <v>4181</v>
      </c>
      <c r="C2606" t="s">
        <v>4587</v>
      </c>
      <c r="D2606" t="s">
        <v>3844</v>
      </c>
      <c r="E2606">
        <v>0</v>
      </c>
      <c r="F2606">
        <v>0</v>
      </c>
      <c r="G2606">
        <v>0</v>
      </c>
      <c r="H2606" t="str">
        <f t="shared" si="80"/>
        <v/>
      </c>
      <c r="I2606" t="str">
        <f t="shared" si="81"/>
        <v/>
      </c>
    </row>
    <row r="2607" spans="1:9" hidden="1">
      <c r="A2607" t="s">
        <v>2294</v>
      </c>
      <c r="B2607" t="s">
        <v>4181</v>
      </c>
      <c r="C2607" t="s">
        <v>4587</v>
      </c>
      <c r="D2607" t="s">
        <v>3847</v>
      </c>
      <c r="E2607">
        <v>1</v>
      </c>
      <c r="F2607">
        <v>1</v>
      </c>
      <c r="G2607">
        <v>1</v>
      </c>
      <c r="H2607" t="str">
        <f t="shared" si="80"/>
        <v/>
      </c>
      <c r="I2607" t="str">
        <f t="shared" si="81"/>
        <v/>
      </c>
    </row>
    <row r="2608" spans="1:9" hidden="1">
      <c r="A2608" t="s">
        <v>2295</v>
      </c>
      <c r="B2608" t="s">
        <v>4181</v>
      </c>
      <c r="C2608" t="s">
        <v>4587</v>
      </c>
      <c r="D2608" t="s">
        <v>3849</v>
      </c>
      <c r="E2608">
        <v>0</v>
      </c>
      <c r="F2608">
        <v>0</v>
      </c>
      <c r="G2608">
        <v>0</v>
      </c>
      <c r="H2608" t="str">
        <f t="shared" si="80"/>
        <v/>
      </c>
      <c r="I2608" t="str">
        <f t="shared" si="81"/>
        <v/>
      </c>
    </row>
    <row r="2609" spans="1:9" hidden="1">
      <c r="A2609" t="s">
        <v>2296</v>
      </c>
      <c r="B2609" t="s">
        <v>4181</v>
      </c>
      <c r="C2609" t="s">
        <v>4587</v>
      </c>
      <c r="D2609" t="s">
        <v>4588</v>
      </c>
      <c r="E2609">
        <v>0</v>
      </c>
      <c r="F2609">
        <v>0</v>
      </c>
      <c r="G2609">
        <v>0</v>
      </c>
      <c r="H2609" t="str">
        <f t="shared" si="80"/>
        <v/>
      </c>
      <c r="I2609" t="str">
        <f t="shared" si="81"/>
        <v/>
      </c>
    </row>
    <row r="2610" spans="1:9" hidden="1">
      <c r="A2610" t="s">
        <v>2297</v>
      </c>
      <c r="B2610" t="s">
        <v>4181</v>
      </c>
      <c r="C2610" t="s">
        <v>4589</v>
      </c>
      <c r="D2610" t="s">
        <v>3845</v>
      </c>
      <c r="E2610">
        <v>0</v>
      </c>
      <c r="F2610">
        <v>0</v>
      </c>
      <c r="G2610">
        <v>0</v>
      </c>
      <c r="H2610" t="str">
        <f t="shared" si="80"/>
        <v/>
      </c>
      <c r="I2610" t="str">
        <f t="shared" si="81"/>
        <v/>
      </c>
    </row>
    <row r="2611" spans="1:9" hidden="1">
      <c r="A2611" t="s">
        <v>2298</v>
      </c>
      <c r="B2611" t="s">
        <v>4181</v>
      </c>
      <c r="C2611" t="s">
        <v>4589</v>
      </c>
      <c r="D2611" t="s">
        <v>3841</v>
      </c>
      <c r="E2611">
        <v>0</v>
      </c>
      <c r="F2611">
        <v>0</v>
      </c>
      <c r="G2611">
        <v>0</v>
      </c>
      <c r="H2611" t="str">
        <f t="shared" si="80"/>
        <v/>
      </c>
      <c r="I2611" t="str">
        <f t="shared" si="81"/>
        <v/>
      </c>
    </row>
    <row r="2612" spans="1:9" hidden="1">
      <c r="A2612" t="s">
        <v>2299</v>
      </c>
      <c r="B2612" t="s">
        <v>4181</v>
      </c>
      <c r="C2612" t="s">
        <v>4589</v>
      </c>
      <c r="D2612" t="s">
        <v>3849</v>
      </c>
      <c r="E2612">
        <v>1</v>
      </c>
      <c r="F2612">
        <v>0</v>
      </c>
      <c r="G2612">
        <v>0</v>
      </c>
      <c r="H2612" t="str">
        <f t="shared" si="80"/>
        <v/>
      </c>
      <c r="I2612" t="str">
        <f t="shared" si="81"/>
        <v/>
      </c>
    </row>
    <row r="2613" spans="1:9" hidden="1">
      <c r="A2613" t="s">
        <v>2300</v>
      </c>
      <c r="B2613" t="s">
        <v>4181</v>
      </c>
      <c r="C2613" t="s">
        <v>4589</v>
      </c>
      <c r="D2613" t="s">
        <v>393</v>
      </c>
      <c r="E2613">
        <v>1</v>
      </c>
      <c r="F2613">
        <v>0</v>
      </c>
      <c r="G2613">
        <v>0</v>
      </c>
      <c r="H2613" t="str">
        <f t="shared" si="80"/>
        <v/>
      </c>
      <c r="I2613" t="str">
        <f t="shared" si="81"/>
        <v/>
      </c>
    </row>
    <row r="2614" spans="1:9" hidden="1">
      <c r="A2614" t="s">
        <v>2301</v>
      </c>
      <c r="B2614" t="s">
        <v>4181</v>
      </c>
      <c r="C2614" t="s">
        <v>4589</v>
      </c>
      <c r="D2614" t="s">
        <v>3840</v>
      </c>
      <c r="E2614">
        <v>0</v>
      </c>
      <c r="F2614">
        <v>0</v>
      </c>
      <c r="G2614">
        <v>0</v>
      </c>
      <c r="H2614" t="str">
        <f t="shared" si="80"/>
        <v/>
      </c>
      <c r="I2614" t="str">
        <f t="shared" si="81"/>
        <v/>
      </c>
    </row>
    <row r="2615" spans="1:9" hidden="1">
      <c r="A2615" t="s">
        <v>2302</v>
      </c>
      <c r="B2615" t="s">
        <v>4181</v>
      </c>
      <c r="C2615" t="s">
        <v>4589</v>
      </c>
      <c r="D2615" t="s">
        <v>3842</v>
      </c>
      <c r="E2615">
        <v>1</v>
      </c>
      <c r="F2615">
        <v>0</v>
      </c>
      <c r="G2615">
        <v>0</v>
      </c>
      <c r="H2615" t="str">
        <f t="shared" si="80"/>
        <v/>
      </c>
      <c r="I2615" t="str">
        <f t="shared" si="81"/>
        <v/>
      </c>
    </row>
    <row r="2616" spans="1:9" hidden="1">
      <c r="A2616" t="s">
        <v>2303</v>
      </c>
      <c r="B2616" t="s">
        <v>4181</v>
      </c>
      <c r="C2616" t="s">
        <v>4589</v>
      </c>
      <c r="D2616" t="s">
        <v>3847</v>
      </c>
      <c r="E2616">
        <v>0</v>
      </c>
      <c r="F2616">
        <v>0</v>
      </c>
      <c r="G2616">
        <v>0</v>
      </c>
      <c r="H2616" t="str">
        <f t="shared" si="80"/>
        <v/>
      </c>
      <c r="I2616" t="str">
        <f t="shared" si="81"/>
        <v/>
      </c>
    </row>
    <row r="2617" spans="1:9" hidden="1">
      <c r="A2617" t="s">
        <v>2304</v>
      </c>
      <c r="B2617" t="s">
        <v>3850</v>
      </c>
      <c r="C2617" t="s">
        <v>4590</v>
      </c>
      <c r="D2617" t="s">
        <v>3852</v>
      </c>
      <c r="E2617">
        <v>3</v>
      </c>
      <c r="F2617">
        <v>1</v>
      </c>
      <c r="G2617">
        <v>2</v>
      </c>
      <c r="H2617" t="str">
        <f t="shared" si="80"/>
        <v/>
      </c>
      <c r="I2617" t="str">
        <f t="shared" si="81"/>
        <v/>
      </c>
    </row>
    <row r="2618" spans="1:9" hidden="1">
      <c r="A2618" t="s">
        <v>2305</v>
      </c>
      <c r="B2618" t="s">
        <v>3850</v>
      </c>
      <c r="C2618" t="s">
        <v>4590</v>
      </c>
      <c r="D2618" t="s">
        <v>3841</v>
      </c>
      <c r="E2618">
        <v>4</v>
      </c>
      <c r="F2618">
        <v>0</v>
      </c>
      <c r="G2618">
        <v>2</v>
      </c>
      <c r="H2618" t="str">
        <f t="shared" si="80"/>
        <v>gestion stock</v>
      </c>
      <c r="I2618" t="str">
        <f t="shared" si="81"/>
        <v>Tasse Café Classique TURQUOISE</v>
      </c>
    </row>
    <row r="2619" spans="1:9" hidden="1">
      <c r="A2619" t="s">
        <v>2306</v>
      </c>
      <c r="B2619" t="s">
        <v>3850</v>
      </c>
      <c r="C2619" t="s">
        <v>4590</v>
      </c>
      <c r="D2619" t="s">
        <v>3840</v>
      </c>
      <c r="E2619">
        <v>4</v>
      </c>
      <c r="F2619">
        <v>1</v>
      </c>
      <c r="G2619">
        <v>2</v>
      </c>
      <c r="H2619" t="str">
        <f t="shared" si="80"/>
        <v/>
      </c>
      <c r="I2619" t="str">
        <f t="shared" si="81"/>
        <v/>
      </c>
    </row>
    <row r="2620" spans="1:9" hidden="1">
      <c r="A2620" t="s">
        <v>2307</v>
      </c>
      <c r="B2620" t="s">
        <v>3850</v>
      </c>
      <c r="C2620" t="s">
        <v>4590</v>
      </c>
      <c r="D2620" t="s">
        <v>3845</v>
      </c>
      <c r="E2620">
        <v>3</v>
      </c>
      <c r="F2620">
        <v>1</v>
      </c>
      <c r="G2620">
        <v>2</v>
      </c>
      <c r="H2620" t="str">
        <f t="shared" si="80"/>
        <v/>
      </c>
      <c r="I2620" t="str">
        <f t="shared" si="81"/>
        <v/>
      </c>
    </row>
    <row r="2621" spans="1:9" hidden="1">
      <c r="A2621" t="s">
        <v>2308</v>
      </c>
      <c r="B2621" t="s">
        <v>3850</v>
      </c>
      <c r="C2621" t="s">
        <v>4590</v>
      </c>
      <c r="D2621" t="s">
        <v>3849</v>
      </c>
      <c r="E2621">
        <v>3</v>
      </c>
      <c r="F2621">
        <v>1</v>
      </c>
      <c r="G2621">
        <v>2</v>
      </c>
      <c r="H2621" t="str">
        <f t="shared" si="80"/>
        <v/>
      </c>
      <c r="I2621" t="str">
        <f t="shared" si="81"/>
        <v/>
      </c>
    </row>
    <row r="2622" spans="1:9" hidden="1">
      <c r="A2622" t="s">
        <v>2309</v>
      </c>
      <c r="B2622" t="s">
        <v>3850</v>
      </c>
      <c r="C2622" t="s">
        <v>4590</v>
      </c>
      <c r="D2622" t="s">
        <v>3853</v>
      </c>
      <c r="E2622">
        <v>2</v>
      </c>
      <c r="F2622">
        <v>1</v>
      </c>
      <c r="G2622">
        <v>2</v>
      </c>
      <c r="H2622" t="str">
        <f t="shared" si="80"/>
        <v/>
      </c>
      <c r="I2622" t="str">
        <f t="shared" si="81"/>
        <v/>
      </c>
    </row>
    <row r="2623" spans="1:9" hidden="1">
      <c r="A2623" t="s">
        <v>2310</v>
      </c>
      <c r="B2623" t="s">
        <v>3850</v>
      </c>
      <c r="C2623" t="s">
        <v>4590</v>
      </c>
      <c r="D2623" t="s">
        <v>3844</v>
      </c>
      <c r="E2623">
        <v>6</v>
      </c>
      <c r="F2623">
        <v>1</v>
      </c>
      <c r="G2623">
        <v>0</v>
      </c>
      <c r="H2623" t="str">
        <f t="shared" si="80"/>
        <v>gestion stock</v>
      </c>
      <c r="I2623" t="str">
        <f t="shared" si="81"/>
        <v>Tasse Café Classique ROUGE</v>
      </c>
    </row>
    <row r="2624" spans="1:9" hidden="1">
      <c r="A2624" t="s">
        <v>2311</v>
      </c>
      <c r="B2624" t="s">
        <v>3850</v>
      </c>
      <c r="C2624" t="s">
        <v>4590</v>
      </c>
      <c r="D2624" t="s">
        <v>3846</v>
      </c>
      <c r="E2624">
        <v>1</v>
      </c>
      <c r="F2624">
        <v>1</v>
      </c>
      <c r="G2624">
        <v>2</v>
      </c>
      <c r="H2624" t="str">
        <f t="shared" si="80"/>
        <v/>
      </c>
      <c r="I2624" t="str">
        <f t="shared" si="81"/>
        <v/>
      </c>
    </row>
    <row r="2625" spans="1:9" hidden="1">
      <c r="A2625" t="s">
        <v>2312</v>
      </c>
      <c r="B2625" t="s">
        <v>3850</v>
      </c>
      <c r="C2625" t="s">
        <v>4590</v>
      </c>
      <c r="D2625" t="s">
        <v>3847</v>
      </c>
      <c r="E2625">
        <v>2</v>
      </c>
      <c r="F2625">
        <v>1</v>
      </c>
      <c r="G2625">
        <v>2</v>
      </c>
      <c r="H2625" t="str">
        <f t="shared" si="80"/>
        <v/>
      </c>
      <c r="I2625" t="str">
        <f t="shared" si="81"/>
        <v/>
      </c>
    </row>
    <row r="2626" spans="1:9" hidden="1">
      <c r="A2626" t="s">
        <v>2313</v>
      </c>
      <c r="B2626" t="s">
        <v>3850</v>
      </c>
      <c r="C2626" t="s">
        <v>4590</v>
      </c>
      <c r="D2626" t="s">
        <v>3854</v>
      </c>
      <c r="E2626">
        <v>7</v>
      </c>
      <c r="F2626">
        <v>2</v>
      </c>
      <c r="G2626">
        <v>2</v>
      </c>
      <c r="H2626" t="str">
        <f t="shared" ref="H2626:H2689" si="82">IF(AND(SUM(E2626:G2626)&gt;2,OR(E2626=0,G2626=0,F2626=0)),"gestion stock","")</f>
        <v/>
      </c>
      <c r="I2626" t="str">
        <f t="shared" si="81"/>
        <v/>
      </c>
    </row>
    <row r="2627" spans="1:9" hidden="1">
      <c r="A2627" t="s">
        <v>2314</v>
      </c>
      <c r="B2627" t="s">
        <v>3850</v>
      </c>
      <c r="C2627" t="s">
        <v>4590</v>
      </c>
      <c r="D2627" t="s">
        <v>3837</v>
      </c>
      <c r="E2627">
        <v>4</v>
      </c>
      <c r="F2627">
        <v>1</v>
      </c>
      <c r="G2627">
        <v>2</v>
      </c>
      <c r="H2627" t="str">
        <f t="shared" si="82"/>
        <v/>
      </c>
      <c r="I2627" t="str">
        <f t="shared" ref="I2627:I2690" si="83">IF(H2627="gestion stock",C2627&amp; " " &amp; D2627,"")</f>
        <v/>
      </c>
    </row>
    <row r="2628" spans="1:9" hidden="1">
      <c r="A2628" t="s">
        <v>2315</v>
      </c>
      <c r="B2628" t="s">
        <v>3850</v>
      </c>
      <c r="C2628" t="s">
        <v>4590</v>
      </c>
      <c r="D2628" t="s">
        <v>3855</v>
      </c>
      <c r="E2628">
        <v>5</v>
      </c>
      <c r="F2628">
        <v>1</v>
      </c>
      <c r="G2628">
        <v>2</v>
      </c>
      <c r="H2628" t="str">
        <f t="shared" si="82"/>
        <v/>
      </c>
      <c r="I2628" t="str">
        <f t="shared" si="83"/>
        <v/>
      </c>
    </row>
    <row r="2629" spans="1:9" hidden="1">
      <c r="A2629" t="s">
        <v>2316</v>
      </c>
      <c r="B2629" t="s">
        <v>4181</v>
      </c>
      <c r="C2629" t="s">
        <v>4591</v>
      </c>
      <c r="D2629" t="s">
        <v>3841</v>
      </c>
      <c r="E2629">
        <v>1</v>
      </c>
      <c r="F2629">
        <v>0</v>
      </c>
      <c r="G2629">
        <v>0</v>
      </c>
      <c r="H2629" t="str">
        <f t="shared" si="82"/>
        <v/>
      </c>
      <c r="I2629" t="str">
        <f t="shared" si="83"/>
        <v/>
      </c>
    </row>
    <row r="2630" spans="1:9" hidden="1">
      <c r="A2630" t="s">
        <v>2317</v>
      </c>
      <c r="B2630" t="s">
        <v>4181</v>
      </c>
      <c r="C2630" t="s">
        <v>4591</v>
      </c>
      <c r="D2630" t="s">
        <v>3849</v>
      </c>
      <c r="E2630">
        <v>0</v>
      </c>
      <c r="F2630">
        <v>0</v>
      </c>
      <c r="G2630">
        <v>0</v>
      </c>
      <c r="H2630" t="str">
        <f t="shared" si="82"/>
        <v/>
      </c>
      <c r="I2630" t="str">
        <f t="shared" si="83"/>
        <v/>
      </c>
    </row>
    <row r="2631" spans="1:9" hidden="1">
      <c r="A2631" t="s">
        <v>2318</v>
      </c>
      <c r="B2631" t="s">
        <v>4181</v>
      </c>
      <c r="C2631" t="s">
        <v>4591</v>
      </c>
      <c r="D2631" t="s">
        <v>393</v>
      </c>
      <c r="E2631">
        <v>1</v>
      </c>
      <c r="F2631">
        <v>0</v>
      </c>
      <c r="G2631">
        <v>0</v>
      </c>
      <c r="H2631" t="str">
        <f t="shared" si="82"/>
        <v/>
      </c>
      <c r="I2631" t="str">
        <f t="shared" si="83"/>
        <v/>
      </c>
    </row>
    <row r="2632" spans="1:9" hidden="1">
      <c r="A2632" t="s">
        <v>2319</v>
      </c>
      <c r="B2632" t="s">
        <v>4181</v>
      </c>
      <c r="C2632" t="s">
        <v>4591</v>
      </c>
      <c r="D2632" t="s">
        <v>3840</v>
      </c>
      <c r="E2632">
        <v>1</v>
      </c>
      <c r="F2632">
        <v>0</v>
      </c>
      <c r="G2632">
        <v>0</v>
      </c>
      <c r="H2632" t="str">
        <f t="shared" si="82"/>
        <v/>
      </c>
      <c r="I2632" t="str">
        <f t="shared" si="83"/>
        <v/>
      </c>
    </row>
    <row r="2633" spans="1:9" hidden="1">
      <c r="A2633" t="s">
        <v>2320</v>
      </c>
      <c r="B2633" t="s">
        <v>4181</v>
      </c>
      <c r="C2633" t="s">
        <v>4591</v>
      </c>
      <c r="D2633" t="s">
        <v>3847</v>
      </c>
      <c r="E2633">
        <v>1</v>
      </c>
      <c r="F2633">
        <v>0</v>
      </c>
      <c r="G2633">
        <v>0</v>
      </c>
      <c r="H2633" t="str">
        <f t="shared" si="82"/>
        <v/>
      </c>
      <c r="I2633" t="str">
        <f t="shared" si="83"/>
        <v/>
      </c>
    </row>
    <row r="2634" spans="1:9" hidden="1">
      <c r="A2634" t="s">
        <v>2321</v>
      </c>
      <c r="B2634" t="s">
        <v>4181</v>
      </c>
      <c r="C2634" t="s">
        <v>4591</v>
      </c>
      <c r="D2634" t="s">
        <v>3845</v>
      </c>
      <c r="E2634">
        <v>0</v>
      </c>
      <c r="F2634">
        <v>0</v>
      </c>
      <c r="G2634">
        <v>0</v>
      </c>
      <c r="H2634" t="str">
        <f t="shared" si="82"/>
        <v/>
      </c>
      <c r="I2634" t="str">
        <f t="shared" si="83"/>
        <v/>
      </c>
    </row>
    <row r="2635" spans="1:9" hidden="1">
      <c r="A2635" t="s">
        <v>2322</v>
      </c>
      <c r="B2635" t="s">
        <v>4181</v>
      </c>
      <c r="C2635" t="s">
        <v>4592</v>
      </c>
      <c r="D2635" t="s">
        <v>3836</v>
      </c>
      <c r="E2635">
        <v>0</v>
      </c>
      <c r="F2635">
        <v>0</v>
      </c>
      <c r="G2635">
        <v>0</v>
      </c>
      <c r="H2635" t="str">
        <f t="shared" si="82"/>
        <v/>
      </c>
      <c r="I2635" t="str">
        <f t="shared" si="83"/>
        <v/>
      </c>
    </row>
    <row r="2636" spans="1:9" hidden="1">
      <c r="A2636" t="s">
        <v>2323</v>
      </c>
      <c r="B2636" t="s">
        <v>4181</v>
      </c>
      <c r="C2636" t="e">
        <v>#N/A</v>
      </c>
      <c r="D2636" t="e">
        <v>#N/A</v>
      </c>
      <c r="E2636">
        <v>0</v>
      </c>
      <c r="F2636">
        <v>0</v>
      </c>
      <c r="G2636">
        <v>0</v>
      </c>
      <c r="H2636" t="str">
        <f t="shared" si="82"/>
        <v/>
      </c>
      <c r="I2636" t="str">
        <f t="shared" si="83"/>
        <v/>
      </c>
    </row>
    <row r="2637" spans="1:9" hidden="1">
      <c r="A2637" t="s">
        <v>2324</v>
      </c>
      <c r="B2637" t="s">
        <v>4181</v>
      </c>
      <c r="C2637" t="e">
        <v>#N/A</v>
      </c>
      <c r="D2637" t="e">
        <v>#N/A</v>
      </c>
      <c r="E2637">
        <v>0</v>
      </c>
      <c r="F2637">
        <v>0</v>
      </c>
      <c r="G2637">
        <v>0</v>
      </c>
      <c r="H2637" t="str">
        <f t="shared" si="82"/>
        <v/>
      </c>
      <c r="I2637" t="str">
        <f t="shared" si="83"/>
        <v/>
      </c>
    </row>
    <row r="2638" spans="1:9" hidden="1">
      <c r="A2638" t="s">
        <v>2325</v>
      </c>
      <c r="B2638" t="s">
        <v>4181</v>
      </c>
      <c r="C2638" t="e">
        <v>#N/A</v>
      </c>
      <c r="D2638" t="e">
        <v>#N/A</v>
      </c>
      <c r="E2638">
        <v>0</v>
      </c>
      <c r="F2638">
        <v>0</v>
      </c>
      <c r="G2638">
        <v>0</v>
      </c>
      <c r="H2638" t="str">
        <f t="shared" si="82"/>
        <v/>
      </c>
      <c r="I2638" t="str">
        <f t="shared" si="83"/>
        <v/>
      </c>
    </row>
    <row r="2639" spans="1:9" hidden="1">
      <c r="A2639" t="s">
        <v>2326</v>
      </c>
      <c r="B2639" t="s">
        <v>4181</v>
      </c>
      <c r="C2639" t="e">
        <v>#N/A</v>
      </c>
      <c r="D2639" t="e">
        <v>#N/A</v>
      </c>
      <c r="E2639">
        <v>0</v>
      </c>
      <c r="F2639">
        <v>0</v>
      </c>
      <c r="G2639">
        <v>0</v>
      </c>
      <c r="H2639" t="str">
        <f t="shared" si="82"/>
        <v/>
      </c>
      <c r="I2639" t="str">
        <f t="shared" si="83"/>
        <v/>
      </c>
    </row>
    <row r="2640" spans="1:9" hidden="1">
      <c r="A2640" t="s">
        <v>2327</v>
      </c>
      <c r="B2640" t="s">
        <v>4181</v>
      </c>
      <c r="C2640" t="e">
        <v>#N/A</v>
      </c>
      <c r="D2640" t="e">
        <v>#N/A</v>
      </c>
      <c r="E2640">
        <v>0</v>
      </c>
      <c r="F2640">
        <v>0</v>
      </c>
      <c r="G2640">
        <v>0</v>
      </c>
      <c r="H2640" t="str">
        <f t="shared" si="82"/>
        <v/>
      </c>
      <c r="I2640" t="str">
        <f t="shared" si="83"/>
        <v/>
      </c>
    </row>
    <row r="2641" spans="1:9" hidden="1">
      <c r="A2641" t="s">
        <v>2328</v>
      </c>
      <c r="B2641" t="s">
        <v>4181</v>
      </c>
      <c r="C2641" t="e">
        <v>#N/A</v>
      </c>
      <c r="D2641" t="e">
        <v>#N/A</v>
      </c>
      <c r="E2641">
        <v>0</v>
      </c>
      <c r="F2641">
        <v>0</v>
      </c>
      <c r="G2641">
        <v>0</v>
      </c>
      <c r="H2641" t="str">
        <f t="shared" si="82"/>
        <v/>
      </c>
      <c r="I2641" t="str">
        <f t="shared" si="83"/>
        <v/>
      </c>
    </row>
    <row r="2642" spans="1:9" hidden="1">
      <c r="A2642" t="s">
        <v>2329</v>
      </c>
      <c r="B2642" t="s">
        <v>4181</v>
      </c>
      <c r="C2642" t="e">
        <v>#N/A</v>
      </c>
      <c r="D2642" t="e">
        <v>#N/A</v>
      </c>
      <c r="E2642">
        <v>0</v>
      </c>
      <c r="F2642">
        <v>0</v>
      </c>
      <c r="G2642">
        <v>0</v>
      </c>
      <c r="H2642" t="str">
        <f t="shared" si="82"/>
        <v/>
      </c>
      <c r="I2642" t="str">
        <f t="shared" si="83"/>
        <v/>
      </c>
    </row>
    <row r="2643" spans="1:9" hidden="1">
      <c r="A2643" t="s">
        <v>2330</v>
      </c>
      <c r="B2643" t="s">
        <v>4181</v>
      </c>
      <c r="C2643" t="e">
        <v>#N/A</v>
      </c>
      <c r="D2643" t="e">
        <v>#N/A</v>
      </c>
      <c r="E2643">
        <v>0</v>
      </c>
      <c r="F2643">
        <v>0</v>
      </c>
      <c r="G2643">
        <v>0</v>
      </c>
      <c r="H2643" t="str">
        <f t="shared" si="82"/>
        <v/>
      </c>
      <c r="I2643" t="str">
        <f t="shared" si="83"/>
        <v/>
      </c>
    </row>
    <row r="2644" spans="1:9" hidden="1">
      <c r="A2644" t="s">
        <v>2331</v>
      </c>
      <c r="B2644" t="s">
        <v>4181</v>
      </c>
      <c r="C2644" t="e">
        <v>#N/A</v>
      </c>
      <c r="D2644" t="e">
        <v>#N/A</v>
      </c>
      <c r="E2644">
        <v>0</v>
      </c>
      <c r="F2644">
        <v>0</v>
      </c>
      <c r="G2644">
        <v>0</v>
      </c>
      <c r="H2644" t="str">
        <f t="shared" si="82"/>
        <v/>
      </c>
      <c r="I2644" t="str">
        <f t="shared" si="83"/>
        <v/>
      </c>
    </row>
    <row r="2645" spans="1:9" hidden="1">
      <c r="A2645" t="s">
        <v>2332</v>
      </c>
      <c r="B2645" t="s">
        <v>4181</v>
      </c>
      <c r="C2645" t="e">
        <v>#N/A</v>
      </c>
      <c r="D2645" t="e">
        <v>#N/A</v>
      </c>
      <c r="E2645">
        <v>0</v>
      </c>
      <c r="F2645">
        <v>0</v>
      </c>
      <c r="G2645">
        <v>0</v>
      </c>
      <c r="H2645" t="str">
        <f t="shared" si="82"/>
        <v/>
      </c>
      <c r="I2645" t="str">
        <f t="shared" si="83"/>
        <v/>
      </c>
    </row>
    <row r="2646" spans="1:9" hidden="1">
      <c r="A2646" t="s">
        <v>2333</v>
      </c>
      <c r="B2646" t="s">
        <v>4181</v>
      </c>
      <c r="C2646" t="e">
        <v>#N/A</v>
      </c>
      <c r="D2646" t="e">
        <v>#N/A</v>
      </c>
      <c r="E2646">
        <v>0</v>
      </c>
      <c r="F2646">
        <v>0</v>
      </c>
      <c r="G2646">
        <v>0</v>
      </c>
      <c r="H2646" t="str">
        <f t="shared" si="82"/>
        <v/>
      </c>
      <c r="I2646" t="str">
        <f t="shared" si="83"/>
        <v/>
      </c>
    </row>
    <row r="2647" spans="1:9" hidden="1">
      <c r="A2647" t="s">
        <v>2334</v>
      </c>
      <c r="B2647" t="s">
        <v>4181</v>
      </c>
      <c r="C2647" t="e">
        <v>#N/A</v>
      </c>
      <c r="D2647" t="e">
        <v>#N/A</v>
      </c>
      <c r="E2647">
        <v>0</v>
      </c>
      <c r="F2647">
        <v>0</v>
      </c>
      <c r="G2647">
        <v>0</v>
      </c>
      <c r="H2647" t="str">
        <f t="shared" si="82"/>
        <v/>
      </c>
      <c r="I2647" t="str">
        <f t="shared" si="83"/>
        <v/>
      </c>
    </row>
    <row r="2648" spans="1:9" hidden="1">
      <c r="A2648" t="s">
        <v>2335</v>
      </c>
      <c r="B2648" t="s">
        <v>4181</v>
      </c>
      <c r="C2648" t="e">
        <v>#N/A</v>
      </c>
      <c r="D2648" t="e">
        <v>#N/A</v>
      </c>
      <c r="E2648">
        <v>0</v>
      </c>
      <c r="F2648">
        <v>0</v>
      </c>
      <c r="G2648">
        <v>0</v>
      </c>
      <c r="H2648" t="str">
        <f t="shared" si="82"/>
        <v/>
      </c>
      <c r="I2648" t="str">
        <f t="shared" si="83"/>
        <v/>
      </c>
    </row>
    <row r="2649" spans="1:9" hidden="1">
      <c r="A2649" t="s">
        <v>2336</v>
      </c>
      <c r="B2649" t="s">
        <v>4181</v>
      </c>
      <c r="C2649" t="e">
        <v>#N/A</v>
      </c>
      <c r="D2649" t="e">
        <v>#N/A</v>
      </c>
      <c r="E2649">
        <v>0</v>
      </c>
      <c r="F2649">
        <v>0</v>
      </c>
      <c r="G2649">
        <v>1</v>
      </c>
      <c r="H2649" t="str">
        <f t="shared" si="82"/>
        <v/>
      </c>
      <c r="I2649" t="str">
        <f t="shared" si="83"/>
        <v/>
      </c>
    </row>
    <row r="2650" spans="1:9" hidden="1">
      <c r="A2650" t="s">
        <v>2337</v>
      </c>
      <c r="B2650" t="s">
        <v>4181</v>
      </c>
      <c r="C2650" t="e">
        <v>#N/A</v>
      </c>
      <c r="D2650" t="e">
        <v>#N/A</v>
      </c>
      <c r="E2650">
        <v>0</v>
      </c>
      <c r="F2650">
        <v>0</v>
      </c>
      <c r="G2650">
        <v>0</v>
      </c>
      <c r="H2650" t="str">
        <f t="shared" si="82"/>
        <v/>
      </c>
      <c r="I2650" t="str">
        <f t="shared" si="83"/>
        <v/>
      </c>
    </row>
    <row r="2651" spans="1:9" hidden="1">
      <c r="A2651" t="s">
        <v>2338</v>
      </c>
      <c r="B2651" t="s">
        <v>4181</v>
      </c>
      <c r="C2651" t="e">
        <v>#N/A</v>
      </c>
      <c r="D2651" t="e">
        <v>#N/A</v>
      </c>
      <c r="E2651">
        <v>0</v>
      </c>
      <c r="F2651">
        <v>0</v>
      </c>
      <c r="G2651">
        <v>0</v>
      </c>
      <c r="H2651" t="str">
        <f t="shared" si="82"/>
        <v/>
      </c>
      <c r="I2651" t="str">
        <f t="shared" si="83"/>
        <v/>
      </c>
    </row>
    <row r="2652" spans="1:9" hidden="1">
      <c r="A2652" t="s">
        <v>2339</v>
      </c>
      <c r="B2652" t="s">
        <v>4181</v>
      </c>
      <c r="C2652" t="e">
        <v>#N/A</v>
      </c>
      <c r="D2652" t="e">
        <v>#N/A</v>
      </c>
      <c r="E2652">
        <v>0</v>
      </c>
      <c r="F2652">
        <v>0</v>
      </c>
      <c r="G2652">
        <v>0</v>
      </c>
      <c r="H2652" t="str">
        <f t="shared" si="82"/>
        <v/>
      </c>
      <c r="I2652" t="str">
        <f t="shared" si="83"/>
        <v/>
      </c>
    </row>
    <row r="2653" spans="1:9" hidden="1">
      <c r="A2653" t="s">
        <v>2340</v>
      </c>
      <c r="B2653" t="s">
        <v>4181</v>
      </c>
      <c r="C2653" t="s">
        <v>4593</v>
      </c>
      <c r="D2653" t="s">
        <v>3836</v>
      </c>
      <c r="E2653">
        <v>0</v>
      </c>
      <c r="F2653">
        <v>1</v>
      </c>
      <c r="G2653">
        <v>0</v>
      </c>
      <c r="H2653" t="str">
        <f t="shared" si="82"/>
        <v/>
      </c>
      <c r="I2653" t="str">
        <f t="shared" si="83"/>
        <v/>
      </c>
    </row>
    <row r="2654" spans="1:9" hidden="1">
      <c r="A2654" t="s">
        <v>2341</v>
      </c>
      <c r="B2654" t="s">
        <v>4181</v>
      </c>
      <c r="C2654" t="s">
        <v>4593</v>
      </c>
      <c r="D2654" t="s">
        <v>3841</v>
      </c>
      <c r="E2654">
        <v>0</v>
      </c>
      <c r="F2654">
        <v>0</v>
      </c>
      <c r="G2654">
        <v>0</v>
      </c>
      <c r="H2654" t="str">
        <f t="shared" si="82"/>
        <v/>
      </c>
      <c r="I2654" t="str">
        <f t="shared" si="83"/>
        <v/>
      </c>
    </row>
    <row r="2655" spans="1:9" hidden="1">
      <c r="A2655" t="s">
        <v>2342</v>
      </c>
      <c r="B2655" t="s">
        <v>4181</v>
      </c>
      <c r="C2655" t="s">
        <v>4593</v>
      </c>
      <c r="D2655" t="s">
        <v>3842</v>
      </c>
      <c r="E2655">
        <v>1</v>
      </c>
      <c r="F2655">
        <v>1</v>
      </c>
      <c r="G2655">
        <v>0</v>
      </c>
      <c r="H2655" t="str">
        <f t="shared" si="82"/>
        <v/>
      </c>
      <c r="I2655" t="str">
        <f t="shared" si="83"/>
        <v/>
      </c>
    </row>
    <row r="2656" spans="1:9" hidden="1">
      <c r="A2656" t="s">
        <v>2343</v>
      </c>
      <c r="B2656" t="s">
        <v>4181</v>
      </c>
      <c r="C2656" t="s">
        <v>4593</v>
      </c>
      <c r="D2656" t="s">
        <v>3845</v>
      </c>
      <c r="E2656">
        <v>0</v>
      </c>
      <c r="F2656">
        <v>0</v>
      </c>
      <c r="G2656">
        <v>0</v>
      </c>
      <c r="H2656" t="str">
        <f t="shared" si="82"/>
        <v/>
      </c>
      <c r="I2656" t="str">
        <f t="shared" si="83"/>
        <v/>
      </c>
    </row>
    <row r="2657" spans="1:9" hidden="1">
      <c r="A2657" t="s">
        <v>2344</v>
      </c>
      <c r="B2657" t="s">
        <v>4181</v>
      </c>
      <c r="C2657" t="s">
        <v>4593</v>
      </c>
      <c r="D2657" t="s">
        <v>3844</v>
      </c>
      <c r="E2657">
        <v>1</v>
      </c>
      <c r="F2657">
        <v>0</v>
      </c>
      <c r="G2657">
        <v>0</v>
      </c>
      <c r="H2657" t="str">
        <f t="shared" si="82"/>
        <v/>
      </c>
      <c r="I2657" t="str">
        <f t="shared" si="83"/>
        <v/>
      </c>
    </row>
    <row r="2658" spans="1:9" hidden="1">
      <c r="A2658" t="s">
        <v>2345</v>
      </c>
      <c r="B2658" t="s">
        <v>4181</v>
      </c>
      <c r="C2658" t="s">
        <v>4593</v>
      </c>
      <c r="D2658" t="s">
        <v>3848</v>
      </c>
      <c r="E2658">
        <v>0</v>
      </c>
      <c r="F2658">
        <v>0</v>
      </c>
      <c r="G2658">
        <v>0</v>
      </c>
      <c r="H2658" t="str">
        <f t="shared" si="82"/>
        <v/>
      </c>
      <c r="I2658" t="str">
        <f t="shared" si="83"/>
        <v/>
      </c>
    </row>
    <row r="2659" spans="1:9" hidden="1">
      <c r="A2659" t="s">
        <v>2346</v>
      </c>
      <c r="B2659" t="s">
        <v>4181</v>
      </c>
      <c r="C2659" t="s">
        <v>4593</v>
      </c>
      <c r="D2659" t="s">
        <v>3835</v>
      </c>
      <c r="E2659">
        <v>0</v>
      </c>
      <c r="F2659">
        <v>1</v>
      </c>
      <c r="G2659">
        <v>0</v>
      </c>
      <c r="H2659" t="str">
        <f t="shared" si="82"/>
        <v/>
      </c>
      <c r="I2659" t="str">
        <f t="shared" si="83"/>
        <v/>
      </c>
    </row>
    <row r="2660" spans="1:9" hidden="1">
      <c r="A2660" t="s">
        <v>2347</v>
      </c>
      <c r="B2660" t="s">
        <v>4181</v>
      </c>
      <c r="C2660" t="s">
        <v>4593</v>
      </c>
      <c r="D2660" t="s">
        <v>3847</v>
      </c>
      <c r="E2660">
        <v>1</v>
      </c>
      <c r="F2660">
        <v>0</v>
      </c>
      <c r="G2660">
        <v>1</v>
      </c>
      <c r="H2660" t="str">
        <f t="shared" si="82"/>
        <v/>
      </c>
      <c r="I2660" t="str">
        <f t="shared" si="83"/>
        <v/>
      </c>
    </row>
    <row r="2661" spans="1:9" hidden="1">
      <c r="A2661" t="s">
        <v>2348</v>
      </c>
      <c r="B2661" t="s">
        <v>4181</v>
      </c>
      <c r="C2661" t="s">
        <v>4593</v>
      </c>
      <c r="D2661" t="s">
        <v>4283</v>
      </c>
      <c r="E2661">
        <v>0</v>
      </c>
      <c r="F2661">
        <v>0</v>
      </c>
      <c r="G2661">
        <v>0</v>
      </c>
      <c r="H2661" t="str">
        <f t="shared" si="82"/>
        <v/>
      </c>
      <c r="I2661" t="str">
        <f t="shared" si="83"/>
        <v/>
      </c>
    </row>
    <row r="2662" spans="1:9" hidden="1">
      <c r="A2662" t="s">
        <v>2349</v>
      </c>
      <c r="B2662" t="s">
        <v>4181</v>
      </c>
      <c r="C2662" t="s">
        <v>4593</v>
      </c>
      <c r="D2662" t="s">
        <v>3849</v>
      </c>
      <c r="E2662">
        <v>0</v>
      </c>
      <c r="F2662">
        <v>1</v>
      </c>
      <c r="G2662">
        <v>0</v>
      </c>
      <c r="H2662" t="str">
        <f t="shared" si="82"/>
        <v/>
      </c>
      <c r="I2662" t="str">
        <f t="shared" si="83"/>
        <v/>
      </c>
    </row>
    <row r="2663" spans="1:9" hidden="1">
      <c r="A2663" t="s">
        <v>2350</v>
      </c>
      <c r="B2663" t="s">
        <v>4181</v>
      </c>
      <c r="C2663" t="s">
        <v>4593</v>
      </c>
      <c r="D2663" t="s">
        <v>3840</v>
      </c>
      <c r="E2663">
        <v>0</v>
      </c>
      <c r="F2663">
        <v>-1</v>
      </c>
      <c r="G2663">
        <v>0</v>
      </c>
      <c r="H2663" t="str">
        <f t="shared" si="82"/>
        <v/>
      </c>
      <c r="I2663" t="str">
        <f t="shared" si="83"/>
        <v/>
      </c>
    </row>
    <row r="2664" spans="1:9" hidden="1">
      <c r="A2664" t="s">
        <v>2351</v>
      </c>
      <c r="B2664" t="s">
        <v>4181</v>
      </c>
      <c r="C2664" t="s">
        <v>4593</v>
      </c>
      <c r="D2664" t="s">
        <v>3846</v>
      </c>
      <c r="E2664">
        <v>1</v>
      </c>
      <c r="F2664">
        <v>1</v>
      </c>
      <c r="G2664">
        <v>0</v>
      </c>
      <c r="H2664" t="str">
        <f t="shared" si="82"/>
        <v/>
      </c>
      <c r="I2664" t="str">
        <f t="shared" si="83"/>
        <v/>
      </c>
    </row>
    <row r="2665" spans="1:9" hidden="1">
      <c r="A2665" t="s">
        <v>2352</v>
      </c>
      <c r="B2665" t="s">
        <v>4181</v>
      </c>
      <c r="C2665" t="s">
        <v>4593</v>
      </c>
      <c r="D2665" t="s">
        <v>4218</v>
      </c>
      <c r="E2665">
        <v>0</v>
      </c>
      <c r="F2665">
        <v>1</v>
      </c>
      <c r="G2665">
        <v>0</v>
      </c>
      <c r="H2665" t="str">
        <f t="shared" si="82"/>
        <v/>
      </c>
      <c r="I2665" t="str">
        <f t="shared" si="83"/>
        <v/>
      </c>
    </row>
    <row r="2666" spans="1:9" hidden="1">
      <c r="A2666" t="s">
        <v>2353</v>
      </c>
      <c r="B2666" t="s">
        <v>4181</v>
      </c>
      <c r="C2666" t="s">
        <v>4593</v>
      </c>
      <c r="D2666" t="s">
        <v>393</v>
      </c>
      <c r="E2666">
        <v>0</v>
      </c>
      <c r="F2666">
        <v>0</v>
      </c>
      <c r="G2666">
        <v>0</v>
      </c>
      <c r="H2666" t="str">
        <f t="shared" si="82"/>
        <v/>
      </c>
      <c r="I2666" t="str">
        <f t="shared" si="83"/>
        <v/>
      </c>
    </row>
    <row r="2667" spans="1:9" hidden="1">
      <c r="A2667" t="s">
        <v>2354</v>
      </c>
      <c r="B2667" t="s">
        <v>4181</v>
      </c>
      <c r="C2667" t="s">
        <v>4593</v>
      </c>
      <c r="D2667" t="s">
        <v>3839</v>
      </c>
      <c r="E2667">
        <v>0</v>
      </c>
      <c r="F2667">
        <v>0</v>
      </c>
      <c r="G2667">
        <v>0</v>
      </c>
      <c r="H2667" t="str">
        <f t="shared" si="82"/>
        <v/>
      </c>
      <c r="I2667" t="str">
        <f t="shared" si="83"/>
        <v/>
      </c>
    </row>
    <row r="2668" spans="1:9" hidden="1">
      <c r="A2668" t="s">
        <v>2355</v>
      </c>
      <c r="B2668" t="s">
        <v>4181</v>
      </c>
      <c r="C2668" t="s">
        <v>4594</v>
      </c>
      <c r="D2668" t="s">
        <v>3837</v>
      </c>
      <c r="E2668">
        <v>1</v>
      </c>
      <c r="F2668">
        <v>2</v>
      </c>
      <c r="G2668">
        <v>1</v>
      </c>
      <c r="H2668" t="str">
        <f t="shared" si="82"/>
        <v/>
      </c>
      <c r="I2668" t="str">
        <f t="shared" si="83"/>
        <v/>
      </c>
    </row>
    <row r="2669" spans="1:9" hidden="1">
      <c r="A2669" t="s">
        <v>2356</v>
      </c>
      <c r="B2669" t="s">
        <v>4181</v>
      </c>
      <c r="C2669" t="e">
        <v>#N/A</v>
      </c>
      <c r="D2669" t="e">
        <v>#N/A</v>
      </c>
      <c r="E2669">
        <v>1</v>
      </c>
      <c r="F2669">
        <v>0</v>
      </c>
      <c r="G2669">
        <v>0</v>
      </c>
      <c r="H2669" t="str">
        <f t="shared" si="82"/>
        <v/>
      </c>
      <c r="I2669" t="str">
        <f t="shared" si="83"/>
        <v/>
      </c>
    </row>
    <row r="2670" spans="1:9" hidden="1">
      <c r="A2670" t="s">
        <v>2357</v>
      </c>
      <c r="B2670" t="s">
        <v>4181</v>
      </c>
      <c r="C2670" t="e">
        <v>#N/A</v>
      </c>
      <c r="D2670" t="e">
        <v>#N/A</v>
      </c>
      <c r="E2670">
        <v>1</v>
      </c>
      <c r="F2670">
        <v>0</v>
      </c>
      <c r="G2670">
        <v>-1</v>
      </c>
      <c r="H2670" t="str">
        <f t="shared" si="82"/>
        <v/>
      </c>
      <c r="I2670" t="str">
        <f t="shared" si="83"/>
        <v/>
      </c>
    </row>
    <row r="2671" spans="1:9" hidden="1">
      <c r="A2671" t="s">
        <v>2358</v>
      </c>
      <c r="B2671" t="s">
        <v>4181</v>
      </c>
      <c r="C2671" t="e">
        <v>#N/A</v>
      </c>
      <c r="D2671" t="e">
        <v>#N/A</v>
      </c>
      <c r="E2671">
        <v>1</v>
      </c>
      <c r="F2671">
        <v>0</v>
      </c>
      <c r="G2671">
        <v>0</v>
      </c>
      <c r="H2671" t="str">
        <f t="shared" si="82"/>
        <v/>
      </c>
      <c r="I2671" t="str">
        <f t="shared" si="83"/>
        <v/>
      </c>
    </row>
    <row r="2672" spans="1:9" hidden="1">
      <c r="A2672" t="s">
        <v>2359</v>
      </c>
      <c r="B2672" t="s">
        <v>4181</v>
      </c>
      <c r="C2672" t="e">
        <v>#N/A</v>
      </c>
      <c r="D2672" t="e">
        <v>#N/A</v>
      </c>
      <c r="E2672">
        <v>1</v>
      </c>
      <c r="F2672">
        <v>1</v>
      </c>
      <c r="G2672">
        <v>1</v>
      </c>
      <c r="H2672" t="str">
        <f t="shared" si="82"/>
        <v/>
      </c>
      <c r="I2672" t="str">
        <f t="shared" si="83"/>
        <v/>
      </c>
    </row>
    <row r="2673" spans="1:9" hidden="1">
      <c r="A2673" t="s">
        <v>2360</v>
      </c>
      <c r="B2673" t="s">
        <v>4181</v>
      </c>
      <c r="C2673" t="e">
        <v>#N/A</v>
      </c>
      <c r="D2673" t="e">
        <v>#N/A</v>
      </c>
      <c r="E2673">
        <v>0</v>
      </c>
      <c r="F2673">
        <v>0</v>
      </c>
      <c r="G2673">
        <v>0</v>
      </c>
      <c r="H2673" t="str">
        <f t="shared" si="82"/>
        <v/>
      </c>
      <c r="I2673" t="str">
        <f t="shared" si="83"/>
        <v/>
      </c>
    </row>
    <row r="2674" spans="1:9" hidden="1">
      <c r="A2674" t="s">
        <v>2361</v>
      </c>
      <c r="B2674" t="s">
        <v>4181</v>
      </c>
      <c r="C2674" t="e">
        <v>#N/A</v>
      </c>
      <c r="D2674" t="e">
        <v>#N/A</v>
      </c>
      <c r="E2674">
        <v>1</v>
      </c>
      <c r="F2674">
        <v>0</v>
      </c>
      <c r="G2674">
        <v>0</v>
      </c>
      <c r="H2674" t="str">
        <f t="shared" si="82"/>
        <v/>
      </c>
      <c r="I2674" t="str">
        <f t="shared" si="83"/>
        <v/>
      </c>
    </row>
    <row r="2675" spans="1:9" hidden="1">
      <c r="A2675" t="s">
        <v>2362</v>
      </c>
      <c r="B2675" t="s">
        <v>4181</v>
      </c>
      <c r="C2675" t="s">
        <v>4595</v>
      </c>
      <c r="D2675" t="s">
        <v>3841</v>
      </c>
      <c r="E2675">
        <v>0</v>
      </c>
      <c r="F2675">
        <v>0</v>
      </c>
      <c r="G2675">
        <v>0</v>
      </c>
      <c r="H2675" t="str">
        <f t="shared" si="82"/>
        <v/>
      </c>
      <c r="I2675" t="str">
        <f t="shared" si="83"/>
        <v/>
      </c>
    </row>
    <row r="2676" spans="1:9" hidden="1">
      <c r="A2676" t="s">
        <v>2363</v>
      </c>
      <c r="B2676" t="s">
        <v>4181</v>
      </c>
      <c r="C2676" t="e">
        <v>#N/A</v>
      </c>
      <c r="D2676" t="e">
        <v>#N/A</v>
      </c>
      <c r="E2676">
        <v>0</v>
      </c>
      <c r="F2676">
        <v>0</v>
      </c>
      <c r="G2676">
        <v>0</v>
      </c>
      <c r="H2676" t="str">
        <f t="shared" si="82"/>
        <v/>
      </c>
      <c r="I2676" t="str">
        <f t="shared" si="83"/>
        <v/>
      </c>
    </row>
    <row r="2677" spans="1:9" hidden="1">
      <c r="A2677" t="s">
        <v>2364</v>
      </c>
      <c r="B2677" t="s">
        <v>4181</v>
      </c>
      <c r="C2677" t="e">
        <v>#N/A</v>
      </c>
      <c r="D2677" t="e">
        <v>#N/A</v>
      </c>
      <c r="E2677">
        <v>1</v>
      </c>
      <c r="F2677">
        <v>0</v>
      </c>
      <c r="G2677">
        <v>1</v>
      </c>
      <c r="H2677" t="str">
        <f t="shared" si="82"/>
        <v/>
      </c>
      <c r="I2677" t="str">
        <f t="shared" si="83"/>
        <v/>
      </c>
    </row>
    <row r="2678" spans="1:9" hidden="1">
      <c r="A2678" t="s">
        <v>2365</v>
      </c>
      <c r="B2678" t="s">
        <v>4181</v>
      </c>
      <c r="C2678" t="e">
        <v>#N/A</v>
      </c>
      <c r="D2678" t="e">
        <v>#N/A</v>
      </c>
      <c r="E2678">
        <v>0</v>
      </c>
      <c r="F2678">
        <v>0</v>
      </c>
      <c r="G2678">
        <v>0</v>
      </c>
      <c r="H2678" t="str">
        <f t="shared" si="82"/>
        <v/>
      </c>
      <c r="I2678" t="str">
        <f t="shared" si="83"/>
        <v/>
      </c>
    </row>
    <row r="2679" spans="1:9" hidden="1">
      <c r="A2679" t="s">
        <v>2366</v>
      </c>
      <c r="B2679" t="s">
        <v>4181</v>
      </c>
      <c r="C2679" t="e">
        <v>#N/A</v>
      </c>
      <c r="D2679" t="e">
        <v>#N/A</v>
      </c>
      <c r="E2679">
        <v>1</v>
      </c>
      <c r="F2679">
        <v>0</v>
      </c>
      <c r="G2679">
        <v>0</v>
      </c>
      <c r="H2679" t="str">
        <f t="shared" si="82"/>
        <v/>
      </c>
      <c r="I2679" t="str">
        <f t="shared" si="83"/>
        <v/>
      </c>
    </row>
    <row r="2680" spans="1:9" hidden="1">
      <c r="A2680" t="s">
        <v>2367</v>
      </c>
      <c r="B2680" t="s">
        <v>4181</v>
      </c>
      <c r="C2680" t="s">
        <v>4596</v>
      </c>
      <c r="D2680" t="s">
        <v>3841</v>
      </c>
      <c r="E2680">
        <v>1</v>
      </c>
      <c r="F2680">
        <v>0</v>
      </c>
      <c r="G2680">
        <v>0</v>
      </c>
      <c r="H2680" t="str">
        <f t="shared" si="82"/>
        <v/>
      </c>
      <c r="I2680" t="str">
        <f t="shared" si="83"/>
        <v/>
      </c>
    </row>
    <row r="2681" spans="1:9" hidden="1">
      <c r="A2681" t="s">
        <v>2368</v>
      </c>
      <c r="B2681" t="s">
        <v>4181</v>
      </c>
      <c r="C2681" t="e">
        <v>#N/A</v>
      </c>
      <c r="D2681" t="e">
        <v>#N/A</v>
      </c>
      <c r="E2681">
        <v>1</v>
      </c>
      <c r="F2681">
        <v>0</v>
      </c>
      <c r="G2681">
        <v>0</v>
      </c>
      <c r="H2681" t="str">
        <f t="shared" si="82"/>
        <v/>
      </c>
      <c r="I2681" t="str">
        <f t="shared" si="83"/>
        <v/>
      </c>
    </row>
    <row r="2682" spans="1:9" hidden="1">
      <c r="A2682" t="s">
        <v>2369</v>
      </c>
      <c r="B2682" t="s">
        <v>4181</v>
      </c>
      <c r="C2682" t="e">
        <v>#N/A</v>
      </c>
      <c r="D2682" t="e">
        <v>#N/A</v>
      </c>
      <c r="E2682">
        <v>0</v>
      </c>
      <c r="F2682">
        <v>0</v>
      </c>
      <c r="G2682">
        <v>0</v>
      </c>
      <c r="H2682" t="str">
        <f t="shared" si="82"/>
        <v/>
      </c>
      <c r="I2682" t="str">
        <f t="shared" si="83"/>
        <v/>
      </c>
    </row>
    <row r="2683" spans="1:9" hidden="1">
      <c r="A2683" t="s">
        <v>2370</v>
      </c>
      <c r="B2683" t="s">
        <v>4181</v>
      </c>
      <c r="C2683" t="e">
        <v>#N/A</v>
      </c>
      <c r="D2683" t="e">
        <v>#N/A</v>
      </c>
      <c r="E2683">
        <v>1</v>
      </c>
      <c r="F2683">
        <v>0</v>
      </c>
      <c r="G2683">
        <v>0</v>
      </c>
      <c r="H2683" t="str">
        <f t="shared" si="82"/>
        <v/>
      </c>
      <c r="I2683" t="str">
        <f t="shared" si="83"/>
        <v/>
      </c>
    </row>
    <row r="2684" spans="1:9" hidden="1">
      <c r="A2684" t="s">
        <v>2371</v>
      </c>
      <c r="B2684" t="s">
        <v>4181</v>
      </c>
      <c r="C2684" t="e">
        <v>#N/A</v>
      </c>
      <c r="D2684" t="e">
        <v>#N/A</v>
      </c>
      <c r="E2684">
        <v>0</v>
      </c>
      <c r="F2684">
        <v>0</v>
      </c>
      <c r="G2684">
        <v>0</v>
      </c>
      <c r="H2684" t="str">
        <f t="shared" si="82"/>
        <v/>
      </c>
      <c r="I2684" t="str">
        <f t="shared" si="83"/>
        <v/>
      </c>
    </row>
    <row r="2685" spans="1:9" hidden="1">
      <c r="A2685" t="s">
        <v>2372</v>
      </c>
      <c r="B2685" t="s">
        <v>4181</v>
      </c>
      <c r="C2685" t="s">
        <v>4597</v>
      </c>
      <c r="D2685" t="s">
        <v>3376</v>
      </c>
      <c r="E2685">
        <v>8</v>
      </c>
      <c r="F2685">
        <v>0</v>
      </c>
      <c r="G2685">
        <v>10</v>
      </c>
      <c r="H2685" t="str">
        <f t="shared" si="82"/>
        <v>gestion stock</v>
      </c>
      <c r="I2685" t="str">
        <f t="shared" si="83"/>
        <v xml:space="preserve">Bracelet H cuir Grand modèle </v>
      </c>
    </row>
    <row r="2686" spans="1:9" hidden="1">
      <c r="A2686" t="s">
        <v>2373</v>
      </c>
      <c r="B2686" t="s">
        <v>4181</v>
      </c>
      <c r="C2686" t="s">
        <v>4598</v>
      </c>
      <c r="D2686" t="s">
        <v>3376</v>
      </c>
      <c r="E2686">
        <v>3</v>
      </c>
      <c r="F2686">
        <v>-2</v>
      </c>
      <c r="G2686">
        <v>0</v>
      </c>
      <c r="H2686" t="str">
        <f t="shared" si="82"/>
        <v/>
      </c>
      <c r="I2686" t="str">
        <f t="shared" si="83"/>
        <v/>
      </c>
    </row>
    <row r="2687" spans="1:9" hidden="1">
      <c r="A2687" t="s">
        <v>2374</v>
      </c>
      <c r="B2687" t="s">
        <v>4181</v>
      </c>
      <c r="C2687" t="s">
        <v>4599</v>
      </c>
      <c r="D2687" t="s">
        <v>3376</v>
      </c>
      <c r="E2687">
        <v>3</v>
      </c>
      <c r="F2687">
        <v>0</v>
      </c>
      <c r="G2687">
        <v>5</v>
      </c>
      <c r="H2687" t="str">
        <f t="shared" si="82"/>
        <v>gestion stock</v>
      </c>
      <c r="I2687" t="str">
        <f t="shared" si="83"/>
        <v xml:space="preserve">Bracelet  simple cuir homme tressé </v>
      </c>
    </row>
    <row r="2688" spans="1:9" hidden="1">
      <c r="A2688" t="s">
        <v>2375</v>
      </c>
      <c r="B2688" t="s">
        <v>4181</v>
      </c>
      <c r="C2688" t="s">
        <v>4600</v>
      </c>
      <c r="D2688" t="s">
        <v>3376</v>
      </c>
      <c r="E2688">
        <v>11</v>
      </c>
      <c r="F2688">
        <v>13</v>
      </c>
      <c r="G2688">
        <v>0</v>
      </c>
      <c r="H2688" t="str">
        <f t="shared" si="82"/>
        <v>gestion stock</v>
      </c>
      <c r="I2688" t="str">
        <f t="shared" si="83"/>
        <v xml:space="preserve">B.O Yin &amp; Yang </v>
      </c>
    </row>
    <row r="2689" spans="1:9" hidden="1">
      <c r="A2689" t="s">
        <v>2376</v>
      </c>
      <c r="B2689" t="s">
        <v>4181</v>
      </c>
      <c r="C2689" t="s">
        <v>4601</v>
      </c>
      <c r="D2689" t="s">
        <v>393</v>
      </c>
      <c r="E2689">
        <v>1</v>
      </c>
      <c r="F2689">
        <v>0</v>
      </c>
      <c r="G2689">
        <v>0</v>
      </c>
      <c r="H2689" t="str">
        <f t="shared" si="82"/>
        <v/>
      </c>
      <c r="I2689" t="str">
        <f t="shared" si="83"/>
        <v/>
      </c>
    </row>
    <row r="2690" spans="1:9" hidden="1">
      <c r="A2690" t="s">
        <v>2377</v>
      </c>
      <c r="B2690" t="s">
        <v>4181</v>
      </c>
      <c r="C2690" t="s">
        <v>4601</v>
      </c>
      <c r="D2690" t="s">
        <v>3838</v>
      </c>
      <c r="E2690">
        <v>1</v>
      </c>
      <c r="F2690">
        <v>0</v>
      </c>
      <c r="G2690">
        <v>0</v>
      </c>
      <c r="H2690" t="str">
        <f t="shared" ref="H2690:H2753" si="84">IF(AND(SUM(E2690:G2690)&gt;2,OR(E2690=0,G2690=0,F2690=0)),"gestion stock","")</f>
        <v/>
      </c>
      <c r="I2690" t="str">
        <f t="shared" si="83"/>
        <v/>
      </c>
    </row>
    <row r="2691" spans="1:9" hidden="1">
      <c r="A2691" t="s">
        <v>2378</v>
      </c>
      <c r="B2691" t="s">
        <v>4181</v>
      </c>
      <c r="C2691" t="s">
        <v>4601</v>
      </c>
      <c r="D2691" t="s">
        <v>3835</v>
      </c>
      <c r="E2691">
        <v>1</v>
      </c>
      <c r="F2691">
        <v>0</v>
      </c>
      <c r="G2691">
        <v>0</v>
      </c>
      <c r="H2691" t="str">
        <f t="shared" si="84"/>
        <v/>
      </c>
      <c r="I2691" t="str">
        <f t="shared" ref="I2691:I2754" si="85">IF(H2691="gestion stock",C2691&amp; " " &amp; D2691,"")</f>
        <v/>
      </c>
    </row>
    <row r="2692" spans="1:9" hidden="1">
      <c r="A2692" t="s">
        <v>2379</v>
      </c>
      <c r="B2692" t="s">
        <v>4181</v>
      </c>
      <c r="C2692" t="s">
        <v>4601</v>
      </c>
      <c r="D2692" t="s">
        <v>3846</v>
      </c>
      <c r="E2692">
        <v>1</v>
      </c>
      <c r="F2692">
        <v>0</v>
      </c>
      <c r="G2692">
        <v>0</v>
      </c>
      <c r="H2692" t="str">
        <f t="shared" si="84"/>
        <v/>
      </c>
      <c r="I2692" t="str">
        <f t="shared" si="85"/>
        <v/>
      </c>
    </row>
    <row r="2693" spans="1:9" hidden="1">
      <c r="A2693" t="s">
        <v>2380</v>
      </c>
      <c r="B2693" t="s">
        <v>4181</v>
      </c>
      <c r="C2693" t="s">
        <v>4601</v>
      </c>
      <c r="D2693" t="s">
        <v>3844</v>
      </c>
      <c r="E2693">
        <v>1</v>
      </c>
      <c r="F2693">
        <v>0</v>
      </c>
      <c r="G2693">
        <v>0</v>
      </c>
      <c r="H2693" t="str">
        <f t="shared" si="84"/>
        <v/>
      </c>
      <c r="I2693" t="str">
        <f t="shared" si="85"/>
        <v/>
      </c>
    </row>
    <row r="2694" spans="1:9" hidden="1">
      <c r="A2694" t="s">
        <v>2381</v>
      </c>
      <c r="B2694" t="s">
        <v>4181</v>
      </c>
      <c r="C2694" t="s">
        <v>4601</v>
      </c>
      <c r="D2694" t="s">
        <v>3849</v>
      </c>
      <c r="E2694">
        <v>1</v>
      </c>
      <c r="F2694">
        <v>0</v>
      </c>
      <c r="G2694">
        <v>0</v>
      </c>
      <c r="H2694" t="str">
        <f t="shared" si="84"/>
        <v/>
      </c>
      <c r="I2694" t="str">
        <f t="shared" si="85"/>
        <v/>
      </c>
    </row>
    <row r="2695" spans="1:9" hidden="1">
      <c r="A2695" t="s">
        <v>2382</v>
      </c>
      <c r="B2695" t="s">
        <v>4181</v>
      </c>
      <c r="C2695" t="s">
        <v>4601</v>
      </c>
      <c r="D2695" t="s">
        <v>3847</v>
      </c>
      <c r="E2695">
        <v>0</v>
      </c>
      <c r="F2695">
        <v>0</v>
      </c>
      <c r="G2695">
        <v>0</v>
      </c>
      <c r="H2695" t="str">
        <f t="shared" si="84"/>
        <v/>
      </c>
      <c r="I2695" t="str">
        <f t="shared" si="85"/>
        <v/>
      </c>
    </row>
    <row r="2696" spans="1:9" hidden="1">
      <c r="A2696" t="s">
        <v>2383</v>
      </c>
      <c r="B2696" t="s">
        <v>4181</v>
      </c>
      <c r="C2696" t="s">
        <v>4601</v>
      </c>
      <c r="D2696" t="s">
        <v>4602</v>
      </c>
      <c r="E2696">
        <v>0</v>
      </c>
      <c r="F2696">
        <v>0</v>
      </c>
      <c r="G2696">
        <v>0</v>
      </c>
      <c r="H2696" t="str">
        <f t="shared" si="84"/>
        <v/>
      </c>
      <c r="I2696" t="str">
        <f t="shared" si="85"/>
        <v/>
      </c>
    </row>
    <row r="2697" spans="1:9" hidden="1">
      <c r="A2697" t="s">
        <v>2384</v>
      </c>
      <c r="B2697" t="s">
        <v>4181</v>
      </c>
      <c r="C2697" t="s">
        <v>4603</v>
      </c>
      <c r="D2697" t="s">
        <v>3840</v>
      </c>
      <c r="E2697">
        <v>0</v>
      </c>
      <c r="F2697">
        <v>0</v>
      </c>
      <c r="G2697">
        <v>0</v>
      </c>
      <c r="H2697" t="str">
        <f t="shared" si="84"/>
        <v/>
      </c>
      <c r="I2697" t="str">
        <f t="shared" si="85"/>
        <v/>
      </c>
    </row>
    <row r="2698" spans="1:9" hidden="1">
      <c r="A2698" t="s">
        <v>2385</v>
      </c>
      <c r="B2698" t="s">
        <v>4181</v>
      </c>
      <c r="C2698" t="e">
        <v>#N/A</v>
      </c>
      <c r="D2698" t="e">
        <v>#N/A</v>
      </c>
      <c r="E2698">
        <v>0</v>
      </c>
      <c r="F2698">
        <v>0</v>
      </c>
      <c r="G2698">
        <v>0</v>
      </c>
      <c r="H2698" t="str">
        <f t="shared" si="84"/>
        <v/>
      </c>
      <c r="I2698" t="str">
        <f t="shared" si="85"/>
        <v/>
      </c>
    </row>
    <row r="2699" spans="1:9" hidden="1">
      <c r="A2699" t="s">
        <v>2386</v>
      </c>
      <c r="B2699" t="s">
        <v>4181</v>
      </c>
      <c r="C2699" t="e">
        <v>#N/A</v>
      </c>
      <c r="D2699" t="e">
        <v>#N/A</v>
      </c>
      <c r="E2699">
        <v>0</v>
      </c>
      <c r="F2699">
        <v>0</v>
      </c>
      <c r="G2699">
        <v>0</v>
      </c>
      <c r="H2699" t="str">
        <f t="shared" si="84"/>
        <v/>
      </c>
      <c r="I2699" t="str">
        <f t="shared" si="85"/>
        <v/>
      </c>
    </row>
    <row r="2700" spans="1:9" hidden="1">
      <c r="A2700" t="s">
        <v>2387</v>
      </c>
      <c r="B2700" t="s">
        <v>4181</v>
      </c>
      <c r="C2700" t="e">
        <v>#N/A</v>
      </c>
      <c r="D2700" t="e">
        <v>#N/A</v>
      </c>
      <c r="E2700">
        <v>0</v>
      </c>
      <c r="F2700">
        <v>0</v>
      </c>
      <c r="G2700">
        <v>0</v>
      </c>
      <c r="H2700" t="str">
        <f t="shared" si="84"/>
        <v/>
      </c>
      <c r="I2700" t="str">
        <f t="shared" si="85"/>
        <v/>
      </c>
    </row>
    <row r="2701" spans="1:9" hidden="1">
      <c r="A2701" t="s">
        <v>2388</v>
      </c>
      <c r="B2701" t="s">
        <v>4181</v>
      </c>
      <c r="C2701" t="e">
        <v>#N/A</v>
      </c>
      <c r="D2701" t="e">
        <v>#N/A</v>
      </c>
      <c r="E2701">
        <v>0</v>
      </c>
      <c r="F2701">
        <v>0</v>
      </c>
      <c r="G2701">
        <v>0</v>
      </c>
      <c r="H2701" t="str">
        <f t="shared" si="84"/>
        <v/>
      </c>
      <c r="I2701" t="str">
        <f t="shared" si="85"/>
        <v/>
      </c>
    </row>
    <row r="2702" spans="1:9" hidden="1">
      <c r="A2702" t="s">
        <v>2389</v>
      </c>
      <c r="B2702" t="s">
        <v>4181</v>
      </c>
      <c r="C2702" t="e">
        <v>#N/A</v>
      </c>
      <c r="D2702" t="e">
        <v>#N/A</v>
      </c>
      <c r="E2702">
        <v>0</v>
      </c>
      <c r="F2702">
        <v>0</v>
      </c>
      <c r="G2702">
        <v>0</v>
      </c>
      <c r="H2702" t="str">
        <f t="shared" si="84"/>
        <v/>
      </c>
      <c r="I2702" t="str">
        <f t="shared" si="85"/>
        <v/>
      </c>
    </row>
    <row r="2703" spans="1:9" hidden="1">
      <c r="A2703" t="s">
        <v>2390</v>
      </c>
      <c r="B2703" t="s">
        <v>4181</v>
      </c>
      <c r="C2703" t="e">
        <v>#N/A</v>
      </c>
      <c r="D2703" t="e">
        <v>#N/A</v>
      </c>
      <c r="E2703">
        <v>0</v>
      </c>
      <c r="F2703">
        <v>0</v>
      </c>
      <c r="G2703">
        <v>0</v>
      </c>
      <c r="H2703" t="str">
        <f t="shared" si="84"/>
        <v/>
      </c>
      <c r="I2703" t="str">
        <f t="shared" si="85"/>
        <v/>
      </c>
    </row>
    <row r="2704" spans="1:9" hidden="1">
      <c r="A2704" t="s">
        <v>2391</v>
      </c>
      <c r="B2704" t="s">
        <v>4181</v>
      </c>
      <c r="C2704" t="e">
        <v>#N/A</v>
      </c>
      <c r="D2704" t="e">
        <v>#N/A</v>
      </c>
      <c r="E2704">
        <v>0</v>
      </c>
      <c r="F2704">
        <v>0</v>
      </c>
      <c r="G2704">
        <v>0</v>
      </c>
      <c r="H2704" t="str">
        <f t="shared" si="84"/>
        <v/>
      </c>
      <c r="I2704" t="str">
        <f t="shared" si="85"/>
        <v/>
      </c>
    </row>
    <row r="2705" spans="1:9" hidden="1">
      <c r="A2705" t="s">
        <v>2392</v>
      </c>
      <c r="B2705" t="s">
        <v>4181</v>
      </c>
      <c r="C2705" t="e">
        <v>#N/A</v>
      </c>
      <c r="D2705" t="e">
        <v>#N/A</v>
      </c>
      <c r="E2705">
        <v>0</v>
      </c>
      <c r="F2705">
        <v>1</v>
      </c>
      <c r="G2705">
        <v>0</v>
      </c>
      <c r="H2705" t="str">
        <f t="shared" si="84"/>
        <v/>
      </c>
      <c r="I2705" t="str">
        <f t="shared" si="85"/>
        <v/>
      </c>
    </row>
    <row r="2706" spans="1:9" hidden="1">
      <c r="A2706" t="s">
        <v>2393</v>
      </c>
      <c r="B2706" t="s">
        <v>4181</v>
      </c>
      <c r="C2706" t="e">
        <v>#N/A</v>
      </c>
      <c r="D2706" t="e">
        <v>#N/A</v>
      </c>
      <c r="E2706">
        <v>0</v>
      </c>
      <c r="F2706">
        <v>0</v>
      </c>
      <c r="G2706">
        <v>0</v>
      </c>
      <c r="H2706" t="str">
        <f t="shared" si="84"/>
        <v/>
      </c>
      <c r="I2706" t="str">
        <f t="shared" si="85"/>
        <v/>
      </c>
    </row>
    <row r="2707" spans="1:9" hidden="1">
      <c r="A2707" t="s">
        <v>2394</v>
      </c>
      <c r="B2707" t="s">
        <v>4181</v>
      </c>
      <c r="C2707" t="s">
        <v>4604</v>
      </c>
      <c r="D2707" t="s">
        <v>3840</v>
      </c>
      <c r="E2707">
        <v>-1</v>
      </c>
      <c r="F2707">
        <v>1</v>
      </c>
      <c r="G2707">
        <v>0</v>
      </c>
      <c r="H2707" t="str">
        <f t="shared" si="84"/>
        <v/>
      </c>
      <c r="I2707" t="str">
        <f t="shared" si="85"/>
        <v/>
      </c>
    </row>
    <row r="2708" spans="1:9" hidden="1">
      <c r="A2708" t="s">
        <v>2395</v>
      </c>
      <c r="B2708" t="s">
        <v>4181</v>
      </c>
      <c r="C2708" t="e">
        <v>#N/A</v>
      </c>
      <c r="D2708" t="e">
        <v>#N/A</v>
      </c>
      <c r="E2708">
        <v>1</v>
      </c>
      <c r="F2708">
        <v>0</v>
      </c>
      <c r="G2708">
        <v>0</v>
      </c>
      <c r="H2708" t="str">
        <f t="shared" si="84"/>
        <v/>
      </c>
      <c r="I2708" t="str">
        <f t="shared" si="85"/>
        <v/>
      </c>
    </row>
    <row r="2709" spans="1:9" hidden="1">
      <c r="A2709" t="s">
        <v>2396</v>
      </c>
      <c r="B2709" t="s">
        <v>4181</v>
      </c>
      <c r="C2709" t="e">
        <v>#N/A</v>
      </c>
      <c r="D2709" t="e">
        <v>#N/A</v>
      </c>
      <c r="E2709">
        <v>0</v>
      </c>
      <c r="F2709">
        <v>0</v>
      </c>
      <c r="G2709">
        <v>0</v>
      </c>
      <c r="H2709" t="str">
        <f t="shared" si="84"/>
        <v/>
      </c>
      <c r="I2709" t="str">
        <f t="shared" si="85"/>
        <v/>
      </c>
    </row>
    <row r="2710" spans="1:9" hidden="1">
      <c r="A2710" t="s">
        <v>2397</v>
      </c>
      <c r="B2710" t="s">
        <v>4181</v>
      </c>
      <c r="C2710" t="e">
        <v>#N/A</v>
      </c>
      <c r="D2710" t="e">
        <v>#N/A</v>
      </c>
      <c r="E2710">
        <v>1</v>
      </c>
      <c r="F2710">
        <v>1</v>
      </c>
      <c r="G2710">
        <v>1</v>
      </c>
      <c r="H2710" t="str">
        <f t="shared" si="84"/>
        <v/>
      </c>
      <c r="I2710" t="str">
        <f t="shared" si="85"/>
        <v/>
      </c>
    </row>
    <row r="2711" spans="1:9" hidden="1">
      <c r="A2711" t="s">
        <v>2398</v>
      </c>
      <c r="B2711" t="s">
        <v>4181</v>
      </c>
      <c r="C2711" t="e">
        <v>#N/A</v>
      </c>
      <c r="D2711" t="e">
        <v>#N/A</v>
      </c>
      <c r="E2711">
        <v>0</v>
      </c>
      <c r="F2711">
        <v>0</v>
      </c>
      <c r="G2711">
        <v>0</v>
      </c>
      <c r="H2711" t="str">
        <f t="shared" si="84"/>
        <v/>
      </c>
      <c r="I2711" t="str">
        <f t="shared" si="85"/>
        <v/>
      </c>
    </row>
    <row r="2712" spans="1:9" hidden="1">
      <c r="A2712" t="s">
        <v>2399</v>
      </c>
      <c r="B2712" t="s">
        <v>4181</v>
      </c>
      <c r="C2712" t="e">
        <v>#N/A</v>
      </c>
      <c r="D2712" t="e">
        <v>#N/A</v>
      </c>
      <c r="E2712">
        <v>1</v>
      </c>
      <c r="F2712">
        <v>0</v>
      </c>
      <c r="G2712">
        <v>0</v>
      </c>
      <c r="H2712" t="str">
        <f t="shared" si="84"/>
        <v/>
      </c>
      <c r="I2712" t="str">
        <f t="shared" si="85"/>
        <v/>
      </c>
    </row>
    <row r="2713" spans="1:9" hidden="1">
      <c r="A2713" t="s">
        <v>2400</v>
      </c>
      <c r="B2713" t="s">
        <v>4181</v>
      </c>
      <c r="C2713" t="e">
        <v>#N/A</v>
      </c>
      <c r="D2713" t="e">
        <v>#N/A</v>
      </c>
      <c r="E2713">
        <v>0</v>
      </c>
      <c r="F2713">
        <v>0</v>
      </c>
      <c r="G2713">
        <v>1</v>
      </c>
      <c r="H2713" t="str">
        <f t="shared" si="84"/>
        <v/>
      </c>
      <c r="I2713" t="str">
        <f t="shared" si="85"/>
        <v/>
      </c>
    </row>
    <row r="2714" spans="1:9" hidden="1">
      <c r="A2714" t="s">
        <v>2401</v>
      </c>
      <c r="B2714" t="s">
        <v>4181</v>
      </c>
      <c r="C2714" t="e">
        <v>#N/A</v>
      </c>
      <c r="D2714" t="e">
        <v>#N/A</v>
      </c>
      <c r="E2714">
        <v>1</v>
      </c>
      <c r="F2714">
        <v>0</v>
      </c>
      <c r="G2714">
        <v>0</v>
      </c>
      <c r="H2714" t="str">
        <f t="shared" si="84"/>
        <v/>
      </c>
      <c r="I2714" t="str">
        <f t="shared" si="85"/>
        <v/>
      </c>
    </row>
    <row r="2715" spans="1:9" hidden="1">
      <c r="A2715" t="s">
        <v>2402</v>
      </c>
      <c r="B2715" t="s">
        <v>4181</v>
      </c>
      <c r="C2715" t="e">
        <v>#N/A</v>
      </c>
      <c r="D2715" t="e">
        <v>#N/A</v>
      </c>
      <c r="E2715">
        <v>1</v>
      </c>
      <c r="F2715">
        <v>1</v>
      </c>
      <c r="G2715">
        <v>1</v>
      </c>
      <c r="H2715" t="str">
        <f t="shared" si="84"/>
        <v/>
      </c>
      <c r="I2715" t="str">
        <f t="shared" si="85"/>
        <v/>
      </c>
    </row>
    <row r="2716" spans="1:9" hidden="1">
      <c r="A2716" t="s">
        <v>2403</v>
      </c>
      <c r="B2716" t="s">
        <v>4181</v>
      </c>
      <c r="C2716" t="e">
        <v>#N/A</v>
      </c>
      <c r="D2716" t="e">
        <v>#N/A</v>
      </c>
      <c r="E2716">
        <v>0</v>
      </c>
      <c r="F2716">
        <v>0</v>
      </c>
      <c r="G2716">
        <v>0</v>
      </c>
      <c r="H2716" t="str">
        <f t="shared" si="84"/>
        <v/>
      </c>
      <c r="I2716" t="str">
        <f t="shared" si="85"/>
        <v/>
      </c>
    </row>
    <row r="2717" spans="1:9" hidden="1">
      <c r="A2717" t="s">
        <v>2404</v>
      </c>
      <c r="B2717" t="s">
        <v>4181</v>
      </c>
      <c r="C2717" t="s">
        <v>4605</v>
      </c>
      <c r="D2717" t="s">
        <v>3376</v>
      </c>
      <c r="E2717">
        <v>7</v>
      </c>
      <c r="F2717">
        <v>0</v>
      </c>
      <c r="G2717">
        <v>6</v>
      </c>
      <c r="H2717" t="str">
        <f t="shared" si="84"/>
        <v>gestion stock</v>
      </c>
      <c r="I2717" t="str">
        <f t="shared" si="85"/>
        <v xml:space="preserve">Bracelet H cuir PETIT modèle </v>
      </c>
    </row>
    <row r="2718" spans="1:9" hidden="1">
      <c r="A2718" t="s">
        <v>2405</v>
      </c>
      <c r="B2718" t="s">
        <v>4181</v>
      </c>
      <c r="C2718" t="s">
        <v>4606</v>
      </c>
      <c r="D2718" t="s">
        <v>3840</v>
      </c>
      <c r="E2718">
        <v>0</v>
      </c>
      <c r="F2718">
        <v>0</v>
      </c>
      <c r="G2718">
        <v>0</v>
      </c>
      <c r="H2718" t="str">
        <f t="shared" si="84"/>
        <v/>
      </c>
      <c r="I2718" t="str">
        <f t="shared" si="85"/>
        <v/>
      </c>
    </row>
    <row r="2719" spans="1:9" hidden="1">
      <c r="A2719" t="s">
        <v>2406</v>
      </c>
      <c r="B2719" t="s">
        <v>4181</v>
      </c>
      <c r="C2719" t="e">
        <v>#N/A</v>
      </c>
      <c r="D2719" t="e">
        <v>#N/A</v>
      </c>
      <c r="E2719">
        <v>0</v>
      </c>
      <c r="F2719">
        <v>0</v>
      </c>
      <c r="G2719">
        <v>0</v>
      </c>
      <c r="H2719" t="str">
        <f t="shared" si="84"/>
        <v/>
      </c>
      <c r="I2719" t="str">
        <f t="shared" si="85"/>
        <v/>
      </c>
    </row>
    <row r="2720" spans="1:9" hidden="1">
      <c r="A2720" t="s">
        <v>2407</v>
      </c>
      <c r="B2720" t="s">
        <v>4181</v>
      </c>
      <c r="C2720" t="e">
        <v>#N/A</v>
      </c>
      <c r="D2720" t="e">
        <v>#N/A</v>
      </c>
      <c r="E2720">
        <v>0</v>
      </c>
      <c r="F2720">
        <v>1</v>
      </c>
      <c r="G2720">
        <v>0</v>
      </c>
      <c r="H2720" t="str">
        <f t="shared" si="84"/>
        <v/>
      </c>
      <c r="I2720" t="str">
        <f t="shared" si="85"/>
        <v/>
      </c>
    </row>
    <row r="2721" spans="1:9" hidden="1">
      <c r="A2721" t="s">
        <v>2408</v>
      </c>
      <c r="B2721" t="s">
        <v>4181</v>
      </c>
      <c r="C2721" t="e">
        <v>#N/A</v>
      </c>
      <c r="D2721" t="e">
        <v>#N/A</v>
      </c>
      <c r="E2721">
        <v>0</v>
      </c>
      <c r="F2721">
        <v>1</v>
      </c>
      <c r="G2721">
        <v>1</v>
      </c>
      <c r="H2721" t="str">
        <f t="shared" si="84"/>
        <v/>
      </c>
      <c r="I2721" t="str">
        <f t="shared" si="85"/>
        <v/>
      </c>
    </row>
    <row r="2722" spans="1:9" hidden="1">
      <c r="A2722" t="s">
        <v>2409</v>
      </c>
      <c r="B2722" t="s">
        <v>4181</v>
      </c>
      <c r="C2722" t="e">
        <v>#N/A</v>
      </c>
      <c r="D2722" t="e">
        <v>#N/A</v>
      </c>
      <c r="E2722">
        <v>0</v>
      </c>
      <c r="F2722">
        <v>0</v>
      </c>
      <c r="G2722">
        <v>0</v>
      </c>
      <c r="H2722" t="str">
        <f t="shared" si="84"/>
        <v/>
      </c>
      <c r="I2722" t="str">
        <f t="shared" si="85"/>
        <v/>
      </c>
    </row>
    <row r="2723" spans="1:9" hidden="1">
      <c r="A2723" t="s">
        <v>2410</v>
      </c>
      <c r="B2723" t="s">
        <v>4181</v>
      </c>
      <c r="C2723" t="e">
        <v>#N/A</v>
      </c>
      <c r="D2723" t="e">
        <v>#N/A</v>
      </c>
      <c r="E2723">
        <v>0</v>
      </c>
      <c r="F2723">
        <v>0</v>
      </c>
      <c r="G2723">
        <v>0</v>
      </c>
      <c r="H2723" t="str">
        <f t="shared" si="84"/>
        <v/>
      </c>
      <c r="I2723" t="str">
        <f t="shared" si="85"/>
        <v/>
      </c>
    </row>
    <row r="2724" spans="1:9" hidden="1">
      <c r="A2724" t="s">
        <v>2411</v>
      </c>
      <c r="B2724" t="s">
        <v>4181</v>
      </c>
      <c r="C2724" t="e">
        <v>#N/A</v>
      </c>
      <c r="D2724" t="e">
        <v>#N/A</v>
      </c>
      <c r="E2724">
        <v>0</v>
      </c>
      <c r="F2724">
        <v>0</v>
      </c>
      <c r="G2724">
        <v>0</v>
      </c>
      <c r="H2724" t="str">
        <f t="shared" si="84"/>
        <v/>
      </c>
      <c r="I2724" t="str">
        <f t="shared" si="85"/>
        <v/>
      </c>
    </row>
    <row r="2725" spans="1:9" hidden="1">
      <c r="A2725" t="s">
        <v>2412</v>
      </c>
      <c r="B2725" t="s">
        <v>4181</v>
      </c>
      <c r="C2725" t="e">
        <v>#N/A</v>
      </c>
      <c r="D2725" t="e">
        <v>#N/A</v>
      </c>
      <c r="E2725">
        <v>1</v>
      </c>
      <c r="F2725">
        <v>0</v>
      </c>
      <c r="G2725">
        <v>0</v>
      </c>
      <c r="H2725" t="str">
        <f t="shared" si="84"/>
        <v/>
      </c>
      <c r="I2725" t="str">
        <f t="shared" si="85"/>
        <v/>
      </c>
    </row>
    <row r="2726" spans="1:9" hidden="1">
      <c r="A2726" t="s">
        <v>2413</v>
      </c>
      <c r="B2726" t="s">
        <v>4181</v>
      </c>
      <c r="C2726" t="e">
        <v>#N/A</v>
      </c>
      <c r="D2726" t="e">
        <v>#N/A</v>
      </c>
      <c r="E2726">
        <v>0</v>
      </c>
      <c r="F2726">
        <v>0</v>
      </c>
      <c r="G2726">
        <v>0</v>
      </c>
      <c r="H2726" t="str">
        <f t="shared" si="84"/>
        <v/>
      </c>
      <c r="I2726" t="str">
        <f t="shared" si="85"/>
        <v/>
      </c>
    </row>
    <row r="2727" spans="1:9" hidden="1">
      <c r="A2727" t="s">
        <v>2414</v>
      </c>
      <c r="B2727" t="s">
        <v>4181</v>
      </c>
      <c r="C2727" t="e">
        <v>#N/A</v>
      </c>
      <c r="D2727" t="e">
        <v>#N/A</v>
      </c>
      <c r="E2727">
        <v>0</v>
      </c>
      <c r="F2727">
        <v>0</v>
      </c>
      <c r="G2727">
        <v>0</v>
      </c>
      <c r="H2727" t="str">
        <f t="shared" si="84"/>
        <v/>
      </c>
      <c r="I2727" t="str">
        <f t="shared" si="85"/>
        <v/>
      </c>
    </row>
    <row r="2728" spans="1:9" hidden="1">
      <c r="A2728" t="s">
        <v>2415</v>
      </c>
      <c r="B2728" t="s">
        <v>4181</v>
      </c>
      <c r="C2728" t="s">
        <v>4607</v>
      </c>
      <c r="D2728" t="s">
        <v>3376</v>
      </c>
      <c r="E2728">
        <v>1</v>
      </c>
      <c r="F2728">
        <v>1</v>
      </c>
      <c r="G2728">
        <v>2</v>
      </c>
      <c r="H2728" t="str">
        <f t="shared" si="84"/>
        <v/>
      </c>
      <c r="I2728" t="str">
        <f t="shared" si="85"/>
        <v/>
      </c>
    </row>
    <row r="2729" spans="1:9" hidden="1">
      <c r="A2729" t="s">
        <v>2416</v>
      </c>
      <c r="B2729" t="s">
        <v>4181</v>
      </c>
      <c r="C2729" t="s">
        <v>4608</v>
      </c>
      <c r="D2729" t="s">
        <v>3844</v>
      </c>
      <c r="E2729">
        <v>0</v>
      </c>
      <c r="F2729">
        <v>0</v>
      </c>
      <c r="G2729">
        <v>0</v>
      </c>
      <c r="H2729" t="str">
        <f t="shared" si="84"/>
        <v/>
      </c>
      <c r="I2729" t="str">
        <f t="shared" si="85"/>
        <v/>
      </c>
    </row>
    <row r="2730" spans="1:9" hidden="1">
      <c r="A2730" t="s">
        <v>2417</v>
      </c>
      <c r="B2730" t="s">
        <v>4181</v>
      </c>
      <c r="C2730" t="s">
        <v>4608</v>
      </c>
      <c r="D2730" t="s">
        <v>3835</v>
      </c>
      <c r="E2730">
        <v>1</v>
      </c>
      <c r="F2730">
        <v>0</v>
      </c>
      <c r="G2730">
        <v>0</v>
      </c>
      <c r="H2730" t="str">
        <f t="shared" si="84"/>
        <v/>
      </c>
      <c r="I2730" t="str">
        <f t="shared" si="85"/>
        <v/>
      </c>
    </row>
    <row r="2731" spans="1:9" hidden="1">
      <c r="A2731" t="s">
        <v>2418</v>
      </c>
      <c r="B2731" t="s">
        <v>4181</v>
      </c>
      <c r="C2731" t="s">
        <v>4608</v>
      </c>
      <c r="D2731" t="s">
        <v>393</v>
      </c>
      <c r="E2731">
        <v>0</v>
      </c>
      <c r="F2731">
        <v>0</v>
      </c>
      <c r="G2731">
        <v>0</v>
      </c>
      <c r="H2731" t="str">
        <f t="shared" si="84"/>
        <v/>
      </c>
      <c r="I2731" t="str">
        <f t="shared" si="85"/>
        <v/>
      </c>
    </row>
    <row r="2732" spans="1:9" hidden="1">
      <c r="A2732" t="s">
        <v>2419</v>
      </c>
      <c r="B2732" t="s">
        <v>4181</v>
      </c>
      <c r="C2732" t="s">
        <v>4608</v>
      </c>
      <c r="D2732" t="s">
        <v>3836</v>
      </c>
      <c r="E2732">
        <v>0</v>
      </c>
      <c r="F2732">
        <v>1</v>
      </c>
      <c r="G2732">
        <v>0</v>
      </c>
      <c r="H2732" t="str">
        <f t="shared" si="84"/>
        <v/>
      </c>
      <c r="I2732" t="str">
        <f t="shared" si="85"/>
        <v/>
      </c>
    </row>
    <row r="2733" spans="1:9" hidden="1">
      <c r="A2733" t="s">
        <v>2420</v>
      </c>
      <c r="B2733" t="s">
        <v>4181</v>
      </c>
      <c r="C2733" t="s">
        <v>4609</v>
      </c>
      <c r="D2733" t="s">
        <v>3836</v>
      </c>
      <c r="E2733">
        <v>0</v>
      </c>
      <c r="F2733">
        <v>0</v>
      </c>
      <c r="G2733">
        <v>0</v>
      </c>
      <c r="H2733" t="str">
        <f t="shared" si="84"/>
        <v/>
      </c>
      <c r="I2733" t="str">
        <f t="shared" si="85"/>
        <v/>
      </c>
    </row>
    <row r="2734" spans="1:9" hidden="1">
      <c r="A2734" t="s">
        <v>2421</v>
      </c>
      <c r="B2734" t="s">
        <v>4181</v>
      </c>
      <c r="C2734" t="s">
        <v>4609</v>
      </c>
      <c r="D2734" t="s">
        <v>393</v>
      </c>
      <c r="E2734">
        <v>0</v>
      </c>
      <c r="F2734">
        <v>0</v>
      </c>
      <c r="G2734">
        <v>0</v>
      </c>
      <c r="H2734" t="str">
        <f t="shared" si="84"/>
        <v/>
      </c>
      <c r="I2734" t="str">
        <f t="shared" si="85"/>
        <v/>
      </c>
    </row>
    <row r="2735" spans="1:9" hidden="1">
      <c r="A2735" t="s">
        <v>2422</v>
      </c>
      <c r="B2735" t="s">
        <v>4181</v>
      </c>
      <c r="C2735" t="s">
        <v>4609</v>
      </c>
      <c r="D2735" t="s">
        <v>3835</v>
      </c>
      <c r="E2735">
        <v>0</v>
      </c>
      <c r="F2735">
        <v>0</v>
      </c>
      <c r="G2735">
        <v>0</v>
      </c>
      <c r="H2735" t="str">
        <f t="shared" si="84"/>
        <v/>
      </c>
      <c r="I2735" t="str">
        <f t="shared" si="85"/>
        <v/>
      </c>
    </row>
    <row r="2736" spans="1:9" hidden="1">
      <c r="A2736" t="s">
        <v>2423</v>
      </c>
      <c r="B2736" t="s">
        <v>4181</v>
      </c>
      <c r="C2736" t="s">
        <v>4609</v>
      </c>
      <c r="D2736" t="s">
        <v>3837</v>
      </c>
      <c r="E2736">
        <v>0</v>
      </c>
      <c r="F2736">
        <v>0</v>
      </c>
      <c r="G2736">
        <v>0</v>
      </c>
      <c r="H2736" t="str">
        <f t="shared" si="84"/>
        <v/>
      </c>
      <c r="I2736" t="str">
        <f t="shared" si="85"/>
        <v/>
      </c>
    </row>
    <row r="2737" spans="1:9" hidden="1">
      <c r="A2737" t="s">
        <v>2424</v>
      </c>
      <c r="B2737" t="s">
        <v>4181</v>
      </c>
      <c r="C2737" t="s">
        <v>4609</v>
      </c>
      <c r="D2737" t="s">
        <v>3838</v>
      </c>
      <c r="E2737">
        <v>0</v>
      </c>
      <c r="F2737">
        <v>0</v>
      </c>
      <c r="G2737">
        <v>0</v>
      </c>
      <c r="H2737" t="str">
        <f t="shared" si="84"/>
        <v/>
      </c>
      <c r="I2737" t="str">
        <f t="shared" si="85"/>
        <v/>
      </c>
    </row>
    <row r="2738" spans="1:9" hidden="1">
      <c r="A2738" t="s">
        <v>2425</v>
      </c>
      <c r="B2738" t="s">
        <v>4181</v>
      </c>
      <c r="C2738" t="s">
        <v>4609</v>
      </c>
      <c r="D2738" t="s">
        <v>3839</v>
      </c>
      <c r="E2738">
        <v>0</v>
      </c>
      <c r="F2738">
        <v>0</v>
      </c>
      <c r="G2738">
        <v>0</v>
      </c>
      <c r="H2738" t="str">
        <f t="shared" si="84"/>
        <v/>
      </c>
      <c r="I2738" t="str">
        <f t="shared" si="85"/>
        <v/>
      </c>
    </row>
    <row r="2739" spans="1:9" hidden="1">
      <c r="A2739" t="s">
        <v>2426</v>
      </c>
      <c r="B2739" t="s">
        <v>4181</v>
      </c>
      <c r="C2739" t="s">
        <v>4609</v>
      </c>
      <c r="D2739" t="s">
        <v>3840</v>
      </c>
      <c r="E2739">
        <v>0</v>
      </c>
      <c r="F2739">
        <v>0</v>
      </c>
      <c r="G2739">
        <v>0</v>
      </c>
      <c r="H2739" t="str">
        <f t="shared" si="84"/>
        <v/>
      </c>
      <c r="I2739" t="str">
        <f t="shared" si="85"/>
        <v/>
      </c>
    </row>
    <row r="2740" spans="1:9" hidden="1">
      <c r="A2740" t="s">
        <v>2427</v>
      </c>
      <c r="B2740" t="s">
        <v>4181</v>
      </c>
      <c r="C2740" t="s">
        <v>4609</v>
      </c>
      <c r="D2740" t="s">
        <v>3841</v>
      </c>
      <c r="E2740">
        <v>0</v>
      </c>
      <c r="F2740">
        <v>0</v>
      </c>
      <c r="G2740">
        <v>0</v>
      </c>
      <c r="H2740" t="str">
        <f t="shared" si="84"/>
        <v/>
      </c>
      <c r="I2740" t="str">
        <f t="shared" si="85"/>
        <v/>
      </c>
    </row>
    <row r="2741" spans="1:9" hidden="1">
      <c r="A2741" t="s">
        <v>2428</v>
      </c>
      <c r="B2741" t="s">
        <v>4181</v>
      </c>
      <c r="C2741" t="s">
        <v>4609</v>
      </c>
      <c r="D2741" t="s">
        <v>3842</v>
      </c>
      <c r="E2741">
        <v>0</v>
      </c>
      <c r="F2741">
        <v>0</v>
      </c>
      <c r="G2741">
        <v>0</v>
      </c>
      <c r="H2741" t="str">
        <f t="shared" si="84"/>
        <v/>
      </c>
      <c r="I2741" t="str">
        <f t="shared" si="85"/>
        <v/>
      </c>
    </row>
    <row r="2742" spans="1:9" hidden="1">
      <c r="A2742" t="s">
        <v>2429</v>
      </c>
      <c r="B2742" t="s">
        <v>4181</v>
      </c>
      <c r="C2742" t="s">
        <v>4609</v>
      </c>
      <c r="D2742" t="s">
        <v>3843</v>
      </c>
      <c r="E2742">
        <v>0</v>
      </c>
      <c r="F2742">
        <v>0</v>
      </c>
      <c r="G2742">
        <v>0</v>
      </c>
      <c r="H2742" t="str">
        <f t="shared" si="84"/>
        <v/>
      </c>
      <c r="I2742" t="str">
        <f t="shared" si="85"/>
        <v/>
      </c>
    </row>
    <row r="2743" spans="1:9" hidden="1">
      <c r="A2743" t="s">
        <v>2430</v>
      </c>
      <c r="B2743" t="s">
        <v>4181</v>
      </c>
      <c r="C2743" t="s">
        <v>4609</v>
      </c>
      <c r="D2743" t="s">
        <v>3844</v>
      </c>
      <c r="E2743">
        <v>0</v>
      </c>
      <c r="F2743">
        <v>0</v>
      </c>
      <c r="G2743">
        <v>0</v>
      </c>
      <c r="H2743" t="str">
        <f t="shared" si="84"/>
        <v/>
      </c>
      <c r="I2743" t="str">
        <f t="shared" si="85"/>
        <v/>
      </c>
    </row>
    <row r="2744" spans="1:9" hidden="1">
      <c r="A2744" t="s">
        <v>2431</v>
      </c>
      <c r="B2744" t="s">
        <v>4181</v>
      </c>
      <c r="C2744" t="s">
        <v>4609</v>
      </c>
      <c r="D2744" t="s">
        <v>3853</v>
      </c>
      <c r="E2744">
        <v>0</v>
      </c>
      <c r="F2744">
        <v>0</v>
      </c>
      <c r="G2744">
        <v>0</v>
      </c>
      <c r="H2744" t="str">
        <f t="shared" si="84"/>
        <v/>
      </c>
      <c r="I2744" t="str">
        <f t="shared" si="85"/>
        <v/>
      </c>
    </row>
    <row r="2745" spans="1:9" hidden="1">
      <c r="A2745" t="s">
        <v>2432</v>
      </c>
      <c r="B2745" t="s">
        <v>4181</v>
      </c>
      <c r="C2745" t="s">
        <v>4609</v>
      </c>
      <c r="D2745" t="s">
        <v>3846</v>
      </c>
      <c r="E2745">
        <v>0</v>
      </c>
      <c r="F2745">
        <v>0</v>
      </c>
      <c r="G2745">
        <v>0</v>
      </c>
      <c r="H2745" t="str">
        <f t="shared" si="84"/>
        <v/>
      </c>
      <c r="I2745" t="str">
        <f t="shared" si="85"/>
        <v/>
      </c>
    </row>
    <row r="2746" spans="1:9" hidden="1">
      <c r="A2746" t="s">
        <v>2433</v>
      </c>
      <c r="B2746" t="s">
        <v>4181</v>
      </c>
      <c r="C2746" t="s">
        <v>4609</v>
      </c>
      <c r="D2746" t="s">
        <v>3845</v>
      </c>
      <c r="E2746">
        <v>0</v>
      </c>
      <c r="F2746">
        <v>0</v>
      </c>
      <c r="G2746">
        <v>0</v>
      </c>
      <c r="H2746" t="str">
        <f t="shared" si="84"/>
        <v/>
      </c>
      <c r="I2746" t="str">
        <f t="shared" si="85"/>
        <v/>
      </c>
    </row>
    <row r="2747" spans="1:9" hidden="1">
      <c r="A2747" t="s">
        <v>2434</v>
      </c>
      <c r="B2747" t="s">
        <v>4181</v>
      </c>
      <c r="C2747" t="s">
        <v>4609</v>
      </c>
      <c r="D2747" t="s">
        <v>3847</v>
      </c>
      <c r="E2747">
        <v>0</v>
      </c>
      <c r="F2747">
        <v>0</v>
      </c>
      <c r="G2747">
        <v>0</v>
      </c>
      <c r="H2747" t="str">
        <f t="shared" si="84"/>
        <v/>
      </c>
      <c r="I2747" t="str">
        <f t="shared" si="85"/>
        <v/>
      </c>
    </row>
    <row r="2748" spans="1:9" hidden="1">
      <c r="A2748" t="s">
        <v>2435</v>
      </c>
      <c r="B2748" t="s">
        <v>4181</v>
      </c>
      <c r="C2748" t="s">
        <v>4609</v>
      </c>
      <c r="D2748" t="s">
        <v>3848</v>
      </c>
      <c r="E2748">
        <v>0</v>
      </c>
      <c r="F2748">
        <v>0</v>
      </c>
      <c r="G2748">
        <v>0</v>
      </c>
      <c r="H2748" t="str">
        <f t="shared" si="84"/>
        <v/>
      </c>
      <c r="I2748" t="str">
        <f t="shared" si="85"/>
        <v/>
      </c>
    </row>
    <row r="2749" spans="1:9" hidden="1">
      <c r="A2749" t="s">
        <v>2436</v>
      </c>
      <c r="B2749" t="s">
        <v>4181</v>
      </c>
      <c r="C2749" t="s">
        <v>4609</v>
      </c>
      <c r="D2749" t="s">
        <v>3849</v>
      </c>
      <c r="E2749">
        <v>0</v>
      </c>
      <c r="F2749">
        <v>0</v>
      </c>
      <c r="G2749">
        <v>0</v>
      </c>
      <c r="H2749" t="str">
        <f t="shared" si="84"/>
        <v/>
      </c>
      <c r="I2749" t="str">
        <f t="shared" si="85"/>
        <v/>
      </c>
    </row>
    <row r="2750" spans="1:9" hidden="1">
      <c r="A2750" t="s">
        <v>2437</v>
      </c>
      <c r="B2750" t="s">
        <v>4181</v>
      </c>
      <c r="C2750" t="s">
        <v>4609</v>
      </c>
      <c r="D2750" t="s">
        <v>4218</v>
      </c>
      <c r="E2750">
        <v>0</v>
      </c>
      <c r="F2750">
        <v>0</v>
      </c>
      <c r="G2750">
        <v>0</v>
      </c>
      <c r="H2750" t="str">
        <f t="shared" si="84"/>
        <v/>
      </c>
      <c r="I2750" t="str">
        <f t="shared" si="85"/>
        <v/>
      </c>
    </row>
    <row r="2751" spans="1:9" hidden="1">
      <c r="A2751" t="s">
        <v>2438</v>
      </c>
      <c r="B2751" t="s">
        <v>4181</v>
      </c>
      <c r="C2751" t="s">
        <v>2438</v>
      </c>
      <c r="D2751" t="s">
        <v>3376</v>
      </c>
      <c r="E2751">
        <v>22</v>
      </c>
      <c r="F2751">
        <v>0</v>
      </c>
      <c r="G2751">
        <v>0</v>
      </c>
      <c r="H2751" t="str">
        <f t="shared" si="84"/>
        <v>gestion stock</v>
      </c>
      <c r="I2751" t="str">
        <f t="shared" si="85"/>
        <v xml:space="preserve">Bracelet fin de collection </v>
      </c>
    </row>
    <row r="2752" spans="1:9" hidden="1">
      <c r="A2752" t="s">
        <v>2439</v>
      </c>
      <c r="B2752" t="s">
        <v>3951</v>
      </c>
      <c r="C2752" t="s">
        <v>4610</v>
      </c>
      <c r="D2752" t="s">
        <v>4035</v>
      </c>
      <c r="E2752">
        <v>0</v>
      </c>
      <c r="F2752">
        <v>0</v>
      </c>
      <c r="G2752">
        <v>0</v>
      </c>
      <c r="H2752" t="str">
        <f t="shared" si="84"/>
        <v/>
      </c>
      <c r="I2752" t="str">
        <f t="shared" si="85"/>
        <v/>
      </c>
    </row>
    <row r="2753" spans="1:9" hidden="1">
      <c r="A2753" t="s">
        <v>2440</v>
      </c>
      <c r="B2753" t="s">
        <v>3951</v>
      </c>
      <c r="C2753" t="s">
        <v>4610</v>
      </c>
      <c r="D2753" t="s">
        <v>4036</v>
      </c>
      <c r="E2753">
        <v>1</v>
      </c>
      <c r="F2753">
        <v>1</v>
      </c>
      <c r="G2753">
        <v>1</v>
      </c>
      <c r="H2753" t="str">
        <f t="shared" si="84"/>
        <v/>
      </c>
      <c r="I2753" t="str">
        <f t="shared" si="85"/>
        <v/>
      </c>
    </row>
    <row r="2754" spans="1:9" hidden="1">
      <c r="A2754" t="s">
        <v>2441</v>
      </c>
      <c r="B2754" t="s">
        <v>3951</v>
      </c>
      <c r="C2754" t="s">
        <v>4610</v>
      </c>
      <c r="D2754" t="s">
        <v>4037</v>
      </c>
      <c r="E2754">
        <v>0</v>
      </c>
      <c r="F2754">
        <v>0</v>
      </c>
      <c r="G2754">
        <v>0</v>
      </c>
      <c r="H2754" t="str">
        <f t="shared" ref="H2754:H2817" si="86">IF(AND(SUM(E2754:G2754)&gt;2,OR(E2754=0,G2754=0,F2754=0)),"gestion stock","")</f>
        <v/>
      </c>
      <c r="I2754" t="str">
        <f t="shared" si="85"/>
        <v/>
      </c>
    </row>
    <row r="2755" spans="1:9" hidden="1">
      <c r="A2755" t="s">
        <v>2442</v>
      </c>
      <c r="B2755" t="s">
        <v>3951</v>
      </c>
      <c r="C2755" t="s">
        <v>4610</v>
      </c>
      <c r="D2755" t="s">
        <v>4038</v>
      </c>
      <c r="E2755">
        <v>0</v>
      </c>
      <c r="F2755">
        <v>0</v>
      </c>
      <c r="G2755">
        <v>0</v>
      </c>
      <c r="H2755" t="str">
        <f t="shared" si="86"/>
        <v/>
      </c>
      <c r="I2755" t="str">
        <f t="shared" ref="I2755:I2818" si="87">IF(H2755="gestion stock",C2755&amp; " " &amp; D2755,"")</f>
        <v/>
      </c>
    </row>
    <row r="2756" spans="1:9" hidden="1">
      <c r="A2756" t="s">
        <v>2443</v>
      </c>
      <c r="B2756" t="s">
        <v>3951</v>
      </c>
      <c r="C2756" t="s">
        <v>4610</v>
      </c>
      <c r="D2756" t="s">
        <v>4039</v>
      </c>
      <c r="E2756">
        <v>1</v>
      </c>
      <c r="F2756">
        <v>0</v>
      </c>
      <c r="G2756">
        <v>1</v>
      </c>
      <c r="H2756" t="str">
        <f t="shared" si="86"/>
        <v/>
      </c>
      <c r="I2756" t="str">
        <f t="shared" si="87"/>
        <v/>
      </c>
    </row>
    <row r="2757" spans="1:9" hidden="1">
      <c r="A2757" t="s">
        <v>2444</v>
      </c>
      <c r="B2757" t="s">
        <v>3951</v>
      </c>
      <c r="C2757" t="s">
        <v>4610</v>
      </c>
      <c r="D2757" t="s">
        <v>4040</v>
      </c>
      <c r="E2757">
        <v>0</v>
      </c>
      <c r="F2757">
        <v>0</v>
      </c>
      <c r="G2757">
        <v>0</v>
      </c>
      <c r="H2757" t="str">
        <f t="shared" si="86"/>
        <v/>
      </c>
      <c r="I2757" t="str">
        <f t="shared" si="87"/>
        <v/>
      </c>
    </row>
    <row r="2758" spans="1:9" hidden="1">
      <c r="A2758" t="s">
        <v>2445</v>
      </c>
      <c r="B2758" t="s">
        <v>4181</v>
      </c>
      <c r="C2758" t="s">
        <v>4611</v>
      </c>
      <c r="D2758" t="s">
        <v>393</v>
      </c>
      <c r="E2758">
        <v>1</v>
      </c>
      <c r="F2758">
        <v>0</v>
      </c>
      <c r="G2758">
        <v>0</v>
      </c>
      <c r="H2758" t="str">
        <f t="shared" si="86"/>
        <v/>
      </c>
      <c r="I2758" t="str">
        <f t="shared" si="87"/>
        <v/>
      </c>
    </row>
    <row r="2759" spans="1:9" hidden="1">
      <c r="A2759" t="s">
        <v>2446</v>
      </c>
      <c r="B2759" t="s">
        <v>4181</v>
      </c>
      <c r="C2759" t="s">
        <v>4611</v>
      </c>
      <c r="D2759" t="s">
        <v>3837</v>
      </c>
      <c r="E2759">
        <v>0</v>
      </c>
      <c r="F2759">
        <v>1</v>
      </c>
      <c r="G2759">
        <v>0</v>
      </c>
      <c r="H2759" t="str">
        <f t="shared" si="86"/>
        <v/>
      </c>
      <c r="I2759" t="str">
        <f t="shared" si="87"/>
        <v/>
      </c>
    </row>
    <row r="2760" spans="1:9" hidden="1">
      <c r="A2760" t="s">
        <v>2447</v>
      </c>
      <c r="B2760" t="s">
        <v>4181</v>
      </c>
      <c r="C2760" t="s">
        <v>4611</v>
      </c>
      <c r="D2760" t="s">
        <v>3839</v>
      </c>
      <c r="E2760">
        <v>1</v>
      </c>
      <c r="F2760">
        <v>0</v>
      </c>
      <c r="G2760">
        <v>0</v>
      </c>
      <c r="H2760" t="str">
        <f t="shared" si="86"/>
        <v/>
      </c>
      <c r="I2760" t="str">
        <f t="shared" si="87"/>
        <v/>
      </c>
    </row>
    <row r="2761" spans="1:9" hidden="1">
      <c r="A2761" t="s">
        <v>2448</v>
      </c>
      <c r="B2761" t="s">
        <v>4181</v>
      </c>
      <c r="C2761" t="s">
        <v>4611</v>
      </c>
      <c r="D2761" t="s">
        <v>3835</v>
      </c>
      <c r="E2761">
        <v>1</v>
      </c>
      <c r="F2761">
        <v>0</v>
      </c>
      <c r="G2761">
        <v>0</v>
      </c>
      <c r="H2761" t="str">
        <f t="shared" si="86"/>
        <v/>
      </c>
      <c r="I2761" t="str">
        <f t="shared" si="87"/>
        <v/>
      </c>
    </row>
    <row r="2762" spans="1:9" hidden="1">
      <c r="A2762" t="s">
        <v>2449</v>
      </c>
      <c r="B2762" t="s">
        <v>4181</v>
      </c>
      <c r="C2762" t="s">
        <v>4611</v>
      </c>
      <c r="D2762" t="s">
        <v>3842</v>
      </c>
      <c r="E2762">
        <v>0</v>
      </c>
      <c r="F2762">
        <v>0</v>
      </c>
      <c r="G2762">
        <v>0</v>
      </c>
      <c r="H2762" t="str">
        <f t="shared" si="86"/>
        <v/>
      </c>
      <c r="I2762" t="str">
        <f t="shared" si="87"/>
        <v/>
      </c>
    </row>
    <row r="2763" spans="1:9" hidden="1">
      <c r="A2763" t="s">
        <v>2450</v>
      </c>
      <c r="B2763" t="s">
        <v>4181</v>
      </c>
      <c r="C2763" t="s">
        <v>4611</v>
      </c>
      <c r="D2763" t="s">
        <v>3849</v>
      </c>
      <c r="E2763">
        <v>0</v>
      </c>
      <c r="F2763">
        <v>0</v>
      </c>
      <c r="G2763">
        <v>0</v>
      </c>
      <c r="H2763" t="str">
        <f t="shared" si="86"/>
        <v/>
      </c>
      <c r="I2763" t="str">
        <f t="shared" si="87"/>
        <v/>
      </c>
    </row>
    <row r="2764" spans="1:9" hidden="1">
      <c r="A2764" t="s">
        <v>2451</v>
      </c>
      <c r="B2764" t="s">
        <v>4181</v>
      </c>
      <c r="C2764" t="s">
        <v>4612</v>
      </c>
      <c r="D2764" t="s">
        <v>3842</v>
      </c>
      <c r="E2764">
        <v>0</v>
      </c>
      <c r="F2764">
        <v>0</v>
      </c>
      <c r="G2764">
        <v>0</v>
      </c>
      <c r="H2764" t="str">
        <f t="shared" si="86"/>
        <v/>
      </c>
      <c r="I2764" t="str">
        <f t="shared" si="87"/>
        <v/>
      </c>
    </row>
    <row r="2765" spans="1:9" hidden="1">
      <c r="A2765" t="s">
        <v>2452</v>
      </c>
      <c r="B2765" t="s">
        <v>4181</v>
      </c>
      <c r="C2765" t="s">
        <v>4612</v>
      </c>
      <c r="D2765" t="s">
        <v>3847</v>
      </c>
      <c r="E2765">
        <v>1</v>
      </c>
      <c r="F2765">
        <v>0</v>
      </c>
      <c r="G2765">
        <v>0</v>
      </c>
      <c r="H2765" t="str">
        <f t="shared" si="86"/>
        <v/>
      </c>
      <c r="I2765" t="str">
        <f t="shared" si="87"/>
        <v/>
      </c>
    </row>
    <row r="2766" spans="1:9" hidden="1">
      <c r="A2766" t="s">
        <v>2453</v>
      </c>
      <c r="B2766" t="s">
        <v>4181</v>
      </c>
      <c r="C2766" t="s">
        <v>4612</v>
      </c>
      <c r="D2766" t="s">
        <v>4613</v>
      </c>
      <c r="E2766">
        <v>0</v>
      </c>
      <c r="F2766">
        <v>0</v>
      </c>
      <c r="G2766">
        <v>0</v>
      </c>
      <c r="H2766" t="str">
        <f t="shared" si="86"/>
        <v/>
      </c>
      <c r="I2766" t="str">
        <f t="shared" si="87"/>
        <v/>
      </c>
    </row>
    <row r="2767" spans="1:9" hidden="1">
      <c r="A2767" t="s">
        <v>2454</v>
      </c>
      <c r="B2767" t="s">
        <v>4181</v>
      </c>
      <c r="C2767" t="s">
        <v>4612</v>
      </c>
      <c r="D2767" t="s">
        <v>393</v>
      </c>
      <c r="E2767">
        <v>0</v>
      </c>
      <c r="F2767">
        <v>0</v>
      </c>
      <c r="G2767">
        <v>0</v>
      </c>
      <c r="H2767" t="str">
        <f t="shared" si="86"/>
        <v/>
      </c>
      <c r="I2767" t="str">
        <f t="shared" si="87"/>
        <v/>
      </c>
    </row>
    <row r="2768" spans="1:9" hidden="1">
      <c r="A2768" t="s">
        <v>2455</v>
      </c>
      <c r="B2768" t="s">
        <v>4181</v>
      </c>
      <c r="C2768" t="s">
        <v>4612</v>
      </c>
      <c r="D2768" t="s">
        <v>4614</v>
      </c>
      <c r="E2768">
        <v>0</v>
      </c>
      <c r="F2768">
        <v>0</v>
      </c>
      <c r="G2768">
        <v>0</v>
      </c>
      <c r="H2768" t="str">
        <f t="shared" si="86"/>
        <v/>
      </c>
      <c r="I2768" t="str">
        <f t="shared" si="87"/>
        <v/>
      </c>
    </row>
    <row r="2769" spans="1:9" hidden="1">
      <c r="A2769" t="s">
        <v>2456</v>
      </c>
      <c r="B2769" t="s">
        <v>4181</v>
      </c>
      <c r="C2769" t="s">
        <v>4612</v>
      </c>
      <c r="D2769" t="s">
        <v>4615</v>
      </c>
      <c r="E2769">
        <v>1</v>
      </c>
      <c r="F2769">
        <v>0</v>
      </c>
      <c r="G2769">
        <v>0</v>
      </c>
      <c r="H2769" t="str">
        <f t="shared" si="86"/>
        <v/>
      </c>
      <c r="I2769" t="str">
        <f t="shared" si="87"/>
        <v/>
      </c>
    </row>
    <row r="2770" spans="1:9" hidden="1">
      <c r="A2770" t="s">
        <v>2457</v>
      </c>
      <c r="B2770" t="s">
        <v>4181</v>
      </c>
      <c r="C2770" t="s">
        <v>4612</v>
      </c>
      <c r="D2770" t="s">
        <v>3837</v>
      </c>
      <c r="E2770">
        <v>0</v>
      </c>
      <c r="F2770">
        <v>0</v>
      </c>
      <c r="G2770">
        <v>0</v>
      </c>
      <c r="H2770" t="str">
        <f t="shared" si="86"/>
        <v/>
      </c>
      <c r="I2770" t="str">
        <f t="shared" si="87"/>
        <v/>
      </c>
    </row>
    <row r="2771" spans="1:9" hidden="1">
      <c r="A2771" t="s">
        <v>2458</v>
      </c>
      <c r="B2771" t="s">
        <v>4181</v>
      </c>
      <c r="C2771" t="s">
        <v>4612</v>
      </c>
      <c r="D2771" t="s">
        <v>3835</v>
      </c>
      <c r="E2771">
        <v>0</v>
      </c>
      <c r="F2771">
        <v>0</v>
      </c>
      <c r="G2771">
        <v>0</v>
      </c>
      <c r="H2771" t="str">
        <f t="shared" si="86"/>
        <v/>
      </c>
      <c r="I2771" t="str">
        <f t="shared" si="87"/>
        <v/>
      </c>
    </row>
    <row r="2772" spans="1:9" hidden="1">
      <c r="A2772" t="s">
        <v>2459</v>
      </c>
      <c r="B2772" t="s">
        <v>3951</v>
      </c>
      <c r="C2772" t="s">
        <v>4616</v>
      </c>
      <c r="D2772" t="s">
        <v>4035</v>
      </c>
      <c r="E2772">
        <v>1</v>
      </c>
      <c r="F2772">
        <v>0</v>
      </c>
      <c r="G2772">
        <v>1</v>
      </c>
      <c r="H2772" t="str">
        <f t="shared" si="86"/>
        <v/>
      </c>
      <c r="I2772" t="str">
        <f t="shared" si="87"/>
        <v/>
      </c>
    </row>
    <row r="2773" spans="1:9" hidden="1">
      <c r="A2773" t="s">
        <v>2460</v>
      </c>
      <c r="B2773" t="s">
        <v>3951</v>
      </c>
      <c r="C2773" t="e">
        <v>#N/A</v>
      </c>
      <c r="D2773" t="e">
        <v>#N/A</v>
      </c>
      <c r="E2773">
        <v>1</v>
      </c>
      <c r="F2773">
        <v>1</v>
      </c>
      <c r="G2773">
        <v>0</v>
      </c>
      <c r="H2773" t="str">
        <f t="shared" si="86"/>
        <v/>
      </c>
      <c r="I2773" t="str">
        <f t="shared" si="87"/>
        <v/>
      </c>
    </row>
    <row r="2774" spans="1:9" hidden="1">
      <c r="A2774" t="s">
        <v>2461</v>
      </c>
      <c r="B2774" t="s">
        <v>3951</v>
      </c>
      <c r="C2774" t="e">
        <v>#N/A</v>
      </c>
      <c r="D2774" t="e">
        <v>#N/A</v>
      </c>
      <c r="E2774">
        <v>0</v>
      </c>
      <c r="F2774">
        <v>1</v>
      </c>
      <c r="G2774">
        <v>-1</v>
      </c>
      <c r="H2774" t="str">
        <f t="shared" si="86"/>
        <v/>
      </c>
      <c r="I2774" t="str">
        <f t="shared" si="87"/>
        <v/>
      </c>
    </row>
    <row r="2775" spans="1:9" hidden="1">
      <c r="A2775" t="s">
        <v>2462</v>
      </c>
      <c r="B2775" t="s">
        <v>3951</v>
      </c>
      <c r="C2775" t="e">
        <v>#N/A</v>
      </c>
      <c r="D2775" t="e">
        <v>#N/A</v>
      </c>
      <c r="E2775">
        <v>0</v>
      </c>
      <c r="F2775">
        <v>1</v>
      </c>
      <c r="G2775">
        <v>0</v>
      </c>
      <c r="H2775" t="str">
        <f t="shared" si="86"/>
        <v/>
      </c>
      <c r="I2775" t="str">
        <f t="shared" si="87"/>
        <v/>
      </c>
    </row>
    <row r="2776" spans="1:9" hidden="1">
      <c r="A2776" t="s">
        <v>2463</v>
      </c>
      <c r="B2776" t="s">
        <v>3951</v>
      </c>
      <c r="C2776" t="e">
        <v>#N/A</v>
      </c>
      <c r="D2776" t="e">
        <v>#N/A</v>
      </c>
      <c r="E2776">
        <v>0</v>
      </c>
      <c r="F2776">
        <v>0</v>
      </c>
      <c r="G2776">
        <v>0</v>
      </c>
      <c r="H2776" t="str">
        <f t="shared" si="86"/>
        <v/>
      </c>
      <c r="I2776" t="str">
        <f t="shared" si="87"/>
        <v/>
      </c>
    </row>
    <row r="2777" spans="1:9" hidden="1">
      <c r="A2777" t="s">
        <v>2464</v>
      </c>
      <c r="B2777" t="s">
        <v>3951</v>
      </c>
      <c r="C2777" t="e">
        <v>#N/A</v>
      </c>
      <c r="D2777" t="e">
        <v>#N/A</v>
      </c>
      <c r="E2777">
        <v>1</v>
      </c>
      <c r="F2777">
        <v>0</v>
      </c>
      <c r="G2777">
        <v>0</v>
      </c>
      <c r="H2777" t="str">
        <f t="shared" si="86"/>
        <v/>
      </c>
      <c r="I2777" t="str">
        <f t="shared" si="87"/>
        <v/>
      </c>
    </row>
    <row r="2778" spans="1:9" hidden="1">
      <c r="A2778" t="s">
        <v>2465</v>
      </c>
      <c r="B2778" t="s">
        <v>4181</v>
      </c>
      <c r="C2778" t="s">
        <v>4617</v>
      </c>
      <c r="D2778" t="s">
        <v>393</v>
      </c>
      <c r="E2778">
        <v>1</v>
      </c>
      <c r="F2778">
        <v>0</v>
      </c>
      <c r="G2778">
        <v>0</v>
      </c>
      <c r="H2778" t="str">
        <f t="shared" si="86"/>
        <v/>
      </c>
      <c r="I2778" t="str">
        <f t="shared" si="87"/>
        <v/>
      </c>
    </row>
    <row r="2779" spans="1:9" hidden="1">
      <c r="A2779" t="s">
        <v>2466</v>
      </c>
      <c r="B2779" t="s">
        <v>4181</v>
      </c>
      <c r="C2779" t="s">
        <v>4617</v>
      </c>
      <c r="D2779" t="s">
        <v>3835</v>
      </c>
      <c r="E2779">
        <v>0</v>
      </c>
      <c r="F2779">
        <v>0</v>
      </c>
      <c r="G2779">
        <v>0</v>
      </c>
      <c r="H2779" t="str">
        <f t="shared" si="86"/>
        <v/>
      </c>
      <c r="I2779" t="str">
        <f t="shared" si="87"/>
        <v/>
      </c>
    </row>
    <row r="2780" spans="1:9" hidden="1">
      <c r="A2780" t="s">
        <v>2467</v>
      </c>
      <c r="B2780" t="s">
        <v>4181</v>
      </c>
      <c r="C2780" t="s">
        <v>4617</v>
      </c>
      <c r="D2780" t="s">
        <v>3844</v>
      </c>
      <c r="E2780">
        <v>1</v>
      </c>
      <c r="F2780">
        <v>0</v>
      </c>
      <c r="G2780">
        <v>1</v>
      </c>
      <c r="H2780" t="str">
        <f t="shared" si="86"/>
        <v/>
      </c>
      <c r="I2780" t="str">
        <f t="shared" si="87"/>
        <v/>
      </c>
    </row>
    <row r="2781" spans="1:9" hidden="1">
      <c r="A2781" t="s">
        <v>2468</v>
      </c>
      <c r="B2781" t="s">
        <v>4181</v>
      </c>
      <c r="C2781" t="s">
        <v>4617</v>
      </c>
      <c r="D2781" t="s">
        <v>4614</v>
      </c>
      <c r="E2781">
        <v>0</v>
      </c>
      <c r="F2781">
        <v>0</v>
      </c>
      <c r="G2781">
        <v>1</v>
      </c>
      <c r="H2781" t="str">
        <f t="shared" si="86"/>
        <v/>
      </c>
      <c r="I2781" t="str">
        <f t="shared" si="87"/>
        <v/>
      </c>
    </row>
    <row r="2782" spans="1:9" hidden="1">
      <c r="A2782" t="s">
        <v>2469</v>
      </c>
      <c r="B2782" t="s">
        <v>4181</v>
      </c>
      <c r="C2782" t="s">
        <v>4617</v>
      </c>
      <c r="D2782" t="s">
        <v>3849</v>
      </c>
      <c r="E2782">
        <v>1</v>
      </c>
      <c r="F2782">
        <v>0</v>
      </c>
      <c r="G2782">
        <v>0</v>
      </c>
      <c r="H2782" t="str">
        <f t="shared" si="86"/>
        <v/>
      </c>
      <c r="I2782" t="str">
        <f t="shared" si="87"/>
        <v/>
      </c>
    </row>
    <row r="2783" spans="1:9" hidden="1">
      <c r="A2783" t="s">
        <v>2470</v>
      </c>
      <c r="B2783" t="s">
        <v>4181</v>
      </c>
      <c r="C2783" t="s">
        <v>4617</v>
      </c>
      <c r="D2783" t="s">
        <v>3839</v>
      </c>
      <c r="E2783">
        <v>0</v>
      </c>
      <c r="F2783">
        <v>0</v>
      </c>
      <c r="G2783">
        <v>0</v>
      </c>
      <c r="H2783" t="str">
        <f t="shared" si="86"/>
        <v/>
      </c>
      <c r="I2783" t="str">
        <f t="shared" si="87"/>
        <v/>
      </c>
    </row>
    <row r="2784" spans="1:9" hidden="1">
      <c r="A2784" t="s">
        <v>2471</v>
      </c>
      <c r="B2784" t="s">
        <v>4181</v>
      </c>
      <c r="C2784" t="s">
        <v>4617</v>
      </c>
      <c r="D2784" t="s">
        <v>4615</v>
      </c>
      <c r="E2784">
        <v>0</v>
      </c>
      <c r="F2784">
        <v>0</v>
      </c>
      <c r="G2784">
        <v>0</v>
      </c>
      <c r="H2784" t="str">
        <f t="shared" si="86"/>
        <v/>
      </c>
      <c r="I2784" t="str">
        <f t="shared" si="87"/>
        <v/>
      </c>
    </row>
    <row r="2785" spans="1:9" hidden="1">
      <c r="A2785" t="s">
        <v>2472</v>
      </c>
      <c r="B2785" t="s">
        <v>4181</v>
      </c>
      <c r="C2785" t="s">
        <v>4617</v>
      </c>
      <c r="D2785" t="s">
        <v>3838</v>
      </c>
      <c r="E2785">
        <v>1</v>
      </c>
      <c r="F2785">
        <v>0</v>
      </c>
      <c r="G2785">
        <v>0</v>
      </c>
      <c r="H2785" t="str">
        <f t="shared" si="86"/>
        <v/>
      </c>
      <c r="I2785" t="str">
        <f t="shared" si="87"/>
        <v/>
      </c>
    </row>
    <row r="2786" spans="1:9" hidden="1">
      <c r="A2786" t="s">
        <v>2473</v>
      </c>
      <c r="B2786" t="s">
        <v>4181</v>
      </c>
      <c r="C2786" t="s">
        <v>4617</v>
      </c>
      <c r="D2786" t="s">
        <v>3842</v>
      </c>
      <c r="E2786">
        <v>1</v>
      </c>
      <c r="F2786">
        <v>0</v>
      </c>
      <c r="G2786">
        <v>0</v>
      </c>
      <c r="H2786" t="str">
        <f t="shared" si="86"/>
        <v/>
      </c>
      <c r="I2786" t="str">
        <f t="shared" si="87"/>
        <v/>
      </c>
    </row>
    <row r="2787" spans="1:9" hidden="1">
      <c r="A2787" t="s">
        <v>2474</v>
      </c>
      <c r="B2787" t="s">
        <v>4181</v>
      </c>
      <c r="C2787" t="s">
        <v>4617</v>
      </c>
      <c r="D2787" t="s">
        <v>4618</v>
      </c>
      <c r="E2787">
        <v>1</v>
      </c>
      <c r="F2787">
        <v>0</v>
      </c>
      <c r="G2787">
        <v>0</v>
      </c>
      <c r="H2787" t="str">
        <f t="shared" si="86"/>
        <v/>
      </c>
      <c r="I2787" t="str">
        <f t="shared" si="87"/>
        <v/>
      </c>
    </row>
    <row r="2788" spans="1:9" hidden="1">
      <c r="A2788" t="s">
        <v>2475</v>
      </c>
      <c r="B2788" t="s">
        <v>4181</v>
      </c>
      <c r="C2788" t="s">
        <v>4619</v>
      </c>
      <c r="D2788" t="s">
        <v>3376</v>
      </c>
      <c r="E2788">
        <v>7</v>
      </c>
      <c r="F2788">
        <v>0</v>
      </c>
      <c r="G2788">
        <v>4</v>
      </c>
      <c r="H2788" t="str">
        <f t="shared" si="86"/>
        <v>gestion stock</v>
      </c>
      <c r="I2788" t="str">
        <f t="shared" si="87"/>
        <v xml:space="preserve">Bracelet  simple cuir homme lisse </v>
      </c>
    </row>
    <row r="2789" spans="1:9" hidden="1">
      <c r="A2789" t="s">
        <v>3532</v>
      </c>
      <c r="B2789" t="s">
        <v>3951</v>
      </c>
      <c r="C2789" t="s">
        <v>4620</v>
      </c>
      <c r="D2789" t="s">
        <v>3376</v>
      </c>
      <c r="E2789">
        <v>1</v>
      </c>
      <c r="F2789">
        <v>1</v>
      </c>
      <c r="G2789">
        <v>0</v>
      </c>
      <c r="H2789" t="str">
        <f t="shared" si="86"/>
        <v/>
      </c>
      <c r="I2789" t="str">
        <f t="shared" si="87"/>
        <v/>
      </c>
    </row>
    <row r="2790" spans="1:9" hidden="1">
      <c r="A2790" t="s">
        <v>2476</v>
      </c>
      <c r="B2790" t="s">
        <v>3951</v>
      </c>
      <c r="C2790" t="s">
        <v>4621</v>
      </c>
      <c r="D2790" t="s">
        <v>4035</v>
      </c>
      <c r="E2790">
        <v>0</v>
      </c>
      <c r="F2790">
        <v>0</v>
      </c>
      <c r="G2790">
        <v>0</v>
      </c>
      <c r="H2790" t="str">
        <f t="shared" si="86"/>
        <v/>
      </c>
      <c r="I2790" t="str">
        <f t="shared" si="87"/>
        <v/>
      </c>
    </row>
    <row r="2791" spans="1:9" hidden="1">
      <c r="A2791" t="s">
        <v>2477</v>
      </c>
      <c r="B2791" t="s">
        <v>3951</v>
      </c>
      <c r="C2791" t="e">
        <v>#N/A</v>
      </c>
      <c r="D2791" t="e">
        <v>#N/A</v>
      </c>
      <c r="E2791" t="e">
        <v>#N/A</v>
      </c>
      <c r="F2791">
        <v>0</v>
      </c>
      <c r="G2791">
        <v>0</v>
      </c>
      <c r="H2791" t="e">
        <f t="shared" si="86"/>
        <v>#N/A</v>
      </c>
      <c r="I2791" t="e">
        <f t="shared" si="87"/>
        <v>#N/A</v>
      </c>
    </row>
    <row r="2792" spans="1:9" hidden="1">
      <c r="A2792" t="s">
        <v>2478</v>
      </c>
      <c r="B2792" t="s">
        <v>3951</v>
      </c>
      <c r="C2792" t="e">
        <v>#N/A</v>
      </c>
      <c r="D2792" t="e">
        <v>#N/A</v>
      </c>
      <c r="E2792" t="e">
        <v>#N/A</v>
      </c>
      <c r="F2792">
        <v>0</v>
      </c>
      <c r="G2792">
        <v>1</v>
      </c>
      <c r="H2792" t="e">
        <f t="shared" si="86"/>
        <v>#N/A</v>
      </c>
      <c r="I2792" t="e">
        <f t="shared" si="87"/>
        <v>#N/A</v>
      </c>
    </row>
    <row r="2793" spans="1:9" hidden="1">
      <c r="A2793" t="s">
        <v>2479</v>
      </c>
      <c r="B2793" t="s">
        <v>3951</v>
      </c>
      <c r="C2793" t="e">
        <v>#N/A</v>
      </c>
      <c r="D2793" t="e">
        <v>#N/A</v>
      </c>
      <c r="E2793" t="e">
        <v>#N/A</v>
      </c>
      <c r="F2793">
        <v>0</v>
      </c>
      <c r="G2793">
        <v>0</v>
      </c>
      <c r="H2793" t="e">
        <f t="shared" si="86"/>
        <v>#N/A</v>
      </c>
      <c r="I2793" t="e">
        <f t="shared" si="87"/>
        <v>#N/A</v>
      </c>
    </row>
    <row r="2794" spans="1:9" hidden="1">
      <c r="A2794" t="s">
        <v>2480</v>
      </c>
      <c r="B2794" t="s">
        <v>3951</v>
      </c>
      <c r="C2794" t="e">
        <v>#N/A</v>
      </c>
      <c r="D2794" t="e">
        <v>#N/A</v>
      </c>
      <c r="E2794" t="e">
        <v>#N/A</v>
      </c>
      <c r="F2794">
        <v>0</v>
      </c>
      <c r="G2794">
        <v>0</v>
      </c>
      <c r="H2794" t="e">
        <f t="shared" si="86"/>
        <v>#N/A</v>
      </c>
      <c r="I2794" t="e">
        <f t="shared" si="87"/>
        <v>#N/A</v>
      </c>
    </row>
    <row r="2795" spans="1:9" hidden="1">
      <c r="A2795" t="s">
        <v>2481</v>
      </c>
      <c r="B2795" t="s">
        <v>3951</v>
      </c>
      <c r="C2795" t="e">
        <v>#N/A</v>
      </c>
      <c r="D2795" t="e">
        <v>#N/A</v>
      </c>
      <c r="E2795" t="e">
        <v>#N/A</v>
      </c>
      <c r="F2795">
        <v>0</v>
      </c>
      <c r="G2795">
        <v>0</v>
      </c>
      <c r="H2795" t="e">
        <f t="shared" si="86"/>
        <v>#N/A</v>
      </c>
      <c r="I2795" t="e">
        <f t="shared" si="87"/>
        <v>#N/A</v>
      </c>
    </row>
    <row r="2796" spans="1:9" hidden="1">
      <c r="A2796" t="s">
        <v>3533</v>
      </c>
      <c r="B2796" t="s">
        <v>3951</v>
      </c>
      <c r="C2796" t="s">
        <v>4622</v>
      </c>
      <c r="D2796" t="s">
        <v>3376</v>
      </c>
      <c r="E2796">
        <v>1</v>
      </c>
      <c r="F2796">
        <v>0</v>
      </c>
      <c r="G2796">
        <v>1</v>
      </c>
      <c r="H2796" t="str">
        <f t="shared" si="86"/>
        <v/>
      </c>
      <c r="I2796" t="str">
        <f t="shared" si="87"/>
        <v/>
      </c>
    </row>
    <row r="2797" spans="1:9" hidden="1">
      <c r="A2797" t="s">
        <v>3534</v>
      </c>
      <c r="B2797" t="s">
        <v>3951</v>
      </c>
      <c r="C2797" t="s">
        <v>4623</v>
      </c>
      <c r="D2797" t="s">
        <v>3376</v>
      </c>
      <c r="E2797">
        <v>0</v>
      </c>
      <c r="F2797">
        <v>0</v>
      </c>
      <c r="G2797">
        <v>0</v>
      </c>
      <c r="H2797" t="str">
        <f t="shared" si="86"/>
        <v/>
      </c>
      <c r="I2797" t="str">
        <f t="shared" si="87"/>
        <v/>
      </c>
    </row>
    <row r="2798" spans="1:9" hidden="1">
      <c r="A2798" t="s">
        <v>2482</v>
      </c>
      <c r="B2798" t="s">
        <v>4181</v>
      </c>
      <c r="C2798" t="s">
        <v>4624</v>
      </c>
      <c r="D2798" t="s">
        <v>3376</v>
      </c>
      <c r="E2798">
        <v>2</v>
      </c>
      <c r="F2798">
        <v>0</v>
      </c>
      <c r="G2798">
        <v>1</v>
      </c>
      <c r="H2798" t="str">
        <f t="shared" si="86"/>
        <v>gestion stock</v>
      </c>
      <c r="I2798" t="str">
        <f t="shared" si="87"/>
        <v xml:space="preserve">Bracelet  double cuir homme tressé </v>
      </c>
    </row>
    <row r="2799" spans="1:9" hidden="1">
      <c r="A2799" t="s">
        <v>2483</v>
      </c>
      <c r="B2799" t="s">
        <v>4181</v>
      </c>
      <c r="C2799" t="s">
        <v>2483</v>
      </c>
      <c r="D2799" t="s">
        <v>3376</v>
      </c>
      <c r="E2799">
        <v>53</v>
      </c>
      <c r="F2799">
        <v>0</v>
      </c>
      <c r="G2799">
        <v>0</v>
      </c>
      <c r="H2799" t="str">
        <f t="shared" si="86"/>
        <v>gestion stock</v>
      </c>
      <c r="I2799" t="str">
        <f t="shared" si="87"/>
        <v xml:space="preserve">B.O FIN DE COLLECTION 15€ </v>
      </c>
    </row>
    <row r="2800" spans="1:9" hidden="1">
      <c r="A2800" t="s">
        <v>2484</v>
      </c>
      <c r="B2800" t="s">
        <v>4181</v>
      </c>
      <c r="C2800" t="s">
        <v>4625</v>
      </c>
      <c r="D2800" t="s">
        <v>3376</v>
      </c>
      <c r="E2800">
        <v>1</v>
      </c>
      <c r="F2800">
        <v>0</v>
      </c>
      <c r="G2800">
        <v>1</v>
      </c>
      <c r="H2800" t="str">
        <f t="shared" si="86"/>
        <v/>
      </c>
      <c r="I2800" t="str">
        <f t="shared" si="87"/>
        <v/>
      </c>
    </row>
    <row r="2801" spans="1:9" hidden="1">
      <c r="A2801" t="s">
        <v>3535</v>
      </c>
      <c r="B2801" t="s">
        <v>3951</v>
      </c>
      <c r="C2801" t="s">
        <v>4626</v>
      </c>
      <c r="D2801" t="s">
        <v>3376</v>
      </c>
      <c r="E2801">
        <v>0</v>
      </c>
      <c r="F2801">
        <v>1</v>
      </c>
      <c r="G2801">
        <v>0</v>
      </c>
      <c r="H2801" t="str">
        <f t="shared" si="86"/>
        <v/>
      </c>
      <c r="I2801" t="str">
        <f t="shared" si="87"/>
        <v/>
      </c>
    </row>
    <row r="2802" spans="1:9" hidden="1">
      <c r="A2802" t="s">
        <v>3536</v>
      </c>
      <c r="B2802" t="s">
        <v>3951</v>
      </c>
      <c r="C2802" t="s">
        <v>4627</v>
      </c>
      <c r="D2802" t="s">
        <v>3376</v>
      </c>
      <c r="E2802">
        <v>1</v>
      </c>
      <c r="F2802">
        <v>1</v>
      </c>
      <c r="G2802">
        <v>0</v>
      </c>
      <c r="H2802" t="str">
        <f t="shared" si="86"/>
        <v/>
      </c>
      <c r="I2802" t="str">
        <f t="shared" si="87"/>
        <v/>
      </c>
    </row>
    <row r="2803" spans="1:9" hidden="1">
      <c r="A2803" t="s">
        <v>3537</v>
      </c>
      <c r="B2803" t="s">
        <v>3951</v>
      </c>
      <c r="C2803" t="s">
        <v>4628</v>
      </c>
      <c r="D2803" t="s">
        <v>3376</v>
      </c>
      <c r="E2803">
        <v>1</v>
      </c>
      <c r="F2803">
        <v>1</v>
      </c>
      <c r="G2803">
        <v>1</v>
      </c>
      <c r="H2803" t="str">
        <f t="shared" si="86"/>
        <v/>
      </c>
      <c r="I2803" t="str">
        <f t="shared" si="87"/>
        <v/>
      </c>
    </row>
    <row r="2804" spans="1:9" hidden="1">
      <c r="A2804" t="s">
        <v>2485</v>
      </c>
      <c r="B2804" t="s">
        <v>4181</v>
      </c>
      <c r="C2804" t="s">
        <v>4629</v>
      </c>
      <c r="D2804" t="s">
        <v>3840</v>
      </c>
      <c r="E2804">
        <v>0</v>
      </c>
      <c r="F2804">
        <v>0</v>
      </c>
      <c r="G2804">
        <v>0</v>
      </c>
      <c r="H2804" t="str">
        <f t="shared" si="86"/>
        <v/>
      </c>
      <c r="I2804" t="str">
        <f t="shared" si="87"/>
        <v/>
      </c>
    </row>
    <row r="2805" spans="1:9" hidden="1">
      <c r="A2805" t="s">
        <v>2486</v>
      </c>
      <c r="B2805" t="s">
        <v>4181</v>
      </c>
      <c r="C2805" t="e">
        <v>#N/A</v>
      </c>
      <c r="D2805" t="e">
        <v>#N/A</v>
      </c>
      <c r="E2805">
        <v>0</v>
      </c>
      <c r="F2805">
        <v>0</v>
      </c>
      <c r="G2805">
        <v>0</v>
      </c>
      <c r="H2805" t="str">
        <f t="shared" si="86"/>
        <v/>
      </c>
      <c r="I2805" t="str">
        <f t="shared" si="87"/>
        <v/>
      </c>
    </row>
    <row r="2806" spans="1:9" hidden="1">
      <c r="A2806" t="s">
        <v>2487</v>
      </c>
      <c r="B2806" t="s">
        <v>4181</v>
      </c>
      <c r="C2806" t="e">
        <v>#N/A</v>
      </c>
      <c r="D2806" t="e">
        <v>#N/A</v>
      </c>
      <c r="E2806">
        <v>0</v>
      </c>
      <c r="F2806">
        <v>1</v>
      </c>
      <c r="G2806">
        <v>0</v>
      </c>
      <c r="H2806" t="str">
        <f t="shared" si="86"/>
        <v/>
      </c>
      <c r="I2806" t="str">
        <f t="shared" si="87"/>
        <v/>
      </c>
    </row>
    <row r="2807" spans="1:9" hidden="1">
      <c r="A2807" t="s">
        <v>2488</v>
      </c>
      <c r="B2807" t="s">
        <v>4181</v>
      </c>
      <c r="C2807" t="e">
        <v>#N/A</v>
      </c>
      <c r="D2807" t="e">
        <v>#N/A</v>
      </c>
      <c r="E2807">
        <v>0</v>
      </c>
      <c r="F2807">
        <v>0</v>
      </c>
      <c r="G2807">
        <v>0</v>
      </c>
      <c r="H2807" t="str">
        <f t="shared" si="86"/>
        <v/>
      </c>
      <c r="I2807" t="str">
        <f t="shared" si="87"/>
        <v/>
      </c>
    </row>
    <row r="2808" spans="1:9" hidden="1">
      <c r="A2808" t="s">
        <v>2489</v>
      </c>
      <c r="B2808" t="s">
        <v>4181</v>
      </c>
      <c r="C2808" t="e">
        <v>#N/A</v>
      </c>
      <c r="D2808" t="e">
        <v>#N/A</v>
      </c>
      <c r="E2808">
        <v>0</v>
      </c>
      <c r="F2808">
        <v>0</v>
      </c>
      <c r="G2808">
        <v>0</v>
      </c>
      <c r="H2808" t="str">
        <f t="shared" si="86"/>
        <v/>
      </c>
      <c r="I2808" t="str">
        <f t="shared" si="87"/>
        <v/>
      </c>
    </row>
    <row r="2809" spans="1:9" hidden="1">
      <c r="A2809" t="s">
        <v>2490</v>
      </c>
      <c r="B2809" t="s">
        <v>4181</v>
      </c>
      <c r="C2809" t="e">
        <v>#N/A</v>
      </c>
      <c r="D2809" t="e">
        <v>#N/A</v>
      </c>
      <c r="E2809">
        <v>0</v>
      </c>
      <c r="F2809">
        <v>0</v>
      </c>
      <c r="G2809">
        <v>0</v>
      </c>
      <c r="H2809" t="str">
        <f t="shared" si="86"/>
        <v/>
      </c>
      <c r="I2809" t="str">
        <f t="shared" si="87"/>
        <v/>
      </c>
    </row>
    <row r="2810" spans="1:9" hidden="1">
      <c r="A2810" t="s">
        <v>2491</v>
      </c>
      <c r="B2810" t="s">
        <v>4181</v>
      </c>
      <c r="C2810" t="e">
        <v>#N/A</v>
      </c>
      <c r="D2810" t="e">
        <v>#N/A</v>
      </c>
      <c r="E2810">
        <v>0</v>
      </c>
      <c r="F2810">
        <v>0</v>
      </c>
      <c r="G2810">
        <v>0</v>
      </c>
      <c r="H2810" t="str">
        <f t="shared" si="86"/>
        <v/>
      </c>
      <c r="I2810" t="str">
        <f t="shared" si="87"/>
        <v/>
      </c>
    </row>
    <row r="2811" spans="1:9" hidden="1">
      <c r="A2811" t="s">
        <v>2492</v>
      </c>
      <c r="B2811" t="s">
        <v>4181</v>
      </c>
      <c r="C2811" t="e">
        <v>#N/A</v>
      </c>
      <c r="D2811" t="e">
        <v>#N/A</v>
      </c>
      <c r="E2811">
        <v>0</v>
      </c>
      <c r="F2811">
        <v>0</v>
      </c>
      <c r="G2811">
        <v>0</v>
      </c>
      <c r="H2811" t="str">
        <f t="shared" si="86"/>
        <v/>
      </c>
      <c r="I2811" t="str">
        <f t="shared" si="87"/>
        <v/>
      </c>
    </row>
    <row r="2812" spans="1:9" hidden="1">
      <c r="A2812" t="s">
        <v>2493</v>
      </c>
      <c r="B2812" t="s">
        <v>4181</v>
      </c>
      <c r="C2812" t="e">
        <v>#N/A</v>
      </c>
      <c r="D2812" t="e">
        <v>#N/A</v>
      </c>
      <c r="E2812">
        <v>1</v>
      </c>
      <c r="F2812">
        <v>0</v>
      </c>
      <c r="G2812">
        <v>0</v>
      </c>
      <c r="H2812" t="str">
        <f t="shared" si="86"/>
        <v/>
      </c>
      <c r="I2812" t="str">
        <f t="shared" si="87"/>
        <v/>
      </c>
    </row>
    <row r="2813" spans="1:9" hidden="1">
      <c r="A2813" t="s">
        <v>2494</v>
      </c>
      <c r="B2813" t="s">
        <v>4181</v>
      </c>
      <c r="C2813" t="e">
        <v>#N/A</v>
      </c>
      <c r="D2813" t="e">
        <v>#N/A</v>
      </c>
      <c r="E2813">
        <v>0</v>
      </c>
      <c r="F2813">
        <v>0</v>
      </c>
      <c r="G2813">
        <v>0</v>
      </c>
      <c r="H2813" t="str">
        <f t="shared" si="86"/>
        <v/>
      </c>
      <c r="I2813" t="str">
        <f t="shared" si="87"/>
        <v/>
      </c>
    </row>
    <row r="2814" spans="1:9" hidden="1">
      <c r="A2814" t="s">
        <v>2495</v>
      </c>
      <c r="B2814" t="s">
        <v>4181</v>
      </c>
      <c r="C2814" t="s">
        <v>4630</v>
      </c>
      <c r="D2814" t="s">
        <v>3376</v>
      </c>
      <c r="E2814">
        <v>1</v>
      </c>
      <c r="F2814">
        <v>0</v>
      </c>
      <c r="G2814">
        <v>1</v>
      </c>
      <c r="H2814" t="str">
        <f t="shared" si="86"/>
        <v/>
      </c>
      <c r="I2814" t="str">
        <f t="shared" si="87"/>
        <v/>
      </c>
    </row>
    <row r="2815" spans="1:9" hidden="1">
      <c r="A2815" t="s">
        <v>2496</v>
      </c>
      <c r="B2815" t="s">
        <v>4181</v>
      </c>
      <c r="C2815" t="s">
        <v>4631</v>
      </c>
      <c r="D2815" t="s">
        <v>3839</v>
      </c>
      <c r="E2815">
        <v>0</v>
      </c>
      <c r="F2815">
        <v>0</v>
      </c>
      <c r="G2815">
        <v>0</v>
      </c>
      <c r="H2815" t="str">
        <f t="shared" si="86"/>
        <v/>
      </c>
      <c r="I2815" t="str">
        <f t="shared" si="87"/>
        <v/>
      </c>
    </row>
    <row r="2816" spans="1:9" hidden="1">
      <c r="A2816" t="s">
        <v>2497</v>
      </c>
      <c r="B2816" t="s">
        <v>4181</v>
      </c>
      <c r="C2816" t="e">
        <v>#N/A</v>
      </c>
      <c r="D2816" t="e">
        <v>#N/A</v>
      </c>
      <c r="E2816">
        <v>0</v>
      </c>
      <c r="F2816">
        <v>0</v>
      </c>
      <c r="G2816">
        <v>0</v>
      </c>
      <c r="H2816" t="str">
        <f t="shared" si="86"/>
        <v/>
      </c>
      <c r="I2816" t="str">
        <f t="shared" si="87"/>
        <v/>
      </c>
    </row>
    <row r="2817" spans="1:9" hidden="1">
      <c r="A2817" t="s">
        <v>2498</v>
      </c>
      <c r="B2817" t="s">
        <v>4181</v>
      </c>
      <c r="C2817" t="e">
        <v>#N/A</v>
      </c>
      <c r="D2817" t="e">
        <v>#N/A</v>
      </c>
      <c r="E2817">
        <v>0</v>
      </c>
      <c r="F2817">
        <v>0</v>
      </c>
      <c r="G2817">
        <v>0</v>
      </c>
      <c r="H2817" t="str">
        <f t="shared" si="86"/>
        <v/>
      </c>
      <c r="I2817" t="str">
        <f t="shared" si="87"/>
        <v/>
      </c>
    </row>
    <row r="2818" spans="1:9" hidden="1">
      <c r="A2818" t="s">
        <v>2499</v>
      </c>
      <c r="B2818" t="s">
        <v>4181</v>
      </c>
      <c r="C2818" t="e">
        <v>#N/A</v>
      </c>
      <c r="D2818" t="e">
        <v>#N/A</v>
      </c>
      <c r="E2818">
        <v>0</v>
      </c>
      <c r="F2818">
        <v>0</v>
      </c>
      <c r="G2818">
        <v>0</v>
      </c>
      <c r="H2818" t="str">
        <f t="shared" ref="H2818:H2881" si="88">IF(AND(SUM(E2818:G2818)&gt;2,OR(E2818=0,G2818=0,F2818=0)),"gestion stock","")</f>
        <v/>
      </c>
      <c r="I2818" t="str">
        <f t="shared" si="87"/>
        <v/>
      </c>
    </row>
    <row r="2819" spans="1:9" hidden="1">
      <c r="A2819" t="s">
        <v>2500</v>
      </c>
      <c r="B2819" t="s">
        <v>4181</v>
      </c>
      <c r="C2819" t="e">
        <v>#N/A</v>
      </c>
      <c r="D2819" t="e">
        <v>#N/A</v>
      </c>
      <c r="E2819">
        <v>1</v>
      </c>
      <c r="F2819">
        <v>0</v>
      </c>
      <c r="G2819">
        <v>0</v>
      </c>
      <c r="H2819" t="str">
        <f t="shared" si="88"/>
        <v/>
      </c>
      <c r="I2819" t="str">
        <f t="shared" ref="I2819:I2882" si="89">IF(H2819="gestion stock",C2819&amp; " " &amp; D2819,"")</f>
        <v/>
      </c>
    </row>
    <row r="2820" spans="1:9" hidden="1">
      <c r="A2820" t="s">
        <v>2501</v>
      </c>
      <c r="B2820" t="s">
        <v>4181</v>
      </c>
      <c r="C2820" t="e">
        <v>#N/A</v>
      </c>
      <c r="D2820" t="e">
        <v>#N/A</v>
      </c>
      <c r="E2820">
        <v>0</v>
      </c>
      <c r="F2820">
        <v>0</v>
      </c>
      <c r="G2820">
        <v>0</v>
      </c>
      <c r="H2820" t="str">
        <f t="shared" si="88"/>
        <v/>
      </c>
      <c r="I2820" t="str">
        <f t="shared" si="89"/>
        <v/>
      </c>
    </row>
    <row r="2821" spans="1:9" hidden="1">
      <c r="A2821" t="s">
        <v>2502</v>
      </c>
      <c r="B2821" t="s">
        <v>4181</v>
      </c>
      <c r="C2821" t="e">
        <v>#N/A</v>
      </c>
      <c r="D2821" t="e">
        <v>#N/A</v>
      </c>
      <c r="E2821">
        <v>0</v>
      </c>
      <c r="F2821">
        <v>0</v>
      </c>
      <c r="G2821">
        <v>0</v>
      </c>
      <c r="H2821" t="str">
        <f t="shared" si="88"/>
        <v/>
      </c>
      <c r="I2821" t="str">
        <f t="shared" si="89"/>
        <v/>
      </c>
    </row>
    <row r="2822" spans="1:9" hidden="1">
      <c r="A2822" t="s">
        <v>2503</v>
      </c>
      <c r="B2822" t="s">
        <v>4181</v>
      </c>
      <c r="C2822" t="e">
        <v>#N/A</v>
      </c>
      <c r="D2822" t="e">
        <v>#N/A</v>
      </c>
      <c r="E2822">
        <v>1</v>
      </c>
      <c r="F2822">
        <v>1</v>
      </c>
      <c r="G2822">
        <v>0</v>
      </c>
      <c r="H2822" t="str">
        <f t="shared" si="88"/>
        <v/>
      </c>
      <c r="I2822" t="str">
        <f t="shared" si="89"/>
        <v/>
      </c>
    </row>
    <row r="2823" spans="1:9" hidden="1">
      <c r="A2823" t="s">
        <v>2504</v>
      </c>
      <c r="B2823" t="s">
        <v>4181</v>
      </c>
      <c r="C2823" t="e">
        <v>#N/A</v>
      </c>
      <c r="D2823" t="e">
        <v>#N/A</v>
      </c>
      <c r="E2823">
        <v>0</v>
      </c>
      <c r="F2823">
        <v>0</v>
      </c>
      <c r="G2823">
        <v>0</v>
      </c>
      <c r="H2823" t="str">
        <f t="shared" si="88"/>
        <v/>
      </c>
      <c r="I2823" t="str">
        <f t="shared" si="89"/>
        <v/>
      </c>
    </row>
    <row r="2824" spans="1:9" hidden="1">
      <c r="A2824" t="s">
        <v>2505</v>
      </c>
      <c r="B2824" t="s">
        <v>4181</v>
      </c>
      <c r="C2824" t="e">
        <v>#N/A</v>
      </c>
      <c r="D2824" t="e">
        <v>#N/A</v>
      </c>
      <c r="E2824">
        <v>0</v>
      </c>
      <c r="F2824">
        <v>0</v>
      </c>
      <c r="G2824">
        <v>0</v>
      </c>
      <c r="H2824" t="str">
        <f t="shared" si="88"/>
        <v/>
      </c>
      <c r="I2824" t="str">
        <f t="shared" si="89"/>
        <v/>
      </c>
    </row>
    <row r="2825" spans="1:9" hidden="1">
      <c r="A2825" t="s">
        <v>2506</v>
      </c>
      <c r="B2825" t="s">
        <v>4181</v>
      </c>
      <c r="C2825" t="e">
        <v>#N/A</v>
      </c>
      <c r="D2825" t="e">
        <v>#N/A</v>
      </c>
      <c r="E2825">
        <v>0</v>
      </c>
      <c r="F2825">
        <v>0</v>
      </c>
      <c r="G2825">
        <v>0</v>
      </c>
      <c r="H2825" t="str">
        <f t="shared" si="88"/>
        <v/>
      </c>
      <c r="I2825" t="str">
        <f t="shared" si="89"/>
        <v/>
      </c>
    </row>
    <row r="2826" spans="1:9" hidden="1">
      <c r="A2826" t="s">
        <v>2507</v>
      </c>
      <c r="B2826" t="s">
        <v>4181</v>
      </c>
      <c r="C2826" t="e">
        <v>#N/A</v>
      </c>
      <c r="D2826" t="e">
        <v>#N/A</v>
      </c>
      <c r="E2826">
        <v>1</v>
      </c>
      <c r="F2826">
        <v>1</v>
      </c>
      <c r="G2826">
        <v>0</v>
      </c>
      <c r="H2826" t="str">
        <f t="shared" si="88"/>
        <v/>
      </c>
      <c r="I2826" t="str">
        <f t="shared" si="89"/>
        <v/>
      </c>
    </row>
    <row r="2827" spans="1:9" hidden="1">
      <c r="A2827" t="s">
        <v>2508</v>
      </c>
      <c r="B2827" t="s">
        <v>4181</v>
      </c>
      <c r="C2827" t="e">
        <v>#N/A</v>
      </c>
      <c r="D2827" t="e">
        <v>#N/A</v>
      </c>
      <c r="E2827">
        <v>0</v>
      </c>
      <c r="F2827">
        <v>0</v>
      </c>
      <c r="G2827">
        <v>0</v>
      </c>
      <c r="H2827" t="str">
        <f t="shared" si="88"/>
        <v/>
      </c>
      <c r="I2827" t="str">
        <f t="shared" si="89"/>
        <v/>
      </c>
    </row>
    <row r="2828" spans="1:9" hidden="1">
      <c r="A2828" t="s">
        <v>2509</v>
      </c>
      <c r="B2828" t="s">
        <v>4181</v>
      </c>
      <c r="C2828" t="e">
        <v>#N/A</v>
      </c>
      <c r="D2828" t="e">
        <v>#N/A</v>
      </c>
      <c r="E2828">
        <v>1</v>
      </c>
      <c r="F2828">
        <v>0</v>
      </c>
      <c r="G2828">
        <v>0</v>
      </c>
      <c r="H2828" t="str">
        <f t="shared" si="88"/>
        <v/>
      </c>
      <c r="I2828" t="str">
        <f t="shared" si="89"/>
        <v/>
      </c>
    </row>
    <row r="2829" spans="1:9" hidden="1">
      <c r="A2829" t="s">
        <v>2510</v>
      </c>
      <c r="B2829" t="s">
        <v>4181</v>
      </c>
      <c r="C2829" t="e">
        <v>#N/A</v>
      </c>
      <c r="D2829" t="e">
        <v>#N/A</v>
      </c>
      <c r="E2829">
        <v>0</v>
      </c>
      <c r="F2829">
        <v>0</v>
      </c>
      <c r="G2829">
        <v>0</v>
      </c>
      <c r="H2829" t="str">
        <f t="shared" si="88"/>
        <v/>
      </c>
      <c r="I2829" t="str">
        <f t="shared" si="89"/>
        <v/>
      </c>
    </row>
    <row r="2830" spans="1:9" hidden="1">
      <c r="A2830" t="s">
        <v>2511</v>
      </c>
      <c r="B2830" t="s">
        <v>4181</v>
      </c>
      <c r="C2830" t="s">
        <v>4632</v>
      </c>
      <c r="D2830" t="s">
        <v>3845</v>
      </c>
      <c r="E2830">
        <v>0</v>
      </c>
      <c r="F2830">
        <v>0</v>
      </c>
      <c r="G2830">
        <v>0</v>
      </c>
      <c r="H2830" t="str">
        <f t="shared" si="88"/>
        <v/>
      </c>
      <c r="I2830" t="str">
        <f t="shared" si="89"/>
        <v/>
      </c>
    </row>
    <row r="2831" spans="1:9" hidden="1">
      <c r="A2831" t="s">
        <v>2512</v>
      </c>
      <c r="B2831" t="s">
        <v>4181</v>
      </c>
      <c r="C2831" t="s">
        <v>4632</v>
      </c>
      <c r="D2831" t="s">
        <v>3847</v>
      </c>
      <c r="E2831">
        <v>0</v>
      </c>
      <c r="F2831">
        <v>0</v>
      </c>
      <c r="G2831">
        <v>0</v>
      </c>
      <c r="H2831" t="str">
        <f t="shared" si="88"/>
        <v/>
      </c>
      <c r="I2831" t="str">
        <f t="shared" si="89"/>
        <v/>
      </c>
    </row>
    <row r="2832" spans="1:9" hidden="1">
      <c r="A2832" t="s">
        <v>2513</v>
      </c>
      <c r="B2832" t="s">
        <v>4181</v>
      </c>
      <c r="C2832" t="s">
        <v>4632</v>
      </c>
      <c r="D2832" t="s">
        <v>3849</v>
      </c>
      <c r="E2832">
        <v>0</v>
      </c>
      <c r="F2832">
        <v>0</v>
      </c>
      <c r="G2832">
        <v>0</v>
      </c>
      <c r="H2832" t="str">
        <f t="shared" si="88"/>
        <v/>
      </c>
      <c r="I2832" t="str">
        <f t="shared" si="89"/>
        <v/>
      </c>
    </row>
    <row r="2833" spans="1:9" hidden="1">
      <c r="A2833" t="s">
        <v>2514</v>
      </c>
      <c r="B2833" t="s">
        <v>4181</v>
      </c>
      <c r="C2833" t="s">
        <v>4632</v>
      </c>
      <c r="D2833" t="s">
        <v>393</v>
      </c>
      <c r="E2833">
        <v>1</v>
      </c>
      <c r="F2833">
        <v>3</v>
      </c>
      <c r="G2833">
        <v>0</v>
      </c>
      <c r="H2833" t="str">
        <f t="shared" si="88"/>
        <v>gestion stock</v>
      </c>
      <c r="I2833" t="str">
        <f t="shared" si="89"/>
        <v>B.O FRENCH DORMEUSE NOIR</v>
      </c>
    </row>
    <row r="2834" spans="1:9" hidden="1">
      <c r="A2834" t="s">
        <v>2515</v>
      </c>
      <c r="B2834" t="s">
        <v>4181</v>
      </c>
      <c r="C2834" t="s">
        <v>4632</v>
      </c>
      <c r="D2834" t="s">
        <v>3841</v>
      </c>
      <c r="E2834">
        <v>0</v>
      </c>
      <c r="F2834">
        <v>0</v>
      </c>
      <c r="G2834">
        <v>0</v>
      </c>
      <c r="H2834" t="str">
        <f t="shared" si="88"/>
        <v/>
      </c>
      <c r="I2834" t="str">
        <f t="shared" si="89"/>
        <v/>
      </c>
    </row>
    <row r="2835" spans="1:9" hidden="1">
      <c r="A2835" t="s">
        <v>2516</v>
      </c>
      <c r="B2835" t="s">
        <v>4181</v>
      </c>
      <c r="C2835" t="s">
        <v>4632</v>
      </c>
      <c r="D2835" t="s">
        <v>3840</v>
      </c>
      <c r="E2835">
        <v>0</v>
      </c>
      <c r="F2835">
        <v>1</v>
      </c>
      <c r="G2835">
        <v>0</v>
      </c>
      <c r="H2835" t="str">
        <f t="shared" si="88"/>
        <v/>
      </c>
      <c r="I2835" t="str">
        <f t="shared" si="89"/>
        <v/>
      </c>
    </row>
    <row r="2836" spans="1:9" hidden="1">
      <c r="A2836" t="s">
        <v>3538</v>
      </c>
      <c r="B2836" t="s">
        <v>3951</v>
      </c>
      <c r="C2836" t="s">
        <v>4633</v>
      </c>
      <c r="D2836" t="s">
        <v>3376</v>
      </c>
      <c r="E2836">
        <v>1</v>
      </c>
      <c r="F2836">
        <v>2</v>
      </c>
      <c r="G2836">
        <v>1</v>
      </c>
      <c r="H2836" t="str">
        <f t="shared" si="88"/>
        <v/>
      </c>
      <c r="I2836" t="str">
        <f t="shared" si="89"/>
        <v/>
      </c>
    </row>
    <row r="2837" spans="1:9" hidden="1">
      <c r="A2837" t="s">
        <v>2517</v>
      </c>
      <c r="B2837" t="s">
        <v>4181</v>
      </c>
      <c r="C2837" t="s">
        <v>4634</v>
      </c>
      <c r="D2837" s="2" t="s">
        <v>3840</v>
      </c>
      <c r="E2837">
        <v>1</v>
      </c>
      <c r="F2837">
        <v>0</v>
      </c>
      <c r="G2837">
        <v>1</v>
      </c>
      <c r="H2837" t="str">
        <f t="shared" si="88"/>
        <v/>
      </c>
      <c r="I2837" t="str">
        <f t="shared" si="89"/>
        <v/>
      </c>
    </row>
    <row r="2838" spans="1:9" hidden="1">
      <c r="A2838" t="s">
        <v>2518</v>
      </c>
      <c r="B2838" t="s">
        <v>4181</v>
      </c>
      <c r="C2838" t="s">
        <v>4634</v>
      </c>
      <c r="D2838" s="2" t="s">
        <v>4218</v>
      </c>
      <c r="E2838">
        <v>0</v>
      </c>
      <c r="F2838">
        <v>0</v>
      </c>
      <c r="G2838">
        <v>0</v>
      </c>
      <c r="H2838" t="str">
        <f t="shared" si="88"/>
        <v/>
      </c>
      <c r="I2838" t="str">
        <f t="shared" si="89"/>
        <v/>
      </c>
    </row>
    <row r="2839" spans="1:9" hidden="1">
      <c r="A2839" t="s">
        <v>2519</v>
      </c>
      <c r="B2839" t="s">
        <v>4181</v>
      </c>
      <c r="C2839" t="s">
        <v>4634</v>
      </c>
      <c r="D2839" s="2" t="s">
        <v>3841</v>
      </c>
      <c r="E2839">
        <v>0</v>
      </c>
      <c r="F2839">
        <v>1</v>
      </c>
      <c r="G2839">
        <v>3</v>
      </c>
      <c r="H2839" t="str">
        <f t="shared" si="88"/>
        <v>gestion stock</v>
      </c>
      <c r="I2839" t="str">
        <f t="shared" si="89"/>
        <v>B.O NAYA MM DOREES TURQUOISE</v>
      </c>
    </row>
    <row r="2840" spans="1:9" hidden="1">
      <c r="A2840" t="s">
        <v>2520</v>
      </c>
      <c r="B2840" t="s">
        <v>4181</v>
      </c>
      <c r="C2840" t="s">
        <v>4634</v>
      </c>
      <c r="D2840" s="2" t="s">
        <v>3844</v>
      </c>
      <c r="E2840">
        <v>1</v>
      </c>
      <c r="F2840">
        <v>0</v>
      </c>
      <c r="G2840">
        <v>2</v>
      </c>
      <c r="H2840" t="str">
        <f t="shared" si="88"/>
        <v>gestion stock</v>
      </c>
      <c r="I2840" t="str">
        <f t="shared" si="89"/>
        <v>B.O NAYA MM DOREES ROUGE</v>
      </c>
    </row>
    <row r="2841" spans="1:9" hidden="1">
      <c r="A2841" t="s">
        <v>2521</v>
      </c>
      <c r="B2841" t="s">
        <v>4181</v>
      </c>
      <c r="C2841" t="s">
        <v>4634</v>
      </c>
      <c r="D2841" s="2" t="s">
        <v>3843</v>
      </c>
      <c r="E2841">
        <v>1</v>
      </c>
      <c r="F2841">
        <v>0</v>
      </c>
      <c r="G2841">
        <v>2</v>
      </c>
      <c r="H2841" t="str">
        <f t="shared" si="88"/>
        <v>gestion stock</v>
      </c>
      <c r="I2841" t="str">
        <f t="shared" si="89"/>
        <v>B.O NAYA MM DOREES BORDEAUX</v>
      </c>
    </row>
    <row r="2842" spans="1:9" hidden="1">
      <c r="A2842" t="s">
        <v>2522</v>
      </c>
      <c r="B2842" t="s">
        <v>4181</v>
      </c>
      <c r="C2842" t="s">
        <v>4634</v>
      </c>
      <c r="D2842" s="2" t="s">
        <v>3838</v>
      </c>
      <c r="E2842">
        <v>0</v>
      </c>
      <c r="F2842">
        <v>0</v>
      </c>
      <c r="G2842">
        <v>1</v>
      </c>
      <c r="H2842" t="str">
        <f t="shared" si="88"/>
        <v/>
      </c>
      <c r="I2842" t="str">
        <f t="shared" si="89"/>
        <v/>
      </c>
    </row>
    <row r="2843" spans="1:9" hidden="1">
      <c r="A2843" t="s">
        <v>2523</v>
      </c>
      <c r="B2843" t="s">
        <v>4181</v>
      </c>
      <c r="C2843" t="s">
        <v>4634</v>
      </c>
      <c r="D2843" s="2" t="s">
        <v>3848</v>
      </c>
      <c r="E2843">
        <v>2</v>
      </c>
      <c r="F2843">
        <v>2</v>
      </c>
      <c r="G2843">
        <v>0</v>
      </c>
      <c r="H2843" t="str">
        <f t="shared" si="88"/>
        <v>gestion stock</v>
      </c>
      <c r="I2843" t="str">
        <f t="shared" si="89"/>
        <v>B.O NAYA MM DOREES JAUNE</v>
      </c>
    </row>
    <row r="2844" spans="1:9" hidden="1">
      <c r="A2844" t="s">
        <v>2524</v>
      </c>
      <c r="B2844" t="s">
        <v>4181</v>
      </c>
      <c r="C2844" t="s">
        <v>4634</v>
      </c>
      <c r="D2844" s="2" t="s">
        <v>3835</v>
      </c>
      <c r="E2844">
        <v>0</v>
      </c>
      <c r="F2844">
        <v>1</v>
      </c>
      <c r="G2844">
        <v>1</v>
      </c>
      <c r="H2844" t="str">
        <f t="shared" si="88"/>
        <v/>
      </c>
      <c r="I2844" t="str">
        <f t="shared" si="89"/>
        <v/>
      </c>
    </row>
    <row r="2845" spans="1:9" hidden="1">
      <c r="A2845" t="s">
        <v>2525</v>
      </c>
      <c r="B2845" t="s">
        <v>4181</v>
      </c>
      <c r="C2845" t="s">
        <v>4634</v>
      </c>
      <c r="D2845" s="2" t="s">
        <v>393</v>
      </c>
      <c r="E2845">
        <v>2</v>
      </c>
      <c r="F2845">
        <v>1</v>
      </c>
      <c r="G2845">
        <v>1</v>
      </c>
      <c r="H2845" t="str">
        <f t="shared" si="88"/>
        <v/>
      </c>
      <c r="I2845" t="str">
        <f t="shared" si="89"/>
        <v/>
      </c>
    </row>
    <row r="2846" spans="1:9" hidden="1">
      <c r="A2846" t="s">
        <v>2526</v>
      </c>
      <c r="B2846" t="s">
        <v>4181</v>
      </c>
      <c r="C2846" t="s">
        <v>4634</v>
      </c>
      <c r="D2846" s="2" t="s">
        <v>5322</v>
      </c>
      <c r="E2846">
        <v>0</v>
      </c>
      <c r="F2846">
        <v>0</v>
      </c>
      <c r="G2846">
        <v>0</v>
      </c>
      <c r="H2846" t="str">
        <f t="shared" si="88"/>
        <v/>
      </c>
      <c r="I2846" t="str">
        <f t="shared" si="89"/>
        <v/>
      </c>
    </row>
    <row r="2847" spans="1:9" hidden="1">
      <c r="A2847" t="s">
        <v>2527</v>
      </c>
      <c r="B2847" t="s">
        <v>4181</v>
      </c>
      <c r="C2847" t="s">
        <v>2527</v>
      </c>
      <c r="D2847" t="s">
        <v>3376</v>
      </c>
      <c r="E2847">
        <v>59</v>
      </c>
      <c r="F2847">
        <v>0</v>
      </c>
      <c r="G2847">
        <v>0</v>
      </c>
      <c r="H2847" t="str">
        <f t="shared" si="88"/>
        <v>gestion stock</v>
      </c>
      <c r="I2847" t="str">
        <f t="shared" si="89"/>
        <v xml:space="preserve">Collier fin de collection </v>
      </c>
    </row>
    <row r="2848" spans="1:9" hidden="1">
      <c r="A2848" t="s">
        <v>2528</v>
      </c>
      <c r="B2848" t="s">
        <v>4181</v>
      </c>
      <c r="C2848" t="s">
        <v>4635</v>
      </c>
      <c r="D2848" t="s">
        <v>3839</v>
      </c>
      <c r="E2848">
        <v>0</v>
      </c>
      <c r="F2848">
        <v>0</v>
      </c>
      <c r="G2848">
        <v>0</v>
      </c>
      <c r="H2848" t="str">
        <f t="shared" si="88"/>
        <v/>
      </c>
      <c r="I2848" t="str">
        <f t="shared" si="89"/>
        <v/>
      </c>
    </row>
    <row r="2849" spans="1:9" hidden="1">
      <c r="A2849" t="s">
        <v>2529</v>
      </c>
      <c r="B2849" t="s">
        <v>4181</v>
      </c>
      <c r="C2849" t="e">
        <v>#N/A</v>
      </c>
      <c r="D2849" t="e">
        <v>#N/A</v>
      </c>
      <c r="E2849">
        <v>0</v>
      </c>
      <c r="F2849">
        <v>0</v>
      </c>
      <c r="G2849">
        <v>0</v>
      </c>
      <c r="H2849" t="str">
        <f t="shared" si="88"/>
        <v/>
      </c>
      <c r="I2849" t="str">
        <f t="shared" si="89"/>
        <v/>
      </c>
    </row>
    <row r="2850" spans="1:9" hidden="1">
      <c r="A2850" t="s">
        <v>2530</v>
      </c>
      <c r="B2850" t="s">
        <v>4181</v>
      </c>
      <c r="C2850" t="e">
        <v>#N/A</v>
      </c>
      <c r="D2850" t="e">
        <v>#N/A</v>
      </c>
      <c r="E2850">
        <v>1</v>
      </c>
      <c r="F2850">
        <v>0</v>
      </c>
      <c r="G2850">
        <v>0</v>
      </c>
      <c r="H2850" t="str">
        <f t="shared" si="88"/>
        <v/>
      </c>
      <c r="I2850" t="str">
        <f t="shared" si="89"/>
        <v/>
      </c>
    </row>
    <row r="2851" spans="1:9" hidden="1">
      <c r="A2851" t="s">
        <v>2531</v>
      </c>
      <c r="B2851" t="s">
        <v>4181</v>
      </c>
      <c r="C2851" t="e">
        <v>#N/A</v>
      </c>
      <c r="D2851" t="e">
        <v>#N/A</v>
      </c>
      <c r="E2851">
        <v>1</v>
      </c>
      <c r="F2851">
        <v>0</v>
      </c>
      <c r="G2851">
        <v>0</v>
      </c>
      <c r="H2851" t="str">
        <f t="shared" si="88"/>
        <v/>
      </c>
      <c r="I2851" t="str">
        <f t="shared" si="89"/>
        <v/>
      </c>
    </row>
    <row r="2852" spans="1:9" hidden="1">
      <c r="A2852" t="s">
        <v>2532</v>
      </c>
      <c r="B2852" t="s">
        <v>4181</v>
      </c>
      <c r="C2852" t="e">
        <v>#N/A</v>
      </c>
      <c r="D2852" t="e">
        <v>#N/A</v>
      </c>
      <c r="E2852">
        <v>0</v>
      </c>
      <c r="F2852">
        <v>0</v>
      </c>
      <c r="G2852">
        <v>0</v>
      </c>
      <c r="H2852" t="str">
        <f t="shared" si="88"/>
        <v/>
      </c>
      <c r="I2852" t="str">
        <f t="shared" si="89"/>
        <v/>
      </c>
    </row>
    <row r="2853" spans="1:9" hidden="1">
      <c r="A2853" t="s">
        <v>2533</v>
      </c>
      <c r="B2853" t="s">
        <v>4181</v>
      </c>
      <c r="C2853" t="e">
        <v>#N/A</v>
      </c>
      <c r="D2853" t="e">
        <v>#N/A</v>
      </c>
      <c r="E2853">
        <v>0</v>
      </c>
      <c r="F2853">
        <v>0</v>
      </c>
      <c r="G2853">
        <v>0</v>
      </c>
      <c r="H2853" t="str">
        <f t="shared" si="88"/>
        <v/>
      </c>
      <c r="I2853" t="str">
        <f t="shared" si="89"/>
        <v/>
      </c>
    </row>
    <row r="2854" spans="1:9" hidden="1">
      <c r="A2854" t="s">
        <v>2534</v>
      </c>
      <c r="B2854" t="s">
        <v>4181</v>
      </c>
      <c r="C2854" t="e">
        <v>#N/A</v>
      </c>
      <c r="D2854" t="e">
        <v>#N/A</v>
      </c>
      <c r="E2854">
        <v>0</v>
      </c>
      <c r="F2854">
        <v>0</v>
      </c>
      <c r="G2854">
        <v>0</v>
      </c>
      <c r="H2854" t="str">
        <f t="shared" si="88"/>
        <v/>
      </c>
      <c r="I2854" t="str">
        <f t="shared" si="89"/>
        <v/>
      </c>
    </row>
    <row r="2855" spans="1:9" hidden="1">
      <c r="A2855" t="s">
        <v>2535</v>
      </c>
      <c r="B2855" t="s">
        <v>4181</v>
      </c>
      <c r="C2855" t="e">
        <v>#N/A</v>
      </c>
      <c r="D2855" t="e">
        <v>#N/A</v>
      </c>
      <c r="E2855">
        <v>0</v>
      </c>
      <c r="F2855">
        <v>0</v>
      </c>
      <c r="G2855">
        <v>0</v>
      </c>
      <c r="H2855" t="str">
        <f t="shared" si="88"/>
        <v/>
      </c>
      <c r="I2855" t="str">
        <f t="shared" si="89"/>
        <v/>
      </c>
    </row>
    <row r="2856" spans="1:9" hidden="1">
      <c r="A2856" t="s">
        <v>2536</v>
      </c>
      <c r="B2856" t="s">
        <v>4181</v>
      </c>
      <c r="C2856" t="e">
        <v>#N/A</v>
      </c>
      <c r="D2856" t="e">
        <v>#N/A</v>
      </c>
      <c r="E2856">
        <v>0</v>
      </c>
      <c r="F2856">
        <v>0</v>
      </c>
      <c r="G2856">
        <v>0</v>
      </c>
      <c r="H2856" t="str">
        <f t="shared" si="88"/>
        <v/>
      </c>
      <c r="I2856" t="str">
        <f t="shared" si="89"/>
        <v/>
      </c>
    </row>
    <row r="2857" spans="1:9" hidden="1">
      <c r="A2857" t="s">
        <v>2537</v>
      </c>
      <c r="B2857" t="s">
        <v>4181</v>
      </c>
      <c r="C2857" t="e">
        <v>#N/A</v>
      </c>
      <c r="D2857" t="e">
        <v>#N/A</v>
      </c>
      <c r="E2857">
        <v>0</v>
      </c>
      <c r="F2857">
        <v>0</v>
      </c>
      <c r="G2857">
        <v>0</v>
      </c>
      <c r="H2857" t="str">
        <f t="shared" si="88"/>
        <v/>
      </c>
      <c r="I2857" t="str">
        <f t="shared" si="89"/>
        <v/>
      </c>
    </row>
    <row r="2858" spans="1:9" hidden="1">
      <c r="A2858" t="s">
        <v>2538</v>
      </c>
      <c r="B2858" t="s">
        <v>4181</v>
      </c>
      <c r="C2858" t="e">
        <v>#N/A</v>
      </c>
      <c r="D2858" t="e">
        <v>#N/A</v>
      </c>
      <c r="E2858">
        <v>0</v>
      </c>
      <c r="F2858">
        <v>0</v>
      </c>
      <c r="G2858">
        <v>0</v>
      </c>
      <c r="H2858" t="str">
        <f t="shared" si="88"/>
        <v/>
      </c>
      <c r="I2858" t="str">
        <f t="shared" si="89"/>
        <v/>
      </c>
    </row>
    <row r="2859" spans="1:9" hidden="1">
      <c r="A2859" t="s">
        <v>2539</v>
      </c>
      <c r="B2859" t="s">
        <v>4181</v>
      </c>
      <c r="C2859" t="e">
        <v>#N/A</v>
      </c>
      <c r="D2859" t="e">
        <v>#N/A</v>
      </c>
      <c r="E2859">
        <v>0</v>
      </c>
      <c r="F2859">
        <v>0</v>
      </c>
      <c r="G2859">
        <v>0</v>
      </c>
      <c r="H2859" t="str">
        <f t="shared" si="88"/>
        <v/>
      </c>
      <c r="I2859" t="str">
        <f t="shared" si="89"/>
        <v/>
      </c>
    </row>
    <row r="2860" spans="1:9" hidden="1">
      <c r="A2860" t="s">
        <v>2540</v>
      </c>
      <c r="B2860" t="s">
        <v>4181</v>
      </c>
      <c r="C2860" t="e">
        <v>#N/A</v>
      </c>
      <c r="D2860" t="e">
        <v>#N/A</v>
      </c>
      <c r="E2860">
        <v>0</v>
      </c>
      <c r="F2860">
        <v>0</v>
      </c>
      <c r="G2860">
        <v>0</v>
      </c>
      <c r="H2860" t="str">
        <f t="shared" si="88"/>
        <v/>
      </c>
      <c r="I2860" t="str">
        <f t="shared" si="89"/>
        <v/>
      </c>
    </row>
    <row r="2861" spans="1:9" hidden="1">
      <c r="A2861" t="s">
        <v>2541</v>
      </c>
      <c r="B2861" t="s">
        <v>4181</v>
      </c>
      <c r="C2861" t="e">
        <v>#N/A</v>
      </c>
      <c r="D2861" t="e">
        <v>#N/A</v>
      </c>
      <c r="E2861">
        <v>0</v>
      </c>
      <c r="F2861">
        <v>0</v>
      </c>
      <c r="G2861">
        <v>0</v>
      </c>
      <c r="H2861" t="str">
        <f t="shared" si="88"/>
        <v/>
      </c>
      <c r="I2861" t="str">
        <f t="shared" si="89"/>
        <v/>
      </c>
    </row>
    <row r="2862" spans="1:9" hidden="1">
      <c r="A2862" t="s">
        <v>2542</v>
      </c>
      <c r="B2862" t="s">
        <v>4181</v>
      </c>
      <c r="C2862" t="e">
        <v>#N/A</v>
      </c>
      <c r="D2862" t="e">
        <v>#N/A</v>
      </c>
      <c r="E2862">
        <v>0</v>
      </c>
      <c r="F2862">
        <v>1</v>
      </c>
      <c r="G2862">
        <v>0</v>
      </c>
      <c r="H2862" t="str">
        <f t="shared" si="88"/>
        <v/>
      </c>
      <c r="I2862" t="str">
        <f t="shared" si="89"/>
        <v/>
      </c>
    </row>
    <row r="2863" spans="1:9" hidden="1">
      <c r="A2863" t="s">
        <v>3539</v>
      </c>
      <c r="B2863" t="s">
        <v>3951</v>
      </c>
      <c r="C2863" t="s">
        <v>4636</v>
      </c>
      <c r="D2863" t="s">
        <v>3376</v>
      </c>
      <c r="E2863">
        <v>0</v>
      </c>
      <c r="F2863">
        <v>0</v>
      </c>
      <c r="G2863">
        <v>1</v>
      </c>
      <c r="H2863" t="str">
        <f t="shared" si="88"/>
        <v/>
      </c>
      <c r="I2863" t="str">
        <f t="shared" si="89"/>
        <v/>
      </c>
    </row>
    <row r="2864" spans="1:9" hidden="1">
      <c r="A2864" t="s">
        <v>2543</v>
      </c>
      <c r="B2864" t="s">
        <v>3951</v>
      </c>
      <c r="C2864" t="s">
        <v>4637</v>
      </c>
      <c r="D2864" t="s">
        <v>4035</v>
      </c>
      <c r="E2864">
        <v>1</v>
      </c>
      <c r="F2864">
        <v>0</v>
      </c>
      <c r="G2864">
        <v>0</v>
      </c>
      <c r="H2864" t="str">
        <f t="shared" si="88"/>
        <v/>
      </c>
      <c r="I2864" t="str">
        <f t="shared" si="89"/>
        <v/>
      </c>
    </row>
    <row r="2865" spans="1:9" hidden="1">
      <c r="A2865" t="s">
        <v>2544</v>
      </c>
      <c r="B2865" t="s">
        <v>3951</v>
      </c>
      <c r="C2865" t="s">
        <v>4637</v>
      </c>
      <c r="D2865" t="s">
        <v>4036</v>
      </c>
      <c r="E2865">
        <v>0</v>
      </c>
      <c r="F2865">
        <v>0</v>
      </c>
      <c r="G2865">
        <v>1</v>
      </c>
      <c r="H2865" t="str">
        <f t="shared" si="88"/>
        <v/>
      </c>
      <c r="I2865" t="str">
        <f t="shared" si="89"/>
        <v/>
      </c>
    </row>
    <row r="2866" spans="1:9" hidden="1">
      <c r="A2866" t="s">
        <v>2545</v>
      </c>
      <c r="B2866" t="s">
        <v>3951</v>
      </c>
      <c r="C2866" t="s">
        <v>4637</v>
      </c>
      <c r="D2866" t="s">
        <v>4037</v>
      </c>
      <c r="E2866">
        <v>1</v>
      </c>
      <c r="F2866">
        <v>1</v>
      </c>
      <c r="G2866">
        <v>1</v>
      </c>
      <c r="H2866" t="str">
        <f t="shared" si="88"/>
        <v/>
      </c>
      <c r="I2866" t="str">
        <f t="shared" si="89"/>
        <v/>
      </c>
    </row>
    <row r="2867" spans="1:9" hidden="1">
      <c r="A2867" t="s">
        <v>2546</v>
      </c>
      <c r="B2867" t="s">
        <v>3951</v>
      </c>
      <c r="C2867" t="s">
        <v>4637</v>
      </c>
      <c r="D2867" t="s">
        <v>4038</v>
      </c>
      <c r="E2867">
        <v>1</v>
      </c>
      <c r="F2867">
        <v>1</v>
      </c>
      <c r="G2867">
        <v>2</v>
      </c>
      <c r="H2867" t="str">
        <f t="shared" si="88"/>
        <v/>
      </c>
      <c r="I2867" t="str">
        <f t="shared" si="89"/>
        <v/>
      </c>
    </row>
    <row r="2868" spans="1:9" hidden="1">
      <c r="A2868" t="s">
        <v>2547</v>
      </c>
      <c r="B2868" t="s">
        <v>3951</v>
      </c>
      <c r="C2868" t="s">
        <v>4637</v>
      </c>
      <c r="D2868" t="s">
        <v>4039</v>
      </c>
      <c r="E2868">
        <v>2</v>
      </c>
      <c r="F2868">
        <v>1</v>
      </c>
      <c r="G2868">
        <v>1</v>
      </c>
      <c r="H2868" t="str">
        <f t="shared" si="88"/>
        <v/>
      </c>
      <c r="I2868" t="str">
        <f t="shared" si="89"/>
        <v/>
      </c>
    </row>
    <row r="2869" spans="1:9" hidden="1">
      <c r="A2869" t="s">
        <v>2548</v>
      </c>
      <c r="B2869" t="s">
        <v>3951</v>
      </c>
      <c r="C2869" t="s">
        <v>4637</v>
      </c>
      <c r="D2869" t="s">
        <v>4040</v>
      </c>
      <c r="E2869">
        <v>1</v>
      </c>
      <c r="F2869">
        <v>0</v>
      </c>
      <c r="G2869">
        <v>0</v>
      </c>
      <c r="H2869" t="str">
        <f t="shared" si="88"/>
        <v/>
      </c>
      <c r="I2869" t="str">
        <f t="shared" si="89"/>
        <v/>
      </c>
    </row>
    <row r="2870" spans="1:9" hidden="1">
      <c r="A2870" t="s">
        <v>2549</v>
      </c>
      <c r="B2870" t="s">
        <v>4181</v>
      </c>
      <c r="C2870" t="s">
        <v>2549</v>
      </c>
      <c r="D2870" t="s">
        <v>3376</v>
      </c>
      <c r="E2870">
        <v>6</v>
      </c>
      <c r="F2870">
        <v>0</v>
      </c>
      <c r="G2870">
        <v>0</v>
      </c>
      <c r="H2870" t="str">
        <f t="shared" si="88"/>
        <v>gestion stock</v>
      </c>
      <c r="I2870" t="str">
        <f t="shared" si="89"/>
        <v xml:space="preserve">Bouton de manchettes fin de collection </v>
      </c>
    </row>
    <row r="2871" spans="1:9" hidden="1">
      <c r="A2871" t="s">
        <v>2550</v>
      </c>
      <c r="B2871" t="s">
        <v>4181</v>
      </c>
      <c r="C2871" t="s">
        <v>2550</v>
      </c>
      <c r="D2871" t="s">
        <v>3376</v>
      </c>
      <c r="E2871">
        <v>4</v>
      </c>
      <c r="F2871">
        <v>0</v>
      </c>
      <c r="G2871">
        <v>0</v>
      </c>
      <c r="H2871" t="str">
        <f t="shared" si="88"/>
        <v>gestion stock</v>
      </c>
      <c r="I2871" t="str">
        <f t="shared" si="89"/>
        <v xml:space="preserve">Bague fin de collection </v>
      </c>
    </row>
    <row r="2872" spans="1:9" hidden="1">
      <c r="A2872" t="s">
        <v>3540</v>
      </c>
      <c r="B2872" t="s">
        <v>3951</v>
      </c>
      <c r="C2872" t="s">
        <v>4638</v>
      </c>
      <c r="D2872" t="s">
        <v>3376</v>
      </c>
      <c r="E2872">
        <v>0</v>
      </c>
      <c r="F2872">
        <v>1</v>
      </c>
      <c r="G2872">
        <v>2</v>
      </c>
      <c r="H2872" t="str">
        <f t="shared" si="88"/>
        <v>gestion stock</v>
      </c>
      <c r="I2872" t="str">
        <f t="shared" si="89"/>
        <v xml:space="preserve">Creoles argent 925 1613610 </v>
      </c>
    </row>
    <row r="2873" spans="1:9" hidden="1">
      <c r="A2873" t="s">
        <v>2551</v>
      </c>
      <c r="B2873" t="e">
        <v>#N/A</v>
      </c>
      <c r="C2873" t="s">
        <v>4639</v>
      </c>
      <c r="D2873" t="s">
        <v>4036</v>
      </c>
      <c r="E2873">
        <v>1</v>
      </c>
      <c r="F2873">
        <v>0</v>
      </c>
      <c r="G2873" t="e">
        <v>#N/A</v>
      </c>
      <c r="H2873" t="e">
        <f t="shared" si="88"/>
        <v>#N/A</v>
      </c>
      <c r="I2873" t="e">
        <f t="shared" si="89"/>
        <v>#N/A</v>
      </c>
    </row>
    <row r="2874" spans="1:9" hidden="1">
      <c r="A2874" t="s">
        <v>2552</v>
      </c>
      <c r="B2874" t="s">
        <v>3951</v>
      </c>
      <c r="C2874" t="e">
        <v>#N/A</v>
      </c>
      <c r="D2874" t="e">
        <v>#N/A</v>
      </c>
      <c r="E2874" t="e">
        <v>#N/A</v>
      </c>
      <c r="F2874">
        <v>0</v>
      </c>
      <c r="G2874">
        <v>0</v>
      </c>
      <c r="H2874" t="e">
        <f t="shared" si="88"/>
        <v>#N/A</v>
      </c>
      <c r="I2874" t="e">
        <f t="shared" si="89"/>
        <v>#N/A</v>
      </c>
    </row>
    <row r="2875" spans="1:9" hidden="1">
      <c r="A2875" t="s">
        <v>2553</v>
      </c>
      <c r="B2875" t="s">
        <v>3951</v>
      </c>
      <c r="C2875" t="e">
        <v>#N/A</v>
      </c>
      <c r="D2875" t="e">
        <v>#N/A</v>
      </c>
      <c r="E2875" t="e">
        <v>#N/A</v>
      </c>
      <c r="F2875">
        <v>0</v>
      </c>
      <c r="G2875">
        <v>0</v>
      </c>
      <c r="H2875" t="e">
        <f t="shared" si="88"/>
        <v>#N/A</v>
      </c>
      <c r="I2875" t="e">
        <f t="shared" si="89"/>
        <v>#N/A</v>
      </c>
    </row>
    <row r="2876" spans="1:9" hidden="1">
      <c r="A2876" t="s">
        <v>2554</v>
      </c>
      <c r="B2876" t="s">
        <v>3951</v>
      </c>
      <c r="C2876" t="e">
        <v>#N/A</v>
      </c>
      <c r="D2876" t="e">
        <v>#N/A</v>
      </c>
      <c r="E2876" t="e">
        <v>#N/A</v>
      </c>
      <c r="F2876">
        <v>0</v>
      </c>
      <c r="G2876">
        <v>0</v>
      </c>
      <c r="H2876" t="e">
        <f t="shared" si="88"/>
        <v>#N/A</v>
      </c>
      <c r="I2876" t="e">
        <f t="shared" si="89"/>
        <v>#N/A</v>
      </c>
    </row>
    <row r="2877" spans="1:9" hidden="1">
      <c r="A2877" t="s">
        <v>2555</v>
      </c>
      <c r="B2877" t="s">
        <v>3951</v>
      </c>
      <c r="C2877" t="e">
        <v>#N/A</v>
      </c>
      <c r="D2877" t="e">
        <v>#N/A</v>
      </c>
      <c r="E2877" t="e">
        <v>#N/A</v>
      </c>
      <c r="F2877">
        <v>0</v>
      </c>
      <c r="G2877">
        <v>0</v>
      </c>
      <c r="H2877" t="e">
        <f t="shared" si="88"/>
        <v>#N/A</v>
      </c>
      <c r="I2877" t="e">
        <f t="shared" si="89"/>
        <v>#N/A</v>
      </c>
    </row>
    <row r="2878" spans="1:9" hidden="1">
      <c r="A2878" t="s">
        <v>2556</v>
      </c>
      <c r="B2878" t="s">
        <v>3951</v>
      </c>
      <c r="C2878" t="e">
        <v>#N/A</v>
      </c>
      <c r="D2878" t="e">
        <v>#N/A</v>
      </c>
      <c r="E2878" t="e">
        <v>#N/A</v>
      </c>
      <c r="F2878">
        <v>0</v>
      </c>
      <c r="G2878">
        <v>0</v>
      </c>
      <c r="H2878" t="e">
        <f t="shared" si="88"/>
        <v>#N/A</v>
      </c>
      <c r="I2878" t="e">
        <f t="shared" si="89"/>
        <v>#N/A</v>
      </c>
    </row>
    <row r="2879" spans="1:9" hidden="1">
      <c r="A2879" t="s">
        <v>2557</v>
      </c>
      <c r="B2879" t="s">
        <v>3951</v>
      </c>
      <c r="C2879" t="e">
        <v>#N/A</v>
      </c>
      <c r="D2879" t="e">
        <v>#N/A</v>
      </c>
      <c r="E2879" t="e">
        <v>#N/A</v>
      </c>
      <c r="F2879">
        <v>0</v>
      </c>
      <c r="G2879">
        <v>0</v>
      </c>
      <c r="H2879" t="e">
        <f t="shared" si="88"/>
        <v>#N/A</v>
      </c>
      <c r="I2879" t="e">
        <f t="shared" si="89"/>
        <v>#N/A</v>
      </c>
    </row>
    <row r="2880" spans="1:9" hidden="1">
      <c r="A2880" t="s">
        <v>3541</v>
      </c>
      <c r="B2880" t="s">
        <v>3951</v>
      </c>
      <c r="C2880" t="s">
        <v>4640</v>
      </c>
      <c r="D2880" t="s">
        <v>3376</v>
      </c>
      <c r="E2880">
        <v>0</v>
      </c>
      <c r="F2880">
        <v>1</v>
      </c>
      <c r="G2880">
        <v>1</v>
      </c>
      <c r="H2880" t="str">
        <f t="shared" si="88"/>
        <v/>
      </c>
      <c r="I2880" t="str">
        <f t="shared" si="89"/>
        <v/>
      </c>
    </row>
    <row r="2881" spans="1:9" hidden="1">
      <c r="A2881" t="s">
        <v>3542</v>
      </c>
      <c r="B2881" t="s">
        <v>3951</v>
      </c>
      <c r="C2881" t="s">
        <v>4641</v>
      </c>
      <c r="D2881" t="s">
        <v>3376</v>
      </c>
      <c r="E2881">
        <v>1</v>
      </c>
      <c r="F2881">
        <v>1</v>
      </c>
      <c r="G2881">
        <v>1</v>
      </c>
      <c r="H2881" t="str">
        <f t="shared" si="88"/>
        <v/>
      </c>
      <c r="I2881" t="str">
        <f t="shared" si="89"/>
        <v/>
      </c>
    </row>
    <row r="2882" spans="1:9" hidden="1">
      <c r="A2882" t="s">
        <v>2558</v>
      </c>
      <c r="B2882" t="s">
        <v>3951</v>
      </c>
      <c r="C2882" t="s">
        <v>4642</v>
      </c>
      <c r="D2882" t="s">
        <v>4035</v>
      </c>
      <c r="E2882">
        <v>0</v>
      </c>
      <c r="F2882">
        <v>0</v>
      </c>
      <c r="G2882">
        <v>0</v>
      </c>
      <c r="H2882" t="str">
        <f t="shared" ref="H2882:H2945" si="90">IF(AND(SUM(E2882:G2882)&gt;2,OR(E2882=0,G2882=0,F2882=0)),"gestion stock","")</f>
        <v/>
      </c>
      <c r="I2882" t="str">
        <f t="shared" si="89"/>
        <v/>
      </c>
    </row>
    <row r="2883" spans="1:9" hidden="1">
      <c r="A2883" t="s">
        <v>2559</v>
      </c>
      <c r="B2883" t="s">
        <v>3951</v>
      </c>
      <c r="C2883" t="s">
        <v>4642</v>
      </c>
      <c r="D2883" t="s">
        <v>4036</v>
      </c>
      <c r="E2883">
        <v>0</v>
      </c>
      <c r="F2883">
        <v>0</v>
      </c>
      <c r="G2883">
        <v>0</v>
      </c>
      <c r="H2883" t="str">
        <f t="shared" si="90"/>
        <v/>
      </c>
      <c r="I2883" t="str">
        <f t="shared" ref="I2883:I2946" si="91">IF(H2883="gestion stock",C2883&amp; " " &amp; D2883,"")</f>
        <v/>
      </c>
    </row>
    <row r="2884" spans="1:9" hidden="1">
      <c r="A2884" t="s">
        <v>2560</v>
      </c>
      <c r="B2884" t="s">
        <v>3951</v>
      </c>
      <c r="C2884" t="s">
        <v>4642</v>
      </c>
      <c r="D2884" t="s">
        <v>4037</v>
      </c>
      <c r="E2884">
        <v>1</v>
      </c>
      <c r="F2884">
        <v>0</v>
      </c>
      <c r="G2884">
        <v>0</v>
      </c>
      <c r="H2884" t="str">
        <f t="shared" si="90"/>
        <v/>
      </c>
      <c r="I2884" t="str">
        <f t="shared" si="91"/>
        <v/>
      </c>
    </row>
    <row r="2885" spans="1:9" hidden="1">
      <c r="A2885" t="s">
        <v>2561</v>
      </c>
      <c r="B2885" t="s">
        <v>3951</v>
      </c>
      <c r="C2885" t="s">
        <v>4642</v>
      </c>
      <c r="D2885" t="s">
        <v>4038</v>
      </c>
      <c r="E2885">
        <v>0</v>
      </c>
      <c r="F2885">
        <v>0</v>
      </c>
      <c r="G2885">
        <v>0</v>
      </c>
      <c r="H2885" t="str">
        <f t="shared" si="90"/>
        <v/>
      </c>
      <c r="I2885" t="str">
        <f t="shared" si="91"/>
        <v/>
      </c>
    </row>
    <row r="2886" spans="1:9" hidden="1">
      <c r="A2886" t="s">
        <v>2562</v>
      </c>
      <c r="B2886" t="s">
        <v>3951</v>
      </c>
      <c r="C2886" t="s">
        <v>4642</v>
      </c>
      <c r="D2886" t="s">
        <v>4039</v>
      </c>
      <c r="E2886">
        <v>0</v>
      </c>
      <c r="F2886">
        <v>0</v>
      </c>
      <c r="G2886">
        <v>0</v>
      </c>
      <c r="H2886" t="str">
        <f t="shared" si="90"/>
        <v/>
      </c>
      <c r="I2886" t="str">
        <f t="shared" si="91"/>
        <v/>
      </c>
    </row>
    <row r="2887" spans="1:9" hidden="1">
      <c r="A2887" t="s">
        <v>2563</v>
      </c>
      <c r="B2887" t="s">
        <v>3951</v>
      </c>
      <c r="C2887" t="s">
        <v>4642</v>
      </c>
      <c r="D2887" t="s">
        <v>4040</v>
      </c>
      <c r="E2887">
        <v>0</v>
      </c>
      <c r="F2887">
        <v>0</v>
      </c>
      <c r="G2887">
        <v>0</v>
      </c>
      <c r="H2887" t="str">
        <f t="shared" si="90"/>
        <v/>
      </c>
      <c r="I2887" t="str">
        <f t="shared" si="91"/>
        <v/>
      </c>
    </row>
    <row r="2888" spans="1:9" hidden="1">
      <c r="A2888" t="s">
        <v>2564</v>
      </c>
      <c r="B2888" t="s">
        <v>3951</v>
      </c>
      <c r="C2888" t="s">
        <v>4642</v>
      </c>
      <c r="D2888" t="s">
        <v>4047</v>
      </c>
      <c r="E2888">
        <v>0</v>
      </c>
      <c r="F2888">
        <v>0</v>
      </c>
      <c r="G2888">
        <v>0</v>
      </c>
      <c r="H2888" t="str">
        <f t="shared" si="90"/>
        <v/>
      </c>
      <c r="I2888" t="str">
        <f t="shared" si="91"/>
        <v/>
      </c>
    </row>
    <row r="2889" spans="1:9" hidden="1">
      <c r="A2889" t="s">
        <v>3543</v>
      </c>
      <c r="B2889" t="s">
        <v>3951</v>
      </c>
      <c r="C2889" t="s">
        <v>4643</v>
      </c>
      <c r="D2889" t="s">
        <v>3376</v>
      </c>
      <c r="E2889">
        <v>0</v>
      </c>
      <c r="F2889">
        <v>0</v>
      </c>
      <c r="G2889">
        <v>0</v>
      </c>
      <c r="H2889" t="str">
        <f t="shared" si="90"/>
        <v/>
      </c>
      <c r="I2889" t="str">
        <f t="shared" si="91"/>
        <v/>
      </c>
    </row>
    <row r="2890" spans="1:9" hidden="1">
      <c r="A2890" t="s">
        <v>3544</v>
      </c>
      <c r="B2890" t="s">
        <v>3951</v>
      </c>
      <c r="C2890" t="s">
        <v>4644</v>
      </c>
      <c r="D2890" t="s">
        <v>3376</v>
      </c>
      <c r="E2890">
        <v>2</v>
      </c>
      <c r="F2890">
        <v>1</v>
      </c>
      <c r="G2890">
        <v>1</v>
      </c>
      <c r="H2890" t="str">
        <f t="shared" si="90"/>
        <v/>
      </c>
      <c r="I2890" t="str">
        <f t="shared" si="91"/>
        <v/>
      </c>
    </row>
    <row r="2891" spans="1:9" hidden="1">
      <c r="A2891" t="s">
        <v>3545</v>
      </c>
      <c r="B2891" t="s">
        <v>3951</v>
      </c>
      <c r="C2891" t="s">
        <v>4645</v>
      </c>
      <c r="D2891" t="s">
        <v>3376</v>
      </c>
      <c r="E2891">
        <v>0</v>
      </c>
      <c r="F2891">
        <v>0</v>
      </c>
      <c r="G2891">
        <v>1</v>
      </c>
      <c r="H2891" t="str">
        <f t="shared" si="90"/>
        <v/>
      </c>
      <c r="I2891" t="str">
        <f t="shared" si="91"/>
        <v/>
      </c>
    </row>
    <row r="2892" spans="1:9" hidden="1">
      <c r="A2892" t="s">
        <v>3546</v>
      </c>
      <c r="B2892" t="s">
        <v>3951</v>
      </c>
      <c r="C2892" t="s">
        <v>4646</v>
      </c>
      <c r="D2892" t="s">
        <v>3376</v>
      </c>
      <c r="E2892">
        <v>3</v>
      </c>
      <c r="F2892">
        <v>0</v>
      </c>
      <c r="G2892">
        <v>0</v>
      </c>
      <c r="H2892" t="str">
        <f t="shared" si="90"/>
        <v>gestion stock</v>
      </c>
      <c r="I2892" t="str">
        <f t="shared" si="91"/>
        <v xml:space="preserve">PUCES BOULES ARGENT 925 3MM 10240323 </v>
      </c>
    </row>
    <row r="2893" spans="1:9" hidden="1">
      <c r="A2893" t="s">
        <v>2565</v>
      </c>
      <c r="B2893" t="s">
        <v>4181</v>
      </c>
      <c r="C2893" t="s">
        <v>2565</v>
      </c>
      <c r="D2893" t="s">
        <v>3376</v>
      </c>
      <c r="E2893">
        <v>5</v>
      </c>
      <c r="F2893">
        <v>0</v>
      </c>
      <c r="G2893">
        <v>0</v>
      </c>
      <c r="H2893" t="str">
        <f t="shared" si="90"/>
        <v>gestion stock</v>
      </c>
      <c r="I2893" t="str">
        <f t="shared" si="91"/>
        <v xml:space="preserve">Broche fin de collection </v>
      </c>
    </row>
    <row r="2894" spans="1:9" hidden="1">
      <c r="A2894" t="s">
        <v>2566</v>
      </c>
      <c r="B2894" t="s">
        <v>4181</v>
      </c>
      <c r="C2894" t="s">
        <v>2566</v>
      </c>
      <c r="D2894" t="s">
        <v>3376</v>
      </c>
      <c r="E2894">
        <v>18</v>
      </c>
      <c r="F2894">
        <v>0</v>
      </c>
      <c r="G2894">
        <v>0</v>
      </c>
      <c r="H2894" t="str">
        <f t="shared" si="90"/>
        <v>gestion stock</v>
      </c>
      <c r="I2894" t="str">
        <f t="shared" si="91"/>
        <v xml:space="preserve">B.O FIN DE COLLECTION 25€ </v>
      </c>
    </row>
    <row r="2895" spans="1:9" hidden="1">
      <c r="A2895" t="s">
        <v>2567</v>
      </c>
      <c r="B2895" t="s">
        <v>3850</v>
      </c>
      <c r="C2895" t="s">
        <v>4647</v>
      </c>
      <c r="D2895" t="s">
        <v>3852</v>
      </c>
      <c r="E2895" s="2">
        <v>7</v>
      </c>
      <c r="F2895">
        <v>1</v>
      </c>
      <c r="G2895">
        <v>2</v>
      </c>
      <c r="H2895" t="str">
        <f t="shared" si="90"/>
        <v/>
      </c>
      <c r="I2895" t="str">
        <f t="shared" si="91"/>
        <v/>
      </c>
    </row>
    <row r="2896" spans="1:9" hidden="1">
      <c r="A2896" t="s">
        <v>2568</v>
      </c>
      <c r="B2896" t="s">
        <v>3850</v>
      </c>
      <c r="C2896" t="e">
        <v>#N/A</v>
      </c>
      <c r="D2896" t="e">
        <v>#N/A</v>
      </c>
      <c r="E2896" s="2">
        <v>6</v>
      </c>
      <c r="F2896">
        <v>1</v>
      </c>
      <c r="G2896">
        <v>2</v>
      </c>
      <c r="H2896" t="str">
        <f t="shared" si="90"/>
        <v/>
      </c>
      <c r="I2896" t="str">
        <f t="shared" si="91"/>
        <v/>
      </c>
    </row>
    <row r="2897" spans="1:9" hidden="1">
      <c r="A2897" t="s">
        <v>2569</v>
      </c>
      <c r="B2897" t="s">
        <v>3850</v>
      </c>
      <c r="C2897" t="e">
        <v>#N/A</v>
      </c>
      <c r="D2897" t="e">
        <v>#N/A</v>
      </c>
      <c r="E2897" s="2">
        <v>5</v>
      </c>
      <c r="F2897">
        <v>1</v>
      </c>
      <c r="G2897">
        <v>2</v>
      </c>
      <c r="H2897" t="str">
        <f t="shared" si="90"/>
        <v/>
      </c>
      <c r="I2897" t="str">
        <f t="shared" si="91"/>
        <v/>
      </c>
    </row>
    <row r="2898" spans="1:9" hidden="1">
      <c r="A2898" t="s">
        <v>2570</v>
      </c>
      <c r="B2898" t="s">
        <v>3850</v>
      </c>
      <c r="C2898" t="e">
        <v>#N/A</v>
      </c>
      <c r="D2898" t="e">
        <v>#N/A</v>
      </c>
      <c r="E2898" s="2">
        <v>7</v>
      </c>
      <c r="F2898">
        <v>1</v>
      </c>
      <c r="G2898">
        <v>2</v>
      </c>
      <c r="H2898" t="str">
        <f t="shared" si="90"/>
        <v/>
      </c>
      <c r="I2898" t="str">
        <f t="shared" si="91"/>
        <v/>
      </c>
    </row>
    <row r="2899" spans="1:9" hidden="1">
      <c r="A2899" t="s">
        <v>2571</v>
      </c>
      <c r="B2899" t="s">
        <v>3850</v>
      </c>
      <c r="C2899" t="e">
        <v>#N/A</v>
      </c>
      <c r="D2899" t="e">
        <v>#N/A</v>
      </c>
      <c r="E2899" s="2">
        <v>1</v>
      </c>
      <c r="F2899">
        <v>1</v>
      </c>
      <c r="G2899">
        <v>2</v>
      </c>
      <c r="H2899" t="str">
        <f t="shared" si="90"/>
        <v/>
      </c>
      <c r="I2899" t="str">
        <f t="shared" si="91"/>
        <v/>
      </c>
    </row>
    <row r="2900" spans="1:9" hidden="1">
      <c r="A2900" t="s">
        <v>2572</v>
      </c>
      <c r="B2900" t="s">
        <v>3850</v>
      </c>
      <c r="C2900" t="e">
        <v>#N/A</v>
      </c>
      <c r="D2900" t="e">
        <v>#N/A</v>
      </c>
      <c r="E2900" s="2">
        <v>5</v>
      </c>
      <c r="F2900">
        <v>1</v>
      </c>
      <c r="G2900">
        <v>2</v>
      </c>
      <c r="H2900" t="str">
        <f t="shared" si="90"/>
        <v/>
      </c>
      <c r="I2900" t="str">
        <f t="shared" si="91"/>
        <v/>
      </c>
    </row>
    <row r="2901" spans="1:9" hidden="1">
      <c r="A2901" t="s">
        <v>2573</v>
      </c>
      <c r="B2901" t="s">
        <v>3850</v>
      </c>
      <c r="C2901" t="e">
        <v>#N/A</v>
      </c>
      <c r="D2901" t="e">
        <v>#N/A</v>
      </c>
      <c r="E2901" s="2">
        <v>6</v>
      </c>
      <c r="F2901">
        <v>1</v>
      </c>
      <c r="G2901">
        <v>2</v>
      </c>
      <c r="H2901" t="str">
        <f t="shared" si="90"/>
        <v/>
      </c>
      <c r="I2901" t="str">
        <f t="shared" si="91"/>
        <v/>
      </c>
    </row>
    <row r="2902" spans="1:9" hidden="1">
      <c r="A2902" t="s">
        <v>2574</v>
      </c>
      <c r="B2902" t="s">
        <v>3850</v>
      </c>
      <c r="C2902" t="e">
        <v>#N/A</v>
      </c>
      <c r="D2902" t="e">
        <v>#N/A</v>
      </c>
      <c r="E2902" s="2">
        <v>2</v>
      </c>
      <c r="F2902">
        <v>1</v>
      </c>
      <c r="G2902">
        <v>2</v>
      </c>
      <c r="H2902" t="str">
        <f t="shared" si="90"/>
        <v/>
      </c>
      <c r="I2902" t="str">
        <f t="shared" si="91"/>
        <v/>
      </c>
    </row>
    <row r="2903" spans="1:9" hidden="1">
      <c r="A2903" t="s">
        <v>2575</v>
      </c>
      <c r="B2903" t="s">
        <v>3850</v>
      </c>
      <c r="C2903" t="e">
        <v>#N/A</v>
      </c>
      <c r="D2903" t="e">
        <v>#N/A</v>
      </c>
      <c r="E2903" s="2">
        <v>3</v>
      </c>
      <c r="F2903">
        <v>1</v>
      </c>
      <c r="G2903">
        <v>2</v>
      </c>
      <c r="H2903" t="str">
        <f t="shared" si="90"/>
        <v/>
      </c>
      <c r="I2903" t="str">
        <f t="shared" si="91"/>
        <v/>
      </c>
    </row>
    <row r="2904" spans="1:9" hidden="1">
      <c r="A2904" t="s">
        <v>2576</v>
      </c>
      <c r="B2904" t="s">
        <v>3850</v>
      </c>
      <c r="C2904" t="e">
        <v>#N/A</v>
      </c>
      <c r="D2904" t="e">
        <v>#N/A</v>
      </c>
      <c r="E2904" s="2">
        <v>6</v>
      </c>
      <c r="F2904">
        <v>2</v>
      </c>
      <c r="G2904">
        <v>2</v>
      </c>
      <c r="H2904" t="str">
        <f t="shared" si="90"/>
        <v/>
      </c>
      <c r="I2904" t="str">
        <f t="shared" si="91"/>
        <v/>
      </c>
    </row>
    <row r="2905" spans="1:9" hidden="1">
      <c r="A2905" t="s">
        <v>2577</v>
      </c>
      <c r="B2905" t="s">
        <v>3850</v>
      </c>
      <c r="C2905" t="e">
        <v>#N/A</v>
      </c>
      <c r="D2905" t="e">
        <v>#N/A</v>
      </c>
      <c r="E2905" s="2">
        <v>7</v>
      </c>
      <c r="F2905">
        <v>2</v>
      </c>
      <c r="G2905">
        <v>2</v>
      </c>
      <c r="H2905" t="str">
        <f t="shared" si="90"/>
        <v/>
      </c>
      <c r="I2905" t="str">
        <f t="shared" si="91"/>
        <v/>
      </c>
    </row>
    <row r="2906" spans="1:9" hidden="1">
      <c r="A2906" t="s">
        <v>2578</v>
      </c>
      <c r="B2906" t="s">
        <v>3850</v>
      </c>
      <c r="C2906" t="e">
        <v>#N/A</v>
      </c>
      <c r="D2906" t="e">
        <v>#N/A</v>
      </c>
      <c r="E2906" s="2">
        <v>5</v>
      </c>
      <c r="F2906">
        <v>2</v>
      </c>
      <c r="G2906">
        <v>2</v>
      </c>
      <c r="H2906" t="str">
        <f t="shared" si="90"/>
        <v/>
      </c>
      <c r="I2906" t="str">
        <f t="shared" si="91"/>
        <v/>
      </c>
    </row>
    <row r="2907" spans="1:9" hidden="1">
      <c r="A2907" t="s">
        <v>2579</v>
      </c>
      <c r="B2907" t="s">
        <v>4181</v>
      </c>
      <c r="C2907" t="s">
        <v>2579</v>
      </c>
      <c r="D2907" t="s">
        <v>3376</v>
      </c>
      <c r="E2907">
        <v>18</v>
      </c>
      <c r="F2907">
        <v>0</v>
      </c>
      <c r="G2907">
        <v>0</v>
      </c>
      <c r="H2907" t="str">
        <f t="shared" si="90"/>
        <v>gestion stock</v>
      </c>
      <c r="I2907" t="str">
        <f t="shared" si="91"/>
        <v xml:space="preserve">Collier fin de collection 40€ </v>
      </c>
    </row>
    <row r="2908" spans="1:9" hidden="1">
      <c r="A2908" t="s">
        <v>3376</v>
      </c>
      <c r="B2908" t="s">
        <v>4085</v>
      </c>
      <c r="C2908" t="s">
        <v>4095</v>
      </c>
      <c r="D2908" t="s">
        <v>4096</v>
      </c>
      <c r="E2908">
        <v>0</v>
      </c>
      <c r="F2908">
        <v>0</v>
      </c>
      <c r="G2908">
        <v>0</v>
      </c>
      <c r="H2908" t="str">
        <f t="shared" si="90"/>
        <v/>
      </c>
      <c r="I2908" t="str">
        <f t="shared" si="91"/>
        <v/>
      </c>
    </row>
    <row r="2909" spans="1:9" hidden="1">
      <c r="A2909" t="s">
        <v>3376</v>
      </c>
      <c r="B2909" t="s">
        <v>4085</v>
      </c>
      <c r="C2909" t="s">
        <v>4095</v>
      </c>
      <c r="D2909" t="s">
        <v>4096</v>
      </c>
      <c r="E2909">
        <v>0</v>
      </c>
      <c r="F2909">
        <v>0</v>
      </c>
      <c r="G2909">
        <v>0</v>
      </c>
      <c r="H2909" t="str">
        <f t="shared" si="90"/>
        <v/>
      </c>
      <c r="I2909" t="str">
        <f t="shared" si="91"/>
        <v/>
      </c>
    </row>
    <row r="2910" spans="1:9" hidden="1">
      <c r="A2910" t="s">
        <v>3376</v>
      </c>
      <c r="B2910" t="s">
        <v>4085</v>
      </c>
      <c r="C2910" t="s">
        <v>4095</v>
      </c>
      <c r="D2910" t="s">
        <v>4096</v>
      </c>
      <c r="E2910">
        <v>0</v>
      </c>
      <c r="F2910">
        <v>0</v>
      </c>
      <c r="G2910">
        <v>0</v>
      </c>
      <c r="H2910" t="str">
        <f t="shared" si="90"/>
        <v/>
      </c>
      <c r="I2910" t="str">
        <f t="shared" si="91"/>
        <v/>
      </c>
    </row>
    <row r="2911" spans="1:9" hidden="1">
      <c r="A2911" t="s">
        <v>3376</v>
      </c>
      <c r="B2911" t="s">
        <v>4085</v>
      </c>
      <c r="C2911" t="s">
        <v>4095</v>
      </c>
      <c r="D2911" t="s">
        <v>4096</v>
      </c>
      <c r="E2911">
        <v>0</v>
      </c>
      <c r="F2911">
        <v>0</v>
      </c>
      <c r="G2911">
        <v>0</v>
      </c>
      <c r="H2911" t="str">
        <f t="shared" si="90"/>
        <v/>
      </c>
      <c r="I2911" t="str">
        <f t="shared" si="91"/>
        <v/>
      </c>
    </row>
    <row r="2912" spans="1:9" hidden="1">
      <c r="A2912" t="s">
        <v>3376</v>
      </c>
      <c r="B2912" t="s">
        <v>4085</v>
      </c>
      <c r="C2912" t="s">
        <v>4095</v>
      </c>
      <c r="D2912" t="s">
        <v>4096</v>
      </c>
      <c r="E2912">
        <v>0</v>
      </c>
      <c r="F2912">
        <v>0</v>
      </c>
      <c r="G2912">
        <v>0</v>
      </c>
      <c r="H2912" t="str">
        <f t="shared" si="90"/>
        <v/>
      </c>
      <c r="I2912" t="str">
        <f t="shared" si="91"/>
        <v/>
      </c>
    </row>
    <row r="2913" spans="1:9" hidden="1">
      <c r="A2913" t="s">
        <v>3376</v>
      </c>
      <c r="B2913" t="s">
        <v>4085</v>
      </c>
      <c r="C2913" t="s">
        <v>4095</v>
      </c>
      <c r="D2913" t="s">
        <v>4096</v>
      </c>
      <c r="E2913">
        <v>0</v>
      </c>
      <c r="F2913">
        <v>0</v>
      </c>
      <c r="G2913">
        <v>0</v>
      </c>
      <c r="H2913" t="str">
        <f t="shared" si="90"/>
        <v/>
      </c>
      <c r="I2913" t="str">
        <f t="shared" si="91"/>
        <v/>
      </c>
    </row>
    <row r="2914" spans="1:9" hidden="1">
      <c r="A2914" t="s">
        <v>3376</v>
      </c>
      <c r="B2914" t="s">
        <v>4085</v>
      </c>
      <c r="C2914" t="s">
        <v>4095</v>
      </c>
      <c r="D2914" t="s">
        <v>4096</v>
      </c>
      <c r="E2914">
        <v>0</v>
      </c>
      <c r="F2914">
        <v>0</v>
      </c>
      <c r="G2914">
        <v>0</v>
      </c>
      <c r="H2914" t="str">
        <f t="shared" si="90"/>
        <v/>
      </c>
      <c r="I2914" t="str">
        <f t="shared" si="91"/>
        <v/>
      </c>
    </row>
    <row r="2915" spans="1:9" hidden="1">
      <c r="A2915" t="s">
        <v>3376</v>
      </c>
      <c r="B2915" t="s">
        <v>4085</v>
      </c>
      <c r="C2915" t="s">
        <v>4095</v>
      </c>
      <c r="D2915" t="s">
        <v>4096</v>
      </c>
      <c r="E2915">
        <v>0</v>
      </c>
      <c r="F2915">
        <v>0</v>
      </c>
      <c r="G2915">
        <v>0</v>
      </c>
      <c r="H2915" t="str">
        <f t="shared" si="90"/>
        <v/>
      </c>
      <c r="I2915" t="str">
        <f t="shared" si="91"/>
        <v/>
      </c>
    </row>
    <row r="2916" spans="1:9" hidden="1">
      <c r="A2916" t="s">
        <v>3376</v>
      </c>
      <c r="B2916" t="s">
        <v>4085</v>
      </c>
      <c r="C2916" t="s">
        <v>4095</v>
      </c>
      <c r="D2916" t="s">
        <v>4096</v>
      </c>
      <c r="E2916">
        <v>0</v>
      </c>
      <c r="F2916">
        <v>0</v>
      </c>
      <c r="G2916">
        <v>0</v>
      </c>
      <c r="H2916" t="str">
        <f t="shared" si="90"/>
        <v/>
      </c>
      <c r="I2916" t="str">
        <f t="shared" si="91"/>
        <v/>
      </c>
    </row>
    <row r="2917" spans="1:9" hidden="1">
      <c r="A2917" t="s">
        <v>3376</v>
      </c>
      <c r="B2917" t="s">
        <v>4085</v>
      </c>
      <c r="C2917" t="s">
        <v>4095</v>
      </c>
      <c r="D2917" t="s">
        <v>4096</v>
      </c>
      <c r="E2917">
        <v>0</v>
      </c>
      <c r="F2917">
        <v>0</v>
      </c>
      <c r="G2917">
        <v>0</v>
      </c>
      <c r="H2917" t="str">
        <f t="shared" si="90"/>
        <v/>
      </c>
      <c r="I2917" t="str">
        <f t="shared" si="91"/>
        <v/>
      </c>
    </row>
    <row r="2918" spans="1:9" hidden="1">
      <c r="A2918" t="s">
        <v>3376</v>
      </c>
      <c r="B2918" t="s">
        <v>4085</v>
      </c>
      <c r="C2918" t="s">
        <v>4095</v>
      </c>
      <c r="D2918" t="s">
        <v>4096</v>
      </c>
      <c r="E2918">
        <v>0</v>
      </c>
      <c r="F2918">
        <v>0</v>
      </c>
      <c r="G2918">
        <v>0</v>
      </c>
      <c r="H2918" t="str">
        <f t="shared" si="90"/>
        <v/>
      </c>
      <c r="I2918" t="str">
        <f t="shared" si="91"/>
        <v/>
      </c>
    </row>
    <row r="2919" spans="1:9" hidden="1">
      <c r="A2919" t="s">
        <v>3376</v>
      </c>
      <c r="B2919" t="s">
        <v>4085</v>
      </c>
      <c r="C2919" t="s">
        <v>4095</v>
      </c>
      <c r="D2919" t="s">
        <v>4096</v>
      </c>
      <c r="E2919">
        <v>0</v>
      </c>
      <c r="F2919">
        <v>0</v>
      </c>
      <c r="G2919">
        <v>0</v>
      </c>
      <c r="H2919" t="str">
        <f t="shared" si="90"/>
        <v/>
      </c>
      <c r="I2919" t="str">
        <f t="shared" si="91"/>
        <v/>
      </c>
    </row>
    <row r="2920" spans="1:9" hidden="1">
      <c r="A2920" t="s">
        <v>3376</v>
      </c>
      <c r="B2920" t="s">
        <v>4085</v>
      </c>
      <c r="C2920" t="s">
        <v>4095</v>
      </c>
      <c r="D2920" t="s">
        <v>4096</v>
      </c>
      <c r="E2920">
        <v>0</v>
      </c>
      <c r="F2920">
        <v>0</v>
      </c>
      <c r="G2920">
        <v>0</v>
      </c>
      <c r="H2920" t="str">
        <f t="shared" si="90"/>
        <v/>
      </c>
      <c r="I2920" t="str">
        <f t="shared" si="91"/>
        <v/>
      </c>
    </row>
    <row r="2921" spans="1:9" hidden="1">
      <c r="A2921" t="s">
        <v>3376</v>
      </c>
      <c r="B2921" t="s">
        <v>4085</v>
      </c>
      <c r="C2921" t="s">
        <v>4095</v>
      </c>
      <c r="D2921" t="s">
        <v>4096</v>
      </c>
      <c r="E2921">
        <v>0</v>
      </c>
      <c r="F2921">
        <v>0</v>
      </c>
      <c r="G2921">
        <v>0</v>
      </c>
      <c r="H2921" t="str">
        <f t="shared" si="90"/>
        <v/>
      </c>
      <c r="I2921" t="str">
        <f t="shared" si="91"/>
        <v/>
      </c>
    </row>
    <row r="2922" spans="1:9" hidden="1">
      <c r="A2922" t="s">
        <v>3376</v>
      </c>
      <c r="B2922" t="s">
        <v>4085</v>
      </c>
      <c r="C2922" t="s">
        <v>4095</v>
      </c>
      <c r="D2922" t="s">
        <v>4096</v>
      </c>
      <c r="E2922">
        <v>0</v>
      </c>
      <c r="F2922">
        <v>0</v>
      </c>
      <c r="G2922">
        <v>0</v>
      </c>
      <c r="H2922" t="str">
        <f t="shared" si="90"/>
        <v/>
      </c>
      <c r="I2922" t="str">
        <f t="shared" si="91"/>
        <v/>
      </c>
    </row>
    <row r="2923" spans="1:9" hidden="1">
      <c r="A2923" t="s">
        <v>3376</v>
      </c>
      <c r="B2923" t="s">
        <v>4085</v>
      </c>
      <c r="C2923" t="s">
        <v>4095</v>
      </c>
      <c r="D2923" t="s">
        <v>4096</v>
      </c>
      <c r="E2923">
        <v>0</v>
      </c>
      <c r="F2923">
        <v>0</v>
      </c>
      <c r="G2923">
        <v>0</v>
      </c>
      <c r="H2923" t="str">
        <f t="shared" si="90"/>
        <v/>
      </c>
      <c r="I2923" t="str">
        <f t="shared" si="91"/>
        <v/>
      </c>
    </row>
    <row r="2924" spans="1:9" hidden="1">
      <c r="A2924" t="s">
        <v>3376</v>
      </c>
      <c r="B2924" t="s">
        <v>4085</v>
      </c>
      <c r="C2924" t="s">
        <v>4095</v>
      </c>
      <c r="D2924" t="s">
        <v>4096</v>
      </c>
      <c r="E2924">
        <v>0</v>
      </c>
      <c r="F2924">
        <v>0</v>
      </c>
      <c r="G2924">
        <v>0</v>
      </c>
      <c r="H2924" t="str">
        <f t="shared" si="90"/>
        <v/>
      </c>
      <c r="I2924" t="str">
        <f t="shared" si="91"/>
        <v/>
      </c>
    </row>
    <row r="2925" spans="1:9" hidden="1">
      <c r="A2925" t="s">
        <v>3376</v>
      </c>
      <c r="B2925" t="s">
        <v>4085</v>
      </c>
      <c r="C2925" t="s">
        <v>4095</v>
      </c>
      <c r="D2925" t="s">
        <v>4096</v>
      </c>
      <c r="E2925">
        <v>0</v>
      </c>
      <c r="F2925">
        <v>0</v>
      </c>
      <c r="G2925">
        <v>0</v>
      </c>
      <c r="H2925" t="str">
        <f t="shared" si="90"/>
        <v/>
      </c>
      <c r="I2925" t="str">
        <f t="shared" si="91"/>
        <v/>
      </c>
    </row>
    <row r="2926" spans="1:9" hidden="1">
      <c r="A2926" t="s">
        <v>3376</v>
      </c>
      <c r="B2926" t="s">
        <v>4085</v>
      </c>
      <c r="C2926" t="s">
        <v>4095</v>
      </c>
      <c r="D2926" t="s">
        <v>4096</v>
      </c>
      <c r="E2926">
        <v>0</v>
      </c>
      <c r="F2926">
        <v>0</v>
      </c>
      <c r="G2926">
        <v>0</v>
      </c>
      <c r="H2926" t="str">
        <f t="shared" si="90"/>
        <v/>
      </c>
      <c r="I2926" t="str">
        <f t="shared" si="91"/>
        <v/>
      </c>
    </row>
    <row r="2927" spans="1:9" hidden="1">
      <c r="A2927" t="s">
        <v>3376</v>
      </c>
      <c r="B2927" t="s">
        <v>4085</v>
      </c>
      <c r="C2927" t="s">
        <v>4095</v>
      </c>
      <c r="D2927" t="s">
        <v>4096</v>
      </c>
      <c r="E2927">
        <v>0</v>
      </c>
      <c r="F2927">
        <v>0</v>
      </c>
      <c r="G2927">
        <v>0</v>
      </c>
      <c r="H2927" t="str">
        <f t="shared" si="90"/>
        <v/>
      </c>
      <c r="I2927" t="str">
        <f t="shared" si="91"/>
        <v/>
      </c>
    </row>
    <row r="2928" spans="1:9" hidden="1">
      <c r="A2928" t="s">
        <v>3376</v>
      </c>
      <c r="B2928" t="s">
        <v>4085</v>
      </c>
      <c r="C2928" t="s">
        <v>4095</v>
      </c>
      <c r="D2928" t="s">
        <v>4096</v>
      </c>
      <c r="E2928">
        <v>0</v>
      </c>
      <c r="F2928">
        <v>0</v>
      </c>
      <c r="G2928">
        <v>0</v>
      </c>
      <c r="H2928" t="str">
        <f t="shared" si="90"/>
        <v/>
      </c>
      <c r="I2928" t="str">
        <f t="shared" si="91"/>
        <v/>
      </c>
    </row>
    <row r="2929" spans="1:9" hidden="1">
      <c r="A2929" t="s">
        <v>3376</v>
      </c>
      <c r="B2929" t="s">
        <v>4085</v>
      </c>
      <c r="C2929" t="s">
        <v>4095</v>
      </c>
      <c r="D2929" t="s">
        <v>4096</v>
      </c>
      <c r="E2929">
        <v>0</v>
      </c>
      <c r="F2929">
        <v>0</v>
      </c>
      <c r="G2929">
        <v>0</v>
      </c>
      <c r="H2929" t="str">
        <f t="shared" si="90"/>
        <v/>
      </c>
      <c r="I2929" t="str">
        <f t="shared" si="91"/>
        <v/>
      </c>
    </row>
    <row r="2930" spans="1:9" hidden="1">
      <c r="A2930" t="s">
        <v>3376</v>
      </c>
      <c r="B2930" t="s">
        <v>4085</v>
      </c>
      <c r="C2930" t="s">
        <v>4095</v>
      </c>
      <c r="D2930" t="s">
        <v>4096</v>
      </c>
      <c r="E2930">
        <v>0</v>
      </c>
      <c r="F2930">
        <v>0</v>
      </c>
      <c r="G2930">
        <v>0</v>
      </c>
      <c r="H2930" t="str">
        <f t="shared" si="90"/>
        <v/>
      </c>
      <c r="I2930" t="str">
        <f t="shared" si="91"/>
        <v/>
      </c>
    </row>
    <row r="2931" spans="1:9" hidden="1">
      <c r="A2931" t="s">
        <v>3376</v>
      </c>
      <c r="B2931" t="s">
        <v>4085</v>
      </c>
      <c r="C2931" t="s">
        <v>4095</v>
      </c>
      <c r="D2931" t="s">
        <v>4096</v>
      </c>
      <c r="E2931">
        <v>0</v>
      </c>
      <c r="F2931">
        <v>0</v>
      </c>
      <c r="G2931">
        <v>0</v>
      </c>
      <c r="H2931" t="str">
        <f t="shared" si="90"/>
        <v/>
      </c>
      <c r="I2931" t="str">
        <f t="shared" si="91"/>
        <v/>
      </c>
    </row>
    <row r="2932" spans="1:9" hidden="1">
      <c r="A2932" t="s">
        <v>3376</v>
      </c>
      <c r="B2932" t="s">
        <v>4085</v>
      </c>
      <c r="C2932" t="s">
        <v>4095</v>
      </c>
      <c r="D2932" t="s">
        <v>4096</v>
      </c>
      <c r="E2932">
        <v>0</v>
      </c>
      <c r="F2932">
        <v>0</v>
      </c>
      <c r="G2932">
        <v>0</v>
      </c>
      <c r="H2932" t="str">
        <f t="shared" si="90"/>
        <v/>
      </c>
      <c r="I2932" t="str">
        <f t="shared" si="91"/>
        <v/>
      </c>
    </row>
    <row r="2933" spans="1:9" hidden="1">
      <c r="A2933" t="s">
        <v>3376</v>
      </c>
      <c r="B2933" t="s">
        <v>4085</v>
      </c>
      <c r="C2933" t="s">
        <v>4095</v>
      </c>
      <c r="D2933" t="s">
        <v>4096</v>
      </c>
      <c r="E2933">
        <v>0</v>
      </c>
      <c r="F2933">
        <v>0</v>
      </c>
      <c r="G2933">
        <v>0</v>
      </c>
      <c r="H2933" t="str">
        <f t="shared" si="90"/>
        <v/>
      </c>
      <c r="I2933" t="str">
        <f t="shared" si="91"/>
        <v/>
      </c>
    </row>
    <row r="2934" spans="1:9" hidden="1">
      <c r="A2934" t="s">
        <v>3376</v>
      </c>
      <c r="B2934" t="s">
        <v>4085</v>
      </c>
      <c r="C2934" t="s">
        <v>4095</v>
      </c>
      <c r="D2934" t="s">
        <v>4096</v>
      </c>
      <c r="E2934">
        <v>0</v>
      </c>
      <c r="F2934">
        <v>0</v>
      </c>
      <c r="G2934">
        <v>0</v>
      </c>
      <c r="H2934" t="str">
        <f t="shared" si="90"/>
        <v/>
      </c>
      <c r="I2934" t="str">
        <f t="shared" si="91"/>
        <v/>
      </c>
    </row>
    <row r="2935" spans="1:9" hidden="1">
      <c r="A2935" t="s">
        <v>3376</v>
      </c>
      <c r="B2935" t="s">
        <v>4085</v>
      </c>
      <c r="C2935" t="s">
        <v>4095</v>
      </c>
      <c r="D2935" t="s">
        <v>4096</v>
      </c>
      <c r="E2935">
        <v>0</v>
      </c>
      <c r="F2935">
        <v>0</v>
      </c>
      <c r="G2935">
        <v>0</v>
      </c>
      <c r="H2935" t="str">
        <f t="shared" si="90"/>
        <v/>
      </c>
      <c r="I2935" t="str">
        <f t="shared" si="91"/>
        <v/>
      </c>
    </row>
    <row r="2936" spans="1:9" hidden="1">
      <c r="A2936" t="s">
        <v>3376</v>
      </c>
      <c r="B2936" t="s">
        <v>4085</v>
      </c>
      <c r="C2936" t="s">
        <v>4095</v>
      </c>
      <c r="D2936" t="s">
        <v>4096</v>
      </c>
      <c r="E2936">
        <v>0</v>
      </c>
      <c r="F2936">
        <v>0</v>
      </c>
      <c r="G2936">
        <v>0</v>
      </c>
      <c r="H2936" t="str">
        <f t="shared" si="90"/>
        <v/>
      </c>
      <c r="I2936" t="str">
        <f t="shared" si="91"/>
        <v/>
      </c>
    </row>
    <row r="2937" spans="1:9" hidden="1">
      <c r="A2937" t="s">
        <v>3376</v>
      </c>
      <c r="B2937" t="s">
        <v>4085</v>
      </c>
      <c r="C2937" t="s">
        <v>4095</v>
      </c>
      <c r="D2937" t="s">
        <v>4096</v>
      </c>
      <c r="E2937">
        <v>0</v>
      </c>
      <c r="F2937">
        <v>0</v>
      </c>
      <c r="G2937">
        <v>0</v>
      </c>
      <c r="H2937" t="str">
        <f t="shared" si="90"/>
        <v/>
      </c>
      <c r="I2937" t="str">
        <f t="shared" si="91"/>
        <v/>
      </c>
    </row>
    <row r="2938" spans="1:9" hidden="1">
      <c r="A2938" t="s">
        <v>3376</v>
      </c>
      <c r="B2938" t="s">
        <v>4085</v>
      </c>
      <c r="C2938" t="s">
        <v>4095</v>
      </c>
      <c r="D2938" t="s">
        <v>4096</v>
      </c>
      <c r="E2938">
        <v>0</v>
      </c>
      <c r="F2938">
        <v>0</v>
      </c>
      <c r="G2938">
        <v>0</v>
      </c>
      <c r="H2938" t="str">
        <f t="shared" si="90"/>
        <v/>
      </c>
      <c r="I2938" t="str">
        <f t="shared" si="91"/>
        <v/>
      </c>
    </row>
    <row r="2939" spans="1:9" hidden="1">
      <c r="A2939" t="s">
        <v>3376</v>
      </c>
      <c r="B2939" t="s">
        <v>4085</v>
      </c>
      <c r="C2939" t="s">
        <v>4095</v>
      </c>
      <c r="D2939" t="s">
        <v>4096</v>
      </c>
      <c r="E2939">
        <v>0</v>
      </c>
      <c r="F2939">
        <v>0</v>
      </c>
      <c r="G2939">
        <v>0</v>
      </c>
      <c r="H2939" t="str">
        <f t="shared" si="90"/>
        <v/>
      </c>
      <c r="I2939" t="str">
        <f t="shared" si="91"/>
        <v/>
      </c>
    </row>
    <row r="2940" spans="1:9" hidden="1">
      <c r="A2940" t="s">
        <v>3376</v>
      </c>
      <c r="B2940" t="s">
        <v>4085</v>
      </c>
      <c r="C2940" t="s">
        <v>4095</v>
      </c>
      <c r="D2940" t="s">
        <v>4096</v>
      </c>
      <c r="E2940">
        <v>0</v>
      </c>
      <c r="F2940">
        <v>0</v>
      </c>
      <c r="G2940">
        <v>0</v>
      </c>
      <c r="H2940" t="str">
        <f t="shared" si="90"/>
        <v/>
      </c>
      <c r="I2940" t="str">
        <f t="shared" si="91"/>
        <v/>
      </c>
    </row>
    <row r="2941" spans="1:9" hidden="1">
      <c r="A2941" t="s">
        <v>3376</v>
      </c>
      <c r="B2941" t="s">
        <v>4085</v>
      </c>
      <c r="C2941" t="s">
        <v>4095</v>
      </c>
      <c r="D2941" t="s">
        <v>4096</v>
      </c>
      <c r="E2941">
        <v>0</v>
      </c>
      <c r="F2941">
        <v>0</v>
      </c>
      <c r="G2941">
        <v>0</v>
      </c>
      <c r="H2941" t="str">
        <f t="shared" si="90"/>
        <v/>
      </c>
      <c r="I2941" t="str">
        <f t="shared" si="91"/>
        <v/>
      </c>
    </row>
    <row r="2942" spans="1:9" hidden="1">
      <c r="A2942" t="s">
        <v>3376</v>
      </c>
      <c r="B2942" t="s">
        <v>4085</v>
      </c>
      <c r="C2942" t="s">
        <v>4095</v>
      </c>
      <c r="D2942" t="s">
        <v>4096</v>
      </c>
      <c r="E2942">
        <v>0</v>
      </c>
      <c r="F2942">
        <v>0</v>
      </c>
      <c r="G2942">
        <v>0</v>
      </c>
      <c r="H2942" t="str">
        <f t="shared" si="90"/>
        <v/>
      </c>
      <c r="I2942" t="str">
        <f t="shared" si="91"/>
        <v/>
      </c>
    </row>
    <row r="2943" spans="1:9" hidden="1">
      <c r="A2943" t="s">
        <v>3376</v>
      </c>
      <c r="B2943" t="s">
        <v>4085</v>
      </c>
      <c r="C2943" t="s">
        <v>4095</v>
      </c>
      <c r="D2943" t="s">
        <v>4096</v>
      </c>
      <c r="E2943">
        <v>0</v>
      </c>
      <c r="F2943">
        <v>0</v>
      </c>
      <c r="G2943">
        <v>0</v>
      </c>
      <c r="H2943" t="str">
        <f t="shared" si="90"/>
        <v/>
      </c>
      <c r="I2943" t="str">
        <f t="shared" si="91"/>
        <v/>
      </c>
    </row>
    <row r="2944" spans="1:9" hidden="1">
      <c r="A2944" t="s">
        <v>3376</v>
      </c>
      <c r="B2944" t="s">
        <v>4085</v>
      </c>
      <c r="C2944" t="s">
        <v>4095</v>
      </c>
      <c r="D2944" t="s">
        <v>4096</v>
      </c>
      <c r="E2944">
        <v>0</v>
      </c>
      <c r="F2944">
        <v>0</v>
      </c>
      <c r="G2944">
        <v>0</v>
      </c>
      <c r="H2944" t="str">
        <f t="shared" si="90"/>
        <v/>
      </c>
      <c r="I2944" t="str">
        <f t="shared" si="91"/>
        <v/>
      </c>
    </row>
    <row r="2945" spans="1:9" hidden="1">
      <c r="A2945" t="s">
        <v>3376</v>
      </c>
      <c r="B2945" t="s">
        <v>4085</v>
      </c>
      <c r="C2945" t="s">
        <v>4095</v>
      </c>
      <c r="D2945" t="s">
        <v>4096</v>
      </c>
      <c r="E2945">
        <v>0</v>
      </c>
      <c r="F2945">
        <v>0</v>
      </c>
      <c r="G2945">
        <v>0</v>
      </c>
      <c r="H2945" t="str">
        <f t="shared" si="90"/>
        <v/>
      </c>
      <c r="I2945" t="str">
        <f t="shared" si="91"/>
        <v/>
      </c>
    </row>
    <row r="2946" spans="1:9" hidden="1">
      <c r="A2946" t="s">
        <v>3376</v>
      </c>
      <c r="B2946" t="s">
        <v>4085</v>
      </c>
      <c r="C2946" t="s">
        <v>4095</v>
      </c>
      <c r="D2946" t="s">
        <v>4096</v>
      </c>
      <c r="E2946">
        <v>0</v>
      </c>
      <c r="F2946">
        <v>0</v>
      </c>
      <c r="G2946">
        <v>0</v>
      </c>
      <c r="H2946" t="str">
        <f t="shared" ref="H2946:H3009" si="92">IF(AND(SUM(E2946:G2946)&gt;2,OR(E2946=0,G2946=0,F2946=0)),"gestion stock","")</f>
        <v/>
      </c>
      <c r="I2946" t="str">
        <f t="shared" si="91"/>
        <v/>
      </c>
    </row>
    <row r="2947" spans="1:9" hidden="1">
      <c r="A2947" t="s">
        <v>3376</v>
      </c>
      <c r="B2947" t="s">
        <v>4085</v>
      </c>
      <c r="C2947" t="s">
        <v>4095</v>
      </c>
      <c r="D2947" t="s">
        <v>4096</v>
      </c>
      <c r="E2947">
        <v>0</v>
      </c>
      <c r="F2947">
        <v>0</v>
      </c>
      <c r="G2947">
        <v>0</v>
      </c>
      <c r="H2947" t="str">
        <f t="shared" si="92"/>
        <v/>
      </c>
      <c r="I2947" t="str">
        <f t="shared" ref="I2947:I3010" si="93">IF(H2947="gestion stock",C2947&amp; " " &amp; D2947,"")</f>
        <v/>
      </c>
    </row>
    <row r="2948" spans="1:9" hidden="1">
      <c r="A2948" t="s">
        <v>3376</v>
      </c>
      <c r="B2948" t="s">
        <v>4085</v>
      </c>
      <c r="C2948" t="s">
        <v>4095</v>
      </c>
      <c r="D2948" t="s">
        <v>4096</v>
      </c>
      <c r="E2948">
        <v>0</v>
      </c>
      <c r="F2948">
        <v>0</v>
      </c>
      <c r="G2948">
        <v>0</v>
      </c>
      <c r="H2948" t="str">
        <f t="shared" si="92"/>
        <v/>
      </c>
      <c r="I2948" t="str">
        <f t="shared" si="93"/>
        <v/>
      </c>
    </row>
    <row r="2949" spans="1:9" hidden="1">
      <c r="A2949" t="s">
        <v>3376</v>
      </c>
      <c r="B2949" t="s">
        <v>4085</v>
      </c>
      <c r="C2949" t="s">
        <v>4095</v>
      </c>
      <c r="D2949" t="s">
        <v>4096</v>
      </c>
      <c r="E2949">
        <v>0</v>
      </c>
      <c r="F2949">
        <v>0</v>
      </c>
      <c r="G2949">
        <v>0</v>
      </c>
      <c r="H2949" t="str">
        <f t="shared" si="92"/>
        <v/>
      </c>
      <c r="I2949" t="str">
        <f t="shared" si="93"/>
        <v/>
      </c>
    </row>
    <row r="2950" spans="1:9" hidden="1">
      <c r="A2950" t="s">
        <v>3376</v>
      </c>
      <c r="B2950" t="s">
        <v>4085</v>
      </c>
      <c r="C2950" t="s">
        <v>4095</v>
      </c>
      <c r="D2950" t="s">
        <v>4096</v>
      </c>
      <c r="E2950">
        <v>0</v>
      </c>
      <c r="F2950">
        <v>0</v>
      </c>
      <c r="G2950">
        <v>0</v>
      </c>
      <c r="H2950" t="str">
        <f t="shared" si="92"/>
        <v/>
      </c>
      <c r="I2950" t="str">
        <f t="shared" si="93"/>
        <v/>
      </c>
    </row>
    <row r="2951" spans="1:9" hidden="1">
      <c r="A2951" t="s">
        <v>3376</v>
      </c>
      <c r="B2951" t="s">
        <v>4085</v>
      </c>
      <c r="C2951" t="s">
        <v>4095</v>
      </c>
      <c r="D2951" t="s">
        <v>4096</v>
      </c>
      <c r="E2951">
        <v>0</v>
      </c>
      <c r="F2951">
        <v>0</v>
      </c>
      <c r="G2951">
        <v>0</v>
      </c>
      <c r="H2951" t="str">
        <f t="shared" si="92"/>
        <v/>
      </c>
      <c r="I2951" t="str">
        <f t="shared" si="93"/>
        <v/>
      </c>
    </row>
    <row r="2952" spans="1:9" hidden="1">
      <c r="A2952" t="s">
        <v>3376</v>
      </c>
      <c r="B2952" t="s">
        <v>4085</v>
      </c>
      <c r="C2952" t="s">
        <v>4095</v>
      </c>
      <c r="D2952" t="s">
        <v>4096</v>
      </c>
      <c r="E2952">
        <v>0</v>
      </c>
      <c r="F2952">
        <v>0</v>
      </c>
      <c r="G2952">
        <v>0</v>
      </c>
      <c r="H2952" t="str">
        <f t="shared" si="92"/>
        <v/>
      </c>
      <c r="I2952" t="str">
        <f t="shared" si="93"/>
        <v/>
      </c>
    </row>
    <row r="2953" spans="1:9" hidden="1">
      <c r="A2953" t="s">
        <v>3376</v>
      </c>
      <c r="B2953" t="s">
        <v>4085</v>
      </c>
      <c r="C2953" t="s">
        <v>4095</v>
      </c>
      <c r="D2953" t="s">
        <v>4096</v>
      </c>
      <c r="E2953">
        <v>0</v>
      </c>
      <c r="F2953">
        <v>0</v>
      </c>
      <c r="G2953">
        <v>0</v>
      </c>
      <c r="H2953" t="str">
        <f t="shared" si="92"/>
        <v/>
      </c>
      <c r="I2953" t="str">
        <f t="shared" si="93"/>
        <v/>
      </c>
    </row>
    <row r="2954" spans="1:9" hidden="1">
      <c r="A2954" t="s">
        <v>3376</v>
      </c>
      <c r="B2954" t="s">
        <v>4085</v>
      </c>
      <c r="C2954" t="s">
        <v>4095</v>
      </c>
      <c r="D2954" t="s">
        <v>4096</v>
      </c>
      <c r="E2954">
        <v>0</v>
      </c>
      <c r="F2954">
        <v>0</v>
      </c>
      <c r="G2954">
        <v>0</v>
      </c>
      <c r="H2954" t="str">
        <f t="shared" si="92"/>
        <v/>
      </c>
      <c r="I2954" t="str">
        <f t="shared" si="93"/>
        <v/>
      </c>
    </row>
    <row r="2955" spans="1:9" hidden="1">
      <c r="A2955" t="s">
        <v>3376</v>
      </c>
      <c r="B2955" t="s">
        <v>4085</v>
      </c>
      <c r="C2955" t="s">
        <v>4095</v>
      </c>
      <c r="D2955" t="s">
        <v>4096</v>
      </c>
      <c r="E2955">
        <v>0</v>
      </c>
      <c r="F2955">
        <v>0</v>
      </c>
      <c r="G2955">
        <v>0</v>
      </c>
      <c r="H2955" t="str">
        <f t="shared" si="92"/>
        <v/>
      </c>
      <c r="I2955" t="str">
        <f t="shared" si="93"/>
        <v/>
      </c>
    </row>
    <row r="2956" spans="1:9" hidden="1">
      <c r="A2956" t="s">
        <v>3376</v>
      </c>
      <c r="B2956" t="s">
        <v>4085</v>
      </c>
      <c r="C2956" t="s">
        <v>4095</v>
      </c>
      <c r="D2956" t="s">
        <v>4096</v>
      </c>
      <c r="E2956">
        <v>0</v>
      </c>
      <c r="F2956">
        <v>0</v>
      </c>
      <c r="G2956">
        <v>0</v>
      </c>
      <c r="H2956" t="str">
        <f t="shared" si="92"/>
        <v/>
      </c>
      <c r="I2956" t="str">
        <f t="shared" si="93"/>
        <v/>
      </c>
    </row>
    <row r="2957" spans="1:9" hidden="1">
      <c r="A2957" t="s">
        <v>3376</v>
      </c>
      <c r="B2957" t="s">
        <v>4085</v>
      </c>
      <c r="C2957" t="s">
        <v>4095</v>
      </c>
      <c r="D2957" t="s">
        <v>4096</v>
      </c>
      <c r="E2957">
        <v>0</v>
      </c>
      <c r="F2957">
        <v>0</v>
      </c>
      <c r="G2957">
        <v>0</v>
      </c>
      <c r="H2957" t="str">
        <f t="shared" si="92"/>
        <v/>
      </c>
      <c r="I2957" t="str">
        <f t="shared" si="93"/>
        <v/>
      </c>
    </row>
    <row r="2958" spans="1:9" hidden="1">
      <c r="A2958" t="s">
        <v>3376</v>
      </c>
      <c r="B2958" t="s">
        <v>4085</v>
      </c>
      <c r="C2958" t="s">
        <v>4095</v>
      </c>
      <c r="D2958" t="s">
        <v>4096</v>
      </c>
      <c r="E2958">
        <v>0</v>
      </c>
      <c r="F2958">
        <v>0</v>
      </c>
      <c r="G2958">
        <v>0</v>
      </c>
      <c r="H2958" t="str">
        <f t="shared" si="92"/>
        <v/>
      </c>
      <c r="I2958" t="str">
        <f t="shared" si="93"/>
        <v/>
      </c>
    </row>
    <row r="2959" spans="1:9" hidden="1">
      <c r="A2959" t="s">
        <v>3376</v>
      </c>
      <c r="B2959" t="s">
        <v>4085</v>
      </c>
      <c r="C2959" t="s">
        <v>4095</v>
      </c>
      <c r="D2959" t="s">
        <v>4096</v>
      </c>
      <c r="E2959">
        <v>0</v>
      </c>
      <c r="F2959">
        <v>0</v>
      </c>
      <c r="G2959">
        <v>0</v>
      </c>
      <c r="H2959" t="str">
        <f t="shared" si="92"/>
        <v/>
      </c>
      <c r="I2959" t="str">
        <f t="shared" si="93"/>
        <v/>
      </c>
    </row>
    <row r="2960" spans="1:9" hidden="1">
      <c r="A2960" t="s">
        <v>1457</v>
      </c>
      <c r="B2960" t="s">
        <v>3898</v>
      </c>
      <c r="C2960" t="s">
        <v>4328</v>
      </c>
      <c r="D2960" t="s">
        <v>3376</v>
      </c>
      <c r="E2960">
        <v>0</v>
      </c>
      <c r="F2960">
        <v>1</v>
      </c>
      <c r="G2960">
        <v>0</v>
      </c>
      <c r="H2960" t="str">
        <f t="shared" si="92"/>
        <v/>
      </c>
      <c r="I2960" t="str">
        <f t="shared" si="93"/>
        <v/>
      </c>
    </row>
    <row r="2961" spans="1:9" hidden="1">
      <c r="A2961" t="s">
        <v>3376</v>
      </c>
      <c r="B2961" t="s">
        <v>4085</v>
      </c>
      <c r="C2961" t="s">
        <v>4095</v>
      </c>
      <c r="D2961" t="s">
        <v>4096</v>
      </c>
      <c r="E2961">
        <v>0</v>
      </c>
      <c r="F2961">
        <v>0</v>
      </c>
      <c r="G2961">
        <v>0</v>
      </c>
      <c r="H2961" t="str">
        <f t="shared" si="92"/>
        <v/>
      </c>
      <c r="I2961" t="str">
        <f t="shared" si="93"/>
        <v/>
      </c>
    </row>
    <row r="2962" spans="1:9" hidden="1">
      <c r="A2962" t="s">
        <v>3376</v>
      </c>
      <c r="B2962" t="s">
        <v>4085</v>
      </c>
      <c r="C2962" t="s">
        <v>4095</v>
      </c>
      <c r="D2962" t="s">
        <v>4096</v>
      </c>
      <c r="E2962">
        <v>0</v>
      </c>
      <c r="F2962">
        <v>0</v>
      </c>
      <c r="G2962">
        <v>0</v>
      </c>
      <c r="H2962" t="str">
        <f t="shared" si="92"/>
        <v/>
      </c>
      <c r="I2962" t="str">
        <f t="shared" si="93"/>
        <v/>
      </c>
    </row>
    <row r="2963" spans="1:9" hidden="1">
      <c r="A2963" t="s">
        <v>3376</v>
      </c>
      <c r="B2963" t="s">
        <v>4085</v>
      </c>
      <c r="C2963" t="s">
        <v>4095</v>
      </c>
      <c r="D2963" t="s">
        <v>4096</v>
      </c>
      <c r="E2963">
        <v>0</v>
      </c>
      <c r="F2963">
        <v>0</v>
      </c>
      <c r="G2963">
        <v>0</v>
      </c>
      <c r="H2963" t="str">
        <f t="shared" si="92"/>
        <v/>
      </c>
      <c r="I2963" t="str">
        <f t="shared" si="93"/>
        <v/>
      </c>
    </row>
    <row r="2964" spans="1:9" hidden="1">
      <c r="A2964" t="s">
        <v>3376</v>
      </c>
      <c r="B2964" t="s">
        <v>4085</v>
      </c>
      <c r="C2964" t="s">
        <v>4095</v>
      </c>
      <c r="D2964" t="s">
        <v>4096</v>
      </c>
      <c r="E2964">
        <v>0</v>
      </c>
      <c r="F2964">
        <v>0</v>
      </c>
      <c r="G2964">
        <v>0</v>
      </c>
      <c r="H2964" t="str">
        <f t="shared" si="92"/>
        <v/>
      </c>
      <c r="I2964" t="str">
        <f t="shared" si="93"/>
        <v/>
      </c>
    </row>
    <row r="2965" spans="1:9" hidden="1">
      <c r="A2965" t="s">
        <v>3376</v>
      </c>
      <c r="B2965" t="s">
        <v>4085</v>
      </c>
      <c r="C2965" t="s">
        <v>4095</v>
      </c>
      <c r="D2965" t="s">
        <v>4096</v>
      </c>
      <c r="E2965">
        <v>0</v>
      </c>
      <c r="F2965">
        <v>0</v>
      </c>
      <c r="G2965">
        <v>0</v>
      </c>
      <c r="H2965" t="str">
        <f t="shared" si="92"/>
        <v/>
      </c>
      <c r="I2965" t="str">
        <f t="shared" si="93"/>
        <v/>
      </c>
    </row>
    <row r="2966" spans="1:9" hidden="1">
      <c r="A2966" t="s">
        <v>3376</v>
      </c>
      <c r="B2966" t="s">
        <v>4085</v>
      </c>
      <c r="C2966" t="s">
        <v>4095</v>
      </c>
      <c r="D2966" t="s">
        <v>4096</v>
      </c>
      <c r="E2966">
        <v>0</v>
      </c>
      <c r="F2966">
        <v>0</v>
      </c>
      <c r="G2966">
        <v>0</v>
      </c>
      <c r="H2966" t="str">
        <f t="shared" si="92"/>
        <v/>
      </c>
      <c r="I2966" t="str">
        <f t="shared" si="93"/>
        <v/>
      </c>
    </row>
    <row r="2967" spans="1:9" hidden="1">
      <c r="A2967" t="s">
        <v>3376</v>
      </c>
      <c r="B2967" t="s">
        <v>4085</v>
      </c>
      <c r="C2967" t="s">
        <v>4095</v>
      </c>
      <c r="D2967" t="s">
        <v>4096</v>
      </c>
      <c r="E2967">
        <v>0</v>
      </c>
      <c r="F2967">
        <v>0</v>
      </c>
      <c r="G2967">
        <v>0</v>
      </c>
      <c r="H2967" t="str">
        <f t="shared" si="92"/>
        <v/>
      </c>
      <c r="I2967" t="str">
        <f t="shared" si="93"/>
        <v/>
      </c>
    </row>
    <row r="2968" spans="1:9" hidden="1">
      <c r="A2968" t="s">
        <v>3376</v>
      </c>
      <c r="B2968" t="s">
        <v>4085</v>
      </c>
      <c r="C2968" t="s">
        <v>4095</v>
      </c>
      <c r="D2968" t="s">
        <v>4096</v>
      </c>
      <c r="E2968">
        <v>0</v>
      </c>
      <c r="F2968">
        <v>0</v>
      </c>
      <c r="G2968">
        <v>0</v>
      </c>
      <c r="H2968" t="str">
        <f t="shared" si="92"/>
        <v/>
      </c>
      <c r="I2968" t="str">
        <f t="shared" si="93"/>
        <v/>
      </c>
    </row>
    <row r="2969" spans="1:9" hidden="1">
      <c r="A2969" t="s">
        <v>3376</v>
      </c>
      <c r="B2969" t="s">
        <v>4085</v>
      </c>
      <c r="C2969" t="s">
        <v>4095</v>
      </c>
      <c r="D2969" t="s">
        <v>4096</v>
      </c>
      <c r="E2969">
        <v>0</v>
      </c>
      <c r="F2969">
        <v>0</v>
      </c>
      <c r="G2969">
        <v>0</v>
      </c>
      <c r="H2969" t="str">
        <f t="shared" si="92"/>
        <v/>
      </c>
      <c r="I2969" t="str">
        <f t="shared" si="93"/>
        <v/>
      </c>
    </row>
    <row r="2970" spans="1:9" hidden="1">
      <c r="A2970" t="s">
        <v>3376</v>
      </c>
      <c r="B2970" t="s">
        <v>4085</v>
      </c>
      <c r="C2970" t="s">
        <v>4095</v>
      </c>
      <c r="D2970" t="s">
        <v>4096</v>
      </c>
      <c r="E2970">
        <v>0</v>
      </c>
      <c r="F2970">
        <v>0</v>
      </c>
      <c r="G2970">
        <v>0</v>
      </c>
      <c r="H2970" t="str">
        <f t="shared" si="92"/>
        <v/>
      </c>
      <c r="I2970" t="str">
        <f t="shared" si="93"/>
        <v/>
      </c>
    </row>
    <row r="2971" spans="1:9" hidden="1">
      <c r="A2971" t="s">
        <v>3376</v>
      </c>
      <c r="B2971" t="s">
        <v>4085</v>
      </c>
      <c r="C2971" t="s">
        <v>4095</v>
      </c>
      <c r="D2971" t="s">
        <v>4096</v>
      </c>
      <c r="E2971">
        <v>0</v>
      </c>
      <c r="F2971">
        <v>0</v>
      </c>
      <c r="G2971">
        <v>0</v>
      </c>
      <c r="H2971" t="str">
        <f t="shared" si="92"/>
        <v/>
      </c>
      <c r="I2971" t="str">
        <f t="shared" si="93"/>
        <v/>
      </c>
    </row>
    <row r="2972" spans="1:9" hidden="1">
      <c r="A2972" t="s">
        <v>3376</v>
      </c>
      <c r="B2972" t="s">
        <v>4085</v>
      </c>
      <c r="C2972" t="s">
        <v>4095</v>
      </c>
      <c r="D2972" t="s">
        <v>4096</v>
      </c>
      <c r="E2972">
        <v>0</v>
      </c>
      <c r="F2972">
        <v>0</v>
      </c>
      <c r="G2972">
        <v>0</v>
      </c>
      <c r="H2972" t="str">
        <f t="shared" si="92"/>
        <v/>
      </c>
      <c r="I2972" t="str">
        <f t="shared" si="93"/>
        <v/>
      </c>
    </row>
    <row r="2973" spans="1:9" hidden="1">
      <c r="A2973" t="s">
        <v>3376</v>
      </c>
      <c r="B2973" t="s">
        <v>4085</v>
      </c>
      <c r="C2973" t="s">
        <v>4095</v>
      </c>
      <c r="D2973" t="s">
        <v>4096</v>
      </c>
      <c r="E2973">
        <v>0</v>
      </c>
      <c r="F2973">
        <v>0</v>
      </c>
      <c r="G2973">
        <v>0</v>
      </c>
      <c r="H2973" t="str">
        <f t="shared" si="92"/>
        <v/>
      </c>
      <c r="I2973" t="str">
        <f t="shared" si="93"/>
        <v/>
      </c>
    </row>
    <row r="2974" spans="1:9" hidden="1">
      <c r="A2974" t="s">
        <v>3376</v>
      </c>
      <c r="B2974" t="s">
        <v>4085</v>
      </c>
      <c r="C2974" t="s">
        <v>4095</v>
      </c>
      <c r="D2974" t="s">
        <v>4096</v>
      </c>
      <c r="E2974">
        <v>0</v>
      </c>
      <c r="F2974">
        <v>0</v>
      </c>
      <c r="G2974">
        <v>0</v>
      </c>
      <c r="H2974" t="str">
        <f t="shared" si="92"/>
        <v/>
      </c>
      <c r="I2974" t="str">
        <f t="shared" si="93"/>
        <v/>
      </c>
    </row>
    <row r="2975" spans="1:9" hidden="1">
      <c r="A2975" t="s">
        <v>3376</v>
      </c>
      <c r="B2975" t="s">
        <v>4085</v>
      </c>
      <c r="C2975" t="s">
        <v>4095</v>
      </c>
      <c r="D2975" t="s">
        <v>4096</v>
      </c>
      <c r="E2975">
        <v>0</v>
      </c>
      <c r="F2975">
        <v>0</v>
      </c>
      <c r="G2975">
        <v>0</v>
      </c>
      <c r="H2975" t="str">
        <f t="shared" si="92"/>
        <v/>
      </c>
      <c r="I2975" t="str">
        <f t="shared" si="93"/>
        <v/>
      </c>
    </row>
    <row r="2976" spans="1:9" hidden="1">
      <c r="A2976" t="s">
        <v>3376</v>
      </c>
      <c r="B2976" t="s">
        <v>4085</v>
      </c>
      <c r="C2976" t="s">
        <v>4095</v>
      </c>
      <c r="D2976" t="s">
        <v>4096</v>
      </c>
      <c r="E2976">
        <v>0</v>
      </c>
      <c r="F2976">
        <v>0</v>
      </c>
      <c r="G2976">
        <v>0</v>
      </c>
      <c r="H2976" t="str">
        <f t="shared" si="92"/>
        <v/>
      </c>
      <c r="I2976" t="str">
        <f t="shared" si="93"/>
        <v/>
      </c>
    </row>
    <row r="2977" spans="1:9" hidden="1">
      <c r="A2977" t="s">
        <v>3376</v>
      </c>
      <c r="B2977" t="s">
        <v>4085</v>
      </c>
      <c r="C2977" t="s">
        <v>4095</v>
      </c>
      <c r="D2977" t="s">
        <v>4096</v>
      </c>
      <c r="E2977">
        <v>0</v>
      </c>
      <c r="F2977">
        <v>0</v>
      </c>
      <c r="G2977">
        <v>0</v>
      </c>
      <c r="H2977" t="str">
        <f t="shared" si="92"/>
        <v/>
      </c>
      <c r="I2977" t="str">
        <f t="shared" si="93"/>
        <v/>
      </c>
    </row>
    <row r="2978" spans="1:9" hidden="1">
      <c r="A2978" t="s">
        <v>3376</v>
      </c>
      <c r="B2978" t="s">
        <v>4085</v>
      </c>
      <c r="C2978" t="s">
        <v>4095</v>
      </c>
      <c r="D2978" t="s">
        <v>4096</v>
      </c>
      <c r="E2978">
        <v>0</v>
      </c>
      <c r="F2978">
        <v>0</v>
      </c>
      <c r="G2978">
        <v>0</v>
      </c>
      <c r="H2978" t="str">
        <f t="shared" si="92"/>
        <v/>
      </c>
      <c r="I2978" t="str">
        <f t="shared" si="93"/>
        <v/>
      </c>
    </row>
    <row r="2979" spans="1:9" hidden="1">
      <c r="A2979" t="s">
        <v>3376</v>
      </c>
      <c r="B2979" t="s">
        <v>4085</v>
      </c>
      <c r="C2979" t="s">
        <v>4095</v>
      </c>
      <c r="D2979" t="s">
        <v>4096</v>
      </c>
      <c r="E2979">
        <v>0</v>
      </c>
      <c r="F2979">
        <v>0</v>
      </c>
      <c r="G2979">
        <v>0</v>
      </c>
      <c r="H2979" t="str">
        <f t="shared" si="92"/>
        <v/>
      </c>
      <c r="I2979" t="str">
        <f t="shared" si="93"/>
        <v/>
      </c>
    </row>
    <row r="2980" spans="1:9" hidden="1">
      <c r="A2980" t="s">
        <v>3376</v>
      </c>
      <c r="B2980" t="s">
        <v>4085</v>
      </c>
      <c r="C2980" t="s">
        <v>4095</v>
      </c>
      <c r="D2980" t="s">
        <v>4096</v>
      </c>
      <c r="E2980">
        <v>0</v>
      </c>
      <c r="F2980">
        <v>0</v>
      </c>
      <c r="G2980">
        <v>0</v>
      </c>
      <c r="H2980" t="str">
        <f t="shared" si="92"/>
        <v/>
      </c>
      <c r="I2980" t="str">
        <f t="shared" si="93"/>
        <v/>
      </c>
    </row>
    <row r="2981" spans="1:9" hidden="1">
      <c r="A2981" t="s">
        <v>2580</v>
      </c>
      <c r="B2981" t="s">
        <v>3898</v>
      </c>
      <c r="C2981" t="s">
        <v>4648</v>
      </c>
      <c r="D2981" t="s">
        <v>3376</v>
      </c>
      <c r="E2981">
        <v>0</v>
      </c>
      <c r="F2981">
        <v>1</v>
      </c>
      <c r="G2981">
        <v>0</v>
      </c>
      <c r="H2981" t="str">
        <f t="shared" si="92"/>
        <v/>
      </c>
      <c r="I2981" t="str">
        <f t="shared" si="93"/>
        <v/>
      </c>
    </row>
    <row r="2982" spans="1:9" hidden="1">
      <c r="A2982" t="s">
        <v>2581</v>
      </c>
      <c r="B2982" t="s">
        <v>3898</v>
      </c>
      <c r="C2982" t="s">
        <v>4649</v>
      </c>
      <c r="D2982" t="s">
        <v>3376</v>
      </c>
      <c r="E2982">
        <v>0</v>
      </c>
      <c r="F2982">
        <v>0</v>
      </c>
      <c r="G2982">
        <v>0</v>
      </c>
      <c r="H2982" t="str">
        <f t="shared" si="92"/>
        <v/>
      </c>
      <c r="I2982" t="str">
        <f t="shared" si="93"/>
        <v/>
      </c>
    </row>
    <row r="2983" spans="1:9" hidden="1">
      <c r="A2983" t="s">
        <v>3376</v>
      </c>
      <c r="B2983" t="s">
        <v>4085</v>
      </c>
      <c r="C2983" t="s">
        <v>4095</v>
      </c>
      <c r="D2983" t="s">
        <v>4096</v>
      </c>
      <c r="E2983">
        <v>0</v>
      </c>
      <c r="F2983">
        <v>0</v>
      </c>
      <c r="G2983">
        <v>0</v>
      </c>
      <c r="H2983" t="str">
        <f t="shared" si="92"/>
        <v/>
      </c>
      <c r="I2983" t="str">
        <f t="shared" si="93"/>
        <v/>
      </c>
    </row>
    <row r="2984" spans="1:9" hidden="1">
      <c r="A2984" t="s">
        <v>3376</v>
      </c>
      <c r="B2984" t="s">
        <v>4085</v>
      </c>
      <c r="C2984" t="s">
        <v>4095</v>
      </c>
      <c r="D2984" t="s">
        <v>4096</v>
      </c>
      <c r="E2984">
        <v>0</v>
      </c>
      <c r="F2984">
        <v>0</v>
      </c>
      <c r="G2984">
        <v>0</v>
      </c>
      <c r="H2984" t="str">
        <f t="shared" si="92"/>
        <v/>
      </c>
      <c r="I2984" t="str">
        <f t="shared" si="93"/>
        <v/>
      </c>
    </row>
    <row r="2985" spans="1:9" hidden="1">
      <c r="A2985" t="s">
        <v>2582</v>
      </c>
      <c r="B2985" t="s">
        <v>3898</v>
      </c>
      <c r="C2985" t="s">
        <v>4650</v>
      </c>
      <c r="D2985" t="s">
        <v>3376</v>
      </c>
      <c r="E2985">
        <v>0</v>
      </c>
      <c r="F2985">
        <v>0</v>
      </c>
      <c r="G2985">
        <v>0</v>
      </c>
      <c r="H2985" t="str">
        <f t="shared" si="92"/>
        <v/>
      </c>
      <c r="I2985" t="str">
        <f t="shared" si="93"/>
        <v/>
      </c>
    </row>
    <row r="2986" spans="1:9" hidden="1">
      <c r="A2986" t="s">
        <v>185</v>
      </c>
      <c r="B2986" t="s">
        <v>3898</v>
      </c>
      <c r="C2986" t="s">
        <v>3909</v>
      </c>
      <c r="D2986" t="s">
        <v>3376</v>
      </c>
      <c r="E2986">
        <v>0</v>
      </c>
      <c r="F2986">
        <v>1</v>
      </c>
      <c r="G2986">
        <v>0</v>
      </c>
      <c r="H2986" t="str">
        <f t="shared" si="92"/>
        <v/>
      </c>
      <c r="I2986" t="str">
        <f t="shared" si="93"/>
        <v/>
      </c>
    </row>
    <row r="2987" spans="1:9" hidden="1">
      <c r="A2987" t="s">
        <v>1429</v>
      </c>
      <c r="B2987" t="s">
        <v>3898</v>
      </c>
      <c r="C2987" t="s">
        <v>4323</v>
      </c>
      <c r="D2987" t="s">
        <v>3376</v>
      </c>
      <c r="E2987">
        <v>0</v>
      </c>
      <c r="F2987">
        <v>0</v>
      </c>
      <c r="G2987">
        <v>0</v>
      </c>
      <c r="H2987" t="str">
        <f t="shared" si="92"/>
        <v/>
      </c>
      <c r="I2987" t="str">
        <f t="shared" si="93"/>
        <v/>
      </c>
    </row>
    <row r="2988" spans="1:9" hidden="1">
      <c r="A2988" t="s">
        <v>2583</v>
      </c>
      <c r="B2988" t="s">
        <v>3898</v>
      </c>
      <c r="C2988" t="s">
        <v>4651</v>
      </c>
      <c r="D2988" t="s">
        <v>3376</v>
      </c>
      <c r="E2988">
        <v>0</v>
      </c>
      <c r="F2988">
        <v>0</v>
      </c>
      <c r="G2988">
        <v>0</v>
      </c>
      <c r="H2988" t="str">
        <f t="shared" si="92"/>
        <v/>
      </c>
      <c r="I2988" t="str">
        <f t="shared" si="93"/>
        <v/>
      </c>
    </row>
    <row r="2989" spans="1:9" hidden="1">
      <c r="A2989" t="s">
        <v>2584</v>
      </c>
      <c r="B2989" t="s">
        <v>3898</v>
      </c>
      <c r="C2989" t="s">
        <v>4652</v>
      </c>
      <c r="D2989" t="s">
        <v>3376</v>
      </c>
      <c r="E2989">
        <v>1</v>
      </c>
      <c r="F2989">
        <v>-1</v>
      </c>
      <c r="G2989">
        <v>0</v>
      </c>
      <c r="H2989" t="str">
        <f t="shared" si="92"/>
        <v/>
      </c>
      <c r="I2989" t="str">
        <f t="shared" si="93"/>
        <v/>
      </c>
    </row>
    <row r="2990" spans="1:9" hidden="1">
      <c r="A2990" t="s">
        <v>2585</v>
      </c>
      <c r="B2990" t="s">
        <v>3898</v>
      </c>
      <c r="C2990" t="s">
        <v>4653</v>
      </c>
      <c r="D2990" t="s">
        <v>3376</v>
      </c>
      <c r="E2990">
        <v>0</v>
      </c>
      <c r="F2990">
        <v>1</v>
      </c>
      <c r="G2990">
        <v>0</v>
      </c>
      <c r="H2990" t="str">
        <f t="shared" si="92"/>
        <v/>
      </c>
      <c r="I2990" t="str">
        <f t="shared" si="93"/>
        <v/>
      </c>
    </row>
    <row r="2991" spans="1:9" hidden="1">
      <c r="A2991" t="s">
        <v>2586</v>
      </c>
      <c r="B2991" t="s">
        <v>3898</v>
      </c>
      <c r="C2991" t="s">
        <v>4654</v>
      </c>
      <c r="D2991" t="s">
        <v>3376</v>
      </c>
      <c r="E2991">
        <v>1</v>
      </c>
      <c r="F2991">
        <v>0</v>
      </c>
      <c r="G2991">
        <v>0</v>
      </c>
      <c r="H2991" t="str">
        <f t="shared" si="92"/>
        <v/>
      </c>
      <c r="I2991" t="str">
        <f t="shared" si="93"/>
        <v/>
      </c>
    </row>
    <row r="2992" spans="1:9" hidden="1">
      <c r="A2992" t="s">
        <v>3348</v>
      </c>
      <c r="B2992" t="s">
        <v>3951</v>
      </c>
      <c r="C2992" t="s">
        <v>4028</v>
      </c>
      <c r="D2992" t="s">
        <v>3376</v>
      </c>
      <c r="E2992">
        <v>1</v>
      </c>
      <c r="F2992">
        <v>0</v>
      </c>
      <c r="G2992">
        <v>1</v>
      </c>
      <c r="H2992" t="str">
        <f t="shared" si="92"/>
        <v/>
      </c>
      <c r="I2992" t="str">
        <f t="shared" si="93"/>
        <v/>
      </c>
    </row>
    <row r="2993" spans="1:9" hidden="1">
      <c r="A2993" t="s">
        <v>3547</v>
      </c>
      <c r="B2993" t="s">
        <v>3951</v>
      </c>
      <c r="C2993" t="s">
        <v>4655</v>
      </c>
      <c r="D2993" t="s">
        <v>3376</v>
      </c>
      <c r="E2993">
        <v>0</v>
      </c>
      <c r="F2993">
        <v>0</v>
      </c>
      <c r="G2993">
        <v>0</v>
      </c>
      <c r="H2993" t="str">
        <f t="shared" si="92"/>
        <v/>
      </c>
      <c r="I2993" t="str">
        <f t="shared" si="93"/>
        <v/>
      </c>
    </row>
    <row r="2994" spans="1:9" hidden="1">
      <c r="A2994" t="s">
        <v>3548</v>
      </c>
      <c r="B2994" t="s">
        <v>3951</v>
      </c>
      <c r="C2994" t="s">
        <v>4656</v>
      </c>
      <c r="D2994" t="s">
        <v>3376</v>
      </c>
      <c r="E2994">
        <v>0</v>
      </c>
      <c r="F2994">
        <v>0</v>
      </c>
      <c r="G2994">
        <v>0</v>
      </c>
      <c r="H2994" t="str">
        <f t="shared" si="92"/>
        <v/>
      </c>
      <c r="I2994" t="str">
        <f t="shared" si="93"/>
        <v/>
      </c>
    </row>
    <row r="2995" spans="1:9" hidden="1">
      <c r="A2995" t="s">
        <v>3549</v>
      </c>
      <c r="B2995" t="s">
        <v>3951</v>
      </c>
      <c r="C2995" t="s">
        <v>4657</v>
      </c>
      <c r="D2995" t="s">
        <v>3376</v>
      </c>
      <c r="E2995">
        <v>1</v>
      </c>
      <c r="F2995">
        <v>0</v>
      </c>
      <c r="G2995">
        <v>0</v>
      </c>
      <c r="H2995" t="str">
        <f t="shared" si="92"/>
        <v/>
      </c>
      <c r="I2995" t="str">
        <f t="shared" si="93"/>
        <v/>
      </c>
    </row>
    <row r="2996" spans="1:9" hidden="1">
      <c r="A2996" t="s">
        <v>3376</v>
      </c>
      <c r="B2996" t="s">
        <v>4085</v>
      </c>
      <c r="C2996" t="s">
        <v>4095</v>
      </c>
      <c r="D2996" t="s">
        <v>4096</v>
      </c>
      <c r="E2996">
        <v>0</v>
      </c>
      <c r="F2996">
        <v>0</v>
      </c>
      <c r="G2996">
        <v>0</v>
      </c>
      <c r="H2996" t="str">
        <f t="shared" si="92"/>
        <v/>
      </c>
      <c r="I2996" t="str">
        <f t="shared" si="93"/>
        <v/>
      </c>
    </row>
    <row r="2997" spans="1:9" hidden="1">
      <c r="A2997" t="s">
        <v>3376</v>
      </c>
      <c r="B2997" t="s">
        <v>4085</v>
      </c>
      <c r="C2997" t="s">
        <v>4095</v>
      </c>
      <c r="D2997" t="s">
        <v>4096</v>
      </c>
      <c r="E2997">
        <v>0</v>
      </c>
      <c r="F2997">
        <v>0</v>
      </c>
      <c r="G2997">
        <v>0</v>
      </c>
      <c r="H2997" t="str">
        <f t="shared" si="92"/>
        <v/>
      </c>
      <c r="I2997" t="str">
        <f t="shared" si="93"/>
        <v/>
      </c>
    </row>
    <row r="2998" spans="1:9" hidden="1">
      <c r="A2998" t="s">
        <v>2587</v>
      </c>
      <c r="B2998" t="s">
        <v>3898</v>
      </c>
      <c r="C2998" t="s">
        <v>4658</v>
      </c>
      <c r="D2998" t="s">
        <v>3376</v>
      </c>
      <c r="E2998">
        <v>0</v>
      </c>
      <c r="F2998">
        <v>1</v>
      </c>
      <c r="G2998">
        <v>0</v>
      </c>
      <c r="H2998" t="str">
        <f t="shared" si="92"/>
        <v/>
      </c>
      <c r="I2998" t="str">
        <f t="shared" si="93"/>
        <v/>
      </c>
    </row>
    <row r="2999" spans="1:9" hidden="1">
      <c r="A2999" t="s">
        <v>1356</v>
      </c>
      <c r="B2999" t="s">
        <v>3898</v>
      </c>
      <c r="C2999" t="s">
        <v>4316</v>
      </c>
      <c r="D2999" t="s">
        <v>3376</v>
      </c>
      <c r="E2999">
        <v>0</v>
      </c>
      <c r="F2999">
        <v>0</v>
      </c>
      <c r="G2999">
        <v>0</v>
      </c>
      <c r="H2999" t="str">
        <f t="shared" si="92"/>
        <v/>
      </c>
      <c r="I2999" t="str">
        <f t="shared" si="93"/>
        <v/>
      </c>
    </row>
    <row r="3000" spans="1:9" hidden="1">
      <c r="A3000" t="s">
        <v>3376</v>
      </c>
      <c r="B3000" t="s">
        <v>4085</v>
      </c>
      <c r="C3000" t="s">
        <v>4095</v>
      </c>
      <c r="D3000" t="s">
        <v>4096</v>
      </c>
      <c r="E3000">
        <v>0</v>
      </c>
      <c r="F3000">
        <v>0</v>
      </c>
      <c r="G3000">
        <v>0</v>
      </c>
      <c r="H3000" t="str">
        <f t="shared" si="92"/>
        <v/>
      </c>
      <c r="I3000" t="str">
        <f t="shared" si="93"/>
        <v/>
      </c>
    </row>
    <row r="3001" spans="1:9" hidden="1">
      <c r="A3001" t="s">
        <v>3376</v>
      </c>
      <c r="B3001" t="s">
        <v>4085</v>
      </c>
      <c r="C3001" t="s">
        <v>4095</v>
      </c>
      <c r="D3001" t="s">
        <v>4096</v>
      </c>
      <c r="E3001">
        <v>0</v>
      </c>
      <c r="F3001">
        <v>0</v>
      </c>
      <c r="G3001">
        <v>0</v>
      </c>
      <c r="H3001" t="str">
        <f t="shared" si="92"/>
        <v/>
      </c>
      <c r="I3001" t="str">
        <f t="shared" si="93"/>
        <v/>
      </c>
    </row>
    <row r="3002" spans="1:9" hidden="1">
      <c r="A3002" t="s">
        <v>3376</v>
      </c>
      <c r="B3002" t="s">
        <v>4085</v>
      </c>
      <c r="C3002" t="s">
        <v>4095</v>
      </c>
      <c r="D3002" t="s">
        <v>4096</v>
      </c>
      <c r="E3002">
        <v>0</v>
      </c>
      <c r="F3002">
        <v>0</v>
      </c>
      <c r="G3002">
        <v>0</v>
      </c>
      <c r="H3002" t="str">
        <f t="shared" si="92"/>
        <v/>
      </c>
      <c r="I3002" t="str">
        <f t="shared" si="93"/>
        <v/>
      </c>
    </row>
    <row r="3003" spans="1:9" hidden="1">
      <c r="A3003" t="s">
        <v>3376</v>
      </c>
      <c r="B3003" t="s">
        <v>4085</v>
      </c>
      <c r="C3003" t="s">
        <v>4095</v>
      </c>
      <c r="D3003" t="s">
        <v>4096</v>
      </c>
      <c r="E3003">
        <v>0</v>
      </c>
      <c r="F3003">
        <v>0</v>
      </c>
      <c r="G3003">
        <v>0</v>
      </c>
      <c r="H3003" t="str">
        <f t="shared" si="92"/>
        <v/>
      </c>
      <c r="I3003" t="str">
        <f t="shared" si="93"/>
        <v/>
      </c>
    </row>
    <row r="3004" spans="1:9" hidden="1">
      <c r="A3004" t="s">
        <v>3376</v>
      </c>
      <c r="B3004" t="s">
        <v>4085</v>
      </c>
      <c r="C3004" t="s">
        <v>4095</v>
      </c>
      <c r="D3004" t="s">
        <v>4096</v>
      </c>
      <c r="E3004">
        <v>0</v>
      </c>
      <c r="F3004">
        <v>0</v>
      </c>
      <c r="G3004">
        <v>0</v>
      </c>
      <c r="H3004" t="str">
        <f t="shared" si="92"/>
        <v/>
      </c>
      <c r="I3004" t="str">
        <f t="shared" si="93"/>
        <v/>
      </c>
    </row>
    <row r="3005" spans="1:9" hidden="1">
      <c r="A3005" t="s">
        <v>3376</v>
      </c>
      <c r="B3005" t="s">
        <v>4085</v>
      </c>
      <c r="C3005" t="s">
        <v>4095</v>
      </c>
      <c r="D3005" t="s">
        <v>4096</v>
      </c>
      <c r="E3005">
        <v>0</v>
      </c>
      <c r="F3005">
        <v>0</v>
      </c>
      <c r="G3005">
        <v>0</v>
      </c>
      <c r="H3005" t="str">
        <f t="shared" si="92"/>
        <v/>
      </c>
      <c r="I3005" t="str">
        <f t="shared" si="93"/>
        <v/>
      </c>
    </row>
    <row r="3006" spans="1:9" hidden="1">
      <c r="A3006" t="s">
        <v>2588</v>
      </c>
      <c r="B3006" t="s">
        <v>3898</v>
      </c>
      <c r="C3006" t="s">
        <v>4659</v>
      </c>
      <c r="D3006" t="s">
        <v>3376</v>
      </c>
      <c r="E3006">
        <v>0</v>
      </c>
      <c r="F3006">
        <v>0</v>
      </c>
      <c r="G3006">
        <v>0</v>
      </c>
      <c r="H3006" t="str">
        <f t="shared" si="92"/>
        <v/>
      </c>
      <c r="I3006" t="str">
        <f t="shared" si="93"/>
        <v/>
      </c>
    </row>
    <row r="3007" spans="1:9" hidden="1">
      <c r="A3007" t="s">
        <v>2589</v>
      </c>
      <c r="B3007" t="s">
        <v>3898</v>
      </c>
      <c r="C3007" t="s">
        <v>4660</v>
      </c>
      <c r="D3007" t="s">
        <v>3376</v>
      </c>
      <c r="E3007">
        <v>1</v>
      </c>
      <c r="F3007">
        <v>1</v>
      </c>
      <c r="G3007">
        <v>0</v>
      </c>
      <c r="H3007" t="str">
        <f t="shared" si="92"/>
        <v/>
      </c>
      <c r="I3007" t="str">
        <f t="shared" si="93"/>
        <v/>
      </c>
    </row>
    <row r="3008" spans="1:9" hidden="1">
      <c r="A3008" t="s">
        <v>2590</v>
      </c>
      <c r="B3008" t="s">
        <v>3898</v>
      </c>
      <c r="C3008" t="s">
        <v>4661</v>
      </c>
      <c r="D3008" t="s">
        <v>3376</v>
      </c>
      <c r="E3008">
        <v>0</v>
      </c>
      <c r="F3008">
        <v>0</v>
      </c>
      <c r="G3008">
        <v>0</v>
      </c>
      <c r="H3008" t="str">
        <f t="shared" si="92"/>
        <v/>
      </c>
      <c r="I3008" t="str">
        <f t="shared" si="93"/>
        <v/>
      </c>
    </row>
    <row r="3009" spans="1:9" hidden="1">
      <c r="A3009" t="s">
        <v>3550</v>
      </c>
      <c r="B3009" t="s">
        <v>3951</v>
      </c>
      <c r="C3009" t="s">
        <v>4662</v>
      </c>
      <c r="D3009" t="s">
        <v>3376</v>
      </c>
      <c r="E3009">
        <v>1</v>
      </c>
      <c r="F3009">
        <v>0</v>
      </c>
      <c r="G3009">
        <v>0</v>
      </c>
      <c r="H3009" t="str">
        <f t="shared" si="92"/>
        <v/>
      </c>
      <c r="I3009" t="str">
        <f t="shared" si="93"/>
        <v/>
      </c>
    </row>
    <row r="3010" spans="1:9" hidden="1">
      <c r="A3010" t="s">
        <v>3354</v>
      </c>
      <c r="B3010" t="s">
        <v>3951</v>
      </c>
      <c r="C3010" t="s">
        <v>4028</v>
      </c>
      <c r="D3010" t="s">
        <v>3376</v>
      </c>
      <c r="E3010">
        <v>1</v>
      </c>
      <c r="F3010">
        <v>0</v>
      </c>
      <c r="G3010">
        <v>0</v>
      </c>
      <c r="H3010" t="str">
        <f t="shared" ref="H3010:H3073" si="94">IF(AND(SUM(E3010:G3010)&gt;2,OR(E3010=0,G3010=0,F3010=0)),"gestion stock","")</f>
        <v/>
      </c>
      <c r="I3010" t="str">
        <f t="shared" si="93"/>
        <v/>
      </c>
    </row>
    <row r="3011" spans="1:9" hidden="1">
      <c r="A3011" t="s">
        <v>2591</v>
      </c>
      <c r="B3011" t="s">
        <v>3898</v>
      </c>
      <c r="C3011" t="s">
        <v>4663</v>
      </c>
      <c r="D3011" t="s">
        <v>3376</v>
      </c>
      <c r="E3011">
        <v>1</v>
      </c>
      <c r="F3011">
        <v>1</v>
      </c>
      <c r="G3011">
        <v>0</v>
      </c>
      <c r="H3011" t="str">
        <f t="shared" si="94"/>
        <v/>
      </c>
      <c r="I3011" t="str">
        <f t="shared" ref="I3011:I3074" si="95">IF(H3011="gestion stock",C3011&amp; " " &amp; D3011,"")</f>
        <v/>
      </c>
    </row>
    <row r="3012" spans="1:9" hidden="1">
      <c r="A3012" t="s">
        <v>3551</v>
      </c>
      <c r="B3012" t="s">
        <v>3951</v>
      </c>
      <c r="C3012" t="s">
        <v>4664</v>
      </c>
      <c r="D3012" t="s">
        <v>3376</v>
      </c>
      <c r="E3012">
        <v>0</v>
      </c>
      <c r="F3012">
        <v>0</v>
      </c>
      <c r="G3012">
        <v>1</v>
      </c>
      <c r="H3012" t="str">
        <f t="shared" si="94"/>
        <v/>
      </c>
      <c r="I3012" t="str">
        <f t="shared" si="95"/>
        <v/>
      </c>
    </row>
    <row r="3013" spans="1:9" hidden="1">
      <c r="A3013" t="s">
        <v>3552</v>
      </c>
      <c r="B3013" t="s">
        <v>3951</v>
      </c>
      <c r="C3013" t="s">
        <v>4665</v>
      </c>
      <c r="D3013" t="s">
        <v>3376</v>
      </c>
      <c r="E3013">
        <v>0</v>
      </c>
      <c r="F3013">
        <v>1</v>
      </c>
      <c r="G3013">
        <v>1</v>
      </c>
      <c r="H3013" t="str">
        <f t="shared" si="94"/>
        <v/>
      </c>
      <c r="I3013" t="str">
        <f t="shared" si="95"/>
        <v/>
      </c>
    </row>
    <row r="3014" spans="1:9" hidden="1">
      <c r="A3014" t="s">
        <v>2592</v>
      </c>
      <c r="B3014" t="s">
        <v>3898</v>
      </c>
      <c r="C3014" t="s">
        <v>4666</v>
      </c>
      <c r="D3014" t="s">
        <v>3376</v>
      </c>
      <c r="E3014">
        <v>0</v>
      </c>
      <c r="F3014">
        <v>0</v>
      </c>
      <c r="G3014">
        <v>0</v>
      </c>
      <c r="H3014" t="str">
        <f t="shared" si="94"/>
        <v/>
      </c>
      <c r="I3014" t="str">
        <f t="shared" si="95"/>
        <v/>
      </c>
    </row>
    <row r="3015" spans="1:9" hidden="1">
      <c r="A3015" t="s">
        <v>3553</v>
      </c>
      <c r="B3015" t="s">
        <v>3951</v>
      </c>
      <c r="C3015" t="s">
        <v>4667</v>
      </c>
      <c r="D3015" t="s">
        <v>3376</v>
      </c>
      <c r="E3015">
        <v>1</v>
      </c>
      <c r="F3015">
        <v>0</v>
      </c>
      <c r="G3015">
        <v>0</v>
      </c>
      <c r="H3015" t="str">
        <f t="shared" si="94"/>
        <v/>
      </c>
      <c r="I3015" t="str">
        <f t="shared" si="95"/>
        <v/>
      </c>
    </row>
    <row r="3016" spans="1:9" hidden="1">
      <c r="A3016" t="s">
        <v>3554</v>
      </c>
      <c r="B3016" t="s">
        <v>3951</v>
      </c>
      <c r="C3016" t="s">
        <v>4668</v>
      </c>
      <c r="D3016" t="s">
        <v>3376</v>
      </c>
      <c r="E3016">
        <v>0</v>
      </c>
      <c r="F3016">
        <v>0</v>
      </c>
      <c r="G3016">
        <v>0</v>
      </c>
      <c r="H3016" t="str">
        <f t="shared" si="94"/>
        <v/>
      </c>
      <c r="I3016" t="str">
        <f t="shared" si="95"/>
        <v/>
      </c>
    </row>
    <row r="3017" spans="1:9" hidden="1">
      <c r="A3017" t="s">
        <v>2593</v>
      </c>
      <c r="B3017" t="s">
        <v>3898</v>
      </c>
      <c r="C3017" t="s">
        <v>4669</v>
      </c>
      <c r="D3017" t="s">
        <v>3376</v>
      </c>
      <c r="E3017">
        <v>0</v>
      </c>
      <c r="F3017">
        <v>0</v>
      </c>
      <c r="G3017">
        <v>0</v>
      </c>
      <c r="H3017" t="str">
        <f t="shared" si="94"/>
        <v/>
      </c>
      <c r="I3017" t="str">
        <f t="shared" si="95"/>
        <v/>
      </c>
    </row>
    <row r="3018" spans="1:9" hidden="1">
      <c r="A3018" t="s">
        <v>3555</v>
      </c>
      <c r="B3018" t="s">
        <v>3951</v>
      </c>
      <c r="C3018" t="s">
        <v>4670</v>
      </c>
      <c r="D3018" t="s">
        <v>3376</v>
      </c>
      <c r="E3018">
        <v>0</v>
      </c>
      <c r="F3018">
        <v>0</v>
      </c>
      <c r="G3018">
        <v>0</v>
      </c>
      <c r="H3018" t="str">
        <f t="shared" si="94"/>
        <v/>
      </c>
      <c r="I3018" t="str">
        <f t="shared" si="95"/>
        <v/>
      </c>
    </row>
    <row r="3019" spans="1:9" hidden="1">
      <c r="A3019" t="s">
        <v>3556</v>
      </c>
      <c r="B3019" t="s">
        <v>3951</v>
      </c>
      <c r="C3019" t="s">
        <v>4671</v>
      </c>
      <c r="D3019" t="s">
        <v>3376</v>
      </c>
      <c r="E3019">
        <v>1</v>
      </c>
      <c r="F3019">
        <v>0</v>
      </c>
      <c r="G3019">
        <v>0</v>
      </c>
      <c r="H3019" t="str">
        <f t="shared" si="94"/>
        <v/>
      </c>
      <c r="I3019" t="str">
        <f t="shared" si="95"/>
        <v/>
      </c>
    </row>
    <row r="3020" spans="1:9" hidden="1">
      <c r="A3020" t="s">
        <v>3557</v>
      </c>
      <c r="B3020" t="s">
        <v>3951</v>
      </c>
      <c r="C3020" t="s">
        <v>4672</v>
      </c>
      <c r="D3020" t="s">
        <v>3376</v>
      </c>
      <c r="E3020">
        <v>0</v>
      </c>
      <c r="F3020">
        <v>0</v>
      </c>
      <c r="G3020">
        <v>0</v>
      </c>
      <c r="H3020" t="str">
        <f t="shared" si="94"/>
        <v/>
      </c>
      <c r="I3020" t="str">
        <f t="shared" si="95"/>
        <v/>
      </c>
    </row>
    <row r="3021" spans="1:9" hidden="1">
      <c r="A3021" t="s">
        <v>3558</v>
      </c>
      <c r="B3021" t="s">
        <v>3951</v>
      </c>
      <c r="C3021" t="s">
        <v>4673</v>
      </c>
      <c r="D3021" t="s">
        <v>3376</v>
      </c>
      <c r="E3021">
        <v>1</v>
      </c>
      <c r="F3021">
        <v>1</v>
      </c>
      <c r="G3021">
        <v>0</v>
      </c>
      <c r="H3021" t="str">
        <f t="shared" si="94"/>
        <v/>
      </c>
      <c r="I3021" t="str">
        <f t="shared" si="95"/>
        <v/>
      </c>
    </row>
    <row r="3022" spans="1:9" hidden="1">
      <c r="A3022" t="s">
        <v>3559</v>
      </c>
      <c r="B3022" t="s">
        <v>3951</v>
      </c>
      <c r="C3022" t="s">
        <v>4674</v>
      </c>
      <c r="D3022" t="s">
        <v>3376</v>
      </c>
      <c r="E3022">
        <v>0</v>
      </c>
      <c r="F3022">
        <v>0</v>
      </c>
      <c r="G3022">
        <v>1</v>
      </c>
      <c r="H3022" t="str">
        <f t="shared" si="94"/>
        <v/>
      </c>
      <c r="I3022" t="str">
        <f t="shared" si="95"/>
        <v/>
      </c>
    </row>
    <row r="3023" spans="1:9" hidden="1">
      <c r="A3023" t="s">
        <v>3560</v>
      </c>
      <c r="B3023" t="s">
        <v>3951</v>
      </c>
      <c r="C3023" t="s">
        <v>4675</v>
      </c>
      <c r="D3023" t="s">
        <v>3376</v>
      </c>
      <c r="E3023">
        <v>1</v>
      </c>
      <c r="F3023">
        <v>0</v>
      </c>
      <c r="G3023">
        <v>0</v>
      </c>
      <c r="H3023" t="str">
        <f t="shared" si="94"/>
        <v/>
      </c>
      <c r="I3023" t="str">
        <f t="shared" si="95"/>
        <v/>
      </c>
    </row>
    <row r="3024" spans="1:9" hidden="1">
      <c r="A3024" t="s">
        <v>3561</v>
      </c>
      <c r="B3024" t="s">
        <v>3951</v>
      </c>
      <c r="C3024" t="s">
        <v>4676</v>
      </c>
      <c r="D3024" t="s">
        <v>3376</v>
      </c>
      <c r="E3024">
        <v>1</v>
      </c>
      <c r="F3024">
        <v>0</v>
      </c>
      <c r="G3024">
        <v>0</v>
      </c>
      <c r="H3024" t="str">
        <f t="shared" si="94"/>
        <v/>
      </c>
      <c r="I3024" t="str">
        <f t="shared" si="95"/>
        <v/>
      </c>
    </row>
    <row r="3025" spans="1:9" hidden="1">
      <c r="A3025" t="s">
        <v>3562</v>
      </c>
      <c r="B3025" t="s">
        <v>3951</v>
      </c>
      <c r="C3025" t="s">
        <v>4677</v>
      </c>
      <c r="D3025" t="s">
        <v>3376</v>
      </c>
      <c r="E3025">
        <v>0</v>
      </c>
      <c r="F3025">
        <v>0</v>
      </c>
      <c r="G3025">
        <v>0</v>
      </c>
      <c r="H3025" t="str">
        <f t="shared" si="94"/>
        <v/>
      </c>
      <c r="I3025" t="str">
        <f t="shared" si="95"/>
        <v/>
      </c>
    </row>
    <row r="3026" spans="1:9" hidden="1">
      <c r="A3026" t="s">
        <v>3563</v>
      </c>
      <c r="B3026" t="s">
        <v>3951</v>
      </c>
      <c r="C3026" t="s">
        <v>4678</v>
      </c>
      <c r="D3026" t="s">
        <v>3376</v>
      </c>
      <c r="E3026">
        <v>1</v>
      </c>
      <c r="F3026">
        <v>0</v>
      </c>
      <c r="G3026">
        <v>1</v>
      </c>
      <c r="H3026" t="str">
        <f t="shared" si="94"/>
        <v/>
      </c>
      <c r="I3026" t="str">
        <f t="shared" si="95"/>
        <v/>
      </c>
    </row>
    <row r="3027" spans="1:9" hidden="1">
      <c r="A3027" t="s">
        <v>3564</v>
      </c>
      <c r="B3027" t="s">
        <v>3951</v>
      </c>
      <c r="C3027" t="s">
        <v>4679</v>
      </c>
      <c r="D3027" t="s">
        <v>3376</v>
      </c>
      <c r="E3027">
        <v>0</v>
      </c>
      <c r="F3027">
        <v>0</v>
      </c>
      <c r="G3027">
        <v>0</v>
      </c>
      <c r="H3027" t="str">
        <f t="shared" si="94"/>
        <v/>
      </c>
      <c r="I3027" t="str">
        <f t="shared" si="95"/>
        <v/>
      </c>
    </row>
    <row r="3028" spans="1:9" hidden="1">
      <c r="A3028" t="s">
        <v>3565</v>
      </c>
      <c r="B3028" t="s">
        <v>3951</v>
      </c>
      <c r="C3028" t="s">
        <v>4680</v>
      </c>
      <c r="D3028" t="s">
        <v>3376</v>
      </c>
      <c r="E3028">
        <v>1</v>
      </c>
      <c r="F3028">
        <v>0</v>
      </c>
      <c r="G3028">
        <v>0</v>
      </c>
      <c r="H3028" t="str">
        <f t="shared" si="94"/>
        <v/>
      </c>
      <c r="I3028" t="str">
        <f t="shared" si="95"/>
        <v/>
      </c>
    </row>
    <row r="3029" spans="1:9" hidden="1">
      <c r="A3029" t="s">
        <v>3566</v>
      </c>
      <c r="B3029" t="s">
        <v>3951</v>
      </c>
      <c r="C3029" t="s">
        <v>4681</v>
      </c>
      <c r="D3029" t="s">
        <v>3376</v>
      </c>
      <c r="E3029">
        <v>0</v>
      </c>
      <c r="F3029">
        <v>0</v>
      </c>
      <c r="G3029">
        <v>0</v>
      </c>
      <c r="H3029" t="str">
        <f t="shared" si="94"/>
        <v/>
      </c>
      <c r="I3029" t="str">
        <f t="shared" si="95"/>
        <v/>
      </c>
    </row>
    <row r="3030" spans="1:9" hidden="1">
      <c r="A3030" t="s">
        <v>3567</v>
      </c>
      <c r="B3030" t="s">
        <v>3951</v>
      </c>
      <c r="C3030" t="s">
        <v>4682</v>
      </c>
      <c r="D3030" t="s">
        <v>3376</v>
      </c>
      <c r="E3030">
        <v>0</v>
      </c>
      <c r="F3030">
        <v>2</v>
      </c>
      <c r="G3030">
        <v>2</v>
      </c>
      <c r="H3030" t="str">
        <f t="shared" si="94"/>
        <v>gestion stock</v>
      </c>
      <c r="I3030" t="str">
        <f t="shared" si="95"/>
        <v xml:space="preserve">Puces plaque or 2530830 </v>
      </c>
    </row>
    <row r="3031" spans="1:9" hidden="1">
      <c r="A3031" t="s">
        <v>3568</v>
      </c>
      <c r="B3031" t="s">
        <v>3951</v>
      </c>
      <c r="C3031" t="s">
        <v>4683</v>
      </c>
      <c r="D3031" t="s">
        <v>3376</v>
      </c>
      <c r="E3031">
        <v>1</v>
      </c>
      <c r="F3031">
        <v>0</v>
      </c>
      <c r="G3031">
        <v>0</v>
      </c>
      <c r="H3031" t="str">
        <f t="shared" si="94"/>
        <v/>
      </c>
      <c r="I3031" t="str">
        <f t="shared" si="95"/>
        <v/>
      </c>
    </row>
    <row r="3032" spans="1:9" hidden="1">
      <c r="A3032" t="s">
        <v>2594</v>
      </c>
      <c r="B3032" t="s">
        <v>3951</v>
      </c>
      <c r="C3032" t="s">
        <v>4684</v>
      </c>
      <c r="D3032" t="s">
        <v>4035</v>
      </c>
      <c r="E3032">
        <v>0</v>
      </c>
      <c r="F3032">
        <v>0</v>
      </c>
      <c r="G3032">
        <v>1</v>
      </c>
      <c r="H3032" t="str">
        <f t="shared" si="94"/>
        <v/>
      </c>
      <c r="I3032" t="str">
        <f t="shared" si="95"/>
        <v/>
      </c>
    </row>
    <row r="3033" spans="1:9" hidden="1">
      <c r="A3033" t="s">
        <v>2595</v>
      </c>
      <c r="B3033" t="s">
        <v>3951</v>
      </c>
      <c r="C3033" t="s">
        <v>4684</v>
      </c>
      <c r="D3033" t="s">
        <v>4036</v>
      </c>
      <c r="E3033">
        <v>1</v>
      </c>
      <c r="F3033">
        <v>1</v>
      </c>
      <c r="G3033">
        <v>0</v>
      </c>
      <c r="H3033" t="str">
        <f t="shared" si="94"/>
        <v/>
      </c>
      <c r="I3033" t="str">
        <f t="shared" si="95"/>
        <v/>
      </c>
    </row>
    <row r="3034" spans="1:9" hidden="1">
      <c r="A3034" t="s">
        <v>2596</v>
      </c>
      <c r="B3034" t="s">
        <v>3951</v>
      </c>
      <c r="C3034" t="s">
        <v>4684</v>
      </c>
      <c r="D3034" t="s">
        <v>4037</v>
      </c>
      <c r="E3034">
        <v>0</v>
      </c>
      <c r="F3034">
        <v>0</v>
      </c>
      <c r="G3034">
        <v>0</v>
      </c>
      <c r="H3034" t="str">
        <f t="shared" si="94"/>
        <v/>
      </c>
      <c r="I3034" t="str">
        <f t="shared" si="95"/>
        <v/>
      </c>
    </row>
    <row r="3035" spans="1:9" hidden="1">
      <c r="A3035" t="s">
        <v>2597</v>
      </c>
      <c r="B3035" t="s">
        <v>3951</v>
      </c>
      <c r="C3035" t="s">
        <v>4684</v>
      </c>
      <c r="D3035" t="s">
        <v>4038</v>
      </c>
      <c r="E3035">
        <v>0</v>
      </c>
      <c r="F3035">
        <v>1</v>
      </c>
      <c r="G3035">
        <v>0</v>
      </c>
      <c r="H3035" t="str">
        <f t="shared" si="94"/>
        <v/>
      </c>
      <c r="I3035" t="str">
        <f t="shared" si="95"/>
        <v/>
      </c>
    </row>
    <row r="3036" spans="1:9" hidden="1">
      <c r="A3036" t="s">
        <v>2598</v>
      </c>
      <c r="B3036" t="s">
        <v>3951</v>
      </c>
      <c r="C3036" t="s">
        <v>4684</v>
      </c>
      <c r="D3036" t="s">
        <v>4039</v>
      </c>
      <c r="E3036">
        <v>1</v>
      </c>
      <c r="F3036">
        <v>0</v>
      </c>
      <c r="G3036">
        <v>0</v>
      </c>
      <c r="H3036" t="str">
        <f t="shared" si="94"/>
        <v/>
      </c>
      <c r="I3036" t="str">
        <f t="shared" si="95"/>
        <v/>
      </c>
    </row>
    <row r="3037" spans="1:9" hidden="1">
      <c r="A3037" t="s">
        <v>2599</v>
      </c>
      <c r="B3037" t="s">
        <v>3951</v>
      </c>
      <c r="C3037" t="s">
        <v>4684</v>
      </c>
      <c r="D3037" t="s">
        <v>4040</v>
      </c>
      <c r="E3037">
        <v>0</v>
      </c>
      <c r="F3037">
        <v>0</v>
      </c>
      <c r="G3037">
        <v>0</v>
      </c>
      <c r="H3037" t="str">
        <f t="shared" si="94"/>
        <v/>
      </c>
      <c r="I3037" t="str">
        <f t="shared" si="95"/>
        <v/>
      </c>
    </row>
    <row r="3038" spans="1:9" hidden="1">
      <c r="A3038" t="s">
        <v>3569</v>
      </c>
      <c r="B3038" t="s">
        <v>3951</v>
      </c>
      <c r="C3038" t="s">
        <v>4685</v>
      </c>
      <c r="D3038" t="s">
        <v>3376</v>
      </c>
      <c r="E3038">
        <v>2</v>
      </c>
      <c r="F3038">
        <v>1</v>
      </c>
      <c r="G3038">
        <v>0</v>
      </c>
      <c r="H3038" t="str">
        <f t="shared" si="94"/>
        <v>gestion stock</v>
      </c>
      <c r="I3038" t="str">
        <f t="shared" si="95"/>
        <v xml:space="preserve">Bracelet plaqué or 92132518 </v>
      </c>
    </row>
    <row r="3039" spans="1:9" hidden="1">
      <c r="A3039" t="s">
        <v>3570</v>
      </c>
      <c r="B3039" t="s">
        <v>3951</v>
      </c>
      <c r="C3039" t="s">
        <v>4686</v>
      </c>
      <c r="D3039" t="s">
        <v>3376</v>
      </c>
      <c r="E3039">
        <v>1</v>
      </c>
      <c r="F3039">
        <v>0</v>
      </c>
      <c r="G3039">
        <v>0</v>
      </c>
      <c r="H3039" t="str">
        <f t="shared" si="94"/>
        <v/>
      </c>
      <c r="I3039" t="str">
        <f t="shared" si="95"/>
        <v/>
      </c>
    </row>
    <row r="3040" spans="1:9" hidden="1">
      <c r="A3040" t="s">
        <v>3571</v>
      </c>
      <c r="B3040" t="s">
        <v>3951</v>
      </c>
      <c r="C3040" t="s">
        <v>4687</v>
      </c>
      <c r="D3040" t="s">
        <v>3376</v>
      </c>
      <c r="E3040">
        <v>0</v>
      </c>
      <c r="F3040">
        <v>1</v>
      </c>
      <c r="G3040">
        <v>0</v>
      </c>
      <c r="H3040" t="str">
        <f t="shared" si="94"/>
        <v/>
      </c>
      <c r="I3040" t="str">
        <f t="shared" si="95"/>
        <v/>
      </c>
    </row>
    <row r="3041" spans="1:9" hidden="1">
      <c r="A3041" t="s">
        <v>3572</v>
      </c>
      <c r="B3041" t="s">
        <v>3951</v>
      </c>
      <c r="C3041" t="s">
        <v>4688</v>
      </c>
      <c r="D3041" t="s">
        <v>3376</v>
      </c>
      <c r="E3041">
        <v>0</v>
      </c>
      <c r="F3041">
        <v>0</v>
      </c>
      <c r="G3041">
        <v>0</v>
      </c>
      <c r="H3041" t="str">
        <f t="shared" si="94"/>
        <v/>
      </c>
      <c r="I3041" t="str">
        <f t="shared" si="95"/>
        <v/>
      </c>
    </row>
    <row r="3042" spans="1:9" hidden="1">
      <c r="A3042" t="s">
        <v>3573</v>
      </c>
      <c r="B3042" t="s">
        <v>3951</v>
      </c>
      <c r="C3042" t="s">
        <v>4689</v>
      </c>
      <c r="D3042" t="s">
        <v>3376</v>
      </c>
      <c r="E3042">
        <v>0</v>
      </c>
      <c r="F3042">
        <v>0</v>
      </c>
      <c r="G3042">
        <v>1</v>
      </c>
      <c r="H3042" t="str">
        <f t="shared" si="94"/>
        <v/>
      </c>
      <c r="I3042" t="str">
        <f t="shared" si="95"/>
        <v/>
      </c>
    </row>
    <row r="3043" spans="1:9" hidden="1">
      <c r="A3043" t="s">
        <v>3574</v>
      </c>
      <c r="B3043" t="s">
        <v>3951</v>
      </c>
      <c r="C3043" t="s">
        <v>4690</v>
      </c>
      <c r="D3043" t="s">
        <v>3376</v>
      </c>
      <c r="E3043">
        <v>1</v>
      </c>
      <c r="F3043">
        <v>1</v>
      </c>
      <c r="G3043">
        <v>1</v>
      </c>
      <c r="H3043" t="str">
        <f t="shared" si="94"/>
        <v/>
      </c>
      <c r="I3043" t="str">
        <f t="shared" si="95"/>
        <v/>
      </c>
    </row>
    <row r="3044" spans="1:9" hidden="1">
      <c r="A3044" t="s">
        <v>3575</v>
      </c>
      <c r="B3044" t="s">
        <v>3951</v>
      </c>
      <c r="C3044" t="s">
        <v>4691</v>
      </c>
      <c r="D3044" t="s">
        <v>3376</v>
      </c>
      <c r="E3044">
        <v>1</v>
      </c>
      <c r="F3044">
        <v>0</v>
      </c>
      <c r="G3044">
        <v>0</v>
      </c>
      <c r="H3044" t="str">
        <f t="shared" si="94"/>
        <v/>
      </c>
      <c r="I3044" t="str">
        <f t="shared" si="95"/>
        <v/>
      </c>
    </row>
    <row r="3045" spans="1:9" hidden="1">
      <c r="A3045" t="s">
        <v>2600</v>
      </c>
      <c r="B3045" t="s">
        <v>4181</v>
      </c>
      <c r="C3045" t="s">
        <v>4692</v>
      </c>
      <c r="D3045" t="s">
        <v>4693</v>
      </c>
      <c r="E3045">
        <v>0</v>
      </c>
      <c r="F3045">
        <v>0</v>
      </c>
      <c r="G3045">
        <v>1</v>
      </c>
      <c r="H3045" t="str">
        <f t="shared" si="94"/>
        <v/>
      </c>
      <c r="I3045" t="str">
        <f t="shared" si="95"/>
        <v/>
      </c>
    </row>
    <row r="3046" spans="1:9" hidden="1">
      <c r="A3046" t="s">
        <v>2601</v>
      </c>
      <c r="B3046" t="s">
        <v>4181</v>
      </c>
      <c r="C3046" t="s">
        <v>4692</v>
      </c>
      <c r="D3046" t="s">
        <v>4694</v>
      </c>
      <c r="E3046">
        <v>0</v>
      </c>
      <c r="F3046">
        <v>0</v>
      </c>
      <c r="G3046">
        <v>0</v>
      </c>
      <c r="H3046" t="str">
        <f t="shared" si="94"/>
        <v/>
      </c>
      <c r="I3046" t="str">
        <f t="shared" si="95"/>
        <v/>
      </c>
    </row>
    <row r="3047" spans="1:9" hidden="1">
      <c r="A3047" t="s">
        <v>2602</v>
      </c>
      <c r="B3047" t="s">
        <v>4181</v>
      </c>
      <c r="C3047" t="s">
        <v>4692</v>
      </c>
      <c r="D3047" t="s">
        <v>4695</v>
      </c>
      <c r="E3047">
        <v>0</v>
      </c>
      <c r="F3047">
        <v>0</v>
      </c>
      <c r="G3047">
        <v>1</v>
      </c>
      <c r="H3047" t="str">
        <f t="shared" si="94"/>
        <v/>
      </c>
      <c r="I3047" t="str">
        <f t="shared" si="95"/>
        <v/>
      </c>
    </row>
    <row r="3048" spans="1:9" hidden="1">
      <c r="A3048" t="s">
        <v>2603</v>
      </c>
      <c r="B3048" t="s">
        <v>4181</v>
      </c>
      <c r="C3048" t="s">
        <v>4692</v>
      </c>
      <c r="D3048" t="s">
        <v>4696</v>
      </c>
      <c r="E3048">
        <v>0</v>
      </c>
      <c r="F3048">
        <v>0</v>
      </c>
      <c r="G3048">
        <v>0</v>
      </c>
      <c r="H3048" t="str">
        <f t="shared" si="94"/>
        <v/>
      </c>
      <c r="I3048" t="str">
        <f t="shared" si="95"/>
        <v/>
      </c>
    </row>
    <row r="3049" spans="1:9" hidden="1">
      <c r="A3049" t="s">
        <v>2604</v>
      </c>
      <c r="B3049" t="s">
        <v>4181</v>
      </c>
      <c r="C3049" t="s">
        <v>4692</v>
      </c>
      <c r="D3049" t="s">
        <v>4697</v>
      </c>
      <c r="E3049">
        <v>1</v>
      </c>
      <c r="F3049">
        <v>0</v>
      </c>
      <c r="G3049">
        <v>1</v>
      </c>
      <c r="H3049" t="str">
        <f t="shared" si="94"/>
        <v/>
      </c>
      <c r="I3049" t="str">
        <f t="shared" si="95"/>
        <v/>
      </c>
    </row>
    <row r="3050" spans="1:9" hidden="1">
      <c r="A3050" t="s">
        <v>2605</v>
      </c>
      <c r="B3050" t="s">
        <v>4181</v>
      </c>
      <c r="C3050" t="s">
        <v>4692</v>
      </c>
      <c r="D3050" t="s">
        <v>4698</v>
      </c>
      <c r="E3050">
        <v>1</v>
      </c>
      <c r="F3050">
        <v>0</v>
      </c>
      <c r="G3050">
        <v>1</v>
      </c>
      <c r="H3050" t="str">
        <f t="shared" si="94"/>
        <v/>
      </c>
      <c r="I3050" t="str">
        <f t="shared" si="95"/>
        <v/>
      </c>
    </row>
    <row r="3051" spans="1:9" hidden="1">
      <c r="A3051" t="s">
        <v>2606</v>
      </c>
      <c r="B3051" t="s">
        <v>4181</v>
      </c>
      <c r="C3051" t="s">
        <v>4692</v>
      </c>
      <c r="D3051" t="s">
        <v>4699</v>
      </c>
      <c r="E3051">
        <v>1</v>
      </c>
      <c r="F3051">
        <v>1</v>
      </c>
      <c r="G3051">
        <v>0</v>
      </c>
      <c r="H3051" t="str">
        <f t="shared" si="94"/>
        <v/>
      </c>
      <c r="I3051" t="str">
        <f t="shared" si="95"/>
        <v/>
      </c>
    </row>
    <row r="3052" spans="1:9" hidden="1">
      <c r="A3052" t="s">
        <v>2607</v>
      </c>
      <c r="B3052" t="s">
        <v>4181</v>
      </c>
      <c r="C3052" t="s">
        <v>4692</v>
      </c>
      <c r="D3052" t="s">
        <v>4700</v>
      </c>
      <c r="E3052">
        <v>0</v>
      </c>
      <c r="F3052">
        <v>0</v>
      </c>
      <c r="G3052">
        <v>0</v>
      </c>
      <c r="H3052" t="str">
        <f t="shared" si="94"/>
        <v/>
      </c>
      <c r="I3052" t="str">
        <f t="shared" si="95"/>
        <v/>
      </c>
    </row>
    <row r="3053" spans="1:9" hidden="1">
      <c r="A3053" t="s">
        <v>2608</v>
      </c>
      <c r="B3053" t="s">
        <v>4181</v>
      </c>
      <c r="C3053" t="s">
        <v>4692</v>
      </c>
      <c r="D3053" t="s">
        <v>4701</v>
      </c>
      <c r="E3053">
        <v>1</v>
      </c>
      <c r="F3053">
        <v>0</v>
      </c>
      <c r="G3053">
        <v>0</v>
      </c>
      <c r="H3053" t="str">
        <f t="shared" si="94"/>
        <v/>
      </c>
      <c r="I3053" t="str">
        <f t="shared" si="95"/>
        <v/>
      </c>
    </row>
    <row r="3054" spans="1:9" hidden="1">
      <c r="A3054" t="s">
        <v>2609</v>
      </c>
      <c r="B3054" t="s">
        <v>4181</v>
      </c>
      <c r="C3054" t="s">
        <v>4692</v>
      </c>
      <c r="D3054" t="s">
        <v>4702</v>
      </c>
      <c r="E3054">
        <v>1</v>
      </c>
      <c r="F3054">
        <v>0</v>
      </c>
      <c r="G3054">
        <v>0</v>
      </c>
      <c r="H3054" t="str">
        <f t="shared" si="94"/>
        <v/>
      </c>
      <c r="I3054" t="str">
        <f t="shared" si="95"/>
        <v/>
      </c>
    </row>
    <row r="3055" spans="1:9" hidden="1">
      <c r="A3055" t="s">
        <v>2610</v>
      </c>
      <c r="B3055" t="s">
        <v>4181</v>
      </c>
      <c r="C3055" t="s">
        <v>4692</v>
      </c>
      <c r="D3055" t="s">
        <v>4703</v>
      </c>
      <c r="E3055">
        <v>0</v>
      </c>
      <c r="F3055">
        <v>0</v>
      </c>
      <c r="G3055">
        <v>0</v>
      </c>
      <c r="H3055" t="str">
        <f t="shared" si="94"/>
        <v/>
      </c>
      <c r="I3055" t="str">
        <f t="shared" si="95"/>
        <v/>
      </c>
    </row>
    <row r="3056" spans="1:9" hidden="1">
      <c r="A3056" t="s">
        <v>2611</v>
      </c>
      <c r="B3056" t="s">
        <v>4181</v>
      </c>
      <c r="C3056" t="s">
        <v>4692</v>
      </c>
      <c r="D3056" t="s">
        <v>4704</v>
      </c>
      <c r="E3056">
        <v>1</v>
      </c>
      <c r="F3056">
        <v>1</v>
      </c>
      <c r="G3056">
        <v>0</v>
      </c>
      <c r="H3056" t="str">
        <f t="shared" si="94"/>
        <v/>
      </c>
      <c r="I3056" t="str">
        <f t="shared" si="95"/>
        <v/>
      </c>
    </row>
    <row r="3057" spans="1:9" hidden="1">
      <c r="A3057" t="s">
        <v>2612</v>
      </c>
      <c r="B3057" t="s">
        <v>4181</v>
      </c>
      <c r="C3057" t="s">
        <v>4692</v>
      </c>
      <c r="D3057" t="s">
        <v>4705</v>
      </c>
      <c r="E3057">
        <v>1</v>
      </c>
      <c r="F3057">
        <v>0</v>
      </c>
      <c r="G3057">
        <v>0</v>
      </c>
      <c r="H3057" t="str">
        <f t="shared" si="94"/>
        <v/>
      </c>
      <c r="I3057" t="str">
        <f t="shared" si="95"/>
        <v/>
      </c>
    </row>
    <row r="3058" spans="1:9" hidden="1">
      <c r="A3058" t="s">
        <v>2613</v>
      </c>
      <c r="B3058" t="s">
        <v>4181</v>
      </c>
      <c r="C3058" t="s">
        <v>4692</v>
      </c>
      <c r="D3058" t="s">
        <v>4706</v>
      </c>
      <c r="E3058">
        <v>1</v>
      </c>
      <c r="F3058">
        <v>0</v>
      </c>
      <c r="G3058">
        <v>1</v>
      </c>
      <c r="H3058" t="str">
        <f t="shared" si="94"/>
        <v/>
      </c>
      <c r="I3058" t="str">
        <f t="shared" si="95"/>
        <v/>
      </c>
    </row>
    <row r="3059" spans="1:9" hidden="1">
      <c r="A3059" t="s">
        <v>2614</v>
      </c>
      <c r="B3059" t="s">
        <v>4181</v>
      </c>
      <c r="C3059" t="s">
        <v>4692</v>
      </c>
      <c r="D3059" t="s">
        <v>4707</v>
      </c>
      <c r="E3059">
        <v>1</v>
      </c>
      <c r="F3059">
        <v>0</v>
      </c>
      <c r="G3059">
        <v>1</v>
      </c>
      <c r="H3059" t="str">
        <f t="shared" si="94"/>
        <v/>
      </c>
      <c r="I3059" t="str">
        <f t="shared" si="95"/>
        <v/>
      </c>
    </row>
    <row r="3060" spans="1:9" hidden="1">
      <c r="A3060" t="s">
        <v>2615</v>
      </c>
      <c r="B3060" t="s">
        <v>4181</v>
      </c>
      <c r="C3060" t="s">
        <v>4692</v>
      </c>
      <c r="D3060" t="s">
        <v>4708</v>
      </c>
      <c r="E3060">
        <v>1</v>
      </c>
      <c r="F3060">
        <v>1</v>
      </c>
      <c r="G3060">
        <v>1</v>
      </c>
      <c r="H3060" t="str">
        <f t="shared" si="94"/>
        <v/>
      </c>
      <c r="I3060" t="str">
        <f t="shared" si="95"/>
        <v/>
      </c>
    </row>
    <row r="3061" spans="1:9" hidden="1">
      <c r="A3061" t="s">
        <v>2616</v>
      </c>
      <c r="B3061" t="s">
        <v>4181</v>
      </c>
      <c r="C3061" t="s">
        <v>4692</v>
      </c>
      <c r="D3061" t="s">
        <v>4709</v>
      </c>
      <c r="E3061">
        <v>1</v>
      </c>
      <c r="F3061">
        <v>1</v>
      </c>
      <c r="G3061">
        <v>1</v>
      </c>
      <c r="H3061" t="str">
        <f t="shared" si="94"/>
        <v/>
      </c>
      <c r="I3061" t="str">
        <f t="shared" si="95"/>
        <v/>
      </c>
    </row>
    <row r="3062" spans="1:9" hidden="1">
      <c r="A3062" t="s">
        <v>2617</v>
      </c>
      <c r="B3062" t="s">
        <v>4181</v>
      </c>
      <c r="C3062" t="s">
        <v>4692</v>
      </c>
      <c r="D3062" t="s">
        <v>4710</v>
      </c>
      <c r="E3062">
        <v>1</v>
      </c>
      <c r="F3062">
        <v>0</v>
      </c>
      <c r="G3062">
        <v>0</v>
      </c>
      <c r="H3062" t="str">
        <f t="shared" si="94"/>
        <v/>
      </c>
      <c r="I3062" t="str">
        <f t="shared" si="95"/>
        <v/>
      </c>
    </row>
    <row r="3063" spans="1:9" hidden="1">
      <c r="A3063" t="s">
        <v>2618</v>
      </c>
      <c r="B3063" t="s">
        <v>4181</v>
      </c>
      <c r="C3063" t="s">
        <v>4692</v>
      </c>
      <c r="D3063" t="s">
        <v>4711</v>
      </c>
      <c r="E3063">
        <v>3</v>
      </c>
      <c r="F3063">
        <v>1</v>
      </c>
      <c r="G3063">
        <v>0</v>
      </c>
      <c r="H3063" t="str">
        <f t="shared" si="94"/>
        <v>gestion stock</v>
      </c>
      <c r="I3063" t="str">
        <f t="shared" si="95"/>
        <v>Kimolos B.O dormeuse, Rose</v>
      </c>
    </row>
    <row r="3064" spans="1:9" hidden="1">
      <c r="A3064" t="s">
        <v>2619</v>
      </c>
      <c r="B3064" t="s">
        <v>4181</v>
      </c>
      <c r="C3064" t="s">
        <v>4692</v>
      </c>
      <c r="D3064" t="s">
        <v>4712</v>
      </c>
      <c r="E3064">
        <v>2</v>
      </c>
      <c r="F3064">
        <v>1</v>
      </c>
      <c r="G3064">
        <v>1</v>
      </c>
      <c r="H3064" t="str">
        <f t="shared" si="94"/>
        <v/>
      </c>
      <c r="I3064" t="str">
        <f t="shared" si="95"/>
        <v/>
      </c>
    </row>
    <row r="3065" spans="1:9" hidden="1">
      <c r="A3065" t="s">
        <v>2620</v>
      </c>
      <c r="B3065" t="s">
        <v>4181</v>
      </c>
      <c r="C3065" t="s">
        <v>4692</v>
      </c>
      <c r="D3065" t="s">
        <v>4713</v>
      </c>
      <c r="E3065">
        <v>1</v>
      </c>
      <c r="F3065">
        <v>0</v>
      </c>
      <c r="G3065">
        <v>0</v>
      </c>
      <c r="H3065" t="str">
        <f t="shared" si="94"/>
        <v/>
      </c>
      <c r="I3065" t="str">
        <f t="shared" si="95"/>
        <v/>
      </c>
    </row>
    <row r="3066" spans="1:9" hidden="1">
      <c r="A3066" t="s">
        <v>2621</v>
      </c>
      <c r="B3066" t="s">
        <v>4181</v>
      </c>
      <c r="C3066" t="s">
        <v>4692</v>
      </c>
      <c r="D3066" t="s">
        <v>4714</v>
      </c>
      <c r="E3066">
        <v>3</v>
      </c>
      <c r="F3066">
        <v>1</v>
      </c>
      <c r="G3066">
        <v>0</v>
      </c>
      <c r="H3066" t="str">
        <f t="shared" si="94"/>
        <v>gestion stock</v>
      </c>
      <c r="I3066" t="str">
        <f t="shared" si="95"/>
        <v>Kimolos B.O clips, Blanc</v>
      </c>
    </row>
    <row r="3067" spans="1:9" hidden="1">
      <c r="A3067" t="s">
        <v>2622</v>
      </c>
      <c r="B3067" t="s">
        <v>4181</v>
      </c>
      <c r="C3067" t="s">
        <v>4692</v>
      </c>
      <c r="D3067" t="s">
        <v>4715</v>
      </c>
      <c r="E3067">
        <v>2</v>
      </c>
      <c r="F3067">
        <v>1</v>
      </c>
      <c r="G3067">
        <v>0</v>
      </c>
      <c r="H3067" t="str">
        <f t="shared" si="94"/>
        <v>gestion stock</v>
      </c>
      <c r="I3067" t="str">
        <f t="shared" si="95"/>
        <v>Kimolos B.O clips, Taupe</v>
      </c>
    </row>
    <row r="3068" spans="1:9" hidden="1">
      <c r="A3068" t="s">
        <v>2623</v>
      </c>
      <c r="B3068" t="s">
        <v>4181</v>
      </c>
      <c r="C3068" t="s">
        <v>4692</v>
      </c>
      <c r="D3068" t="s">
        <v>4716</v>
      </c>
      <c r="E3068">
        <v>0</v>
      </c>
      <c r="F3068">
        <v>2</v>
      </c>
      <c r="G3068">
        <v>0</v>
      </c>
      <c r="H3068" t="str">
        <f t="shared" si="94"/>
        <v/>
      </c>
      <c r="I3068" t="str">
        <f t="shared" si="95"/>
        <v/>
      </c>
    </row>
    <row r="3069" spans="1:9" hidden="1">
      <c r="A3069" t="s">
        <v>2624</v>
      </c>
      <c r="B3069" t="s">
        <v>4181</v>
      </c>
      <c r="C3069" t="s">
        <v>4692</v>
      </c>
      <c r="D3069" t="s">
        <v>4717</v>
      </c>
      <c r="E3069">
        <v>0</v>
      </c>
      <c r="F3069">
        <v>1</v>
      </c>
      <c r="G3069">
        <v>1</v>
      </c>
      <c r="H3069" t="str">
        <f t="shared" si="94"/>
        <v/>
      </c>
      <c r="I3069" t="str">
        <f t="shared" si="95"/>
        <v/>
      </c>
    </row>
    <row r="3070" spans="1:9" hidden="1">
      <c r="A3070" t="s">
        <v>2625</v>
      </c>
      <c r="B3070" t="s">
        <v>4181</v>
      </c>
      <c r="C3070" t="s">
        <v>4692</v>
      </c>
      <c r="D3070" t="s">
        <v>4718</v>
      </c>
      <c r="E3070">
        <v>1</v>
      </c>
      <c r="F3070">
        <v>1</v>
      </c>
      <c r="G3070">
        <v>0</v>
      </c>
      <c r="H3070" t="str">
        <f t="shared" si="94"/>
        <v/>
      </c>
      <c r="I3070" t="str">
        <f t="shared" si="95"/>
        <v/>
      </c>
    </row>
    <row r="3071" spans="1:9" hidden="1">
      <c r="A3071" t="s">
        <v>2626</v>
      </c>
      <c r="B3071" t="s">
        <v>4181</v>
      </c>
      <c r="C3071" t="s">
        <v>4692</v>
      </c>
      <c r="D3071" t="s">
        <v>4719</v>
      </c>
      <c r="E3071">
        <v>0</v>
      </c>
      <c r="F3071">
        <v>1</v>
      </c>
      <c r="G3071">
        <v>0</v>
      </c>
      <c r="H3071" t="str">
        <f t="shared" si="94"/>
        <v/>
      </c>
      <c r="I3071" t="str">
        <f t="shared" si="95"/>
        <v/>
      </c>
    </row>
    <row r="3072" spans="1:9" hidden="1">
      <c r="A3072" t="s">
        <v>2627</v>
      </c>
      <c r="B3072" t="s">
        <v>4181</v>
      </c>
      <c r="C3072" t="s">
        <v>4692</v>
      </c>
      <c r="D3072" t="s">
        <v>4720</v>
      </c>
      <c r="E3072">
        <v>1</v>
      </c>
      <c r="F3072">
        <v>0</v>
      </c>
      <c r="G3072">
        <v>1</v>
      </c>
      <c r="H3072" t="str">
        <f t="shared" si="94"/>
        <v/>
      </c>
      <c r="I3072" t="str">
        <f t="shared" si="95"/>
        <v/>
      </c>
    </row>
    <row r="3073" spans="1:9" hidden="1">
      <c r="A3073" t="s">
        <v>2628</v>
      </c>
      <c r="B3073" t="s">
        <v>4181</v>
      </c>
      <c r="C3073" t="s">
        <v>4692</v>
      </c>
      <c r="D3073" t="s">
        <v>4721</v>
      </c>
      <c r="E3073">
        <v>0</v>
      </c>
      <c r="F3073">
        <v>0</v>
      </c>
      <c r="G3073">
        <v>1</v>
      </c>
      <c r="H3073" t="str">
        <f t="shared" si="94"/>
        <v/>
      </c>
      <c r="I3073" t="str">
        <f t="shared" si="95"/>
        <v/>
      </c>
    </row>
    <row r="3074" spans="1:9" hidden="1">
      <c r="A3074" t="s">
        <v>2629</v>
      </c>
      <c r="B3074" t="s">
        <v>4181</v>
      </c>
      <c r="C3074" t="s">
        <v>4692</v>
      </c>
      <c r="D3074" t="s">
        <v>4722</v>
      </c>
      <c r="E3074">
        <v>0</v>
      </c>
      <c r="F3074">
        <v>1</v>
      </c>
      <c r="G3074">
        <v>0</v>
      </c>
      <c r="H3074" t="str">
        <f t="shared" ref="H3074:H3137" si="96">IF(AND(SUM(E3074:G3074)&gt;2,OR(E3074=0,G3074=0,F3074=0)),"gestion stock","")</f>
        <v/>
      </c>
      <c r="I3074" t="str">
        <f t="shared" si="95"/>
        <v/>
      </c>
    </row>
    <row r="3075" spans="1:9" hidden="1">
      <c r="A3075" t="s">
        <v>2630</v>
      </c>
      <c r="B3075" t="s">
        <v>4181</v>
      </c>
      <c r="C3075" t="s">
        <v>4692</v>
      </c>
      <c r="D3075" t="s">
        <v>4723</v>
      </c>
      <c r="E3075">
        <v>1</v>
      </c>
      <c r="F3075">
        <v>0</v>
      </c>
      <c r="G3075">
        <v>0</v>
      </c>
      <c r="H3075" t="str">
        <f t="shared" si="96"/>
        <v/>
      </c>
      <c r="I3075" t="str">
        <f t="shared" ref="I3075:I3138" si="97">IF(H3075="gestion stock",C3075&amp; " " &amp; D3075,"")</f>
        <v/>
      </c>
    </row>
    <row r="3076" spans="1:9" hidden="1">
      <c r="A3076" t="s">
        <v>2631</v>
      </c>
      <c r="B3076" t="s">
        <v>4181</v>
      </c>
      <c r="C3076" t="s">
        <v>4692</v>
      </c>
      <c r="D3076" t="s">
        <v>4724</v>
      </c>
      <c r="E3076">
        <v>0</v>
      </c>
      <c r="F3076">
        <v>1</v>
      </c>
      <c r="G3076">
        <v>0</v>
      </c>
      <c r="H3076" t="str">
        <f t="shared" si="96"/>
        <v/>
      </c>
      <c r="I3076" t="str">
        <f t="shared" si="97"/>
        <v/>
      </c>
    </row>
    <row r="3077" spans="1:9" hidden="1">
      <c r="A3077" t="s">
        <v>2632</v>
      </c>
      <c r="B3077" t="s">
        <v>4181</v>
      </c>
      <c r="C3077" t="s">
        <v>4725</v>
      </c>
      <c r="D3077" t="s">
        <v>4726</v>
      </c>
      <c r="E3077">
        <v>1</v>
      </c>
      <c r="F3077">
        <v>0</v>
      </c>
      <c r="G3077">
        <v>1</v>
      </c>
      <c r="H3077" t="str">
        <f t="shared" si="96"/>
        <v/>
      </c>
      <c r="I3077" t="str">
        <f t="shared" si="97"/>
        <v/>
      </c>
    </row>
    <row r="3078" spans="1:9" hidden="1">
      <c r="A3078" t="s">
        <v>2633</v>
      </c>
      <c r="B3078" t="s">
        <v>4181</v>
      </c>
      <c r="C3078" t="s">
        <v>4725</v>
      </c>
      <c r="D3078" t="s">
        <v>4727</v>
      </c>
      <c r="E3078">
        <v>1</v>
      </c>
      <c r="F3078">
        <v>0</v>
      </c>
      <c r="G3078">
        <v>1</v>
      </c>
      <c r="H3078" t="str">
        <f t="shared" si="96"/>
        <v/>
      </c>
      <c r="I3078" t="str">
        <f t="shared" si="97"/>
        <v/>
      </c>
    </row>
    <row r="3079" spans="1:9" hidden="1">
      <c r="A3079" t="s">
        <v>2634</v>
      </c>
      <c r="B3079" t="s">
        <v>4181</v>
      </c>
      <c r="C3079" t="s">
        <v>4725</v>
      </c>
      <c r="D3079" t="s">
        <v>4728</v>
      </c>
      <c r="E3079">
        <v>1</v>
      </c>
      <c r="F3079">
        <v>0</v>
      </c>
      <c r="G3079">
        <v>0</v>
      </c>
      <c r="H3079" t="str">
        <f t="shared" si="96"/>
        <v/>
      </c>
      <c r="I3079" t="str">
        <f t="shared" si="97"/>
        <v/>
      </c>
    </row>
    <row r="3080" spans="1:9" hidden="1">
      <c r="A3080" t="s">
        <v>2635</v>
      </c>
      <c r="B3080" t="s">
        <v>4181</v>
      </c>
      <c r="C3080" t="s">
        <v>4725</v>
      </c>
      <c r="D3080" t="s">
        <v>4729</v>
      </c>
      <c r="E3080">
        <v>0</v>
      </c>
      <c r="F3080">
        <v>0</v>
      </c>
      <c r="G3080">
        <v>0</v>
      </c>
      <c r="H3080" t="str">
        <f t="shared" si="96"/>
        <v/>
      </c>
      <c r="I3080" t="str">
        <f t="shared" si="97"/>
        <v/>
      </c>
    </row>
    <row r="3081" spans="1:9" hidden="1">
      <c r="A3081" t="s">
        <v>2636</v>
      </c>
      <c r="B3081" t="s">
        <v>4181</v>
      </c>
      <c r="C3081" t="s">
        <v>4725</v>
      </c>
      <c r="D3081" t="s">
        <v>4730</v>
      </c>
      <c r="E3081">
        <v>1</v>
      </c>
      <c r="F3081">
        <v>0</v>
      </c>
      <c r="G3081">
        <v>0</v>
      </c>
      <c r="H3081" t="str">
        <f t="shared" si="96"/>
        <v/>
      </c>
      <c r="I3081" t="str">
        <f t="shared" si="97"/>
        <v/>
      </c>
    </row>
    <row r="3082" spans="1:9" hidden="1">
      <c r="A3082" t="s">
        <v>2637</v>
      </c>
      <c r="B3082" t="s">
        <v>4181</v>
      </c>
      <c r="C3082" t="s">
        <v>4725</v>
      </c>
      <c r="D3082" t="s">
        <v>4731</v>
      </c>
      <c r="E3082">
        <v>0</v>
      </c>
      <c r="F3082">
        <v>0</v>
      </c>
      <c r="G3082">
        <v>0</v>
      </c>
      <c r="H3082" t="str">
        <f t="shared" si="96"/>
        <v/>
      </c>
      <c r="I3082" t="str">
        <f t="shared" si="97"/>
        <v/>
      </c>
    </row>
    <row r="3083" spans="1:9" hidden="1">
      <c r="A3083" t="s">
        <v>2638</v>
      </c>
      <c r="B3083" t="s">
        <v>4181</v>
      </c>
      <c r="C3083" t="s">
        <v>4725</v>
      </c>
      <c r="D3083" t="s">
        <v>4732</v>
      </c>
      <c r="E3083">
        <v>0</v>
      </c>
      <c r="F3083">
        <v>0</v>
      </c>
      <c r="G3083">
        <v>0</v>
      </c>
      <c r="H3083" t="str">
        <f t="shared" si="96"/>
        <v/>
      </c>
      <c r="I3083" t="str">
        <f t="shared" si="97"/>
        <v/>
      </c>
    </row>
    <row r="3084" spans="1:9" hidden="1">
      <c r="A3084" t="s">
        <v>2639</v>
      </c>
      <c r="B3084" t="s">
        <v>4181</v>
      </c>
      <c r="C3084" t="s">
        <v>4725</v>
      </c>
      <c r="D3084" t="s">
        <v>4733</v>
      </c>
      <c r="E3084">
        <v>0</v>
      </c>
      <c r="F3084">
        <v>0</v>
      </c>
      <c r="G3084">
        <v>0</v>
      </c>
      <c r="H3084" t="str">
        <f t="shared" si="96"/>
        <v/>
      </c>
      <c r="I3084" t="str">
        <f t="shared" si="97"/>
        <v/>
      </c>
    </row>
    <row r="3085" spans="1:9" hidden="1">
      <c r="A3085" t="s">
        <v>2640</v>
      </c>
      <c r="B3085" t="s">
        <v>4181</v>
      </c>
      <c r="C3085" t="s">
        <v>4725</v>
      </c>
      <c r="D3085" t="s">
        <v>4734</v>
      </c>
      <c r="E3085">
        <v>0</v>
      </c>
      <c r="F3085">
        <v>1</v>
      </c>
      <c r="G3085">
        <v>0</v>
      </c>
      <c r="H3085" t="str">
        <f t="shared" si="96"/>
        <v/>
      </c>
      <c r="I3085" t="str">
        <f t="shared" si="97"/>
        <v/>
      </c>
    </row>
    <row r="3086" spans="1:9" hidden="1">
      <c r="A3086" t="s">
        <v>2641</v>
      </c>
      <c r="B3086" t="s">
        <v>4181</v>
      </c>
      <c r="C3086" t="s">
        <v>4725</v>
      </c>
      <c r="D3086" t="s">
        <v>4735</v>
      </c>
      <c r="E3086">
        <v>1</v>
      </c>
      <c r="F3086">
        <v>1</v>
      </c>
      <c r="G3086">
        <v>0</v>
      </c>
      <c r="H3086" t="str">
        <f t="shared" si="96"/>
        <v/>
      </c>
      <c r="I3086" t="str">
        <f t="shared" si="97"/>
        <v/>
      </c>
    </row>
    <row r="3087" spans="1:9" hidden="1">
      <c r="A3087" t="s">
        <v>2642</v>
      </c>
      <c r="B3087" t="s">
        <v>4181</v>
      </c>
      <c r="C3087" t="s">
        <v>4725</v>
      </c>
      <c r="D3087" t="s">
        <v>4736</v>
      </c>
      <c r="E3087">
        <v>1</v>
      </c>
      <c r="F3087">
        <v>1</v>
      </c>
      <c r="G3087">
        <v>0</v>
      </c>
      <c r="H3087" t="str">
        <f t="shared" si="96"/>
        <v/>
      </c>
      <c r="I3087" t="str">
        <f t="shared" si="97"/>
        <v/>
      </c>
    </row>
    <row r="3088" spans="1:9" hidden="1">
      <c r="A3088" t="s">
        <v>2643</v>
      </c>
      <c r="B3088" t="s">
        <v>4181</v>
      </c>
      <c r="C3088" t="s">
        <v>4725</v>
      </c>
      <c r="D3088" t="s">
        <v>4737</v>
      </c>
      <c r="E3088">
        <v>0</v>
      </c>
      <c r="F3088">
        <v>1</v>
      </c>
      <c r="G3088">
        <v>1</v>
      </c>
      <c r="H3088" t="str">
        <f t="shared" si="96"/>
        <v/>
      </c>
      <c r="I3088" t="str">
        <f t="shared" si="97"/>
        <v/>
      </c>
    </row>
    <row r="3089" spans="1:9" hidden="1">
      <c r="A3089" t="s">
        <v>2644</v>
      </c>
      <c r="B3089" t="s">
        <v>4181</v>
      </c>
      <c r="C3089" t="s">
        <v>4725</v>
      </c>
      <c r="D3089" t="s">
        <v>4738</v>
      </c>
      <c r="E3089">
        <v>1</v>
      </c>
      <c r="F3089">
        <v>1</v>
      </c>
      <c r="G3089">
        <v>0</v>
      </c>
      <c r="H3089" t="str">
        <f t="shared" si="96"/>
        <v/>
      </c>
      <c r="I3089" t="str">
        <f t="shared" si="97"/>
        <v/>
      </c>
    </row>
    <row r="3090" spans="1:9" hidden="1">
      <c r="A3090" t="s">
        <v>2645</v>
      </c>
      <c r="B3090" t="s">
        <v>4181</v>
      </c>
      <c r="C3090" t="s">
        <v>4725</v>
      </c>
      <c r="D3090" t="s">
        <v>4739</v>
      </c>
      <c r="E3090">
        <v>1</v>
      </c>
      <c r="F3090">
        <v>1</v>
      </c>
      <c r="G3090">
        <v>1</v>
      </c>
      <c r="H3090" t="str">
        <f t="shared" si="96"/>
        <v/>
      </c>
      <c r="I3090" t="str">
        <f t="shared" si="97"/>
        <v/>
      </c>
    </row>
    <row r="3091" spans="1:9" hidden="1">
      <c r="A3091" t="s">
        <v>2646</v>
      </c>
      <c r="B3091" t="s">
        <v>4181</v>
      </c>
      <c r="C3091" t="s">
        <v>4725</v>
      </c>
      <c r="D3091" t="s">
        <v>4740</v>
      </c>
      <c r="E3091">
        <v>0</v>
      </c>
      <c r="F3091">
        <v>0</v>
      </c>
      <c r="G3091">
        <v>0</v>
      </c>
      <c r="H3091" t="str">
        <f t="shared" si="96"/>
        <v/>
      </c>
      <c r="I3091" t="str">
        <f t="shared" si="97"/>
        <v/>
      </c>
    </row>
    <row r="3092" spans="1:9" hidden="1">
      <c r="A3092" t="s">
        <v>2647</v>
      </c>
      <c r="B3092" t="s">
        <v>4181</v>
      </c>
      <c r="C3092" t="s">
        <v>4725</v>
      </c>
      <c r="D3092" t="s">
        <v>4741</v>
      </c>
      <c r="E3092">
        <v>1</v>
      </c>
      <c r="F3092">
        <v>0</v>
      </c>
      <c r="G3092">
        <v>0</v>
      </c>
      <c r="H3092" t="str">
        <f t="shared" si="96"/>
        <v/>
      </c>
      <c r="I3092" t="str">
        <f t="shared" si="97"/>
        <v/>
      </c>
    </row>
    <row r="3093" spans="1:9" hidden="1">
      <c r="A3093" t="s">
        <v>2648</v>
      </c>
      <c r="B3093" t="s">
        <v>4181</v>
      </c>
      <c r="C3093" t="s">
        <v>4742</v>
      </c>
      <c r="D3093" t="s">
        <v>4743</v>
      </c>
      <c r="E3093">
        <v>1</v>
      </c>
      <c r="F3093">
        <v>0</v>
      </c>
      <c r="G3093">
        <v>1</v>
      </c>
      <c r="H3093" t="str">
        <f t="shared" si="96"/>
        <v/>
      </c>
      <c r="I3093" t="str">
        <f t="shared" si="97"/>
        <v/>
      </c>
    </row>
    <row r="3094" spans="1:9" hidden="1">
      <c r="A3094" t="s">
        <v>2649</v>
      </c>
      <c r="B3094" t="s">
        <v>4181</v>
      </c>
      <c r="C3094" t="s">
        <v>4742</v>
      </c>
      <c r="D3094" t="s">
        <v>4741</v>
      </c>
      <c r="E3094">
        <v>1</v>
      </c>
      <c r="F3094">
        <v>0</v>
      </c>
      <c r="G3094">
        <v>0</v>
      </c>
      <c r="H3094" t="str">
        <f t="shared" si="96"/>
        <v/>
      </c>
      <c r="I3094" t="str">
        <f t="shared" si="97"/>
        <v/>
      </c>
    </row>
    <row r="3095" spans="1:9" hidden="1">
      <c r="A3095" t="s">
        <v>2650</v>
      </c>
      <c r="B3095" t="s">
        <v>4181</v>
      </c>
      <c r="C3095" t="s">
        <v>4742</v>
      </c>
      <c r="D3095" t="s">
        <v>4731</v>
      </c>
      <c r="E3095">
        <v>0</v>
      </c>
      <c r="F3095">
        <v>0</v>
      </c>
      <c r="G3095">
        <v>0</v>
      </c>
      <c r="H3095" t="str">
        <f t="shared" si="96"/>
        <v/>
      </c>
      <c r="I3095" t="str">
        <f t="shared" si="97"/>
        <v/>
      </c>
    </row>
    <row r="3096" spans="1:9" hidden="1">
      <c r="A3096" t="s">
        <v>2651</v>
      </c>
      <c r="B3096" t="s">
        <v>4181</v>
      </c>
      <c r="C3096" t="s">
        <v>4742</v>
      </c>
      <c r="D3096" t="s">
        <v>4730</v>
      </c>
      <c r="E3096">
        <v>0</v>
      </c>
      <c r="F3096">
        <v>0</v>
      </c>
      <c r="G3096">
        <v>0</v>
      </c>
      <c r="H3096" t="str">
        <f t="shared" si="96"/>
        <v/>
      </c>
      <c r="I3096" t="str">
        <f t="shared" si="97"/>
        <v/>
      </c>
    </row>
    <row r="3097" spans="1:9" hidden="1">
      <c r="A3097" t="s">
        <v>2652</v>
      </c>
      <c r="B3097" t="s">
        <v>4181</v>
      </c>
      <c r="C3097" t="s">
        <v>4742</v>
      </c>
      <c r="D3097" t="s">
        <v>4732</v>
      </c>
      <c r="E3097">
        <v>1</v>
      </c>
      <c r="F3097">
        <v>0</v>
      </c>
      <c r="G3097">
        <v>0</v>
      </c>
      <c r="H3097" t="str">
        <f t="shared" si="96"/>
        <v/>
      </c>
      <c r="I3097" t="str">
        <f t="shared" si="97"/>
        <v/>
      </c>
    </row>
    <row r="3098" spans="1:9" hidden="1">
      <c r="A3098" t="s">
        <v>2653</v>
      </c>
      <c r="B3098" t="s">
        <v>4181</v>
      </c>
      <c r="C3098" t="s">
        <v>4742</v>
      </c>
      <c r="D3098" t="s">
        <v>4744</v>
      </c>
      <c r="E3098">
        <v>1</v>
      </c>
      <c r="F3098">
        <v>0</v>
      </c>
      <c r="G3098">
        <v>0</v>
      </c>
      <c r="H3098" t="str">
        <f t="shared" si="96"/>
        <v/>
      </c>
      <c r="I3098" t="str">
        <f t="shared" si="97"/>
        <v/>
      </c>
    </row>
    <row r="3099" spans="1:9" hidden="1">
      <c r="A3099" t="s">
        <v>2654</v>
      </c>
      <c r="B3099" t="s">
        <v>4181</v>
      </c>
      <c r="C3099" t="s">
        <v>4742</v>
      </c>
      <c r="D3099" t="s">
        <v>4740</v>
      </c>
      <c r="E3099">
        <v>1</v>
      </c>
      <c r="F3099">
        <v>0</v>
      </c>
      <c r="G3099">
        <v>-1</v>
      </c>
      <c r="H3099" t="str">
        <f t="shared" si="96"/>
        <v/>
      </c>
      <c r="I3099" t="str">
        <f t="shared" si="97"/>
        <v/>
      </c>
    </row>
    <row r="3100" spans="1:9" hidden="1">
      <c r="A3100" t="s">
        <v>2655</v>
      </c>
      <c r="B3100" t="s">
        <v>4181</v>
      </c>
      <c r="C3100" t="s">
        <v>4742</v>
      </c>
      <c r="D3100" t="s">
        <v>4738</v>
      </c>
      <c r="E3100">
        <v>0</v>
      </c>
      <c r="F3100">
        <v>0</v>
      </c>
      <c r="G3100">
        <v>1</v>
      </c>
      <c r="H3100" t="str">
        <f t="shared" si="96"/>
        <v/>
      </c>
      <c r="I3100" t="str">
        <f t="shared" si="97"/>
        <v/>
      </c>
    </row>
    <row r="3101" spans="1:9" hidden="1">
      <c r="A3101" t="s">
        <v>2656</v>
      </c>
      <c r="B3101" t="s">
        <v>4181</v>
      </c>
      <c r="C3101" t="s">
        <v>4742</v>
      </c>
      <c r="D3101" t="s">
        <v>4737</v>
      </c>
      <c r="E3101">
        <v>1</v>
      </c>
      <c r="F3101">
        <v>0</v>
      </c>
      <c r="G3101">
        <v>1</v>
      </c>
      <c r="H3101" t="str">
        <f t="shared" si="96"/>
        <v/>
      </c>
      <c r="I3101" t="str">
        <f t="shared" si="97"/>
        <v/>
      </c>
    </row>
    <row r="3102" spans="1:9" hidden="1">
      <c r="A3102" t="s">
        <v>2657</v>
      </c>
      <c r="B3102" t="s">
        <v>4181</v>
      </c>
      <c r="C3102" t="s">
        <v>4742</v>
      </c>
      <c r="D3102" t="s">
        <v>4739</v>
      </c>
      <c r="E3102">
        <v>1</v>
      </c>
      <c r="F3102">
        <v>0</v>
      </c>
      <c r="G3102">
        <v>1</v>
      </c>
      <c r="H3102" t="str">
        <f t="shared" si="96"/>
        <v/>
      </c>
      <c r="I3102" t="str">
        <f t="shared" si="97"/>
        <v/>
      </c>
    </row>
    <row r="3103" spans="1:9" hidden="1">
      <c r="A3103" t="s">
        <v>2658</v>
      </c>
      <c r="B3103" t="s">
        <v>4181</v>
      </c>
      <c r="C3103" t="s">
        <v>4745</v>
      </c>
      <c r="D3103" t="s">
        <v>4615</v>
      </c>
      <c r="E3103">
        <v>0</v>
      </c>
      <c r="F3103">
        <v>2</v>
      </c>
      <c r="G3103">
        <v>1</v>
      </c>
      <c r="H3103" t="str">
        <f t="shared" si="96"/>
        <v>gestion stock</v>
      </c>
      <c r="I3103" t="str">
        <f t="shared" si="97"/>
        <v>Milos Blanc</v>
      </c>
    </row>
    <row r="3104" spans="1:9" hidden="1">
      <c r="A3104" t="s">
        <v>2659</v>
      </c>
      <c r="B3104" t="s">
        <v>4181</v>
      </c>
      <c r="C3104" t="s">
        <v>4745</v>
      </c>
      <c r="D3104" t="s">
        <v>4746</v>
      </c>
      <c r="E3104">
        <v>0</v>
      </c>
      <c r="F3104">
        <v>2</v>
      </c>
      <c r="G3104">
        <v>0</v>
      </c>
      <c r="H3104" t="str">
        <f t="shared" si="96"/>
        <v/>
      </c>
      <c r="I3104" t="str">
        <f t="shared" si="97"/>
        <v/>
      </c>
    </row>
    <row r="3105" spans="1:9" hidden="1">
      <c r="A3105" t="s">
        <v>2660</v>
      </c>
      <c r="B3105" t="s">
        <v>4181</v>
      </c>
      <c r="C3105" t="s">
        <v>4745</v>
      </c>
      <c r="D3105" t="s">
        <v>4747</v>
      </c>
      <c r="E3105">
        <v>0</v>
      </c>
      <c r="F3105">
        <v>1</v>
      </c>
      <c r="G3105">
        <v>1</v>
      </c>
      <c r="H3105" t="str">
        <f t="shared" si="96"/>
        <v/>
      </c>
      <c r="I3105" t="str">
        <f t="shared" si="97"/>
        <v/>
      </c>
    </row>
    <row r="3106" spans="1:9" hidden="1">
      <c r="A3106" t="s">
        <v>2661</v>
      </c>
      <c r="B3106" t="s">
        <v>4181</v>
      </c>
      <c r="C3106" t="s">
        <v>4745</v>
      </c>
      <c r="D3106" t="s">
        <v>4748</v>
      </c>
      <c r="E3106">
        <v>0</v>
      </c>
      <c r="F3106">
        <v>0</v>
      </c>
      <c r="G3106">
        <v>0</v>
      </c>
      <c r="H3106" t="str">
        <f t="shared" si="96"/>
        <v/>
      </c>
      <c r="I3106" t="str">
        <f t="shared" si="97"/>
        <v/>
      </c>
    </row>
    <row r="3107" spans="1:9" hidden="1">
      <c r="A3107" t="s">
        <v>2662</v>
      </c>
      <c r="B3107" t="s">
        <v>4181</v>
      </c>
      <c r="C3107" t="s">
        <v>4745</v>
      </c>
      <c r="D3107" t="s">
        <v>4749</v>
      </c>
      <c r="E3107">
        <v>2</v>
      </c>
      <c r="F3107">
        <v>1</v>
      </c>
      <c r="G3107">
        <v>0</v>
      </c>
      <c r="H3107" t="str">
        <f t="shared" si="96"/>
        <v>gestion stock</v>
      </c>
      <c r="I3107" t="str">
        <f t="shared" si="97"/>
        <v>Milos Gris</v>
      </c>
    </row>
    <row r="3108" spans="1:9" hidden="1">
      <c r="A3108" t="s">
        <v>2663</v>
      </c>
      <c r="B3108" t="s">
        <v>4181</v>
      </c>
      <c r="C3108" t="e">
        <v>#N/A</v>
      </c>
      <c r="D3108" t="e">
        <v>#N/A</v>
      </c>
      <c r="E3108" t="e">
        <v>#N/A</v>
      </c>
      <c r="F3108">
        <v>1</v>
      </c>
      <c r="G3108">
        <v>1</v>
      </c>
      <c r="H3108" t="e">
        <f t="shared" si="96"/>
        <v>#N/A</v>
      </c>
      <c r="I3108" t="e">
        <f t="shared" si="97"/>
        <v>#N/A</v>
      </c>
    </row>
    <row r="3109" spans="1:9" hidden="1">
      <c r="A3109" t="s">
        <v>2664</v>
      </c>
      <c r="B3109" t="e">
        <v>#N/A</v>
      </c>
      <c r="C3109" t="s">
        <v>4745</v>
      </c>
      <c r="D3109" t="s">
        <v>4750</v>
      </c>
      <c r="E3109">
        <v>1</v>
      </c>
      <c r="F3109">
        <v>1</v>
      </c>
      <c r="G3109" t="e">
        <v>#N/A</v>
      </c>
      <c r="H3109" t="e">
        <f t="shared" si="96"/>
        <v>#N/A</v>
      </c>
      <c r="I3109" t="e">
        <f t="shared" si="97"/>
        <v>#N/A</v>
      </c>
    </row>
    <row r="3110" spans="1:9" hidden="1">
      <c r="A3110" t="s">
        <v>3576</v>
      </c>
      <c r="B3110" t="s">
        <v>4181</v>
      </c>
      <c r="C3110" t="s">
        <v>4751</v>
      </c>
      <c r="D3110" t="s">
        <v>3376</v>
      </c>
      <c r="E3110">
        <v>1</v>
      </c>
      <c r="F3110">
        <v>1</v>
      </c>
      <c r="G3110">
        <v>0</v>
      </c>
      <c r="H3110" t="str">
        <f t="shared" si="96"/>
        <v/>
      </c>
      <c r="I3110" t="str">
        <f t="shared" si="97"/>
        <v/>
      </c>
    </row>
    <row r="3111" spans="1:9" hidden="1">
      <c r="A3111" t="s">
        <v>3577</v>
      </c>
      <c r="B3111" t="s">
        <v>3951</v>
      </c>
      <c r="C3111" t="s">
        <v>4752</v>
      </c>
      <c r="D3111" t="s">
        <v>3376</v>
      </c>
      <c r="E3111">
        <v>0</v>
      </c>
      <c r="F3111">
        <v>0</v>
      </c>
      <c r="G3111">
        <v>0</v>
      </c>
      <c r="H3111" t="str">
        <f t="shared" si="96"/>
        <v/>
      </c>
      <c r="I3111" t="str">
        <f t="shared" si="97"/>
        <v/>
      </c>
    </row>
    <row r="3112" spans="1:9" hidden="1">
      <c r="A3112" t="s">
        <v>3578</v>
      </c>
      <c r="B3112" t="s">
        <v>3951</v>
      </c>
      <c r="C3112" t="s">
        <v>4753</v>
      </c>
      <c r="D3112" t="s">
        <v>3376</v>
      </c>
      <c r="E3112">
        <v>1</v>
      </c>
      <c r="F3112">
        <v>0</v>
      </c>
      <c r="G3112">
        <v>0</v>
      </c>
      <c r="H3112" t="str">
        <f t="shared" si="96"/>
        <v/>
      </c>
      <c r="I3112" t="str">
        <f t="shared" si="97"/>
        <v/>
      </c>
    </row>
    <row r="3113" spans="1:9" hidden="1">
      <c r="A3113" t="s">
        <v>3579</v>
      </c>
      <c r="B3113" t="s">
        <v>3951</v>
      </c>
      <c r="C3113" t="s">
        <v>4754</v>
      </c>
      <c r="D3113" t="s">
        <v>3376</v>
      </c>
      <c r="E3113">
        <v>0</v>
      </c>
      <c r="F3113">
        <v>2</v>
      </c>
      <c r="G3113">
        <v>1</v>
      </c>
      <c r="H3113" t="str">
        <f t="shared" si="96"/>
        <v>gestion stock</v>
      </c>
      <c r="I3113" t="str">
        <f t="shared" si="97"/>
        <v xml:space="preserve">Collier argent 87192345 </v>
      </c>
    </row>
    <row r="3114" spans="1:9" hidden="1">
      <c r="A3114" t="s">
        <v>3580</v>
      </c>
      <c r="B3114" t="s">
        <v>3951</v>
      </c>
      <c r="C3114" t="s">
        <v>4755</v>
      </c>
      <c r="D3114" t="s">
        <v>3376</v>
      </c>
      <c r="E3114">
        <v>0</v>
      </c>
      <c r="F3114">
        <v>0</v>
      </c>
      <c r="G3114">
        <v>0</v>
      </c>
      <c r="H3114" t="str">
        <f t="shared" si="96"/>
        <v/>
      </c>
      <c r="I3114" t="str">
        <f t="shared" si="97"/>
        <v/>
      </c>
    </row>
    <row r="3115" spans="1:9" hidden="1">
      <c r="A3115" t="s">
        <v>2665</v>
      </c>
      <c r="B3115" t="s">
        <v>4181</v>
      </c>
      <c r="C3115" t="s">
        <v>4756</v>
      </c>
      <c r="D3115" t="s">
        <v>4743</v>
      </c>
      <c r="E3115">
        <v>0</v>
      </c>
      <c r="F3115">
        <v>0</v>
      </c>
      <c r="G3115">
        <v>0</v>
      </c>
      <c r="H3115" t="str">
        <f t="shared" si="96"/>
        <v/>
      </c>
      <c r="I3115" t="str">
        <f t="shared" si="97"/>
        <v/>
      </c>
    </row>
    <row r="3116" spans="1:9" hidden="1">
      <c r="A3116" t="s">
        <v>2666</v>
      </c>
      <c r="B3116" t="s">
        <v>4181</v>
      </c>
      <c r="C3116" t="s">
        <v>4756</v>
      </c>
      <c r="D3116" t="s">
        <v>4757</v>
      </c>
      <c r="E3116">
        <v>0</v>
      </c>
      <c r="F3116">
        <v>0</v>
      </c>
      <c r="G3116">
        <v>0</v>
      </c>
      <c r="H3116" t="str">
        <f t="shared" si="96"/>
        <v/>
      </c>
      <c r="I3116" t="str">
        <f t="shared" si="97"/>
        <v/>
      </c>
    </row>
    <row r="3117" spans="1:9" hidden="1">
      <c r="A3117" t="s">
        <v>2667</v>
      </c>
      <c r="B3117" t="s">
        <v>4181</v>
      </c>
      <c r="C3117" t="s">
        <v>4756</v>
      </c>
      <c r="D3117" t="s">
        <v>4741</v>
      </c>
      <c r="E3117">
        <v>1</v>
      </c>
      <c r="F3117">
        <v>0</v>
      </c>
      <c r="G3117">
        <v>0</v>
      </c>
      <c r="H3117" t="str">
        <f t="shared" si="96"/>
        <v/>
      </c>
      <c r="I3117" t="str">
        <f t="shared" si="97"/>
        <v/>
      </c>
    </row>
    <row r="3118" spans="1:9" hidden="1">
      <c r="A3118" t="s">
        <v>2668</v>
      </c>
      <c r="B3118" t="s">
        <v>4181</v>
      </c>
      <c r="C3118" t="s">
        <v>4756</v>
      </c>
      <c r="D3118" t="s">
        <v>4758</v>
      </c>
      <c r="E3118">
        <v>1</v>
      </c>
      <c r="F3118">
        <v>0</v>
      </c>
      <c r="G3118">
        <v>1</v>
      </c>
      <c r="H3118" t="str">
        <f t="shared" si="96"/>
        <v/>
      </c>
      <c r="I3118" t="str">
        <f t="shared" si="97"/>
        <v/>
      </c>
    </row>
    <row r="3119" spans="1:9" hidden="1">
      <c r="A3119" t="s">
        <v>2669</v>
      </c>
      <c r="B3119" t="s">
        <v>4181</v>
      </c>
      <c r="C3119" t="s">
        <v>4756</v>
      </c>
      <c r="D3119" t="s">
        <v>4732</v>
      </c>
      <c r="E3119">
        <v>1</v>
      </c>
      <c r="F3119">
        <v>0</v>
      </c>
      <c r="G3119">
        <v>0</v>
      </c>
      <c r="H3119" t="str">
        <f t="shared" si="96"/>
        <v/>
      </c>
      <c r="I3119" t="str">
        <f t="shared" si="97"/>
        <v/>
      </c>
    </row>
    <row r="3120" spans="1:9" hidden="1">
      <c r="A3120" t="s">
        <v>2670</v>
      </c>
      <c r="B3120" t="s">
        <v>4181</v>
      </c>
      <c r="C3120" t="s">
        <v>4756</v>
      </c>
      <c r="D3120" t="s">
        <v>4759</v>
      </c>
      <c r="E3120">
        <v>0</v>
      </c>
      <c r="F3120">
        <v>1</v>
      </c>
      <c r="G3120">
        <v>0</v>
      </c>
      <c r="H3120" t="str">
        <f t="shared" si="96"/>
        <v/>
      </c>
      <c r="I3120" t="str">
        <f t="shared" si="97"/>
        <v/>
      </c>
    </row>
    <row r="3121" spans="1:9" hidden="1">
      <c r="A3121" t="s">
        <v>2671</v>
      </c>
      <c r="B3121" t="s">
        <v>4181</v>
      </c>
      <c r="C3121" t="s">
        <v>4756</v>
      </c>
      <c r="D3121" t="s">
        <v>4730</v>
      </c>
      <c r="E3121">
        <v>1</v>
      </c>
      <c r="F3121">
        <v>0</v>
      </c>
      <c r="G3121">
        <v>0</v>
      </c>
      <c r="H3121" t="str">
        <f t="shared" si="96"/>
        <v/>
      </c>
      <c r="I3121" t="str">
        <f t="shared" si="97"/>
        <v/>
      </c>
    </row>
    <row r="3122" spans="1:9" hidden="1">
      <c r="A3122" t="s">
        <v>2672</v>
      </c>
      <c r="B3122" t="s">
        <v>4181</v>
      </c>
      <c r="C3122" t="s">
        <v>4756</v>
      </c>
      <c r="D3122" t="s">
        <v>4760</v>
      </c>
      <c r="E3122">
        <v>1</v>
      </c>
      <c r="F3122">
        <v>0</v>
      </c>
      <c r="G3122">
        <v>0</v>
      </c>
      <c r="H3122" t="str">
        <f t="shared" si="96"/>
        <v/>
      </c>
      <c r="I3122" t="str">
        <f t="shared" si="97"/>
        <v/>
      </c>
    </row>
    <row r="3123" spans="1:9" hidden="1">
      <c r="A3123" t="s">
        <v>2673</v>
      </c>
      <c r="B3123" t="s">
        <v>4181</v>
      </c>
      <c r="C3123" t="s">
        <v>4756</v>
      </c>
      <c r="D3123" t="s">
        <v>4729</v>
      </c>
      <c r="E3123">
        <v>1</v>
      </c>
      <c r="F3123">
        <v>0</v>
      </c>
      <c r="G3123">
        <v>0</v>
      </c>
      <c r="H3123" t="str">
        <f t="shared" si="96"/>
        <v/>
      </c>
      <c r="I3123" t="str">
        <f t="shared" si="97"/>
        <v/>
      </c>
    </row>
    <row r="3124" spans="1:9" hidden="1">
      <c r="A3124" t="s">
        <v>2674</v>
      </c>
      <c r="B3124" t="s">
        <v>4181</v>
      </c>
      <c r="C3124" t="s">
        <v>4756</v>
      </c>
      <c r="D3124" t="s">
        <v>4761</v>
      </c>
      <c r="E3124">
        <v>1</v>
      </c>
      <c r="F3124">
        <v>0</v>
      </c>
      <c r="G3124">
        <v>0</v>
      </c>
      <c r="H3124" t="str">
        <f t="shared" si="96"/>
        <v/>
      </c>
      <c r="I3124" t="str">
        <f t="shared" si="97"/>
        <v/>
      </c>
    </row>
    <row r="3125" spans="1:9" hidden="1">
      <c r="A3125" t="s">
        <v>2675</v>
      </c>
      <c r="B3125" t="s">
        <v>4181</v>
      </c>
      <c r="C3125" t="s">
        <v>4756</v>
      </c>
      <c r="D3125" t="s">
        <v>4727</v>
      </c>
      <c r="E3125">
        <v>1</v>
      </c>
      <c r="F3125">
        <v>0</v>
      </c>
      <c r="G3125">
        <v>0</v>
      </c>
      <c r="H3125" t="str">
        <f t="shared" si="96"/>
        <v/>
      </c>
      <c r="I3125" t="str">
        <f t="shared" si="97"/>
        <v/>
      </c>
    </row>
    <row r="3126" spans="1:9" hidden="1">
      <c r="A3126" t="s">
        <v>2676</v>
      </c>
      <c r="B3126" t="s">
        <v>4181</v>
      </c>
      <c r="C3126" t="s">
        <v>4756</v>
      </c>
      <c r="D3126" t="s">
        <v>4762</v>
      </c>
      <c r="E3126">
        <v>1</v>
      </c>
      <c r="F3126">
        <v>1</v>
      </c>
      <c r="G3126">
        <v>0</v>
      </c>
      <c r="H3126" t="str">
        <f t="shared" si="96"/>
        <v/>
      </c>
      <c r="I3126" t="str">
        <f t="shared" si="97"/>
        <v/>
      </c>
    </row>
    <row r="3127" spans="1:9" hidden="1">
      <c r="A3127" t="s">
        <v>2677</v>
      </c>
      <c r="B3127" t="s">
        <v>4181</v>
      </c>
      <c r="C3127" t="s">
        <v>4756</v>
      </c>
      <c r="D3127" t="s">
        <v>4731</v>
      </c>
      <c r="E3127">
        <v>1</v>
      </c>
      <c r="F3127">
        <v>0</v>
      </c>
      <c r="G3127">
        <v>0</v>
      </c>
      <c r="H3127" t="str">
        <f t="shared" si="96"/>
        <v/>
      </c>
      <c r="I3127" t="str">
        <f t="shared" si="97"/>
        <v/>
      </c>
    </row>
    <row r="3128" spans="1:9" hidden="1">
      <c r="A3128" t="s">
        <v>2678</v>
      </c>
      <c r="B3128" t="s">
        <v>4181</v>
      </c>
      <c r="C3128" t="s">
        <v>4756</v>
      </c>
      <c r="D3128" t="s">
        <v>4763</v>
      </c>
      <c r="E3128">
        <v>1</v>
      </c>
      <c r="F3128">
        <v>1</v>
      </c>
      <c r="G3128">
        <v>0</v>
      </c>
      <c r="H3128" t="str">
        <f t="shared" si="96"/>
        <v/>
      </c>
      <c r="I3128" t="str">
        <f t="shared" si="97"/>
        <v/>
      </c>
    </row>
    <row r="3129" spans="1:9" hidden="1">
      <c r="A3129" t="s">
        <v>2679</v>
      </c>
      <c r="B3129" t="s">
        <v>4181</v>
      </c>
      <c r="C3129" t="s">
        <v>4756</v>
      </c>
      <c r="D3129" t="s">
        <v>4726</v>
      </c>
      <c r="E3129">
        <v>1</v>
      </c>
      <c r="F3129">
        <v>0</v>
      </c>
      <c r="G3129">
        <v>0</v>
      </c>
      <c r="H3129" t="str">
        <f t="shared" si="96"/>
        <v/>
      </c>
      <c r="I3129" t="str">
        <f t="shared" si="97"/>
        <v/>
      </c>
    </row>
    <row r="3130" spans="1:9" hidden="1">
      <c r="A3130" t="s">
        <v>2680</v>
      </c>
      <c r="B3130" t="s">
        <v>4181</v>
      </c>
      <c r="C3130" t="s">
        <v>4756</v>
      </c>
      <c r="D3130" t="s">
        <v>4764</v>
      </c>
      <c r="E3130">
        <v>1</v>
      </c>
      <c r="F3130">
        <v>1</v>
      </c>
      <c r="G3130">
        <v>0</v>
      </c>
      <c r="H3130" t="str">
        <f t="shared" si="96"/>
        <v/>
      </c>
      <c r="I3130" t="str">
        <f t="shared" si="97"/>
        <v/>
      </c>
    </row>
    <row r="3131" spans="1:9" hidden="1">
      <c r="A3131" t="s">
        <v>2681</v>
      </c>
      <c r="B3131" t="s">
        <v>4181</v>
      </c>
      <c r="C3131" t="s">
        <v>4765</v>
      </c>
      <c r="D3131" t="s">
        <v>4766</v>
      </c>
      <c r="E3131">
        <v>1</v>
      </c>
      <c r="F3131">
        <v>0</v>
      </c>
      <c r="G3131">
        <v>1</v>
      </c>
      <c r="H3131" t="str">
        <f t="shared" si="96"/>
        <v/>
      </c>
      <c r="I3131" t="str">
        <f t="shared" si="97"/>
        <v/>
      </c>
    </row>
    <row r="3132" spans="1:9" hidden="1">
      <c r="A3132" t="s">
        <v>2682</v>
      </c>
      <c r="B3132" t="s">
        <v>4181</v>
      </c>
      <c r="C3132" t="s">
        <v>4765</v>
      </c>
      <c r="D3132" t="s">
        <v>4767</v>
      </c>
      <c r="E3132">
        <v>0</v>
      </c>
      <c r="F3132">
        <v>0</v>
      </c>
      <c r="G3132">
        <v>0</v>
      </c>
      <c r="H3132" t="str">
        <f t="shared" si="96"/>
        <v/>
      </c>
      <c r="I3132" t="str">
        <f t="shared" si="97"/>
        <v/>
      </c>
    </row>
    <row r="3133" spans="1:9" hidden="1">
      <c r="A3133" t="s">
        <v>2683</v>
      </c>
      <c r="B3133" t="s">
        <v>4181</v>
      </c>
      <c r="C3133" t="s">
        <v>4765</v>
      </c>
      <c r="D3133" t="s">
        <v>4768</v>
      </c>
      <c r="E3133">
        <v>0</v>
      </c>
      <c r="F3133">
        <v>0</v>
      </c>
      <c r="G3133">
        <v>0</v>
      </c>
      <c r="H3133" t="str">
        <f t="shared" si="96"/>
        <v/>
      </c>
      <c r="I3133" t="str">
        <f t="shared" si="97"/>
        <v/>
      </c>
    </row>
    <row r="3134" spans="1:9" hidden="1">
      <c r="A3134" t="s">
        <v>2684</v>
      </c>
      <c r="B3134" t="s">
        <v>4181</v>
      </c>
      <c r="C3134" t="s">
        <v>4765</v>
      </c>
      <c r="D3134" t="s">
        <v>4769</v>
      </c>
      <c r="E3134">
        <v>0</v>
      </c>
      <c r="F3134">
        <v>0</v>
      </c>
      <c r="G3134">
        <v>0</v>
      </c>
      <c r="H3134" t="str">
        <f t="shared" si="96"/>
        <v/>
      </c>
      <c r="I3134" t="str">
        <f t="shared" si="97"/>
        <v/>
      </c>
    </row>
    <row r="3135" spans="1:9" hidden="1">
      <c r="A3135" t="s">
        <v>2685</v>
      </c>
      <c r="B3135" t="s">
        <v>4181</v>
      </c>
      <c r="C3135" t="s">
        <v>4765</v>
      </c>
      <c r="D3135" t="s">
        <v>4770</v>
      </c>
      <c r="E3135">
        <v>0</v>
      </c>
      <c r="F3135">
        <v>-1</v>
      </c>
      <c r="G3135">
        <v>1</v>
      </c>
      <c r="H3135" t="str">
        <f t="shared" si="96"/>
        <v/>
      </c>
      <c r="I3135" t="str">
        <f t="shared" si="97"/>
        <v/>
      </c>
    </row>
    <row r="3136" spans="1:9" hidden="1">
      <c r="A3136" t="s">
        <v>2686</v>
      </c>
      <c r="B3136" t="s">
        <v>4181</v>
      </c>
      <c r="C3136" t="s">
        <v>4765</v>
      </c>
      <c r="D3136" t="s">
        <v>4771</v>
      </c>
      <c r="E3136">
        <v>0</v>
      </c>
      <c r="F3136">
        <v>1</v>
      </c>
      <c r="G3136">
        <v>0</v>
      </c>
      <c r="H3136" t="str">
        <f t="shared" si="96"/>
        <v/>
      </c>
      <c r="I3136" t="str">
        <f t="shared" si="97"/>
        <v/>
      </c>
    </row>
    <row r="3137" spans="1:9" hidden="1">
      <c r="A3137" t="s">
        <v>2687</v>
      </c>
      <c r="B3137" t="s">
        <v>4181</v>
      </c>
      <c r="C3137" t="s">
        <v>4765</v>
      </c>
      <c r="D3137" t="s">
        <v>4772</v>
      </c>
      <c r="E3137">
        <v>1</v>
      </c>
      <c r="F3137">
        <v>0</v>
      </c>
      <c r="G3137">
        <v>0</v>
      </c>
      <c r="H3137" t="str">
        <f t="shared" si="96"/>
        <v/>
      </c>
      <c r="I3137" t="str">
        <f t="shared" si="97"/>
        <v/>
      </c>
    </row>
    <row r="3138" spans="1:9" hidden="1">
      <c r="A3138" t="s">
        <v>2688</v>
      </c>
      <c r="B3138" t="s">
        <v>4181</v>
      </c>
      <c r="C3138" t="s">
        <v>4765</v>
      </c>
      <c r="D3138" t="s">
        <v>4773</v>
      </c>
      <c r="E3138">
        <v>1</v>
      </c>
      <c r="F3138">
        <v>0</v>
      </c>
      <c r="G3138">
        <v>1</v>
      </c>
      <c r="H3138" t="str">
        <f t="shared" ref="H3138:H3201" si="98">IF(AND(SUM(E3138:G3138)&gt;2,OR(E3138=0,G3138=0,F3138=0)),"gestion stock","")</f>
        <v/>
      </c>
      <c r="I3138" t="str">
        <f t="shared" si="97"/>
        <v/>
      </c>
    </row>
    <row r="3139" spans="1:9" hidden="1">
      <c r="A3139" t="s">
        <v>2689</v>
      </c>
      <c r="B3139" t="s">
        <v>4181</v>
      </c>
      <c r="C3139" t="s">
        <v>4765</v>
      </c>
      <c r="D3139" t="s">
        <v>4774</v>
      </c>
      <c r="E3139">
        <v>6</v>
      </c>
      <c r="F3139">
        <v>1</v>
      </c>
      <c r="G3139">
        <v>-1</v>
      </c>
      <c r="H3139" t="str">
        <f t="shared" si="98"/>
        <v/>
      </c>
      <c r="I3139" t="str">
        <f t="shared" ref="I3139:I3202" si="99">IF(H3139="gestion stock",C3139&amp; " " &amp; D3139,"")</f>
        <v/>
      </c>
    </row>
    <row r="3140" spans="1:9" hidden="1">
      <c r="A3140" t="s">
        <v>2690</v>
      </c>
      <c r="B3140" t="s">
        <v>4181</v>
      </c>
      <c r="C3140" t="s">
        <v>4765</v>
      </c>
      <c r="D3140" t="s">
        <v>4775</v>
      </c>
      <c r="E3140">
        <v>0</v>
      </c>
      <c r="F3140">
        <v>0</v>
      </c>
      <c r="G3140">
        <v>0</v>
      </c>
      <c r="H3140" t="str">
        <f t="shared" si="98"/>
        <v/>
      </c>
      <c r="I3140" t="str">
        <f t="shared" si="99"/>
        <v/>
      </c>
    </row>
    <row r="3141" spans="1:9" hidden="1">
      <c r="A3141" t="s">
        <v>2691</v>
      </c>
      <c r="B3141" t="s">
        <v>4181</v>
      </c>
      <c r="C3141" t="s">
        <v>4765</v>
      </c>
      <c r="D3141" t="s">
        <v>4776</v>
      </c>
      <c r="E3141">
        <v>0</v>
      </c>
      <c r="F3141">
        <v>0</v>
      </c>
      <c r="G3141">
        <v>0</v>
      </c>
      <c r="H3141" t="str">
        <f t="shared" si="98"/>
        <v/>
      </c>
      <c r="I3141" t="str">
        <f t="shared" si="99"/>
        <v/>
      </c>
    </row>
    <row r="3142" spans="1:9" hidden="1">
      <c r="A3142" t="s">
        <v>2692</v>
      </c>
      <c r="B3142" t="s">
        <v>4181</v>
      </c>
      <c r="C3142" t="s">
        <v>4765</v>
      </c>
      <c r="D3142" t="s">
        <v>4777</v>
      </c>
      <c r="E3142">
        <v>0</v>
      </c>
      <c r="F3142">
        <v>0</v>
      </c>
      <c r="G3142">
        <v>0</v>
      </c>
      <c r="H3142" t="str">
        <f t="shared" si="98"/>
        <v/>
      </c>
      <c r="I3142" t="str">
        <f t="shared" si="99"/>
        <v/>
      </c>
    </row>
    <row r="3143" spans="1:9" hidden="1">
      <c r="A3143" t="s">
        <v>2693</v>
      </c>
      <c r="B3143" t="s">
        <v>4181</v>
      </c>
      <c r="C3143" t="s">
        <v>4765</v>
      </c>
      <c r="D3143" t="s">
        <v>4778</v>
      </c>
      <c r="E3143">
        <v>0</v>
      </c>
      <c r="F3143">
        <v>0</v>
      </c>
      <c r="G3143">
        <v>0</v>
      </c>
      <c r="H3143" t="str">
        <f t="shared" si="98"/>
        <v/>
      </c>
      <c r="I3143" t="str">
        <f t="shared" si="99"/>
        <v/>
      </c>
    </row>
    <row r="3144" spans="1:9" hidden="1">
      <c r="A3144" t="s">
        <v>2694</v>
      </c>
      <c r="B3144" t="s">
        <v>4181</v>
      </c>
      <c r="C3144" t="s">
        <v>4765</v>
      </c>
      <c r="D3144" t="s">
        <v>4779</v>
      </c>
      <c r="E3144">
        <v>0</v>
      </c>
      <c r="F3144">
        <v>0</v>
      </c>
      <c r="G3144">
        <v>0</v>
      </c>
      <c r="H3144" t="str">
        <f t="shared" si="98"/>
        <v/>
      </c>
      <c r="I3144" t="str">
        <f t="shared" si="99"/>
        <v/>
      </c>
    </row>
    <row r="3145" spans="1:9" hidden="1">
      <c r="A3145" t="s">
        <v>2695</v>
      </c>
      <c r="B3145" t="s">
        <v>4181</v>
      </c>
      <c r="C3145" t="s">
        <v>4765</v>
      </c>
      <c r="D3145" t="s">
        <v>4780</v>
      </c>
      <c r="E3145">
        <v>0</v>
      </c>
      <c r="F3145">
        <v>0</v>
      </c>
      <c r="G3145">
        <v>0</v>
      </c>
      <c r="H3145" t="str">
        <f t="shared" si="98"/>
        <v/>
      </c>
      <c r="I3145" t="str">
        <f t="shared" si="99"/>
        <v/>
      </c>
    </row>
    <row r="3146" spans="1:9" hidden="1">
      <c r="A3146" t="s">
        <v>2696</v>
      </c>
      <c r="B3146" t="s">
        <v>4181</v>
      </c>
      <c r="C3146" t="s">
        <v>4765</v>
      </c>
      <c r="D3146" t="s">
        <v>4781</v>
      </c>
      <c r="E3146">
        <v>0</v>
      </c>
      <c r="F3146">
        <v>0</v>
      </c>
      <c r="G3146">
        <v>0</v>
      </c>
      <c r="H3146" t="str">
        <f t="shared" si="98"/>
        <v/>
      </c>
      <c r="I3146" t="str">
        <f t="shared" si="99"/>
        <v/>
      </c>
    </row>
    <row r="3147" spans="1:9" hidden="1">
      <c r="A3147" t="s">
        <v>2697</v>
      </c>
      <c r="B3147" t="s">
        <v>4181</v>
      </c>
      <c r="C3147" t="s">
        <v>4765</v>
      </c>
      <c r="D3147" t="s">
        <v>4782</v>
      </c>
      <c r="E3147">
        <v>2</v>
      </c>
      <c r="F3147">
        <v>1</v>
      </c>
      <c r="G3147">
        <v>0</v>
      </c>
      <c r="H3147" t="str">
        <f t="shared" si="98"/>
        <v>gestion stock</v>
      </c>
      <c r="I3147" t="str">
        <f t="shared" si="99"/>
        <v>Corfou Multi, Collier perles grises</v>
      </c>
    </row>
    <row r="3148" spans="1:9" hidden="1">
      <c r="A3148" t="s">
        <v>2698</v>
      </c>
      <c r="B3148" t="s">
        <v>4181</v>
      </c>
      <c r="C3148" t="s">
        <v>4765</v>
      </c>
      <c r="D3148" t="s">
        <v>4783</v>
      </c>
      <c r="E3148">
        <v>0</v>
      </c>
      <c r="F3148">
        <v>0</v>
      </c>
      <c r="G3148">
        <v>0</v>
      </c>
      <c r="H3148" t="str">
        <f t="shared" si="98"/>
        <v/>
      </c>
      <c r="I3148" t="str">
        <f t="shared" si="99"/>
        <v/>
      </c>
    </row>
    <row r="3149" spans="1:9" hidden="1">
      <c r="A3149" t="s">
        <v>2699</v>
      </c>
      <c r="B3149" t="s">
        <v>4181</v>
      </c>
      <c r="C3149" t="s">
        <v>4765</v>
      </c>
      <c r="D3149" t="s">
        <v>4784</v>
      </c>
      <c r="E3149">
        <v>0</v>
      </c>
      <c r="F3149">
        <v>0</v>
      </c>
      <c r="G3149">
        <v>0</v>
      </c>
      <c r="H3149" t="str">
        <f t="shared" si="98"/>
        <v/>
      </c>
      <c r="I3149" t="str">
        <f t="shared" si="99"/>
        <v/>
      </c>
    </row>
    <row r="3150" spans="1:9" hidden="1">
      <c r="A3150" t="s">
        <v>2700</v>
      </c>
      <c r="B3150" t="s">
        <v>4181</v>
      </c>
      <c r="C3150" t="s">
        <v>4765</v>
      </c>
      <c r="D3150" t="s">
        <v>4785</v>
      </c>
      <c r="E3150">
        <v>0</v>
      </c>
      <c r="F3150">
        <v>0</v>
      </c>
      <c r="G3150">
        <v>1</v>
      </c>
      <c r="H3150" t="str">
        <f t="shared" si="98"/>
        <v/>
      </c>
      <c r="I3150" t="str">
        <f t="shared" si="99"/>
        <v/>
      </c>
    </row>
    <row r="3151" spans="1:9" hidden="1">
      <c r="A3151" t="s">
        <v>2701</v>
      </c>
      <c r="B3151" t="s">
        <v>4181</v>
      </c>
      <c r="C3151" t="s">
        <v>4765</v>
      </c>
      <c r="D3151" t="s">
        <v>4786</v>
      </c>
      <c r="E3151">
        <v>3</v>
      </c>
      <c r="F3151">
        <v>1</v>
      </c>
      <c r="G3151">
        <v>1</v>
      </c>
      <c r="H3151" t="str">
        <f t="shared" si="98"/>
        <v/>
      </c>
      <c r="I3151" t="str">
        <f t="shared" si="99"/>
        <v/>
      </c>
    </row>
    <row r="3152" spans="1:9" hidden="1">
      <c r="A3152" t="s">
        <v>2702</v>
      </c>
      <c r="B3152" t="s">
        <v>4181</v>
      </c>
      <c r="C3152" t="s">
        <v>4765</v>
      </c>
      <c r="D3152" t="s">
        <v>4787</v>
      </c>
      <c r="E3152">
        <v>0</v>
      </c>
      <c r="F3152">
        <v>0</v>
      </c>
      <c r="G3152">
        <v>0</v>
      </c>
      <c r="H3152" t="str">
        <f t="shared" si="98"/>
        <v/>
      </c>
      <c r="I3152" t="str">
        <f t="shared" si="99"/>
        <v/>
      </c>
    </row>
    <row r="3153" spans="1:9" hidden="1">
      <c r="A3153" t="s">
        <v>2703</v>
      </c>
      <c r="B3153" t="s">
        <v>4181</v>
      </c>
      <c r="C3153" t="s">
        <v>4765</v>
      </c>
      <c r="D3153" t="s">
        <v>4788</v>
      </c>
      <c r="E3153">
        <v>0</v>
      </c>
      <c r="F3153">
        <v>0</v>
      </c>
      <c r="G3153">
        <v>0</v>
      </c>
      <c r="H3153" t="str">
        <f t="shared" si="98"/>
        <v/>
      </c>
      <c r="I3153" t="str">
        <f t="shared" si="99"/>
        <v/>
      </c>
    </row>
    <row r="3154" spans="1:9" hidden="1">
      <c r="A3154" t="s">
        <v>2704</v>
      </c>
      <c r="B3154" t="s">
        <v>4181</v>
      </c>
      <c r="C3154" t="s">
        <v>4765</v>
      </c>
      <c r="D3154" t="s">
        <v>4789</v>
      </c>
      <c r="E3154">
        <v>0</v>
      </c>
      <c r="F3154">
        <v>0</v>
      </c>
      <c r="G3154">
        <v>0</v>
      </c>
      <c r="H3154" t="str">
        <f t="shared" si="98"/>
        <v/>
      </c>
      <c r="I3154" t="str">
        <f t="shared" si="99"/>
        <v/>
      </c>
    </row>
    <row r="3155" spans="1:9" hidden="1">
      <c r="A3155" t="s">
        <v>2705</v>
      </c>
      <c r="B3155" t="s">
        <v>4181</v>
      </c>
      <c r="C3155" t="s">
        <v>4765</v>
      </c>
      <c r="D3155" t="s">
        <v>4790</v>
      </c>
      <c r="E3155">
        <v>0</v>
      </c>
      <c r="F3155">
        <v>0</v>
      </c>
      <c r="G3155">
        <v>0</v>
      </c>
      <c r="H3155" t="str">
        <f t="shared" si="98"/>
        <v/>
      </c>
      <c r="I3155" t="str">
        <f t="shared" si="99"/>
        <v/>
      </c>
    </row>
    <row r="3156" spans="1:9" hidden="1">
      <c r="A3156" t="s">
        <v>2706</v>
      </c>
      <c r="B3156" t="s">
        <v>4181</v>
      </c>
      <c r="C3156" t="s">
        <v>4765</v>
      </c>
      <c r="D3156" t="s">
        <v>4791</v>
      </c>
      <c r="E3156">
        <v>2</v>
      </c>
      <c r="F3156">
        <v>1</v>
      </c>
      <c r="G3156">
        <v>1</v>
      </c>
      <c r="H3156" t="str">
        <f t="shared" si="98"/>
        <v/>
      </c>
      <c r="I3156" t="str">
        <f t="shared" si="99"/>
        <v/>
      </c>
    </row>
    <row r="3157" spans="1:9" hidden="1">
      <c r="A3157" t="s">
        <v>2707</v>
      </c>
      <c r="B3157" t="s">
        <v>4181</v>
      </c>
      <c r="C3157" t="s">
        <v>4765</v>
      </c>
      <c r="D3157" t="s">
        <v>4792</v>
      </c>
      <c r="E3157">
        <v>0</v>
      </c>
      <c r="F3157">
        <v>0</v>
      </c>
      <c r="G3157">
        <v>0</v>
      </c>
      <c r="H3157" t="str">
        <f t="shared" si="98"/>
        <v/>
      </c>
      <c r="I3157" t="str">
        <f t="shared" si="99"/>
        <v/>
      </c>
    </row>
    <row r="3158" spans="1:9" hidden="1">
      <c r="A3158" t="s">
        <v>2708</v>
      </c>
      <c r="B3158" t="s">
        <v>4181</v>
      </c>
      <c r="C3158" t="s">
        <v>4765</v>
      </c>
      <c r="D3158" t="s">
        <v>4793</v>
      </c>
      <c r="E3158">
        <v>0</v>
      </c>
      <c r="F3158">
        <v>0</v>
      </c>
      <c r="G3158">
        <v>0</v>
      </c>
      <c r="H3158" t="str">
        <f t="shared" si="98"/>
        <v/>
      </c>
      <c r="I3158" t="str">
        <f t="shared" si="99"/>
        <v/>
      </c>
    </row>
    <row r="3159" spans="1:9" hidden="1">
      <c r="A3159" t="s">
        <v>2709</v>
      </c>
      <c r="B3159" t="s">
        <v>4181</v>
      </c>
      <c r="C3159" t="s">
        <v>4765</v>
      </c>
      <c r="D3159" t="s">
        <v>4794</v>
      </c>
      <c r="E3159">
        <v>1</v>
      </c>
      <c r="F3159">
        <v>0</v>
      </c>
      <c r="G3159">
        <v>0</v>
      </c>
      <c r="H3159" t="str">
        <f t="shared" si="98"/>
        <v/>
      </c>
      <c r="I3159" t="str">
        <f t="shared" si="99"/>
        <v/>
      </c>
    </row>
    <row r="3160" spans="1:9" hidden="1">
      <c r="A3160" t="s">
        <v>2710</v>
      </c>
      <c r="B3160" t="s">
        <v>4181</v>
      </c>
      <c r="C3160" t="s">
        <v>4765</v>
      </c>
      <c r="D3160" t="s">
        <v>4795</v>
      </c>
      <c r="E3160">
        <v>1</v>
      </c>
      <c r="F3160">
        <v>0</v>
      </c>
      <c r="G3160">
        <v>0</v>
      </c>
      <c r="H3160" t="str">
        <f t="shared" si="98"/>
        <v/>
      </c>
      <c r="I3160" t="str">
        <f t="shared" si="99"/>
        <v/>
      </c>
    </row>
    <row r="3161" spans="1:9" hidden="1">
      <c r="A3161" t="s">
        <v>2711</v>
      </c>
      <c r="B3161" t="s">
        <v>4181</v>
      </c>
      <c r="C3161" t="s">
        <v>4765</v>
      </c>
      <c r="D3161" t="s">
        <v>4796</v>
      </c>
      <c r="E3161">
        <v>0</v>
      </c>
      <c r="F3161">
        <v>0</v>
      </c>
      <c r="G3161">
        <v>0</v>
      </c>
      <c r="H3161" t="str">
        <f t="shared" si="98"/>
        <v/>
      </c>
      <c r="I3161" t="str">
        <f t="shared" si="99"/>
        <v/>
      </c>
    </row>
    <row r="3162" spans="1:9" hidden="1">
      <c r="A3162" t="s">
        <v>2712</v>
      </c>
      <c r="B3162" t="s">
        <v>4181</v>
      </c>
      <c r="C3162" t="s">
        <v>4765</v>
      </c>
      <c r="D3162" t="s">
        <v>4797</v>
      </c>
      <c r="E3162">
        <v>0</v>
      </c>
      <c r="F3162">
        <v>0</v>
      </c>
      <c r="G3162">
        <v>0</v>
      </c>
      <c r="H3162" t="str">
        <f t="shared" si="98"/>
        <v/>
      </c>
      <c r="I3162" t="str">
        <f t="shared" si="99"/>
        <v/>
      </c>
    </row>
    <row r="3163" spans="1:9" hidden="1">
      <c r="A3163" t="s">
        <v>2713</v>
      </c>
      <c r="B3163" t="s">
        <v>4181</v>
      </c>
      <c r="C3163" t="s">
        <v>4798</v>
      </c>
      <c r="D3163" t="s">
        <v>4743</v>
      </c>
      <c r="E3163">
        <v>0</v>
      </c>
      <c r="F3163">
        <v>0</v>
      </c>
      <c r="G3163">
        <v>0</v>
      </c>
      <c r="H3163" t="str">
        <f t="shared" si="98"/>
        <v/>
      </c>
      <c r="I3163" t="str">
        <f t="shared" si="99"/>
        <v/>
      </c>
    </row>
    <row r="3164" spans="1:9" hidden="1">
      <c r="A3164" t="s">
        <v>2714</v>
      </c>
      <c r="B3164" t="s">
        <v>4181</v>
      </c>
      <c r="C3164" t="s">
        <v>4798</v>
      </c>
      <c r="D3164" t="s">
        <v>4741</v>
      </c>
      <c r="E3164">
        <v>0</v>
      </c>
      <c r="F3164">
        <v>0</v>
      </c>
      <c r="G3164">
        <v>0</v>
      </c>
      <c r="H3164" t="str">
        <f t="shared" si="98"/>
        <v/>
      </c>
      <c r="I3164" t="str">
        <f t="shared" si="99"/>
        <v/>
      </c>
    </row>
    <row r="3165" spans="1:9" hidden="1">
      <c r="A3165" t="s">
        <v>2715</v>
      </c>
      <c r="B3165" t="s">
        <v>4181</v>
      </c>
      <c r="C3165" t="s">
        <v>4798</v>
      </c>
      <c r="D3165" t="s">
        <v>4732</v>
      </c>
      <c r="E3165">
        <v>1</v>
      </c>
      <c r="F3165">
        <v>1</v>
      </c>
      <c r="G3165">
        <v>0</v>
      </c>
      <c r="H3165" t="str">
        <f t="shared" si="98"/>
        <v/>
      </c>
      <c r="I3165" t="str">
        <f t="shared" si="99"/>
        <v/>
      </c>
    </row>
    <row r="3166" spans="1:9" hidden="1">
      <c r="A3166" t="s">
        <v>2716</v>
      </c>
      <c r="B3166" t="s">
        <v>4181</v>
      </c>
      <c r="C3166" t="s">
        <v>4798</v>
      </c>
      <c r="D3166" t="s">
        <v>4727</v>
      </c>
      <c r="E3166">
        <v>0</v>
      </c>
      <c r="F3166">
        <v>0</v>
      </c>
      <c r="G3166">
        <v>1</v>
      </c>
      <c r="H3166" t="str">
        <f t="shared" si="98"/>
        <v/>
      </c>
      <c r="I3166" t="str">
        <f t="shared" si="99"/>
        <v/>
      </c>
    </row>
    <row r="3167" spans="1:9" hidden="1">
      <c r="A3167" t="s">
        <v>2717</v>
      </c>
      <c r="B3167" t="s">
        <v>4181</v>
      </c>
      <c r="C3167" t="s">
        <v>4798</v>
      </c>
      <c r="D3167" t="s">
        <v>4730</v>
      </c>
      <c r="E3167">
        <v>1</v>
      </c>
      <c r="F3167">
        <v>0</v>
      </c>
      <c r="G3167">
        <v>-1</v>
      </c>
      <c r="H3167" t="str">
        <f t="shared" si="98"/>
        <v/>
      </c>
      <c r="I3167" t="str">
        <f t="shared" si="99"/>
        <v/>
      </c>
    </row>
    <row r="3168" spans="1:9" hidden="1">
      <c r="A3168" t="s">
        <v>2718</v>
      </c>
      <c r="B3168" t="s">
        <v>4181</v>
      </c>
      <c r="C3168" t="s">
        <v>4798</v>
      </c>
      <c r="D3168" t="s">
        <v>4731</v>
      </c>
      <c r="E3168">
        <v>0</v>
      </c>
      <c r="F3168">
        <v>0</v>
      </c>
      <c r="G3168">
        <v>0</v>
      </c>
      <c r="H3168" t="str">
        <f t="shared" si="98"/>
        <v/>
      </c>
      <c r="I3168" t="str">
        <f t="shared" si="99"/>
        <v/>
      </c>
    </row>
    <row r="3169" spans="1:9" hidden="1">
      <c r="A3169" t="s">
        <v>2719</v>
      </c>
      <c r="B3169" t="s">
        <v>4181</v>
      </c>
      <c r="C3169" t="s">
        <v>4798</v>
      </c>
      <c r="D3169" t="s">
        <v>4729</v>
      </c>
      <c r="E3169">
        <v>0</v>
      </c>
      <c r="F3169">
        <v>0</v>
      </c>
      <c r="G3169">
        <v>1</v>
      </c>
      <c r="H3169" t="str">
        <f t="shared" si="98"/>
        <v/>
      </c>
      <c r="I3169" t="str">
        <f t="shared" si="99"/>
        <v/>
      </c>
    </row>
    <row r="3170" spans="1:9" hidden="1">
      <c r="A3170" t="s">
        <v>2720</v>
      </c>
      <c r="B3170" t="s">
        <v>4181</v>
      </c>
      <c r="C3170" t="s">
        <v>4798</v>
      </c>
      <c r="D3170" t="s">
        <v>4744</v>
      </c>
      <c r="E3170">
        <v>1</v>
      </c>
      <c r="F3170">
        <v>0</v>
      </c>
      <c r="G3170">
        <v>0</v>
      </c>
      <c r="H3170" t="str">
        <f t="shared" si="98"/>
        <v/>
      </c>
      <c r="I3170" t="str">
        <f t="shared" si="99"/>
        <v/>
      </c>
    </row>
    <row r="3171" spans="1:9" hidden="1">
      <c r="A3171" t="s">
        <v>2721</v>
      </c>
      <c r="B3171" t="s">
        <v>4181</v>
      </c>
      <c r="C3171" t="s">
        <v>4798</v>
      </c>
      <c r="D3171" t="s">
        <v>4740</v>
      </c>
      <c r="E3171">
        <v>1</v>
      </c>
      <c r="F3171">
        <v>0</v>
      </c>
      <c r="G3171">
        <v>0</v>
      </c>
      <c r="H3171" t="str">
        <f t="shared" si="98"/>
        <v/>
      </c>
      <c r="I3171" t="str">
        <f t="shared" si="99"/>
        <v/>
      </c>
    </row>
    <row r="3172" spans="1:9" hidden="1">
      <c r="A3172" t="s">
        <v>2722</v>
      </c>
      <c r="B3172" t="s">
        <v>4181</v>
      </c>
      <c r="C3172" t="s">
        <v>4798</v>
      </c>
      <c r="D3172" t="s">
        <v>4739</v>
      </c>
      <c r="E3172">
        <v>1</v>
      </c>
      <c r="F3172">
        <v>1</v>
      </c>
      <c r="G3172">
        <v>0</v>
      </c>
      <c r="H3172" t="str">
        <f t="shared" si="98"/>
        <v/>
      </c>
      <c r="I3172" t="str">
        <f t="shared" si="99"/>
        <v/>
      </c>
    </row>
    <row r="3173" spans="1:9" hidden="1">
      <c r="A3173" t="s">
        <v>2723</v>
      </c>
      <c r="B3173" t="s">
        <v>4181</v>
      </c>
      <c r="C3173" t="s">
        <v>4798</v>
      </c>
      <c r="D3173" t="s">
        <v>4734</v>
      </c>
      <c r="E3173">
        <v>0</v>
      </c>
      <c r="F3173">
        <v>1</v>
      </c>
      <c r="G3173">
        <v>0</v>
      </c>
      <c r="H3173" t="str">
        <f t="shared" si="98"/>
        <v/>
      </c>
      <c r="I3173" t="str">
        <f t="shared" si="99"/>
        <v/>
      </c>
    </row>
    <row r="3174" spans="1:9" hidden="1">
      <c r="A3174" t="s">
        <v>2724</v>
      </c>
      <c r="B3174" t="s">
        <v>4181</v>
      </c>
      <c r="C3174" t="s">
        <v>4798</v>
      </c>
      <c r="D3174" t="s">
        <v>4737</v>
      </c>
      <c r="E3174">
        <v>1</v>
      </c>
      <c r="F3174">
        <v>1</v>
      </c>
      <c r="G3174">
        <v>1</v>
      </c>
      <c r="H3174" t="str">
        <f t="shared" si="98"/>
        <v/>
      </c>
      <c r="I3174" t="str">
        <f t="shared" si="99"/>
        <v/>
      </c>
    </row>
    <row r="3175" spans="1:9" hidden="1">
      <c r="A3175" t="s">
        <v>2725</v>
      </c>
      <c r="B3175" t="s">
        <v>4181</v>
      </c>
      <c r="C3175" t="s">
        <v>4798</v>
      </c>
      <c r="D3175" t="s">
        <v>4738</v>
      </c>
      <c r="E3175">
        <v>0</v>
      </c>
      <c r="F3175">
        <v>0</v>
      </c>
      <c r="G3175">
        <v>0</v>
      </c>
      <c r="H3175" t="str">
        <f t="shared" si="98"/>
        <v/>
      </c>
      <c r="I3175" t="str">
        <f t="shared" si="99"/>
        <v/>
      </c>
    </row>
    <row r="3176" spans="1:9" hidden="1">
      <c r="A3176" t="s">
        <v>2726</v>
      </c>
      <c r="B3176" t="s">
        <v>4181</v>
      </c>
      <c r="C3176" t="s">
        <v>4798</v>
      </c>
      <c r="D3176" t="s">
        <v>4736</v>
      </c>
      <c r="E3176">
        <v>1</v>
      </c>
      <c r="F3176">
        <v>0</v>
      </c>
      <c r="G3176">
        <v>1</v>
      </c>
      <c r="H3176" t="str">
        <f t="shared" si="98"/>
        <v/>
      </c>
      <c r="I3176" t="str">
        <f t="shared" si="99"/>
        <v/>
      </c>
    </row>
    <row r="3177" spans="1:9" hidden="1">
      <c r="A3177" t="s">
        <v>2727</v>
      </c>
      <c r="B3177" t="s">
        <v>4181</v>
      </c>
      <c r="C3177" t="s">
        <v>4799</v>
      </c>
      <c r="D3177" t="s">
        <v>4615</v>
      </c>
      <c r="E3177">
        <v>0</v>
      </c>
      <c r="F3177">
        <v>1</v>
      </c>
      <c r="G3177">
        <v>0</v>
      </c>
      <c r="H3177" t="str">
        <f t="shared" si="98"/>
        <v/>
      </c>
      <c r="I3177" t="str">
        <f t="shared" si="99"/>
        <v/>
      </c>
    </row>
    <row r="3178" spans="1:9" hidden="1">
      <c r="A3178" t="s">
        <v>2728</v>
      </c>
      <c r="B3178" t="s">
        <v>4181</v>
      </c>
      <c r="C3178" t="s">
        <v>4799</v>
      </c>
      <c r="D3178" t="s">
        <v>4746</v>
      </c>
      <c r="E3178">
        <v>0</v>
      </c>
      <c r="F3178">
        <v>1</v>
      </c>
      <c r="G3178">
        <v>1</v>
      </c>
      <c r="H3178" t="str">
        <f t="shared" si="98"/>
        <v/>
      </c>
      <c r="I3178" t="str">
        <f t="shared" si="99"/>
        <v/>
      </c>
    </row>
    <row r="3179" spans="1:9" hidden="1">
      <c r="A3179" t="s">
        <v>2729</v>
      </c>
      <c r="B3179" t="s">
        <v>4181</v>
      </c>
      <c r="C3179" t="s">
        <v>4799</v>
      </c>
      <c r="D3179" t="s">
        <v>4749</v>
      </c>
      <c r="E3179">
        <v>0</v>
      </c>
      <c r="F3179">
        <v>0</v>
      </c>
      <c r="G3179">
        <v>0</v>
      </c>
      <c r="H3179" t="str">
        <f t="shared" si="98"/>
        <v/>
      </c>
      <c r="I3179" t="str">
        <f t="shared" si="99"/>
        <v/>
      </c>
    </row>
    <row r="3180" spans="1:9" hidden="1">
      <c r="A3180" t="s">
        <v>2730</v>
      </c>
      <c r="B3180" t="s">
        <v>4181</v>
      </c>
      <c r="C3180" t="s">
        <v>4799</v>
      </c>
      <c r="D3180" t="s">
        <v>4748</v>
      </c>
      <c r="E3180">
        <v>0</v>
      </c>
      <c r="F3180">
        <v>0</v>
      </c>
      <c r="G3180">
        <v>0</v>
      </c>
      <c r="H3180" t="str">
        <f t="shared" si="98"/>
        <v/>
      </c>
      <c r="I3180" t="str">
        <f t="shared" si="99"/>
        <v/>
      </c>
    </row>
    <row r="3181" spans="1:9" hidden="1">
      <c r="A3181" t="s">
        <v>2731</v>
      </c>
      <c r="B3181" t="s">
        <v>4181</v>
      </c>
      <c r="C3181" t="s">
        <v>4799</v>
      </c>
      <c r="D3181" t="s">
        <v>4800</v>
      </c>
      <c r="E3181">
        <v>0</v>
      </c>
      <c r="F3181">
        <v>0</v>
      </c>
      <c r="G3181">
        <v>0</v>
      </c>
      <c r="H3181" t="str">
        <f t="shared" si="98"/>
        <v/>
      </c>
      <c r="I3181" t="str">
        <f t="shared" si="99"/>
        <v/>
      </c>
    </row>
    <row r="3182" spans="1:9" hidden="1">
      <c r="A3182" t="s">
        <v>2732</v>
      </c>
      <c r="B3182" t="s">
        <v>4181</v>
      </c>
      <c r="C3182" t="s">
        <v>4799</v>
      </c>
      <c r="D3182" t="s">
        <v>4801</v>
      </c>
      <c r="E3182">
        <v>0</v>
      </c>
      <c r="F3182">
        <v>0</v>
      </c>
      <c r="G3182">
        <v>0</v>
      </c>
      <c r="H3182" t="str">
        <f t="shared" si="98"/>
        <v/>
      </c>
      <c r="I3182" t="str">
        <f t="shared" si="99"/>
        <v/>
      </c>
    </row>
    <row r="3183" spans="1:9" hidden="1">
      <c r="A3183" t="s">
        <v>2733</v>
      </c>
      <c r="B3183" t="s">
        <v>4181</v>
      </c>
      <c r="C3183" t="s">
        <v>4799</v>
      </c>
      <c r="D3183" t="s">
        <v>4747</v>
      </c>
      <c r="E3183">
        <v>1</v>
      </c>
      <c r="F3183">
        <v>1</v>
      </c>
      <c r="G3183">
        <v>0</v>
      </c>
      <c r="H3183" t="str">
        <f t="shared" si="98"/>
        <v/>
      </c>
      <c r="I3183" t="str">
        <f t="shared" si="99"/>
        <v/>
      </c>
    </row>
    <row r="3184" spans="1:9" hidden="1">
      <c r="A3184" t="s">
        <v>2734</v>
      </c>
      <c r="B3184" t="s">
        <v>4181</v>
      </c>
      <c r="C3184" t="s">
        <v>4802</v>
      </c>
      <c r="D3184" t="s">
        <v>4697</v>
      </c>
      <c r="E3184">
        <v>1</v>
      </c>
      <c r="F3184">
        <v>0</v>
      </c>
      <c r="G3184">
        <v>1</v>
      </c>
      <c r="H3184" t="str">
        <f t="shared" si="98"/>
        <v/>
      </c>
      <c r="I3184" t="str">
        <f t="shared" si="99"/>
        <v/>
      </c>
    </row>
    <row r="3185" spans="1:9" hidden="1">
      <c r="A3185" t="s">
        <v>2735</v>
      </c>
      <c r="B3185" t="s">
        <v>4181</v>
      </c>
      <c r="C3185" t="s">
        <v>4802</v>
      </c>
      <c r="D3185" t="s">
        <v>4704</v>
      </c>
      <c r="E3185">
        <v>0</v>
      </c>
      <c r="F3185">
        <v>0</v>
      </c>
      <c r="G3185">
        <v>1</v>
      </c>
      <c r="H3185" t="str">
        <f t="shared" si="98"/>
        <v/>
      </c>
      <c r="I3185" t="str">
        <f t="shared" si="99"/>
        <v/>
      </c>
    </row>
    <row r="3186" spans="1:9" hidden="1">
      <c r="A3186" t="s">
        <v>2736</v>
      </c>
      <c r="B3186" t="s">
        <v>4181</v>
      </c>
      <c r="C3186" t="s">
        <v>4802</v>
      </c>
      <c r="D3186" t="s">
        <v>4803</v>
      </c>
      <c r="E3186">
        <v>0</v>
      </c>
      <c r="F3186">
        <v>1</v>
      </c>
      <c r="G3186">
        <v>0</v>
      </c>
      <c r="H3186" t="str">
        <f t="shared" si="98"/>
        <v/>
      </c>
      <c r="I3186" t="str">
        <f t="shared" si="99"/>
        <v/>
      </c>
    </row>
    <row r="3187" spans="1:9" hidden="1">
      <c r="A3187" t="s">
        <v>2737</v>
      </c>
      <c r="B3187" t="s">
        <v>4181</v>
      </c>
      <c r="C3187" t="s">
        <v>4802</v>
      </c>
      <c r="D3187" t="s">
        <v>4804</v>
      </c>
      <c r="E3187">
        <v>0</v>
      </c>
      <c r="F3187">
        <v>1</v>
      </c>
      <c r="G3187">
        <v>0</v>
      </c>
      <c r="H3187" t="str">
        <f t="shared" si="98"/>
        <v/>
      </c>
      <c r="I3187" t="str">
        <f t="shared" si="99"/>
        <v/>
      </c>
    </row>
    <row r="3188" spans="1:9" hidden="1">
      <c r="A3188" t="s">
        <v>2738</v>
      </c>
      <c r="B3188" t="s">
        <v>4181</v>
      </c>
      <c r="C3188" t="s">
        <v>4802</v>
      </c>
      <c r="D3188" t="s">
        <v>4698</v>
      </c>
      <c r="E3188">
        <v>0</v>
      </c>
      <c r="F3188">
        <v>0</v>
      </c>
      <c r="G3188">
        <v>1</v>
      </c>
      <c r="H3188" t="str">
        <f t="shared" si="98"/>
        <v/>
      </c>
      <c r="I3188" t="str">
        <f t="shared" si="99"/>
        <v/>
      </c>
    </row>
    <row r="3189" spans="1:9" hidden="1">
      <c r="A3189" t="s">
        <v>2739</v>
      </c>
      <c r="B3189" t="s">
        <v>4181</v>
      </c>
      <c r="C3189" t="s">
        <v>4802</v>
      </c>
      <c r="D3189" t="s">
        <v>4705</v>
      </c>
      <c r="E3189">
        <v>1</v>
      </c>
      <c r="F3189">
        <v>1</v>
      </c>
      <c r="G3189">
        <v>0</v>
      </c>
      <c r="H3189" t="str">
        <f t="shared" si="98"/>
        <v/>
      </c>
      <c r="I3189" t="str">
        <f t="shared" si="99"/>
        <v/>
      </c>
    </row>
    <row r="3190" spans="1:9" hidden="1">
      <c r="A3190" t="s">
        <v>2740</v>
      </c>
      <c r="B3190" t="s">
        <v>4181</v>
      </c>
      <c r="C3190" t="s">
        <v>4802</v>
      </c>
      <c r="D3190" t="s">
        <v>4805</v>
      </c>
      <c r="E3190">
        <v>0</v>
      </c>
      <c r="F3190">
        <v>1</v>
      </c>
      <c r="G3190">
        <v>0</v>
      </c>
      <c r="H3190" t="str">
        <f t="shared" si="98"/>
        <v/>
      </c>
      <c r="I3190" t="str">
        <f t="shared" si="99"/>
        <v/>
      </c>
    </row>
    <row r="3191" spans="1:9" hidden="1">
      <c r="A3191" t="s">
        <v>2741</v>
      </c>
      <c r="B3191" t="s">
        <v>4181</v>
      </c>
      <c r="C3191" t="s">
        <v>4802</v>
      </c>
      <c r="D3191" t="s">
        <v>4806</v>
      </c>
      <c r="E3191">
        <v>0</v>
      </c>
      <c r="F3191">
        <v>0</v>
      </c>
      <c r="G3191">
        <v>0</v>
      </c>
      <c r="H3191" t="str">
        <f t="shared" si="98"/>
        <v/>
      </c>
      <c r="I3191" t="str">
        <f t="shared" si="99"/>
        <v/>
      </c>
    </row>
    <row r="3192" spans="1:9" hidden="1">
      <c r="A3192" t="s">
        <v>2742</v>
      </c>
      <c r="B3192" t="s">
        <v>4181</v>
      </c>
      <c r="C3192" t="s">
        <v>4802</v>
      </c>
      <c r="D3192" t="s">
        <v>4807</v>
      </c>
      <c r="E3192">
        <v>0</v>
      </c>
      <c r="F3192">
        <v>0</v>
      </c>
      <c r="G3192">
        <v>0</v>
      </c>
      <c r="H3192" t="str">
        <f t="shared" si="98"/>
        <v/>
      </c>
      <c r="I3192" t="str">
        <f t="shared" si="99"/>
        <v/>
      </c>
    </row>
    <row r="3193" spans="1:9" hidden="1">
      <c r="A3193" t="s">
        <v>2743</v>
      </c>
      <c r="B3193" t="s">
        <v>4181</v>
      </c>
      <c r="C3193" t="s">
        <v>4802</v>
      </c>
      <c r="D3193" t="s">
        <v>4808</v>
      </c>
      <c r="E3193">
        <v>1</v>
      </c>
      <c r="F3193">
        <v>1</v>
      </c>
      <c r="G3193">
        <v>0</v>
      </c>
      <c r="H3193" t="str">
        <f t="shared" si="98"/>
        <v/>
      </c>
      <c r="I3193" t="str">
        <f t="shared" si="99"/>
        <v/>
      </c>
    </row>
    <row r="3194" spans="1:9" hidden="1">
      <c r="A3194" t="s">
        <v>2744</v>
      </c>
      <c r="B3194" t="s">
        <v>4181</v>
      </c>
      <c r="C3194" t="s">
        <v>4802</v>
      </c>
      <c r="D3194" t="s">
        <v>4809</v>
      </c>
      <c r="E3194">
        <v>0</v>
      </c>
      <c r="F3194">
        <v>1</v>
      </c>
      <c r="G3194">
        <v>0</v>
      </c>
      <c r="H3194" t="str">
        <f t="shared" si="98"/>
        <v/>
      </c>
      <c r="I3194" t="str">
        <f t="shared" si="99"/>
        <v/>
      </c>
    </row>
    <row r="3195" spans="1:9" hidden="1">
      <c r="A3195" t="s">
        <v>2745</v>
      </c>
      <c r="B3195" t="s">
        <v>4181</v>
      </c>
      <c r="C3195" t="s">
        <v>4802</v>
      </c>
      <c r="D3195" t="s">
        <v>4810</v>
      </c>
      <c r="E3195">
        <v>1</v>
      </c>
      <c r="F3195">
        <v>0</v>
      </c>
      <c r="G3195">
        <v>0</v>
      </c>
      <c r="H3195" t="str">
        <f t="shared" si="98"/>
        <v/>
      </c>
      <c r="I3195" t="str">
        <f t="shared" si="99"/>
        <v/>
      </c>
    </row>
    <row r="3196" spans="1:9" hidden="1">
      <c r="A3196" t="s">
        <v>2746</v>
      </c>
      <c r="B3196" t="s">
        <v>4181</v>
      </c>
      <c r="C3196" t="s">
        <v>4802</v>
      </c>
      <c r="D3196" t="s">
        <v>4811</v>
      </c>
      <c r="E3196">
        <v>0</v>
      </c>
      <c r="F3196">
        <v>0</v>
      </c>
      <c r="G3196">
        <v>0</v>
      </c>
      <c r="H3196" t="str">
        <f t="shared" si="98"/>
        <v/>
      </c>
      <c r="I3196" t="str">
        <f t="shared" si="99"/>
        <v/>
      </c>
    </row>
    <row r="3197" spans="1:9" hidden="1">
      <c r="A3197" t="s">
        <v>2747</v>
      </c>
      <c r="B3197" t="s">
        <v>4181</v>
      </c>
      <c r="C3197" t="s">
        <v>4802</v>
      </c>
      <c r="D3197" t="s">
        <v>4812</v>
      </c>
      <c r="E3197">
        <v>0</v>
      </c>
      <c r="F3197">
        <v>0</v>
      </c>
      <c r="G3197">
        <v>0</v>
      </c>
      <c r="H3197" t="str">
        <f t="shared" si="98"/>
        <v/>
      </c>
      <c r="I3197" t="str">
        <f t="shared" si="99"/>
        <v/>
      </c>
    </row>
    <row r="3198" spans="1:9" hidden="1">
      <c r="A3198" t="s">
        <v>2748</v>
      </c>
      <c r="B3198" t="s">
        <v>4181</v>
      </c>
      <c r="C3198" t="s">
        <v>4802</v>
      </c>
      <c r="D3198" t="s">
        <v>4813</v>
      </c>
      <c r="E3198">
        <v>0</v>
      </c>
      <c r="F3198">
        <v>0</v>
      </c>
      <c r="G3198">
        <v>0</v>
      </c>
      <c r="H3198" t="str">
        <f t="shared" si="98"/>
        <v/>
      </c>
      <c r="I3198" t="str">
        <f t="shared" si="99"/>
        <v/>
      </c>
    </row>
    <row r="3199" spans="1:9" hidden="1">
      <c r="A3199" t="s">
        <v>2749</v>
      </c>
      <c r="B3199" t="s">
        <v>4181</v>
      </c>
      <c r="C3199" t="s">
        <v>4802</v>
      </c>
      <c r="D3199" t="s">
        <v>4814</v>
      </c>
      <c r="E3199">
        <v>0</v>
      </c>
      <c r="F3199">
        <v>0</v>
      </c>
      <c r="G3199">
        <v>0</v>
      </c>
      <c r="H3199" t="str">
        <f t="shared" si="98"/>
        <v/>
      </c>
      <c r="I3199" t="str">
        <f t="shared" si="99"/>
        <v/>
      </c>
    </row>
    <row r="3200" spans="1:9" hidden="1">
      <c r="A3200" t="s">
        <v>2750</v>
      </c>
      <c r="B3200" t="s">
        <v>4181</v>
      </c>
      <c r="C3200" t="s">
        <v>4802</v>
      </c>
      <c r="D3200" t="s">
        <v>4815</v>
      </c>
      <c r="E3200">
        <v>0</v>
      </c>
      <c r="F3200">
        <v>0</v>
      </c>
      <c r="G3200">
        <v>0</v>
      </c>
      <c r="H3200" t="str">
        <f t="shared" si="98"/>
        <v/>
      </c>
      <c r="I3200" t="str">
        <f t="shared" si="99"/>
        <v/>
      </c>
    </row>
    <row r="3201" spans="1:9" hidden="1">
      <c r="A3201" t="s">
        <v>2751</v>
      </c>
      <c r="B3201" t="s">
        <v>4181</v>
      </c>
      <c r="C3201" t="s">
        <v>4802</v>
      </c>
      <c r="D3201" t="s">
        <v>4816</v>
      </c>
      <c r="E3201">
        <v>0</v>
      </c>
      <c r="F3201">
        <v>0</v>
      </c>
      <c r="G3201">
        <v>0</v>
      </c>
      <c r="H3201" t="str">
        <f t="shared" si="98"/>
        <v/>
      </c>
      <c r="I3201" t="str">
        <f t="shared" si="99"/>
        <v/>
      </c>
    </row>
    <row r="3202" spans="1:9" hidden="1">
      <c r="A3202" t="s">
        <v>2752</v>
      </c>
      <c r="B3202" t="s">
        <v>4181</v>
      </c>
      <c r="C3202" t="s">
        <v>4802</v>
      </c>
      <c r="D3202" t="s">
        <v>4817</v>
      </c>
      <c r="E3202">
        <v>0</v>
      </c>
      <c r="F3202">
        <v>0</v>
      </c>
      <c r="G3202">
        <v>0</v>
      </c>
      <c r="H3202" t="str">
        <f t="shared" ref="H3202:H3265" si="100">IF(AND(SUM(E3202:G3202)&gt;2,OR(E3202=0,G3202=0,F3202=0)),"gestion stock","")</f>
        <v/>
      </c>
      <c r="I3202" t="str">
        <f t="shared" si="99"/>
        <v/>
      </c>
    </row>
    <row r="3203" spans="1:9" hidden="1">
      <c r="A3203" t="s">
        <v>2753</v>
      </c>
      <c r="B3203" t="s">
        <v>4181</v>
      </c>
      <c r="C3203" t="s">
        <v>4802</v>
      </c>
      <c r="D3203" t="s">
        <v>4818</v>
      </c>
      <c r="E3203">
        <v>0</v>
      </c>
      <c r="F3203">
        <v>0</v>
      </c>
      <c r="G3203">
        <v>0</v>
      </c>
      <c r="H3203" t="str">
        <f t="shared" si="100"/>
        <v/>
      </c>
      <c r="I3203" t="str">
        <f t="shared" ref="I3203:I3266" si="101">IF(H3203="gestion stock",C3203&amp; " " &amp; D3203,"")</f>
        <v/>
      </c>
    </row>
    <row r="3204" spans="1:9" hidden="1">
      <c r="A3204" t="s">
        <v>2754</v>
      </c>
      <c r="B3204" t="s">
        <v>4181</v>
      </c>
      <c r="C3204" t="s">
        <v>4802</v>
      </c>
      <c r="D3204" t="s">
        <v>4819</v>
      </c>
      <c r="E3204">
        <v>0</v>
      </c>
      <c r="F3204">
        <v>0</v>
      </c>
      <c r="G3204">
        <v>0</v>
      </c>
      <c r="H3204" t="str">
        <f t="shared" si="100"/>
        <v/>
      </c>
      <c r="I3204" t="str">
        <f t="shared" si="101"/>
        <v/>
      </c>
    </row>
    <row r="3205" spans="1:9" hidden="1">
      <c r="A3205" t="s">
        <v>2755</v>
      </c>
      <c r="B3205" t="s">
        <v>4181</v>
      </c>
      <c r="C3205" t="s">
        <v>4802</v>
      </c>
      <c r="D3205" t="s">
        <v>4820</v>
      </c>
      <c r="E3205">
        <v>0</v>
      </c>
      <c r="F3205">
        <v>1</v>
      </c>
      <c r="G3205">
        <v>0</v>
      </c>
      <c r="H3205" t="str">
        <f t="shared" si="100"/>
        <v/>
      </c>
      <c r="I3205" t="str">
        <f t="shared" si="101"/>
        <v/>
      </c>
    </row>
    <row r="3206" spans="1:9" hidden="1">
      <c r="A3206" t="s">
        <v>2756</v>
      </c>
      <c r="B3206" t="s">
        <v>4181</v>
      </c>
      <c r="C3206" t="s">
        <v>4802</v>
      </c>
      <c r="D3206" t="s">
        <v>4821</v>
      </c>
      <c r="E3206">
        <v>1</v>
      </c>
      <c r="F3206">
        <v>0</v>
      </c>
      <c r="G3206">
        <v>1</v>
      </c>
      <c r="H3206" t="str">
        <f t="shared" si="100"/>
        <v/>
      </c>
      <c r="I3206" t="str">
        <f t="shared" si="101"/>
        <v/>
      </c>
    </row>
    <row r="3207" spans="1:9" hidden="1">
      <c r="A3207" t="s">
        <v>2757</v>
      </c>
      <c r="B3207" t="s">
        <v>4181</v>
      </c>
      <c r="C3207" t="s">
        <v>4802</v>
      </c>
      <c r="D3207" t="s">
        <v>4822</v>
      </c>
      <c r="E3207">
        <v>0</v>
      </c>
      <c r="F3207">
        <v>0</v>
      </c>
      <c r="G3207">
        <v>0</v>
      </c>
      <c r="H3207" t="str">
        <f t="shared" si="100"/>
        <v/>
      </c>
      <c r="I3207" t="str">
        <f t="shared" si="101"/>
        <v/>
      </c>
    </row>
    <row r="3208" spans="1:9" hidden="1">
      <c r="A3208" t="s">
        <v>2758</v>
      </c>
      <c r="B3208" t="s">
        <v>4181</v>
      </c>
      <c r="C3208" t="s">
        <v>4802</v>
      </c>
      <c r="D3208" t="s">
        <v>4823</v>
      </c>
      <c r="E3208">
        <v>0</v>
      </c>
      <c r="F3208">
        <v>1</v>
      </c>
      <c r="G3208">
        <v>0</v>
      </c>
      <c r="H3208" t="str">
        <f t="shared" si="100"/>
        <v/>
      </c>
      <c r="I3208" t="str">
        <f t="shared" si="101"/>
        <v/>
      </c>
    </row>
    <row r="3209" spans="1:9" hidden="1">
      <c r="A3209" t="s">
        <v>2759</v>
      </c>
      <c r="B3209" t="s">
        <v>4181</v>
      </c>
      <c r="C3209" t="s">
        <v>4802</v>
      </c>
      <c r="D3209" t="s">
        <v>4824</v>
      </c>
      <c r="E3209">
        <v>0</v>
      </c>
      <c r="F3209">
        <v>1</v>
      </c>
      <c r="G3209">
        <v>0</v>
      </c>
      <c r="H3209" t="str">
        <f t="shared" si="100"/>
        <v/>
      </c>
      <c r="I3209" t="str">
        <f t="shared" si="101"/>
        <v/>
      </c>
    </row>
    <row r="3210" spans="1:9" hidden="1">
      <c r="A3210" t="s">
        <v>2760</v>
      </c>
      <c r="B3210" t="s">
        <v>4181</v>
      </c>
      <c r="C3210" t="s">
        <v>4802</v>
      </c>
      <c r="D3210" t="s">
        <v>4825</v>
      </c>
      <c r="E3210">
        <v>0</v>
      </c>
      <c r="F3210">
        <v>0</v>
      </c>
      <c r="G3210">
        <v>1</v>
      </c>
      <c r="H3210" t="str">
        <f t="shared" si="100"/>
        <v/>
      </c>
      <c r="I3210" t="str">
        <f t="shared" si="101"/>
        <v/>
      </c>
    </row>
    <row r="3211" spans="1:9" hidden="1">
      <c r="A3211" t="s">
        <v>2761</v>
      </c>
      <c r="B3211" t="s">
        <v>4181</v>
      </c>
      <c r="C3211" t="s">
        <v>4802</v>
      </c>
      <c r="D3211" t="s">
        <v>4826</v>
      </c>
      <c r="E3211">
        <v>0</v>
      </c>
      <c r="F3211">
        <v>0</v>
      </c>
      <c r="G3211">
        <v>1</v>
      </c>
      <c r="H3211" t="str">
        <f t="shared" si="100"/>
        <v/>
      </c>
      <c r="I3211" t="str">
        <f t="shared" si="101"/>
        <v/>
      </c>
    </row>
    <row r="3212" spans="1:9" hidden="1">
      <c r="A3212" t="s">
        <v>2762</v>
      </c>
      <c r="B3212" t="s">
        <v>4181</v>
      </c>
      <c r="C3212" t="s">
        <v>4802</v>
      </c>
      <c r="D3212" t="s">
        <v>4827</v>
      </c>
      <c r="E3212">
        <v>0</v>
      </c>
      <c r="F3212">
        <v>0</v>
      </c>
      <c r="G3212">
        <v>0</v>
      </c>
      <c r="H3212" t="str">
        <f t="shared" si="100"/>
        <v/>
      </c>
      <c r="I3212" t="str">
        <f t="shared" si="101"/>
        <v/>
      </c>
    </row>
    <row r="3213" spans="1:9" hidden="1">
      <c r="A3213" t="s">
        <v>2763</v>
      </c>
      <c r="B3213" t="s">
        <v>4181</v>
      </c>
      <c r="C3213" t="s">
        <v>4802</v>
      </c>
      <c r="D3213" t="s">
        <v>4828</v>
      </c>
      <c r="E3213">
        <v>0</v>
      </c>
      <c r="F3213">
        <v>0</v>
      </c>
      <c r="G3213">
        <v>0</v>
      </c>
      <c r="H3213" t="str">
        <f t="shared" si="100"/>
        <v/>
      </c>
      <c r="I3213" t="str">
        <f t="shared" si="101"/>
        <v/>
      </c>
    </row>
    <row r="3214" spans="1:9" hidden="1">
      <c r="A3214" t="s">
        <v>2764</v>
      </c>
      <c r="B3214" t="s">
        <v>4181</v>
      </c>
      <c r="C3214" t="s">
        <v>4802</v>
      </c>
      <c r="D3214" t="s">
        <v>4829</v>
      </c>
      <c r="E3214">
        <v>0</v>
      </c>
      <c r="F3214">
        <v>0</v>
      </c>
      <c r="G3214">
        <v>0</v>
      </c>
      <c r="H3214" t="str">
        <f t="shared" si="100"/>
        <v/>
      </c>
      <c r="I3214" t="str">
        <f t="shared" si="101"/>
        <v/>
      </c>
    </row>
    <row r="3215" spans="1:9" hidden="1">
      <c r="A3215" t="s">
        <v>2765</v>
      </c>
      <c r="B3215" t="s">
        <v>4181</v>
      </c>
      <c r="C3215" t="s">
        <v>4802</v>
      </c>
      <c r="D3215" t="s">
        <v>4830</v>
      </c>
      <c r="E3215">
        <v>2</v>
      </c>
      <c r="F3215">
        <v>1</v>
      </c>
      <c r="G3215">
        <v>1</v>
      </c>
      <c r="H3215" t="str">
        <f t="shared" si="100"/>
        <v/>
      </c>
      <c r="I3215" t="str">
        <f t="shared" si="101"/>
        <v/>
      </c>
    </row>
    <row r="3216" spans="1:9" hidden="1">
      <c r="A3216" t="s">
        <v>2766</v>
      </c>
      <c r="B3216" t="s">
        <v>4181</v>
      </c>
      <c r="C3216" t="s">
        <v>4802</v>
      </c>
      <c r="D3216" t="s">
        <v>4831</v>
      </c>
      <c r="E3216">
        <v>0</v>
      </c>
      <c r="F3216">
        <v>0</v>
      </c>
      <c r="G3216">
        <v>0</v>
      </c>
      <c r="H3216" t="str">
        <f t="shared" si="100"/>
        <v/>
      </c>
      <c r="I3216" t="str">
        <f t="shared" si="101"/>
        <v/>
      </c>
    </row>
    <row r="3217" spans="1:9" hidden="1">
      <c r="A3217" t="s">
        <v>2767</v>
      </c>
      <c r="B3217" t="s">
        <v>4181</v>
      </c>
      <c r="C3217" t="s">
        <v>4802</v>
      </c>
      <c r="D3217" t="s">
        <v>4832</v>
      </c>
      <c r="E3217">
        <v>1</v>
      </c>
      <c r="F3217">
        <v>1</v>
      </c>
      <c r="G3217">
        <v>0</v>
      </c>
      <c r="H3217" t="str">
        <f t="shared" si="100"/>
        <v/>
      </c>
      <c r="I3217" t="str">
        <f t="shared" si="101"/>
        <v/>
      </c>
    </row>
    <row r="3218" spans="1:9" hidden="1">
      <c r="A3218" t="s">
        <v>2768</v>
      </c>
      <c r="B3218" t="s">
        <v>4181</v>
      </c>
      <c r="C3218" t="s">
        <v>4802</v>
      </c>
      <c r="D3218" t="s">
        <v>4833</v>
      </c>
      <c r="E3218">
        <v>0</v>
      </c>
      <c r="F3218">
        <v>1</v>
      </c>
      <c r="G3218">
        <v>0</v>
      </c>
      <c r="H3218" t="str">
        <f t="shared" si="100"/>
        <v/>
      </c>
      <c r="I3218" t="str">
        <f t="shared" si="101"/>
        <v/>
      </c>
    </row>
    <row r="3219" spans="1:9" hidden="1">
      <c r="A3219" t="s">
        <v>2769</v>
      </c>
      <c r="B3219" t="s">
        <v>4181</v>
      </c>
      <c r="C3219" t="s">
        <v>4802</v>
      </c>
      <c r="D3219" t="s">
        <v>4834</v>
      </c>
      <c r="E3219">
        <v>0</v>
      </c>
      <c r="F3219">
        <v>0</v>
      </c>
      <c r="G3219">
        <v>0</v>
      </c>
      <c r="H3219" t="str">
        <f t="shared" si="100"/>
        <v/>
      </c>
      <c r="I3219" t="str">
        <f t="shared" si="101"/>
        <v/>
      </c>
    </row>
    <row r="3220" spans="1:9" hidden="1">
      <c r="A3220" t="s">
        <v>2770</v>
      </c>
      <c r="B3220" t="s">
        <v>4181</v>
      </c>
      <c r="C3220" t="s">
        <v>4802</v>
      </c>
      <c r="D3220" t="s">
        <v>4835</v>
      </c>
      <c r="E3220">
        <v>0</v>
      </c>
      <c r="F3220">
        <v>0</v>
      </c>
      <c r="G3220">
        <v>2</v>
      </c>
      <c r="H3220" t="str">
        <f t="shared" si="100"/>
        <v/>
      </c>
      <c r="I3220" t="str">
        <f t="shared" si="101"/>
        <v/>
      </c>
    </row>
    <row r="3221" spans="1:9" hidden="1">
      <c r="A3221" t="s">
        <v>2771</v>
      </c>
      <c r="B3221" t="s">
        <v>4181</v>
      </c>
      <c r="C3221" t="s">
        <v>4802</v>
      </c>
      <c r="D3221" t="s">
        <v>4836</v>
      </c>
      <c r="E3221">
        <v>1</v>
      </c>
      <c r="F3221">
        <v>0</v>
      </c>
      <c r="G3221">
        <v>1</v>
      </c>
      <c r="H3221" t="str">
        <f t="shared" si="100"/>
        <v/>
      </c>
      <c r="I3221" t="str">
        <f t="shared" si="101"/>
        <v/>
      </c>
    </row>
    <row r="3222" spans="1:9" hidden="1">
      <c r="A3222" t="s">
        <v>2772</v>
      </c>
      <c r="B3222" t="s">
        <v>4181</v>
      </c>
      <c r="C3222" t="s">
        <v>4802</v>
      </c>
      <c r="D3222" t="s">
        <v>4837</v>
      </c>
      <c r="E3222">
        <v>1</v>
      </c>
      <c r="F3222">
        <v>1</v>
      </c>
      <c r="G3222">
        <v>0</v>
      </c>
      <c r="H3222" t="str">
        <f t="shared" si="100"/>
        <v/>
      </c>
      <c r="I3222" t="str">
        <f t="shared" si="101"/>
        <v/>
      </c>
    </row>
    <row r="3223" spans="1:9" hidden="1">
      <c r="A3223" t="s">
        <v>2773</v>
      </c>
      <c r="B3223" t="s">
        <v>4181</v>
      </c>
      <c r="C3223" t="s">
        <v>4802</v>
      </c>
      <c r="D3223" t="s">
        <v>4838</v>
      </c>
      <c r="E3223">
        <v>1</v>
      </c>
      <c r="F3223">
        <v>0</v>
      </c>
      <c r="G3223">
        <v>0</v>
      </c>
      <c r="H3223" t="str">
        <f t="shared" si="100"/>
        <v/>
      </c>
      <c r="I3223" t="str">
        <f t="shared" si="101"/>
        <v/>
      </c>
    </row>
    <row r="3224" spans="1:9" hidden="1">
      <c r="A3224" t="s">
        <v>2774</v>
      </c>
      <c r="B3224" t="s">
        <v>4181</v>
      </c>
      <c r="C3224" t="s">
        <v>4802</v>
      </c>
      <c r="D3224" t="s">
        <v>4699</v>
      </c>
      <c r="E3224">
        <v>1</v>
      </c>
      <c r="F3224">
        <v>0</v>
      </c>
      <c r="G3224">
        <v>0</v>
      </c>
      <c r="H3224" t="str">
        <f t="shared" si="100"/>
        <v/>
      </c>
      <c r="I3224" t="str">
        <f t="shared" si="101"/>
        <v/>
      </c>
    </row>
    <row r="3225" spans="1:9" hidden="1">
      <c r="A3225" t="s">
        <v>2775</v>
      </c>
      <c r="B3225" t="s">
        <v>4181</v>
      </c>
      <c r="C3225" t="s">
        <v>4802</v>
      </c>
      <c r="D3225" t="s">
        <v>4706</v>
      </c>
      <c r="E3225">
        <v>1</v>
      </c>
      <c r="F3225">
        <v>0</v>
      </c>
      <c r="G3225">
        <v>1</v>
      </c>
      <c r="H3225" t="str">
        <f t="shared" si="100"/>
        <v/>
      </c>
      <c r="I3225" t="str">
        <f t="shared" si="101"/>
        <v/>
      </c>
    </row>
    <row r="3226" spans="1:9" hidden="1">
      <c r="A3226" t="s">
        <v>2776</v>
      </c>
      <c r="B3226" t="s">
        <v>4181</v>
      </c>
      <c r="C3226" t="s">
        <v>4802</v>
      </c>
      <c r="D3226" t="s">
        <v>4693</v>
      </c>
      <c r="E3226">
        <v>0</v>
      </c>
      <c r="F3226">
        <v>0</v>
      </c>
      <c r="G3226">
        <v>1</v>
      </c>
      <c r="H3226" t="str">
        <f t="shared" si="100"/>
        <v/>
      </c>
      <c r="I3226" t="str">
        <f t="shared" si="101"/>
        <v/>
      </c>
    </row>
    <row r="3227" spans="1:9" hidden="1">
      <c r="A3227" t="s">
        <v>2777</v>
      </c>
      <c r="B3227" t="s">
        <v>4181</v>
      </c>
      <c r="C3227" t="s">
        <v>4802</v>
      </c>
      <c r="D3227" t="s">
        <v>4700</v>
      </c>
      <c r="E3227">
        <v>-1</v>
      </c>
      <c r="F3227">
        <v>0</v>
      </c>
      <c r="G3227">
        <v>0</v>
      </c>
      <c r="H3227" t="str">
        <f t="shared" si="100"/>
        <v/>
      </c>
      <c r="I3227" t="str">
        <f t="shared" si="101"/>
        <v/>
      </c>
    </row>
    <row r="3228" spans="1:9" hidden="1">
      <c r="A3228" t="s">
        <v>2778</v>
      </c>
      <c r="B3228" t="s">
        <v>4181</v>
      </c>
      <c r="C3228" t="s">
        <v>4802</v>
      </c>
      <c r="D3228" t="s">
        <v>4694</v>
      </c>
      <c r="E3228">
        <v>0</v>
      </c>
      <c r="F3228">
        <v>0</v>
      </c>
      <c r="G3228">
        <v>0</v>
      </c>
      <c r="H3228" t="str">
        <f t="shared" si="100"/>
        <v/>
      </c>
      <c r="I3228" t="str">
        <f t="shared" si="101"/>
        <v/>
      </c>
    </row>
    <row r="3229" spans="1:9" hidden="1">
      <c r="A3229" t="s">
        <v>2779</v>
      </c>
      <c r="B3229" t="s">
        <v>4181</v>
      </c>
      <c r="C3229" t="s">
        <v>4802</v>
      </c>
      <c r="D3229" t="s">
        <v>4701</v>
      </c>
      <c r="E3229">
        <v>0</v>
      </c>
      <c r="F3229">
        <v>0</v>
      </c>
      <c r="G3229">
        <v>0</v>
      </c>
      <c r="H3229" t="str">
        <f t="shared" si="100"/>
        <v/>
      </c>
      <c r="I3229" t="str">
        <f t="shared" si="101"/>
        <v/>
      </c>
    </row>
    <row r="3230" spans="1:9" hidden="1">
      <c r="A3230" t="s">
        <v>2780</v>
      </c>
      <c r="B3230" t="s">
        <v>4181</v>
      </c>
      <c r="C3230" t="s">
        <v>4802</v>
      </c>
      <c r="D3230" t="s">
        <v>4721</v>
      </c>
      <c r="E3230">
        <v>0</v>
      </c>
      <c r="F3230">
        <v>0</v>
      </c>
      <c r="G3230">
        <v>0</v>
      </c>
      <c r="H3230" t="str">
        <f t="shared" si="100"/>
        <v/>
      </c>
      <c r="I3230" t="str">
        <f t="shared" si="101"/>
        <v/>
      </c>
    </row>
    <row r="3231" spans="1:9" hidden="1">
      <c r="A3231" t="s">
        <v>2781</v>
      </c>
      <c r="B3231" t="s">
        <v>4181</v>
      </c>
      <c r="C3231" t="s">
        <v>4802</v>
      </c>
      <c r="D3231" t="s">
        <v>4722</v>
      </c>
      <c r="E3231">
        <v>1</v>
      </c>
      <c r="F3231">
        <v>0</v>
      </c>
      <c r="G3231">
        <v>1</v>
      </c>
      <c r="H3231" t="str">
        <f t="shared" si="100"/>
        <v/>
      </c>
      <c r="I3231" t="str">
        <f t="shared" si="101"/>
        <v/>
      </c>
    </row>
    <row r="3232" spans="1:9" hidden="1">
      <c r="A3232" t="s">
        <v>2782</v>
      </c>
      <c r="B3232" t="s">
        <v>4181</v>
      </c>
      <c r="C3232" t="s">
        <v>4839</v>
      </c>
      <c r="D3232" t="s">
        <v>4800</v>
      </c>
      <c r="E3232">
        <v>0</v>
      </c>
      <c r="F3232">
        <v>1</v>
      </c>
      <c r="G3232">
        <v>0</v>
      </c>
      <c r="H3232" t="str">
        <f t="shared" si="100"/>
        <v/>
      </c>
      <c r="I3232" t="str">
        <f t="shared" si="101"/>
        <v/>
      </c>
    </row>
    <row r="3233" spans="1:9" hidden="1">
      <c r="A3233" t="s">
        <v>2783</v>
      </c>
      <c r="B3233" t="s">
        <v>4181</v>
      </c>
      <c r="C3233" t="s">
        <v>4839</v>
      </c>
      <c r="D3233" t="s">
        <v>4801</v>
      </c>
      <c r="E3233">
        <v>0</v>
      </c>
      <c r="F3233">
        <v>1</v>
      </c>
      <c r="G3233">
        <v>0</v>
      </c>
      <c r="H3233" t="str">
        <f t="shared" si="100"/>
        <v/>
      </c>
      <c r="I3233" t="str">
        <f t="shared" si="101"/>
        <v/>
      </c>
    </row>
    <row r="3234" spans="1:9" hidden="1">
      <c r="A3234" t="s">
        <v>2784</v>
      </c>
      <c r="B3234" t="s">
        <v>4181</v>
      </c>
      <c r="C3234" t="s">
        <v>4839</v>
      </c>
      <c r="D3234" t="s">
        <v>4840</v>
      </c>
      <c r="E3234">
        <v>0</v>
      </c>
      <c r="F3234">
        <v>1</v>
      </c>
      <c r="G3234">
        <v>0</v>
      </c>
      <c r="H3234" t="str">
        <f t="shared" si="100"/>
        <v/>
      </c>
      <c r="I3234" t="str">
        <f t="shared" si="101"/>
        <v/>
      </c>
    </row>
    <row r="3235" spans="1:9" hidden="1">
      <c r="A3235" t="s">
        <v>2785</v>
      </c>
      <c r="B3235" t="s">
        <v>4181</v>
      </c>
      <c r="C3235" t="s">
        <v>4839</v>
      </c>
      <c r="D3235" t="s">
        <v>4747</v>
      </c>
      <c r="E3235">
        <v>1</v>
      </c>
      <c r="F3235">
        <v>1</v>
      </c>
      <c r="G3235">
        <v>0</v>
      </c>
      <c r="H3235" t="str">
        <f t="shared" si="100"/>
        <v/>
      </c>
      <c r="I3235" t="str">
        <f t="shared" si="101"/>
        <v/>
      </c>
    </row>
    <row r="3236" spans="1:9" hidden="1">
      <c r="A3236" t="s">
        <v>2786</v>
      </c>
      <c r="B3236" t="s">
        <v>4181</v>
      </c>
      <c r="C3236" t="s">
        <v>4839</v>
      </c>
      <c r="D3236" t="s">
        <v>4748</v>
      </c>
      <c r="E3236">
        <v>1</v>
      </c>
      <c r="F3236">
        <v>1</v>
      </c>
      <c r="G3236">
        <v>0</v>
      </c>
      <c r="H3236" t="str">
        <f t="shared" si="100"/>
        <v/>
      </c>
      <c r="I3236" t="str">
        <f t="shared" si="101"/>
        <v/>
      </c>
    </row>
    <row r="3237" spans="1:9" hidden="1">
      <c r="A3237" t="s">
        <v>2787</v>
      </c>
      <c r="B3237" t="s">
        <v>4181</v>
      </c>
      <c r="C3237" t="s">
        <v>4839</v>
      </c>
      <c r="D3237" t="s">
        <v>4749</v>
      </c>
      <c r="E3237">
        <v>0</v>
      </c>
      <c r="F3237">
        <v>1</v>
      </c>
      <c r="G3237">
        <v>0</v>
      </c>
      <c r="H3237" t="str">
        <f t="shared" si="100"/>
        <v/>
      </c>
      <c r="I3237" t="str">
        <f t="shared" si="101"/>
        <v/>
      </c>
    </row>
    <row r="3238" spans="1:9" hidden="1">
      <c r="A3238" t="s">
        <v>2788</v>
      </c>
      <c r="B3238" t="s">
        <v>4181</v>
      </c>
      <c r="C3238" t="s">
        <v>4839</v>
      </c>
      <c r="D3238" t="s">
        <v>4746</v>
      </c>
      <c r="E3238">
        <v>0</v>
      </c>
      <c r="F3238">
        <v>0</v>
      </c>
      <c r="G3238">
        <v>0</v>
      </c>
      <c r="H3238" t="str">
        <f t="shared" si="100"/>
        <v/>
      </c>
      <c r="I3238" t="str">
        <f t="shared" si="101"/>
        <v/>
      </c>
    </row>
    <row r="3239" spans="1:9" hidden="1">
      <c r="A3239" t="s">
        <v>2789</v>
      </c>
      <c r="B3239" t="s">
        <v>4181</v>
      </c>
      <c r="C3239" t="s">
        <v>4841</v>
      </c>
      <c r="D3239" t="s">
        <v>3376</v>
      </c>
      <c r="E3239">
        <v>4</v>
      </c>
      <c r="F3239">
        <v>3</v>
      </c>
      <c r="G3239">
        <v>1</v>
      </c>
      <c r="H3239" t="str">
        <f t="shared" si="100"/>
        <v/>
      </c>
      <c r="I3239" t="str">
        <f t="shared" si="101"/>
        <v/>
      </c>
    </row>
    <row r="3240" spans="1:9" hidden="1">
      <c r="A3240" t="s">
        <v>3581</v>
      </c>
      <c r="B3240" t="s">
        <v>3951</v>
      </c>
      <c r="C3240" t="s">
        <v>4842</v>
      </c>
      <c r="D3240" t="s">
        <v>3376</v>
      </c>
      <c r="E3240">
        <v>2</v>
      </c>
      <c r="F3240">
        <v>1</v>
      </c>
      <c r="G3240">
        <v>1</v>
      </c>
      <c r="H3240" t="str">
        <f t="shared" si="100"/>
        <v/>
      </c>
      <c r="I3240" t="str">
        <f t="shared" si="101"/>
        <v/>
      </c>
    </row>
    <row r="3241" spans="1:9" hidden="1">
      <c r="A3241" t="s">
        <v>3582</v>
      </c>
      <c r="B3241" t="s">
        <v>3951</v>
      </c>
      <c r="C3241" t="s">
        <v>4843</v>
      </c>
      <c r="D3241" t="s">
        <v>3376</v>
      </c>
      <c r="E3241">
        <v>0</v>
      </c>
      <c r="F3241">
        <v>1</v>
      </c>
      <c r="G3241">
        <v>1</v>
      </c>
      <c r="H3241" t="str">
        <f t="shared" si="100"/>
        <v/>
      </c>
      <c r="I3241" t="str">
        <f t="shared" si="101"/>
        <v/>
      </c>
    </row>
    <row r="3242" spans="1:9" hidden="1">
      <c r="A3242" t="s">
        <v>3583</v>
      </c>
      <c r="B3242" t="s">
        <v>3951</v>
      </c>
      <c r="C3242" t="s">
        <v>4844</v>
      </c>
      <c r="D3242" t="s">
        <v>3376</v>
      </c>
      <c r="E3242">
        <v>2</v>
      </c>
      <c r="F3242">
        <v>1</v>
      </c>
      <c r="G3242">
        <v>1</v>
      </c>
      <c r="H3242" t="str">
        <f t="shared" si="100"/>
        <v/>
      </c>
      <c r="I3242" t="str">
        <f t="shared" si="101"/>
        <v/>
      </c>
    </row>
    <row r="3243" spans="1:9" hidden="1">
      <c r="A3243" t="s">
        <v>3584</v>
      </c>
      <c r="B3243" t="s">
        <v>3951</v>
      </c>
      <c r="C3243" t="s">
        <v>4845</v>
      </c>
      <c r="D3243" t="s">
        <v>3376</v>
      </c>
      <c r="E3243">
        <v>0</v>
      </c>
      <c r="F3243">
        <v>0</v>
      </c>
      <c r="G3243">
        <v>1</v>
      </c>
      <c r="H3243" t="str">
        <f t="shared" si="100"/>
        <v/>
      </c>
      <c r="I3243" t="str">
        <f t="shared" si="101"/>
        <v/>
      </c>
    </row>
    <row r="3244" spans="1:9" hidden="1">
      <c r="A3244" t="s">
        <v>3585</v>
      </c>
      <c r="B3244" t="s">
        <v>3951</v>
      </c>
      <c r="C3244" t="s">
        <v>4846</v>
      </c>
      <c r="D3244" t="s">
        <v>3376</v>
      </c>
      <c r="E3244">
        <v>1</v>
      </c>
      <c r="F3244">
        <v>1</v>
      </c>
      <c r="G3244">
        <v>0</v>
      </c>
      <c r="H3244" t="str">
        <f t="shared" si="100"/>
        <v/>
      </c>
      <c r="I3244" t="str">
        <f t="shared" si="101"/>
        <v/>
      </c>
    </row>
    <row r="3245" spans="1:9" hidden="1">
      <c r="A3245" t="s">
        <v>2790</v>
      </c>
      <c r="B3245" t="s">
        <v>4181</v>
      </c>
      <c r="C3245" t="s">
        <v>4847</v>
      </c>
      <c r="D3245" t="s">
        <v>4743</v>
      </c>
      <c r="E3245">
        <v>2</v>
      </c>
      <c r="F3245">
        <v>1</v>
      </c>
      <c r="G3245">
        <v>0</v>
      </c>
      <c r="H3245" t="str">
        <f t="shared" si="100"/>
        <v>gestion stock</v>
      </c>
      <c r="I3245" t="str">
        <f t="shared" si="101"/>
        <v>Kea Blanc, Clips</v>
      </c>
    </row>
    <row r="3246" spans="1:9" hidden="1">
      <c r="A3246" t="s">
        <v>2791</v>
      </c>
      <c r="B3246" t="s">
        <v>4181</v>
      </c>
      <c r="C3246" t="s">
        <v>4847</v>
      </c>
      <c r="D3246" t="s">
        <v>4744</v>
      </c>
      <c r="E3246">
        <v>1</v>
      </c>
      <c r="F3246">
        <v>1</v>
      </c>
      <c r="G3246">
        <v>1</v>
      </c>
      <c r="H3246" t="str">
        <f t="shared" si="100"/>
        <v/>
      </c>
      <c r="I3246" t="str">
        <f t="shared" si="101"/>
        <v/>
      </c>
    </row>
    <row r="3247" spans="1:9" hidden="1">
      <c r="A3247" t="s">
        <v>2792</v>
      </c>
      <c r="B3247" t="s">
        <v>4181</v>
      </c>
      <c r="C3247" t="s">
        <v>4847</v>
      </c>
      <c r="D3247" t="s">
        <v>4727</v>
      </c>
      <c r="E3247">
        <v>1</v>
      </c>
      <c r="F3247">
        <v>0</v>
      </c>
      <c r="G3247">
        <v>0</v>
      </c>
      <c r="H3247" t="str">
        <f t="shared" si="100"/>
        <v/>
      </c>
      <c r="I3247" t="str">
        <f t="shared" si="101"/>
        <v/>
      </c>
    </row>
    <row r="3248" spans="1:9" hidden="1">
      <c r="A3248" t="s">
        <v>2793</v>
      </c>
      <c r="B3248" t="s">
        <v>4181</v>
      </c>
      <c r="C3248" t="s">
        <v>4847</v>
      </c>
      <c r="D3248" t="s">
        <v>4734</v>
      </c>
      <c r="E3248">
        <v>3</v>
      </c>
      <c r="F3248">
        <v>2</v>
      </c>
      <c r="G3248">
        <v>1</v>
      </c>
      <c r="H3248" t="str">
        <f t="shared" si="100"/>
        <v/>
      </c>
      <c r="I3248" t="str">
        <f t="shared" si="101"/>
        <v/>
      </c>
    </row>
    <row r="3249" spans="1:9" hidden="1">
      <c r="A3249" t="s">
        <v>2794</v>
      </c>
      <c r="B3249" t="s">
        <v>4181</v>
      </c>
      <c r="C3249" t="s">
        <v>4847</v>
      </c>
      <c r="D3249" t="s">
        <v>4731</v>
      </c>
      <c r="E3249">
        <v>1</v>
      </c>
      <c r="F3249">
        <v>0</v>
      </c>
      <c r="G3249">
        <v>0</v>
      </c>
      <c r="H3249" t="str">
        <f t="shared" si="100"/>
        <v/>
      </c>
      <c r="I3249" t="str">
        <f t="shared" si="101"/>
        <v/>
      </c>
    </row>
    <row r="3250" spans="1:9" hidden="1">
      <c r="A3250" t="s">
        <v>2795</v>
      </c>
      <c r="B3250" t="s">
        <v>4181</v>
      </c>
      <c r="C3250" t="s">
        <v>4847</v>
      </c>
      <c r="D3250" t="s">
        <v>4738</v>
      </c>
      <c r="E3250">
        <v>0</v>
      </c>
      <c r="F3250">
        <v>1</v>
      </c>
      <c r="G3250">
        <v>0</v>
      </c>
      <c r="H3250" t="str">
        <f t="shared" si="100"/>
        <v/>
      </c>
      <c r="I3250" t="str">
        <f t="shared" si="101"/>
        <v/>
      </c>
    </row>
    <row r="3251" spans="1:9" hidden="1">
      <c r="A3251" t="s">
        <v>2796</v>
      </c>
      <c r="B3251" t="s">
        <v>4181</v>
      </c>
      <c r="C3251" t="s">
        <v>4847</v>
      </c>
      <c r="D3251" t="s">
        <v>4726</v>
      </c>
      <c r="E3251">
        <v>1</v>
      </c>
      <c r="F3251">
        <v>0</v>
      </c>
      <c r="G3251">
        <v>0</v>
      </c>
      <c r="H3251" t="str">
        <f t="shared" si="100"/>
        <v/>
      </c>
      <c r="I3251" t="str">
        <f t="shared" si="101"/>
        <v/>
      </c>
    </row>
    <row r="3252" spans="1:9" hidden="1">
      <c r="A3252" t="s">
        <v>2797</v>
      </c>
      <c r="B3252" t="s">
        <v>4181</v>
      </c>
      <c r="C3252" t="s">
        <v>4847</v>
      </c>
      <c r="D3252" t="s">
        <v>4733</v>
      </c>
      <c r="E3252">
        <v>1</v>
      </c>
      <c r="F3252">
        <v>1</v>
      </c>
      <c r="G3252">
        <v>0</v>
      </c>
      <c r="H3252" t="str">
        <f t="shared" si="100"/>
        <v/>
      </c>
      <c r="I3252" t="str">
        <f t="shared" si="101"/>
        <v/>
      </c>
    </row>
    <row r="3253" spans="1:9" hidden="1">
      <c r="A3253" t="s">
        <v>2798</v>
      </c>
      <c r="B3253" t="s">
        <v>4181</v>
      </c>
      <c r="C3253" t="s">
        <v>4847</v>
      </c>
      <c r="D3253" t="s">
        <v>4730</v>
      </c>
      <c r="E3253">
        <v>1</v>
      </c>
      <c r="F3253">
        <v>1</v>
      </c>
      <c r="G3253">
        <v>0</v>
      </c>
      <c r="H3253" t="str">
        <f t="shared" si="100"/>
        <v/>
      </c>
      <c r="I3253" t="str">
        <f t="shared" si="101"/>
        <v/>
      </c>
    </row>
    <row r="3254" spans="1:9" hidden="1">
      <c r="A3254" t="s">
        <v>2799</v>
      </c>
      <c r="B3254" t="s">
        <v>4181</v>
      </c>
      <c r="C3254" t="s">
        <v>4847</v>
      </c>
      <c r="D3254" t="s">
        <v>4737</v>
      </c>
      <c r="E3254">
        <v>0</v>
      </c>
      <c r="F3254">
        <v>1</v>
      </c>
      <c r="G3254">
        <v>1</v>
      </c>
      <c r="H3254" t="str">
        <f t="shared" si="100"/>
        <v/>
      </c>
      <c r="I3254" t="str">
        <f t="shared" si="101"/>
        <v/>
      </c>
    </row>
    <row r="3255" spans="1:9" hidden="1">
      <c r="A3255" t="s">
        <v>2800</v>
      </c>
      <c r="B3255" t="s">
        <v>4181</v>
      </c>
      <c r="C3255" t="s">
        <v>4847</v>
      </c>
      <c r="D3255" t="s">
        <v>4741</v>
      </c>
      <c r="E3255">
        <v>1</v>
      </c>
      <c r="F3255">
        <v>1</v>
      </c>
      <c r="G3255">
        <v>0</v>
      </c>
      <c r="H3255" t="str">
        <f t="shared" si="100"/>
        <v/>
      </c>
      <c r="I3255" t="str">
        <f t="shared" si="101"/>
        <v/>
      </c>
    </row>
    <row r="3256" spans="1:9" hidden="1">
      <c r="A3256" t="s">
        <v>2801</v>
      </c>
      <c r="B3256" t="s">
        <v>4181</v>
      </c>
      <c r="C3256" t="s">
        <v>4847</v>
      </c>
      <c r="D3256" t="s">
        <v>4740</v>
      </c>
      <c r="E3256">
        <v>1</v>
      </c>
      <c r="F3256">
        <v>1</v>
      </c>
      <c r="G3256">
        <v>1</v>
      </c>
      <c r="H3256" t="str">
        <f t="shared" si="100"/>
        <v/>
      </c>
      <c r="I3256" t="str">
        <f t="shared" si="101"/>
        <v/>
      </c>
    </row>
    <row r="3257" spans="1:9" hidden="1">
      <c r="A3257" t="s">
        <v>2802</v>
      </c>
      <c r="B3257" t="s">
        <v>4181</v>
      </c>
      <c r="C3257" t="s">
        <v>4847</v>
      </c>
      <c r="D3257" t="s">
        <v>4732</v>
      </c>
      <c r="E3257">
        <v>0</v>
      </c>
      <c r="F3257">
        <v>0</v>
      </c>
      <c r="G3257">
        <v>0</v>
      </c>
      <c r="H3257" t="str">
        <f t="shared" si="100"/>
        <v/>
      </c>
      <c r="I3257" t="str">
        <f t="shared" si="101"/>
        <v/>
      </c>
    </row>
    <row r="3258" spans="1:9" hidden="1">
      <c r="A3258" t="s">
        <v>2803</v>
      </c>
      <c r="B3258" t="s">
        <v>4181</v>
      </c>
      <c r="C3258" t="s">
        <v>4847</v>
      </c>
      <c r="D3258" t="s">
        <v>4739</v>
      </c>
      <c r="E3258">
        <v>4</v>
      </c>
      <c r="F3258">
        <v>1</v>
      </c>
      <c r="G3258">
        <v>0</v>
      </c>
      <c r="H3258" t="str">
        <f t="shared" si="100"/>
        <v>gestion stock</v>
      </c>
      <c r="I3258" t="str">
        <f t="shared" si="101"/>
        <v>Kea Taupe, Percées</v>
      </c>
    </row>
    <row r="3259" spans="1:9" hidden="1">
      <c r="A3259" t="s">
        <v>2804</v>
      </c>
      <c r="B3259" t="s">
        <v>4181</v>
      </c>
      <c r="C3259" t="s">
        <v>4847</v>
      </c>
      <c r="D3259" t="s">
        <v>4729</v>
      </c>
      <c r="E3259">
        <v>1</v>
      </c>
      <c r="F3259">
        <v>0</v>
      </c>
      <c r="G3259">
        <v>0</v>
      </c>
      <c r="H3259" t="str">
        <f t="shared" si="100"/>
        <v/>
      </c>
      <c r="I3259" t="str">
        <f t="shared" si="101"/>
        <v/>
      </c>
    </row>
    <row r="3260" spans="1:9" hidden="1">
      <c r="A3260" t="s">
        <v>2805</v>
      </c>
      <c r="B3260" t="s">
        <v>4181</v>
      </c>
      <c r="C3260" t="s">
        <v>4847</v>
      </c>
      <c r="D3260" t="s">
        <v>4736</v>
      </c>
      <c r="E3260">
        <v>4</v>
      </c>
      <c r="F3260">
        <v>0</v>
      </c>
      <c r="G3260">
        <v>0</v>
      </c>
      <c r="H3260" t="str">
        <f t="shared" si="100"/>
        <v>gestion stock</v>
      </c>
      <c r="I3260" t="str">
        <f t="shared" si="101"/>
        <v>Kea Ciel, Percées</v>
      </c>
    </row>
    <row r="3261" spans="1:9" hidden="1">
      <c r="A3261" t="s">
        <v>2806</v>
      </c>
      <c r="B3261" t="s">
        <v>4181</v>
      </c>
      <c r="C3261" t="s">
        <v>4848</v>
      </c>
      <c r="D3261" t="s">
        <v>4746</v>
      </c>
      <c r="E3261">
        <v>1</v>
      </c>
      <c r="F3261">
        <v>0</v>
      </c>
      <c r="G3261">
        <v>0</v>
      </c>
      <c r="H3261" t="str">
        <f t="shared" si="100"/>
        <v/>
      </c>
      <c r="I3261" t="str">
        <f t="shared" si="101"/>
        <v/>
      </c>
    </row>
    <row r="3262" spans="1:9" hidden="1">
      <c r="A3262" t="s">
        <v>2807</v>
      </c>
      <c r="B3262" t="s">
        <v>4181</v>
      </c>
      <c r="C3262" t="s">
        <v>4848</v>
      </c>
      <c r="D3262" t="s">
        <v>4749</v>
      </c>
      <c r="E3262">
        <v>2</v>
      </c>
      <c r="F3262">
        <v>0</v>
      </c>
      <c r="G3262">
        <v>0</v>
      </c>
      <c r="H3262" t="str">
        <f t="shared" si="100"/>
        <v/>
      </c>
      <c r="I3262" t="str">
        <f t="shared" si="101"/>
        <v/>
      </c>
    </row>
    <row r="3263" spans="1:9" hidden="1">
      <c r="A3263" t="s">
        <v>2808</v>
      </c>
      <c r="B3263" t="s">
        <v>4181</v>
      </c>
      <c r="C3263" t="s">
        <v>4848</v>
      </c>
      <c r="D3263" t="s">
        <v>4748</v>
      </c>
      <c r="E3263">
        <v>1</v>
      </c>
      <c r="F3263">
        <v>0</v>
      </c>
      <c r="G3263">
        <v>0</v>
      </c>
      <c r="H3263" t="str">
        <f t="shared" si="100"/>
        <v/>
      </c>
      <c r="I3263" t="str">
        <f t="shared" si="101"/>
        <v/>
      </c>
    </row>
    <row r="3264" spans="1:9" hidden="1">
      <c r="A3264" t="s">
        <v>2809</v>
      </c>
      <c r="B3264" t="s">
        <v>4181</v>
      </c>
      <c r="C3264" t="s">
        <v>4848</v>
      </c>
      <c r="D3264" t="s">
        <v>4747</v>
      </c>
      <c r="E3264">
        <v>1</v>
      </c>
      <c r="F3264">
        <v>0</v>
      </c>
      <c r="G3264">
        <v>0</v>
      </c>
      <c r="H3264" t="str">
        <f t="shared" si="100"/>
        <v/>
      </c>
      <c r="I3264" t="str">
        <f t="shared" si="101"/>
        <v/>
      </c>
    </row>
    <row r="3265" spans="1:9" hidden="1">
      <c r="A3265" t="s">
        <v>2810</v>
      </c>
      <c r="B3265" t="s">
        <v>4181</v>
      </c>
      <c r="C3265" t="s">
        <v>4848</v>
      </c>
      <c r="D3265" t="s">
        <v>4801</v>
      </c>
      <c r="E3265">
        <v>1</v>
      </c>
      <c r="F3265">
        <v>-1</v>
      </c>
      <c r="G3265">
        <v>0</v>
      </c>
      <c r="H3265" t="str">
        <f t="shared" si="100"/>
        <v/>
      </c>
      <c r="I3265" t="str">
        <f t="shared" si="101"/>
        <v/>
      </c>
    </row>
    <row r="3266" spans="1:9" hidden="1">
      <c r="A3266" t="s">
        <v>2811</v>
      </c>
      <c r="B3266" t="s">
        <v>4181</v>
      </c>
      <c r="C3266" t="s">
        <v>4848</v>
      </c>
      <c r="D3266" t="s">
        <v>4615</v>
      </c>
      <c r="E3266">
        <v>0</v>
      </c>
      <c r="F3266">
        <v>0</v>
      </c>
      <c r="G3266">
        <v>0</v>
      </c>
      <c r="H3266" t="str">
        <f t="shared" ref="H3266:H3329" si="102">IF(AND(SUM(E3266:G3266)&gt;2,OR(E3266=0,G3266=0,F3266=0)),"gestion stock","")</f>
        <v/>
      </c>
      <c r="I3266" t="str">
        <f t="shared" si="101"/>
        <v/>
      </c>
    </row>
    <row r="3267" spans="1:9" hidden="1">
      <c r="A3267" t="s">
        <v>3586</v>
      </c>
      <c r="B3267" t="s">
        <v>3951</v>
      </c>
      <c r="C3267" t="s">
        <v>4849</v>
      </c>
      <c r="D3267" t="s">
        <v>3376</v>
      </c>
      <c r="E3267">
        <v>0</v>
      </c>
      <c r="F3267">
        <v>1</v>
      </c>
      <c r="G3267">
        <v>0</v>
      </c>
      <c r="H3267" t="str">
        <f t="shared" si="102"/>
        <v/>
      </c>
      <c r="I3267" t="str">
        <f t="shared" ref="I3267:I3330" si="103">IF(H3267="gestion stock",C3267&amp; " " &amp; D3267,"")</f>
        <v/>
      </c>
    </row>
    <row r="3268" spans="1:9" hidden="1">
      <c r="A3268" t="s">
        <v>3587</v>
      </c>
      <c r="B3268" t="s">
        <v>3951</v>
      </c>
      <c r="C3268" t="s">
        <v>4850</v>
      </c>
      <c r="D3268" t="s">
        <v>3376</v>
      </c>
      <c r="E3268">
        <v>0</v>
      </c>
      <c r="F3268">
        <v>0</v>
      </c>
      <c r="G3268">
        <v>0</v>
      </c>
      <c r="H3268" t="str">
        <f t="shared" si="102"/>
        <v/>
      </c>
      <c r="I3268" t="str">
        <f t="shared" si="103"/>
        <v/>
      </c>
    </row>
    <row r="3269" spans="1:9" hidden="1">
      <c r="A3269" t="s">
        <v>3588</v>
      </c>
      <c r="B3269" t="s">
        <v>3951</v>
      </c>
      <c r="C3269" t="s">
        <v>4851</v>
      </c>
      <c r="D3269" t="s">
        <v>3376</v>
      </c>
      <c r="E3269">
        <v>0</v>
      </c>
      <c r="F3269">
        <v>0</v>
      </c>
      <c r="G3269">
        <v>0</v>
      </c>
      <c r="H3269" t="str">
        <f t="shared" si="102"/>
        <v/>
      </c>
      <c r="I3269" t="str">
        <f t="shared" si="103"/>
        <v/>
      </c>
    </row>
    <row r="3270" spans="1:9" hidden="1">
      <c r="A3270" t="s">
        <v>3589</v>
      </c>
      <c r="B3270" t="s">
        <v>3951</v>
      </c>
      <c r="C3270" t="s">
        <v>4852</v>
      </c>
      <c r="D3270" t="s">
        <v>3376</v>
      </c>
      <c r="E3270">
        <v>0</v>
      </c>
      <c r="F3270">
        <v>0</v>
      </c>
      <c r="G3270">
        <v>1</v>
      </c>
      <c r="H3270" t="str">
        <f t="shared" si="102"/>
        <v/>
      </c>
      <c r="I3270" t="str">
        <f t="shared" si="103"/>
        <v/>
      </c>
    </row>
    <row r="3271" spans="1:9" hidden="1">
      <c r="A3271" t="s">
        <v>3590</v>
      </c>
      <c r="B3271" t="s">
        <v>3951</v>
      </c>
      <c r="C3271" t="s">
        <v>4853</v>
      </c>
      <c r="D3271" t="s">
        <v>3376</v>
      </c>
      <c r="E3271">
        <v>1</v>
      </c>
      <c r="F3271">
        <v>0</v>
      </c>
      <c r="G3271">
        <v>0</v>
      </c>
      <c r="H3271" t="str">
        <f t="shared" si="102"/>
        <v/>
      </c>
      <c r="I3271" t="str">
        <f t="shared" si="103"/>
        <v/>
      </c>
    </row>
    <row r="3272" spans="1:9" hidden="1">
      <c r="A3272" t="s">
        <v>3591</v>
      </c>
      <c r="B3272" t="s">
        <v>3951</v>
      </c>
      <c r="C3272" t="s">
        <v>4854</v>
      </c>
      <c r="D3272" t="s">
        <v>3376</v>
      </c>
      <c r="E3272">
        <v>0</v>
      </c>
      <c r="F3272">
        <v>0</v>
      </c>
      <c r="G3272">
        <v>0</v>
      </c>
      <c r="H3272" t="str">
        <f t="shared" si="102"/>
        <v/>
      </c>
      <c r="I3272" t="str">
        <f t="shared" si="103"/>
        <v/>
      </c>
    </row>
    <row r="3273" spans="1:9" hidden="1">
      <c r="A3273" t="s">
        <v>3592</v>
      </c>
      <c r="B3273" t="s">
        <v>3951</v>
      </c>
      <c r="C3273" t="s">
        <v>4855</v>
      </c>
      <c r="D3273" t="s">
        <v>3376</v>
      </c>
      <c r="E3273">
        <v>-1</v>
      </c>
      <c r="F3273">
        <v>0</v>
      </c>
      <c r="G3273">
        <v>1</v>
      </c>
      <c r="H3273" t="str">
        <f t="shared" si="102"/>
        <v/>
      </c>
      <c r="I3273" t="str">
        <f t="shared" si="103"/>
        <v/>
      </c>
    </row>
    <row r="3274" spans="1:9" hidden="1">
      <c r="A3274" t="s">
        <v>3593</v>
      </c>
      <c r="B3274" t="s">
        <v>3951</v>
      </c>
      <c r="C3274" t="s">
        <v>4856</v>
      </c>
      <c r="D3274" t="s">
        <v>3376</v>
      </c>
      <c r="E3274">
        <v>1</v>
      </c>
      <c r="F3274">
        <v>0</v>
      </c>
      <c r="G3274">
        <v>0</v>
      </c>
      <c r="H3274" t="str">
        <f t="shared" si="102"/>
        <v/>
      </c>
      <c r="I3274" t="str">
        <f t="shared" si="103"/>
        <v/>
      </c>
    </row>
    <row r="3275" spans="1:9" hidden="1">
      <c r="A3275" t="s">
        <v>3594</v>
      </c>
      <c r="B3275" t="s">
        <v>3951</v>
      </c>
      <c r="C3275" t="s">
        <v>4857</v>
      </c>
      <c r="D3275" t="s">
        <v>3376</v>
      </c>
      <c r="E3275">
        <v>0</v>
      </c>
      <c r="F3275">
        <v>0</v>
      </c>
      <c r="G3275">
        <v>0</v>
      </c>
      <c r="H3275" t="str">
        <f t="shared" si="102"/>
        <v/>
      </c>
      <c r="I3275" t="str">
        <f t="shared" si="103"/>
        <v/>
      </c>
    </row>
    <row r="3276" spans="1:9" hidden="1">
      <c r="A3276" t="s">
        <v>3595</v>
      </c>
      <c r="B3276" t="s">
        <v>3951</v>
      </c>
      <c r="C3276" t="s">
        <v>4858</v>
      </c>
      <c r="D3276" t="s">
        <v>3376</v>
      </c>
      <c r="E3276">
        <v>1</v>
      </c>
      <c r="F3276">
        <v>1</v>
      </c>
      <c r="G3276">
        <v>1</v>
      </c>
      <c r="H3276" t="str">
        <f t="shared" si="102"/>
        <v/>
      </c>
      <c r="I3276" t="str">
        <f t="shared" si="103"/>
        <v/>
      </c>
    </row>
    <row r="3277" spans="1:9" hidden="1">
      <c r="A3277" t="s">
        <v>2812</v>
      </c>
      <c r="B3277" t="s">
        <v>4181</v>
      </c>
      <c r="C3277" t="s">
        <v>4859</v>
      </c>
      <c r="D3277" t="s">
        <v>4860</v>
      </c>
      <c r="E3277">
        <v>1</v>
      </c>
      <c r="F3277">
        <v>0</v>
      </c>
      <c r="G3277">
        <v>2</v>
      </c>
      <c r="H3277" t="str">
        <f t="shared" si="102"/>
        <v>gestion stock</v>
      </c>
      <c r="I3277" t="str">
        <f t="shared" si="103"/>
        <v>Pocahantas Bo pm, Montana</v>
      </c>
    </row>
    <row r="3278" spans="1:9" hidden="1">
      <c r="A3278" t="s">
        <v>2813</v>
      </c>
      <c r="B3278" t="s">
        <v>4181</v>
      </c>
      <c r="C3278" t="s">
        <v>4859</v>
      </c>
      <c r="D3278" t="s">
        <v>4861</v>
      </c>
      <c r="E3278">
        <v>1</v>
      </c>
      <c r="F3278">
        <v>0</v>
      </c>
      <c r="G3278">
        <v>1</v>
      </c>
      <c r="H3278" t="str">
        <f t="shared" si="102"/>
        <v/>
      </c>
      <c r="I3278" t="str">
        <f t="shared" si="103"/>
        <v/>
      </c>
    </row>
    <row r="3279" spans="1:9" hidden="1">
      <c r="A3279" t="s">
        <v>2814</v>
      </c>
      <c r="B3279" t="s">
        <v>4181</v>
      </c>
      <c r="C3279" t="s">
        <v>4859</v>
      </c>
      <c r="D3279" t="s">
        <v>4862</v>
      </c>
      <c r="E3279">
        <v>0</v>
      </c>
      <c r="F3279">
        <v>1</v>
      </c>
      <c r="G3279">
        <v>0</v>
      </c>
      <c r="H3279" t="str">
        <f t="shared" si="102"/>
        <v/>
      </c>
      <c r="I3279" t="str">
        <f t="shared" si="103"/>
        <v/>
      </c>
    </row>
    <row r="3280" spans="1:9" hidden="1">
      <c r="A3280" t="s">
        <v>2815</v>
      </c>
      <c r="B3280" t="s">
        <v>4181</v>
      </c>
      <c r="C3280" t="s">
        <v>4859</v>
      </c>
      <c r="D3280" t="s">
        <v>4863</v>
      </c>
      <c r="E3280">
        <v>1</v>
      </c>
      <c r="F3280">
        <v>1</v>
      </c>
      <c r="G3280">
        <v>0</v>
      </c>
      <c r="H3280" t="str">
        <f t="shared" si="102"/>
        <v/>
      </c>
      <c r="I3280" t="str">
        <f t="shared" si="103"/>
        <v/>
      </c>
    </row>
    <row r="3281" spans="1:9" hidden="1">
      <c r="A3281" t="s">
        <v>2816</v>
      </c>
      <c r="B3281" t="s">
        <v>4181</v>
      </c>
      <c r="C3281" t="s">
        <v>4859</v>
      </c>
      <c r="D3281" t="s">
        <v>4864</v>
      </c>
      <c r="E3281">
        <v>0</v>
      </c>
      <c r="F3281">
        <v>0</v>
      </c>
      <c r="G3281">
        <v>0</v>
      </c>
      <c r="H3281" t="str">
        <f t="shared" si="102"/>
        <v/>
      </c>
      <c r="I3281" t="str">
        <f t="shared" si="103"/>
        <v/>
      </c>
    </row>
    <row r="3282" spans="1:9" hidden="1">
      <c r="A3282" t="s">
        <v>2817</v>
      </c>
      <c r="B3282" t="s">
        <v>4181</v>
      </c>
      <c r="C3282" t="s">
        <v>4859</v>
      </c>
      <c r="D3282" t="s">
        <v>4865</v>
      </c>
      <c r="E3282">
        <v>1</v>
      </c>
      <c r="F3282">
        <v>1</v>
      </c>
      <c r="G3282">
        <v>0</v>
      </c>
      <c r="H3282" t="str">
        <f t="shared" si="102"/>
        <v/>
      </c>
      <c r="I3282" t="str">
        <f t="shared" si="103"/>
        <v/>
      </c>
    </row>
    <row r="3283" spans="1:9" hidden="1">
      <c r="A3283" t="s">
        <v>2818</v>
      </c>
      <c r="B3283" t="s">
        <v>4181</v>
      </c>
      <c r="C3283" t="s">
        <v>4859</v>
      </c>
      <c r="D3283" t="s">
        <v>4866</v>
      </c>
      <c r="E3283">
        <v>0</v>
      </c>
      <c r="F3283">
        <v>0</v>
      </c>
      <c r="G3283">
        <v>0</v>
      </c>
      <c r="H3283" t="str">
        <f t="shared" si="102"/>
        <v/>
      </c>
      <c r="I3283" t="str">
        <f t="shared" si="103"/>
        <v/>
      </c>
    </row>
    <row r="3284" spans="1:9" hidden="1">
      <c r="A3284" t="s">
        <v>2819</v>
      </c>
      <c r="B3284" t="s">
        <v>4181</v>
      </c>
      <c r="C3284" t="s">
        <v>4859</v>
      </c>
      <c r="D3284" t="s">
        <v>4867</v>
      </c>
      <c r="E3284">
        <v>1</v>
      </c>
      <c r="F3284">
        <v>0</v>
      </c>
      <c r="G3284">
        <v>0</v>
      </c>
      <c r="H3284" t="str">
        <f t="shared" si="102"/>
        <v/>
      </c>
      <c r="I3284" t="str">
        <f t="shared" si="103"/>
        <v/>
      </c>
    </row>
    <row r="3285" spans="1:9" hidden="1">
      <c r="A3285" t="s">
        <v>2820</v>
      </c>
      <c r="B3285" t="s">
        <v>4181</v>
      </c>
      <c r="C3285" t="s">
        <v>4859</v>
      </c>
      <c r="D3285" t="s">
        <v>4868</v>
      </c>
      <c r="E3285">
        <v>0</v>
      </c>
      <c r="F3285">
        <v>0</v>
      </c>
      <c r="G3285">
        <v>0</v>
      </c>
      <c r="H3285" t="str">
        <f t="shared" si="102"/>
        <v/>
      </c>
      <c r="I3285" t="str">
        <f t="shared" si="103"/>
        <v/>
      </c>
    </row>
    <row r="3286" spans="1:9" hidden="1">
      <c r="A3286" t="s">
        <v>2821</v>
      </c>
      <c r="B3286" t="s">
        <v>4181</v>
      </c>
      <c r="C3286" t="s">
        <v>4859</v>
      </c>
      <c r="D3286" t="s">
        <v>4869</v>
      </c>
      <c r="E3286">
        <v>1</v>
      </c>
      <c r="F3286">
        <v>1</v>
      </c>
      <c r="G3286">
        <v>1</v>
      </c>
      <c r="H3286" t="str">
        <f t="shared" si="102"/>
        <v/>
      </c>
      <c r="I3286" t="str">
        <f t="shared" si="103"/>
        <v/>
      </c>
    </row>
    <row r="3287" spans="1:9" hidden="1">
      <c r="A3287" t="s">
        <v>2822</v>
      </c>
      <c r="B3287" t="s">
        <v>4181</v>
      </c>
      <c r="C3287" t="s">
        <v>4859</v>
      </c>
      <c r="D3287" t="s">
        <v>4870</v>
      </c>
      <c r="E3287">
        <v>0</v>
      </c>
      <c r="F3287">
        <v>0</v>
      </c>
      <c r="G3287">
        <v>0</v>
      </c>
      <c r="H3287" t="str">
        <f t="shared" si="102"/>
        <v/>
      </c>
      <c r="I3287" t="str">
        <f t="shared" si="103"/>
        <v/>
      </c>
    </row>
    <row r="3288" spans="1:9" hidden="1">
      <c r="A3288" t="s">
        <v>2823</v>
      </c>
      <c r="B3288" t="s">
        <v>4181</v>
      </c>
      <c r="C3288" t="s">
        <v>4859</v>
      </c>
      <c r="D3288" t="s">
        <v>4871</v>
      </c>
      <c r="E3288">
        <v>0</v>
      </c>
      <c r="F3288">
        <v>0</v>
      </c>
      <c r="G3288">
        <v>0</v>
      </c>
      <c r="H3288" t="str">
        <f t="shared" si="102"/>
        <v/>
      </c>
      <c r="I3288" t="str">
        <f t="shared" si="103"/>
        <v/>
      </c>
    </row>
    <row r="3289" spans="1:9" hidden="1">
      <c r="A3289" t="s">
        <v>2824</v>
      </c>
      <c r="B3289" t="s">
        <v>4181</v>
      </c>
      <c r="C3289" t="s">
        <v>4859</v>
      </c>
      <c r="D3289" t="s">
        <v>4872</v>
      </c>
      <c r="E3289">
        <v>0</v>
      </c>
      <c r="F3289">
        <v>0</v>
      </c>
      <c r="G3289">
        <v>0</v>
      </c>
      <c r="H3289" t="str">
        <f t="shared" si="102"/>
        <v/>
      </c>
      <c r="I3289" t="str">
        <f t="shared" si="103"/>
        <v/>
      </c>
    </row>
    <row r="3290" spans="1:9" hidden="1">
      <c r="A3290" t="s">
        <v>2825</v>
      </c>
      <c r="B3290" t="s">
        <v>4181</v>
      </c>
      <c r="C3290" t="s">
        <v>4859</v>
      </c>
      <c r="D3290" t="s">
        <v>4873</v>
      </c>
      <c r="E3290">
        <v>0</v>
      </c>
      <c r="F3290">
        <v>1</v>
      </c>
      <c r="G3290">
        <v>0</v>
      </c>
      <c r="H3290" t="str">
        <f t="shared" si="102"/>
        <v/>
      </c>
      <c r="I3290" t="str">
        <f t="shared" si="103"/>
        <v/>
      </c>
    </row>
    <row r="3291" spans="1:9" hidden="1">
      <c r="A3291" t="s">
        <v>2826</v>
      </c>
      <c r="B3291" t="s">
        <v>4181</v>
      </c>
      <c r="C3291" t="s">
        <v>4859</v>
      </c>
      <c r="D3291" t="s">
        <v>4874</v>
      </c>
      <c r="E3291">
        <v>0</v>
      </c>
      <c r="F3291">
        <v>0</v>
      </c>
      <c r="G3291">
        <v>0</v>
      </c>
      <c r="H3291" t="str">
        <f t="shared" si="102"/>
        <v/>
      </c>
      <c r="I3291" t="str">
        <f t="shared" si="103"/>
        <v/>
      </c>
    </row>
    <row r="3292" spans="1:9" hidden="1">
      <c r="A3292" t="s">
        <v>2827</v>
      </c>
      <c r="B3292" t="s">
        <v>4181</v>
      </c>
      <c r="C3292" t="s">
        <v>4859</v>
      </c>
      <c r="D3292" t="s">
        <v>4875</v>
      </c>
      <c r="E3292">
        <v>0</v>
      </c>
      <c r="F3292">
        <v>0</v>
      </c>
      <c r="G3292">
        <v>0</v>
      </c>
      <c r="H3292" t="str">
        <f t="shared" si="102"/>
        <v/>
      </c>
      <c r="I3292" t="str">
        <f t="shared" si="103"/>
        <v/>
      </c>
    </row>
    <row r="3293" spans="1:9" hidden="1">
      <c r="A3293" t="s">
        <v>2828</v>
      </c>
      <c r="B3293" t="s">
        <v>4181</v>
      </c>
      <c r="C3293" t="s">
        <v>4859</v>
      </c>
      <c r="D3293" t="s">
        <v>4876</v>
      </c>
      <c r="E3293">
        <v>0</v>
      </c>
      <c r="F3293">
        <v>0</v>
      </c>
      <c r="G3293">
        <v>0</v>
      </c>
      <c r="H3293" t="str">
        <f t="shared" si="102"/>
        <v/>
      </c>
      <c r="I3293" t="str">
        <f t="shared" si="103"/>
        <v/>
      </c>
    </row>
    <row r="3294" spans="1:9" hidden="1">
      <c r="A3294" t="s">
        <v>2829</v>
      </c>
      <c r="B3294" t="s">
        <v>4181</v>
      </c>
      <c r="C3294" t="s">
        <v>4859</v>
      </c>
      <c r="D3294" t="s">
        <v>4877</v>
      </c>
      <c r="E3294">
        <v>1</v>
      </c>
      <c r="F3294">
        <v>0</v>
      </c>
      <c r="G3294">
        <v>0</v>
      </c>
      <c r="H3294" t="str">
        <f t="shared" si="102"/>
        <v/>
      </c>
      <c r="I3294" t="str">
        <f t="shared" si="103"/>
        <v/>
      </c>
    </row>
    <row r="3295" spans="1:9" hidden="1">
      <c r="A3295" t="s">
        <v>2830</v>
      </c>
      <c r="B3295" t="s">
        <v>4181</v>
      </c>
      <c r="C3295" t="s">
        <v>4859</v>
      </c>
      <c r="D3295" t="s">
        <v>4878</v>
      </c>
      <c r="E3295">
        <v>0</v>
      </c>
      <c r="F3295">
        <v>0</v>
      </c>
      <c r="G3295">
        <v>0</v>
      </c>
      <c r="H3295" t="str">
        <f t="shared" si="102"/>
        <v/>
      </c>
      <c r="I3295" t="str">
        <f t="shared" si="103"/>
        <v/>
      </c>
    </row>
    <row r="3296" spans="1:9" hidden="1">
      <c r="A3296" t="s">
        <v>2831</v>
      </c>
      <c r="B3296" t="s">
        <v>4181</v>
      </c>
      <c r="C3296" t="s">
        <v>4859</v>
      </c>
      <c r="D3296" t="s">
        <v>4879</v>
      </c>
      <c r="E3296">
        <v>0</v>
      </c>
      <c r="F3296">
        <v>0</v>
      </c>
      <c r="G3296">
        <v>0</v>
      </c>
      <c r="H3296" t="str">
        <f t="shared" si="102"/>
        <v/>
      </c>
      <c r="I3296" t="str">
        <f t="shared" si="103"/>
        <v/>
      </c>
    </row>
    <row r="3297" spans="1:9" hidden="1">
      <c r="A3297" t="s">
        <v>2832</v>
      </c>
      <c r="B3297" t="s">
        <v>4181</v>
      </c>
      <c r="C3297" t="s">
        <v>4859</v>
      </c>
      <c r="D3297" t="s">
        <v>4880</v>
      </c>
      <c r="E3297">
        <v>0</v>
      </c>
      <c r="F3297">
        <v>0</v>
      </c>
      <c r="G3297">
        <v>0</v>
      </c>
      <c r="H3297" t="str">
        <f t="shared" si="102"/>
        <v/>
      </c>
      <c r="I3297" t="str">
        <f t="shared" si="103"/>
        <v/>
      </c>
    </row>
    <row r="3298" spans="1:9" hidden="1">
      <c r="A3298" t="s">
        <v>2833</v>
      </c>
      <c r="B3298" t="s">
        <v>4181</v>
      </c>
      <c r="C3298" t="s">
        <v>4859</v>
      </c>
      <c r="D3298" t="s">
        <v>4881</v>
      </c>
      <c r="E3298">
        <v>0</v>
      </c>
      <c r="F3298">
        <v>0</v>
      </c>
      <c r="G3298">
        <v>0</v>
      </c>
      <c r="H3298" t="str">
        <f t="shared" si="102"/>
        <v/>
      </c>
      <c r="I3298" t="str">
        <f t="shared" si="103"/>
        <v/>
      </c>
    </row>
    <row r="3299" spans="1:9" hidden="1">
      <c r="A3299" t="s">
        <v>2834</v>
      </c>
      <c r="B3299" t="s">
        <v>4181</v>
      </c>
      <c r="C3299" t="s">
        <v>4859</v>
      </c>
      <c r="D3299" t="s">
        <v>4882</v>
      </c>
      <c r="E3299">
        <v>0</v>
      </c>
      <c r="F3299">
        <v>0</v>
      </c>
      <c r="G3299">
        <v>0</v>
      </c>
      <c r="H3299" t="str">
        <f t="shared" si="102"/>
        <v/>
      </c>
      <c r="I3299" t="str">
        <f t="shared" si="103"/>
        <v/>
      </c>
    </row>
    <row r="3300" spans="1:9" hidden="1">
      <c r="A3300" t="s">
        <v>2835</v>
      </c>
      <c r="B3300" t="s">
        <v>4181</v>
      </c>
      <c r="C3300" t="s">
        <v>4859</v>
      </c>
      <c r="D3300" t="s">
        <v>4883</v>
      </c>
      <c r="E3300">
        <v>0</v>
      </c>
      <c r="F3300">
        <v>0</v>
      </c>
      <c r="G3300">
        <v>0</v>
      </c>
      <c r="H3300" t="str">
        <f t="shared" si="102"/>
        <v/>
      </c>
      <c r="I3300" t="str">
        <f t="shared" si="103"/>
        <v/>
      </c>
    </row>
    <row r="3301" spans="1:9" hidden="1">
      <c r="A3301" t="s">
        <v>2836</v>
      </c>
      <c r="B3301" t="s">
        <v>4181</v>
      </c>
      <c r="C3301" t="s">
        <v>4859</v>
      </c>
      <c r="D3301" t="s">
        <v>4884</v>
      </c>
      <c r="E3301">
        <v>0</v>
      </c>
      <c r="F3301">
        <v>0</v>
      </c>
      <c r="G3301">
        <v>0</v>
      </c>
      <c r="H3301" t="str">
        <f t="shared" si="102"/>
        <v/>
      </c>
      <c r="I3301" t="str">
        <f t="shared" si="103"/>
        <v/>
      </c>
    </row>
    <row r="3302" spans="1:9" hidden="1">
      <c r="A3302" t="s">
        <v>2837</v>
      </c>
      <c r="B3302" t="s">
        <v>4181</v>
      </c>
      <c r="C3302" t="s">
        <v>4859</v>
      </c>
      <c r="D3302" t="s">
        <v>4885</v>
      </c>
      <c r="E3302">
        <v>1</v>
      </c>
      <c r="F3302">
        <v>1</v>
      </c>
      <c r="G3302">
        <v>0</v>
      </c>
      <c r="H3302" t="str">
        <f t="shared" si="102"/>
        <v/>
      </c>
      <c r="I3302" t="str">
        <f t="shared" si="103"/>
        <v/>
      </c>
    </row>
    <row r="3303" spans="1:9" hidden="1">
      <c r="A3303" t="s">
        <v>2838</v>
      </c>
      <c r="B3303" t="s">
        <v>4181</v>
      </c>
      <c r="C3303" t="s">
        <v>4859</v>
      </c>
      <c r="D3303" t="s">
        <v>4886</v>
      </c>
      <c r="E3303">
        <v>0</v>
      </c>
      <c r="F3303">
        <v>0</v>
      </c>
      <c r="G3303">
        <v>0</v>
      </c>
      <c r="H3303" t="str">
        <f t="shared" si="102"/>
        <v/>
      </c>
      <c r="I3303" t="str">
        <f t="shared" si="103"/>
        <v/>
      </c>
    </row>
    <row r="3304" spans="1:9" hidden="1">
      <c r="A3304" t="s">
        <v>2839</v>
      </c>
      <c r="B3304" t="s">
        <v>4181</v>
      </c>
      <c r="C3304" t="s">
        <v>4859</v>
      </c>
      <c r="D3304" t="s">
        <v>4887</v>
      </c>
      <c r="E3304">
        <v>0</v>
      </c>
      <c r="F3304">
        <v>0</v>
      </c>
      <c r="G3304">
        <v>0</v>
      </c>
      <c r="H3304" t="str">
        <f t="shared" si="102"/>
        <v/>
      </c>
      <c r="I3304" t="str">
        <f t="shared" si="103"/>
        <v/>
      </c>
    </row>
    <row r="3305" spans="1:9" hidden="1">
      <c r="A3305" t="s">
        <v>2840</v>
      </c>
      <c r="B3305" t="s">
        <v>4181</v>
      </c>
      <c r="C3305" t="s">
        <v>4859</v>
      </c>
      <c r="D3305" t="s">
        <v>4888</v>
      </c>
      <c r="E3305">
        <v>0</v>
      </c>
      <c r="F3305">
        <v>0</v>
      </c>
      <c r="G3305">
        <v>0</v>
      </c>
      <c r="H3305" t="str">
        <f t="shared" si="102"/>
        <v/>
      </c>
      <c r="I3305" t="str">
        <f t="shared" si="103"/>
        <v/>
      </c>
    </row>
    <row r="3306" spans="1:9" hidden="1">
      <c r="A3306" t="s">
        <v>2841</v>
      </c>
      <c r="B3306" t="s">
        <v>4181</v>
      </c>
      <c r="C3306" t="s">
        <v>4859</v>
      </c>
      <c r="D3306" t="s">
        <v>4889</v>
      </c>
      <c r="E3306">
        <v>1</v>
      </c>
      <c r="F3306">
        <v>1</v>
      </c>
      <c r="G3306">
        <v>0</v>
      </c>
      <c r="H3306" t="str">
        <f t="shared" si="102"/>
        <v/>
      </c>
      <c r="I3306" t="str">
        <f t="shared" si="103"/>
        <v/>
      </c>
    </row>
    <row r="3307" spans="1:9" hidden="1">
      <c r="A3307" t="s">
        <v>2842</v>
      </c>
      <c r="B3307" t="s">
        <v>4181</v>
      </c>
      <c r="C3307" t="s">
        <v>4859</v>
      </c>
      <c r="D3307" t="s">
        <v>4890</v>
      </c>
      <c r="E3307">
        <v>1</v>
      </c>
      <c r="F3307">
        <v>1</v>
      </c>
      <c r="G3307">
        <v>0</v>
      </c>
      <c r="H3307" t="str">
        <f t="shared" si="102"/>
        <v/>
      </c>
      <c r="I3307" t="str">
        <f t="shared" si="103"/>
        <v/>
      </c>
    </row>
    <row r="3308" spans="1:9" hidden="1">
      <c r="A3308" t="s">
        <v>2843</v>
      </c>
      <c r="B3308" t="s">
        <v>4181</v>
      </c>
      <c r="C3308" t="s">
        <v>4859</v>
      </c>
      <c r="D3308" t="s">
        <v>4891</v>
      </c>
      <c r="E3308">
        <v>0</v>
      </c>
      <c r="F3308">
        <v>1</v>
      </c>
      <c r="G3308">
        <v>0</v>
      </c>
      <c r="H3308" t="str">
        <f t="shared" si="102"/>
        <v/>
      </c>
      <c r="I3308" t="str">
        <f t="shared" si="103"/>
        <v/>
      </c>
    </row>
    <row r="3309" spans="1:9" hidden="1">
      <c r="A3309" t="s">
        <v>2844</v>
      </c>
      <c r="B3309" t="s">
        <v>4181</v>
      </c>
      <c r="C3309" t="s">
        <v>4859</v>
      </c>
      <c r="D3309" t="s">
        <v>4892</v>
      </c>
      <c r="E3309">
        <v>1</v>
      </c>
      <c r="F3309">
        <v>0</v>
      </c>
      <c r="G3309">
        <v>0</v>
      </c>
      <c r="H3309" t="str">
        <f t="shared" si="102"/>
        <v/>
      </c>
      <c r="I3309" t="str">
        <f t="shared" si="103"/>
        <v/>
      </c>
    </row>
    <row r="3310" spans="1:9" hidden="1">
      <c r="A3310" t="s">
        <v>2845</v>
      </c>
      <c r="B3310" t="s">
        <v>4181</v>
      </c>
      <c r="C3310" t="s">
        <v>4859</v>
      </c>
      <c r="D3310" t="s">
        <v>4893</v>
      </c>
      <c r="E3310">
        <v>1</v>
      </c>
      <c r="F3310">
        <v>1</v>
      </c>
      <c r="G3310">
        <v>0</v>
      </c>
      <c r="H3310" t="str">
        <f t="shared" si="102"/>
        <v/>
      </c>
      <c r="I3310" t="str">
        <f t="shared" si="103"/>
        <v/>
      </c>
    </row>
    <row r="3311" spans="1:9" hidden="1">
      <c r="A3311" t="s">
        <v>2846</v>
      </c>
      <c r="B3311" t="s">
        <v>4181</v>
      </c>
      <c r="C3311" t="s">
        <v>4859</v>
      </c>
      <c r="D3311" t="s">
        <v>4894</v>
      </c>
      <c r="E3311">
        <v>0</v>
      </c>
      <c r="F3311">
        <v>1</v>
      </c>
      <c r="G3311">
        <v>0</v>
      </c>
      <c r="H3311" t="str">
        <f t="shared" si="102"/>
        <v/>
      </c>
      <c r="I3311" t="str">
        <f t="shared" si="103"/>
        <v/>
      </c>
    </row>
    <row r="3312" spans="1:9" hidden="1">
      <c r="A3312" t="s">
        <v>2847</v>
      </c>
      <c r="B3312" t="s">
        <v>4181</v>
      </c>
      <c r="C3312" t="s">
        <v>4859</v>
      </c>
      <c r="D3312" t="s">
        <v>4895</v>
      </c>
      <c r="E3312">
        <v>0</v>
      </c>
      <c r="F3312">
        <v>0</v>
      </c>
      <c r="G3312">
        <v>0</v>
      </c>
      <c r="H3312" t="str">
        <f t="shared" si="102"/>
        <v/>
      </c>
      <c r="I3312" t="str">
        <f t="shared" si="103"/>
        <v/>
      </c>
    </row>
    <row r="3313" spans="1:9" hidden="1">
      <c r="A3313" t="s">
        <v>2848</v>
      </c>
      <c r="B3313" t="s">
        <v>4181</v>
      </c>
      <c r="C3313" t="s">
        <v>4859</v>
      </c>
      <c r="D3313" t="s">
        <v>4896</v>
      </c>
      <c r="E3313">
        <v>0</v>
      </c>
      <c r="F3313">
        <v>0</v>
      </c>
      <c r="G3313">
        <v>0</v>
      </c>
      <c r="H3313" t="str">
        <f t="shared" si="102"/>
        <v/>
      </c>
      <c r="I3313" t="str">
        <f t="shared" si="103"/>
        <v/>
      </c>
    </row>
    <row r="3314" spans="1:9" hidden="1">
      <c r="A3314" t="s">
        <v>2849</v>
      </c>
      <c r="B3314" t="s">
        <v>4181</v>
      </c>
      <c r="C3314" t="s">
        <v>4859</v>
      </c>
      <c r="D3314" t="s">
        <v>4897</v>
      </c>
      <c r="E3314">
        <v>0</v>
      </c>
      <c r="F3314">
        <v>1</v>
      </c>
      <c r="G3314">
        <v>1</v>
      </c>
      <c r="H3314" t="str">
        <f t="shared" si="102"/>
        <v/>
      </c>
      <c r="I3314" t="str">
        <f t="shared" si="103"/>
        <v/>
      </c>
    </row>
    <row r="3315" spans="1:9" hidden="1">
      <c r="A3315" t="s">
        <v>2850</v>
      </c>
      <c r="B3315" t="s">
        <v>4181</v>
      </c>
      <c r="C3315" t="s">
        <v>4859</v>
      </c>
      <c r="D3315" t="s">
        <v>4898</v>
      </c>
      <c r="E3315">
        <v>0</v>
      </c>
      <c r="F3315">
        <v>0</v>
      </c>
      <c r="G3315">
        <v>0</v>
      </c>
      <c r="H3315" t="str">
        <f t="shared" si="102"/>
        <v/>
      </c>
      <c r="I3315" t="str">
        <f t="shared" si="103"/>
        <v/>
      </c>
    </row>
    <row r="3316" spans="1:9" hidden="1">
      <c r="A3316" t="s">
        <v>2851</v>
      </c>
      <c r="B3316" t="s">
        <v>4181</v>
      </c>
      <c r="C3316" t="s">
        <v>4859</v>
      </c>
      <c r="D3316" t="s">
        <v>4899</v>
      </c>
      <c r="E3316">
        <v>0</v>
      </c>
      <c r="F3316">
        <v>0</v>
      </c>
      <c r="G3316">
        <v>0</v>
      </c>
      <c r="H3316" t="str">
        <f t="shared" si="102"/>
        <v/>
      </c>
      <c r="I3316" t="str">
        <f t="shared" si="103"/>
        <v/>
      </c>
    </row>
    <row r="3317" spans="1:9" hidden="1">
      <c r="A3317" t="s">
        <v>2852</v>
      </c>
      <c r="B3317" t="s">
        <v>4181</v>
      </c>
      <c r="C3317" t="s">
        <v>4859</v>
      </c>
      <c r="D3317" t="s">
        <v>4900</v>
      </c>
      <c r="E3317">
        <v>1</v>
      </c>
      <c r="F3317">
        <v>1</v>
      </c>
      <c r="G3317">
        <v>0</v>
      </c>
      <c r="H3317" t="str">
        <f t="shared" si="102"/>
        <v/>
      </c>
      <c r="I3317" t="str">
        <f t="shared" si="103"/>
        <v/>
      </c>
    </row>
    <row r="3318" spans="1:9" hidden="1">
      <c r="A3318" t="s">
        <v>2853</v>
      </c>
      <c r="B3318" t="s">
        <v>4181</v>
      </c>
      <c r="C3318" t="s">
        <v>4859</v>
      </c>
      <c r="D3318" t="s">
        <v>4901</v>
      </c>
      <c r="E3318">
        <v>1</v>
      </c>
      <c r="F3318">
        <v>1</v>
      </c>
      <c r="G3318">
        <v>0</v>
      </c>
      <c r="H3318" t="str">
        <f t="shared" si="102"/>
        <v/>
      </c>
      <c r="I3318" t="str">
        <f t="shared" si="103"/>
        <v/>
      </c>
    </row>
    <row r="3319" spans="1:9" hidden="1">
      <c r="A3319" t="s">
        <v>2854</v>
      </c>
      <c r="B3319" t="s">
        <v>4181</v>
      </c>
      <c r="C3319" t="s">
        <v>4859</v>
      </c>
      <c r="D3319" t="s">
        <v>4902</v>
      </c>
      <c r="E3319">
        <v>0</v>
      </c>
      <c r="F3319">
        <v>0</v>
      </c>
      <c r="G3319">
        <v>0</v>
      </c>
      <c r="H3319" t="str">
        <f t="shared" si="102"/>
        <v/>
      </c>
      <c r="I3319" t="str">
        <f t="shared" si="103"/>
        <v/>
      </c>
    </row>
    <row r="3320" spans="1:9" hidden="1">
      <c r="A3320" t="s">
        <v>2855</v>
      </c>
      <c r="B3320" t="s">
        <v>4181</v>
      </c>
      <c r="C3320" t="s">
        <v>4859</v>
      </c>
      <c r="D3320" t="s">
        <v>4903</v>
      </c>
      <c r="E3320">
        <v>1</v>
      </c>
      <c r="F3320">
        <v>0</v>
      </c>
      <c r="G3320">
        <v>0</v>
      </c>
      <c r="H3320" t="str">
        <f t="shared" si="102"/>
        <v/>
      </c>
      <c r="I3320" t="str">
        <f t="shared" si="103"/>
        <v/>
      </c>
    </row>
    <row r="3321" spans="1:9" hidden="1">
      <c r="A3321" t="s">
        <v>2856</v>
      </c>
      <c r="B3321" t="s">
        <v>4181</v>
      </c>
      <c r="C3321" t="s">
        <v>4859</v>
      </c>
      <c r="D3321" t="s">
        <v>4904</v>
      </c>
      <c r="E3321">
        <v>1</v>
      </c>
      <c r="F3321">
        <v>2</v>
      </c>
      <c r="G3321">
        <v>1</v>
      </c>
      <c r="H3321" t="str">
        <f t="shared" si="102"/>
        <v/>
      </c>
      <c r="I3321" t="str">
        <f t="shared" si="103"/>
        <v/>
      </c>
    </row>
    <row r="3322" spans="1:9" hidden="1">
      <c r="A3322" t="s">
        <v>2857</v>
      </c>
      <c r="B3322" t="s">
        <v>4181</v>
      </c>
      <c r="C3322" t="s">
        <v>4859</v>
      </c>
      <c r="D3322" t="s">
        <v>4905</v>
      </c>
      <c r="E3322">
        <v>0</v>
      </c>
      <c r="F3322">
        <v>1</v>
      </c>
      <c r="G3322">
        <v>0</v>
      </c>
      <c r="H3322" t="str">
        <f t="shared" si="102"/>
        <v/>
      </c>
      <c r="I3322" t="str">
        <f t="shared" si="103"/>
        <v/>
      </c>
    </row>
    <row r="3323" spans="1:9" hidden="1">
      <c r="A3323" t="s">
        <v>2858</v>
      </c>
      <c r="B3323" t="s">
        <v>4181</v>
      </c>
      <c r="C3323" t="s">
        <v>4859</v>
      </c>
      <c r="D3323" t="s">
        <v>4906</v>
      </c>
      <c r="E3323">
        <v>1</v>
      </c>
      <c r="F3323">
        <v>1</v>
      </c>
      <c r="G3323">
        <v>3</v>
      </c>
      <c r="H3323" t="str">
        <f t="shared" si="102"/>
        <v/>
      </c>
      <c r="I3323" t="str">
        <f t="shared" si="103"/>
        <v/>
      </c>
    </row>
    <row r="3324" spans="1:9" hidden="1">
      <c r="A3324" t="s">
        <v>2859</v>
      </c>
      <c r="B3324" t="s">
        <v>4181</v>
      </c>
      <c r="C3324" t="s">
        <v>4859</v>
      </c>
      <c r="D3324" t="s">
        <v>4907</v>
      </c>
      <c r="E3324">
        <v>1</v>
      </c>
      <c r="F3324">
        <v>1</v>
      </c>
      <c r="G3324">
        <v>0</v>
      </c>
      <c r="H3324" t="str">
        <f t="shared" si="102"/>
        <v/>
      </c>
      <c r="I3324" t="str">
        <f t="shared" si="103"/>
        <v/>
      </c>
    </row>
    <row r="3325" spans="1:9" hidden="1">
      <c r="A3325" t="s">
        <v>2860</v>
      </c>
      <c r="B3325" t="s">
        <v>4181</v>
      </c>
      <c r="C3325" t="s">
        <v>4859</v>
      </c>
      <c r="D3325" t="s">
        <v>4908</v>
      </c>
      <c r="E3325">
        <v>1</v>
      </c>
      <c r="F3325">
        <v>0</v>
      </c>
      <c r="G3325">
        <v>0</v>
      </c>
      <c r="H3325" t="str">
        <f t="shared" si="102"/>
        <v/>
      </c>
      <c r="I3325" t="str">
        <f t="shared" si="103"/>
        <v/>
      </c>
    </row>
    <row r="3326" spans="1:9" hidden="1">
      <c r="A3326" t="s">
        <v>2861</v>
      </c>
      <c r="B3326" t="s">
        <v>4181</v>
      </c>
      <c r="C3326" t="s">
        <v>4859</v>
      </c>
      <c r="D3326" t="s">
        <v>4909</v>
      </c>
      <c r="E3326">
        <v>0</v>
      </c>
      <c r="F3326">
        <v>0</v>
      </c>
      <c r="G3326">
        <v>0</v>
      </c>
      <c r="H3326" t="str">
        <f t="shared" si="102"/>
        <v/>
      </c>
      <c r="I3326" t="str">
        <f t="shared" si="103"/>
        <v/>
      </c>
    </row>
    <row r="3327" spans="1:9" hidden="1">
      <c r="A3327" t="s">
        <v>2862</v>
      </c>
      <c r="B3327" t="s">
        <v>4181</v>
      </c>
      <c r="C3327" t="s">
        <v>4859</v>
      </c>
      <c r="D3327" t="s">
        <v>4910</v>
      </c>
      <c r="E3327">
        <v>1</v>
      </c>
      <c r="F3327">
        <v>1</v>
      </c>
      <c r="G3327">
        <v>0</v>
      </c>
      <c r="H3327" t="str">
        <f t="shared" si="102"/>
        <v/>
      </c>
      <c r="I3327" t="str">
        <f t="shared" si="103"/>
        <v/>
      </c>
    </row>
    <row r="3328" spans="1:9" hidden="1">
      <c r="A3328" t="s">
        <v>2863</v>
      </c>
      <c r="B3328" t="s">
        <v>4181</v>
      </c>
      <c r="C3328" t="s">
        <v>4859</v>
      </c>
      <c r="D3328" t="s">
        <v>4911</v>
      </c>
      <c r="E3328">
        <v>1</v>
      </c>
      <c r="F3328">
        <v>1</v>
      </c>
      <c r="G3328">
        <v>0</v>
      </c>
      <c r="H3328" t="str">
        <f t="shared" si="102"/>
        <v/>
      </c>
      <c r="I3328" t="str">
        <f t="shared" si="103"/>
        <v/>
      </c>
    </row>
    <row r="3329" spans="1:9" hidden="1">
      <c r="A3329" t="s">
        <v>2864</v>
      </c>
      <c r="B3329" t="s">
        <v>4181</v>
      </c>
      <c r="C3329" t="s">
        <v>4912</v>
      </c>
      <c r="D3329" t="s">
        <v>4913</v>
      </c>
      <c r="E3329">
        <v>1</v>
      </c>
      <c r="F3329">
        <v>0</v>
      </c>
      <c r="G3329">
        <v>0</v>
      </c>
      <c r="H3329" t="str">
        <f t="shared" si="102"/>
        <v/>
      </c>
      <c r="I3329" t="str">
        <f t="shared" si="103"/>
        <v/>
      </c>
    </row>
    <row r="3330" spans="1:9" hidden="1">
      <c r="A3330" t="s">
        <v>2865</v>
      </c>
      <c r="B3330" t="s">
        <v>4181</v>
      </c>
      <c r="C3330" t="s">
        <v>4912</v>
      </c>
      <c r="D3330" t="s">
        <v>4914</v>
      </c>
      <c r="E3330">
        <v>0</v>
      </c>
      <c r="F3330">
        <v>0</v>
      </c>
      <c r="G3330">
        <v>1</v>
      </c>
      <c r="H3330" t="str">
        <f t="shared" ref="H3330:H3393" si="104">IF(AND(SUM(E3330:G3330)&gt;2,OR(E3330=0,G3330=0,F3330=0)),"gestion stock","")</f>
        <v/>
      </c>
      <c r="I3330" t="str">
        <f t="shared" si="103"/>
        <v/>
      </c>
    </row>
    <row r="3331" spans="1:9" hidden="1">
      <c r="A3331" t="s">
        <v>2866</v>
      </c>
      <c r="B3331" t="s">
        <v>4181</v>
      </c>
      <c r="C3331" t="s">
        <v>4912</v>
      </c>
      <c r="D3331" t="s">
        <v>4915</v>
      </c>
      <c r="E3331">
        <v>1</v>
      </c>
      <c r="F3331">
        <v>0</v>
      </c>
      <c r="G3331">
        <v>2</v>
      </c>
      <c r="H3331" t="str">
        <f t="shared" si="104"/>
        <v>gestion stock</v>
      </c>
      <c r="I3331" t="str">
        <f t="shared" ref="I3331:I3394" si="105">IF(H3331="gestion stock",C3331&amp; " " &amp; D3331,"")</f>
        <v>Précieuse Pierrede lune/argent 925</v>
      </c>
    </row>
    <row r="3332" spans="1:9" hidden="1">
      <c r="A3332" t="s">
        <v>2867</v>
      </c>
      <c r="B3332" t="s">
        <v>4181</v>
      </c>
      <c r="C3332" t="s">
        <v>4912</v>
      </c>
      <c r="D3332" t="s">
        <v>4916</v>
      </c>
      <c r="E3332">
        <v>1</v>
      </c>
      <c r="F3332">
        <v>0</v>
      </c>
      <c r="G3332">
        <v>2</v>
      </c>
      <c r="H3332" t="str">
        <f t="shared" si="104"/>
        <v>gestion stock</v>
      </c>
      <c r="I3332" t="str">
        <f t="shared" si="105"/>
        <v>Précieuse Cristal de roche/ argent 925</v>
      </c>
    </row>
    <row r="3333" spans="1:9" hidden="1">
      <c r="A3333" t="s">
        <v>2868</v>
      </c>
      <c r="B3333" t="s">
        <v>4181</v>
      </c>
      <c r="C3333" t="s">
        <v>4917</v>
      </c>
      <c r="D3333" t="s">
        <v>4615</v>
      </c>
      <c r="E3333">
        <v>0</v>
      </c>
      <c r="F3333">
        <v>0</v>
      </c>
      <c r="G3333">
        <v>1</v>
      </c>
      <c r="H3333" t="str">
        <f t="shared" si="104"/>
        <v/>
      </c>
      <c r="I3333" t="str">
        <f t="shared" si="105"/>
        <v/>
      </c>
    </row>
    <row r="3334" spans="1:9" hidden="1">
      <c r="A3334" t="s">
        <v>2869</v>
      </c>
      <c r="B3334" t="s">
        <v>4181</v>
      </c>
      <c r="C3334" t="s">
        <v>4917</v>
      </c>
      <c r="D3334" t="s">
        <v>4748</v>
      </c>
      <c r="E3334">
        <v>0</v>
      </c>
      <c r="F3334">
        <v>0</v>
      </c>
      <c r="G3334">
        <v>0</v>
      </c>
      <c r="H3334" t="str">
        <f t="shared" si="104"/>
        <v/>
      </c>
      <c r="I3334" t="str">
        <f t="shared" si="105"/>
        <v/>
      </c>
    </row>
    <row r="3335" spans="1:9" hidden="1">
      <c r="A3335" t="s">
        <v>2870</v>
      </c>
      <c r="B3335" t="s">
        <v>4181</v>
      </c>
      <c r="C3335" t="s">
        <v>4917</v>
      </c>
      <c r="D3335" t="s">
        <v>4800</v>
      </c>
      <c r="E3335">
        <v>1</v>
      </c>
      <c r="F3335">
        <v>0</v>
      </c>
      <c r="G3335">
        <v>0</v>
      </c>
      <c r="H3335" t="str">
        <f t="shared" si="104"/>
        <v/>
      </c>
      <c r="I3335" t="str">
        <f t="shared" si="105"/>
        <v/>
      </c>
    </row>
    <row r="3336" spans="1:9" hidden="1">
      <c r="A3336" t="s">
        <v>2871</v>
      </c>
      <c r="B3336" t="s">
        <v>4181</v>
      </c>
      <c r="C3336" t="s">
        <v>4917</v>
      </c>
      <c r="D3336" t="s">
        <v>4801</v>
      </c>
      <c r="E3336">
        <v>0</v>
      </c>
      <c r="F3336">
        <v>-1</v>
      </c>
      <c r="G3336">
        <v>1</v>
      </c>
      <c r="H3336" t="str">
        <f t="shared" si="104"/>
        <v/>
      </c>
      <c r="I3336" t="str">
        <f t="shared" si="105"/>
        <v/>
      </c>
    </row>
    <row r="3337" spans="1:9" hidden="1">
      <c r="A3337" t="s">
        <v>2872</v>
      </c>
      <c r="B3337" t="s">
        <v>4181</v>
      </c>
      <c r="C3337" t="s">
        <v>4917</v>
      </c>
      <c r="D3337" t="s">
        <v>4747</v>
      </c>
      <c r="E3337">
        <v>1</v>
      </c>
      <c r="F3337">
        <v>-1</v>
      </c>
      <c r="G3337">
        <v>1</v>
      </c>
      <c r="H3337" t="str">
        <f t="shared" si="104"/>
        <v/>
      </c>
      <c r="I3337" t="str">
        <f t="shared" si="105"/>
        <v/>
      </c>
    </row>
    <row r="3338" spans="1:9" hidden="1">
      <c r="A3338" t="s">
        <v>2873</v>
      </c>
      <c r="B3338" t="s">
        <v>4181</v>
      </c>
      <c r="C3338" t="s">
        <v>4917</v>
      </c>
      <c r="D3338" t="s">
        <v>4746</v>
      </c>
      <c r="E3338">
        <v>1</v>
      </c>
      <c r="F3338">
        <v>0</v>
      </c>
      <c r="G3338">
        <v>1</v>
      </c>
      <c r="H3338" t="str">
        <f t="shared" si="104"/>
        <v/>
      </c>
      <c r="I3338" t="str">
        <f t="shared" si="105"/>
        <v/>
      </c>
    </row>
    <row r="3339" spans="1:9" hidden="1">
      <c r="A3339" t="s">
        <v>2874</v>
      </c>
      <c r="B3339" t="s">
        <v>4181</v>
      </c>
      <c r="C3339" t="s">
        <v>4917</v>
      </c>
      <c r="D3339" t="s">
        <v>4840</v>
      </c>
      <c r="E3339">
        <v>0</v>
      </c>
      <c r="F3339">
        <v>0</v>
      </c>
      <c r="G3339">
        <v>0</v>
      </c>
      <c r="H3339" t="str">
        <f t="shared" si="104"/>
        <v/>
      </c>
      <c r="I3339" t="str">
        <f t="shared" si="105"/>
        <v/>
      </c>
    </row>
    <row r="3340" spans="1:9" hidden="1">
      <c r="A3340" t="s">
        <v>2875</v>
      </c>
      <c r="B3340" t="s">
        <v>4181</v>
      </c>
      <c r="C3340" t="s">
        <v>4917</v>
      </c>
      <c r="D3340" t="s">
        <v>4749</v>
      </c>
      <c r="E3340">
        <v>2</v>
      </c>
      <c r="F3340">
        <v>0</v>
      </c>
      <c r="G3340">
        <v>0</v>
      </c>
      <c r="H3340" t="str">
        <f t="shared" si="104"/>
        <v/>
      </c>
      <c r="I3340" t="str">
        <f t="shared" si="105"/>
        <v/>
      </c>
    </row>
    <row r="3341" spans="1:9" hidden="1">
      <c r="A3341" t="s">
        <v>2876</v>
      </c>
      <c r="B3341" t="s">
        <v>4181</v>
      </c>
      <c r="C3341" t="s">
        <v>4918</v>
      </c>
      <c r="D3341" t="s">
        <v>3376</v>
      </c>
      <c r="E3341">
        <v>6</v>
      </c>
      <c r="F3341">
        <v>0</v>
      </c>
      <c r="G3341">
        <v>0</v>
      </c>
      <c r="H3341" t="str">
        <f t="shared" si="104"/>
        <v>gestion stock</v>
      </c>
      <c r="I3341" t="str">
        <f t="shared" si="105"/>
        <v xml:space="preserve">Pastille rhodes seule par deux </v>
      </c>
    </row>
    <row r="3342" spans="1:9" hidden="1">
      <c r="A3342" t="s">
        <v>2877</v>
      </c>
      <c r="B3342" t="s">
        <v>4181</v>
      </c>
      <c r="C3342" t="s">
        <v>4919</v>
      </c>
      <c r="D3342" t="s">
        <v>4920</v>
      </c>
      <c r="E3342">
        <v>0</v>
      </c>
      <c r="F3342">
        <v>-1</v>
      </c>
      <c r="G3342">
        <v>1</v>
      </c>
      <c r="H3342" t="str">
        <f t="shared" si="104"/>
        <v/>
      </c>
      <c r="I3342" t="str">
        <f t="shared" si="105"/>
        <v/>
      </c>
    </row>
    <row r="3343" spans="1:9" hidden="1">
      <c r="A3343" t="s">
        <v>2878</v>
      </c>
      <c r="B3343" t="s">
        <v>4181</v>
      </c>
      <c r="C3343" t="s">
        <v>4919</v>
      </c>
      <c r="D3343" t="s">
        <v>4921</v>
      </c>
      <c r="E3343">
        <v>2</v>
      </c>
      <c r="F3343">
        <v>1</v>
      </c>
      <c r="G3343">
        <v>0</v>
      </c>
      <c r="H3343" t="str">
        <f t="shared" si="104"/>
        <v>gestion stock</v>
      </c>
      <c r="I3343" t="str">
        <f t="shared" si="105"/>
        <v>Bulle Collier</v>
      </c>
    </row>
    <row r="3344" spans="1:9" hidden="1">
      <c r="A3344" t="s">
        <v>3596</v>
      </c>
      <c r="B3344" t="s">
        <v>3951</v>
      </c>
      <c r="C3344" t="s">
        <v>4922</v>
      </c>
      <c r="D3344" t="s">
        <v>3376</v>
      </c>
      <c r="E3344">
        <v>1</v>
      </c>
      <c r="F3344">
        <v>1</v>
      </c>
      <c r="G3344">
        <v>0</v>
      </c>
      <c r="H3344" t="str">
        <f t="shared" si="104"/>
        <v/>
      </c>
      <c r="I3344" t="str">
        <f t="shared" si="105"/>
        <v/>
      </c>
    </row>
    <row r="3345" spans="1:9" hidden="1">
      <c r="A3345" t="s">
        <v>3597</v>
      </c>
      <c r="B3345" t="s">
        <v>3951</v>
      </c>
      <c r="C3345" t="s">
        <v>4923</v>
      </c>
      <c r="D3345" t="s">
        <v>3376</v>
      </c>
      <c r="E3345">
        <v>1</v>
      </c>
      <c r="F3345">
        <v>0</v>
      </c>
      <c r="G3345">
        <v>1</v>
      </c>
      <c r="H3345" t="str">
        <f t="shared" si="104"/>
        <v/>
      </c>
      <c r="I3345" t="str">
        <f t="shared" si="105"/>
        <v/>
      </c>
    </row>
    <row r="3346" spans="1:9" hidden="1">
      <c r="A3346" t="s">
        <v>3598</v>
      </c>
      <c r="B3346" t="s">
        <v>3951</v>
      </c>
      <c r="C3346" t="s">
        <v>4924</v>
      </c>
      <c r="D3346" t="s">
        <v>3376</v>
      </c>
      <c r="E3346">
        <v>0</v>
      </c>
      <c r="F3346">
        <v>1</v>
      </c>
      <c r="G3346">
        <v>0</v>
      </c>
      <c r="H3346" t="str">
        <f t="shared" si="104"/>
        <v/>
      </c>
      <c r="I3346" t="str">
        <f t="shared" si="105"/>
        <v/>
      </c>
    </row>
    <row r="3347" spans="1:9" hidden="1">
      <c r="A3347" t="s">
        <v>3599</v>
      </c>
      <c r="B3347" t="s">
        <v>3951</v>
      </c>
      <c r="C3347" t="s">
        <v>4925</v>
      </c>
      <c r="D3347" t="s">
        <v>3376</v>
      </c>
      <c r="E3347">
        <v>0</v>
      </c>
      <c r="F3347">
        <v>1</v>
      </c>
      <c r="G3347">
        <v>1</v>
      </c>
      <c r="H3347" t="str">
        <f t="shared" si="104"/>
        <v/>
      </c>
      <c r="I3347" t="str">
        <f t="shared" si="105"/>
        <v/>
      </c>
    </row>
    <row r="3348" spans="1:9" hidden="1">
      <c r="A3348" t="s">
        <v>3600</v>
      </c>
      <c r="B3348" t="s">
        <v>3951</v>
      </c>
      <c r="C3348" t="s">
        <v>4926</v>
      </c>
      <c r="D3348" t="s">
        <v>3376</v>
      </c>
      <c r="E3348">
        <v>1</v>
      </c>
      <c r="F3348">
        <v>2</v>
      </c>
      <c r="G3348">
        <v>0</v>
      </c>
      <c r="H3348" t="str">
        <f t="shared" si="104"/>
        <v>gestion stock</v>
      </c>
      <c r="I3348" t="str">
        <f t="shared" si="105"/>
        <v xml:space="preserve">Collier PLAQ OR 92160045 </v>
      </c>
    </row>
    <row r="3349" spans="1:9" hidden="1">
      <c r="A3349" t="s">
        <v>3601</v>
      </c>
      <c r="B3349" t="s">
        <v>3951</v>
      </c>
      <c r="C3349" t="s">
        <v>4927</v>
      </c>
      <c r="D3349" t="s">
        <v>3376</v>
      </c>
      <c r="E3349">
        <v>1</v>
      </c>
      <c r="F3349">
        <v>0</v>
      </c>
      <c r="G3349">
        <v>1</v>
      </c>
      <c r="H3349" t="str">
        <f t="shared" si="104"/>
        <v/>
      </c>
      <c r="I3349" t="str">
        <f t="shared" si="105"/>
        <v/>
      </c>
    </row>
    <row r="3350" spans="1:9" hidden="1">
      <c r="A3350" t="s">
        <v>2879</v>
      </c>
      <c r="B3350" t="s">
        <v>4181</v>
      </c>
      <c r="C3350" t="s">
        <v>4928</v>
      </c>
      <c r="D3350" t="s">
        <v>4801</v>
      </c>
      <c r="E3350">
        <v>1</v>
      </c>
      <c r="F3350">
        <v>0</v>
      </c>
      <c r="G3350">
        <v>0</v>
      </c>
      <c r="H3350" t="str">
        <f t="shared" si="104"/>
        <v/>
      </c>
      <c r="I3350" t="str">
        <f t="shared" si="105"/>
        <v/>
      </c>
    </row>
    <row r="3351" spans="1:9" hidden="1">
      <c r="A3351" t="s">
        <v>2880</v>
      </c>
      <c r="B3351" t="s">
        <v>4181</v>
      </c>
      <c r="C3351" t="s">
        <v>4928</v>
      </c>
      <c r="D3351" t="s">
        <v>4615</v>
      </c>
      <c r="E3351">
        <v>1</v>
      </c>
      <c r="F3351">
        <v>1</v>
      </c>
      <c r="G3351">
        <v>0</v>
      </c>
      <c r="H3351" t="str">
        <f t="shared" si="104"/>
        <v/>
      </c>
      <c r="I3351" t="str">
        <f t="shared" si="105"/>
        <v/>
      </c>
    </row>
    <row r="3352" spans="1:9" hidden="1">
      <c r="A3352" t="s">
        <v>2881</v>
      </c>
      <c r="B3352" t="s">
        <v>4181</v>
      </c>
      <c r="C3352" t="s">
        <v>4928</v>
      </c>
      <c r="D3352" t="s">
        <v>4840</v>
      </c>
      <c r="E3352">
        <v>1</v>
      </c>
      <c r="F3352">
        <v>0</v>
      </c>
      <c r="G3352">
        <v>1</v>
      </c>
      <c r="H3352" t="str">
        <f t="shared" si="104"/>
        <v/>
      </c>
      <c r="I3352" t="str">
        <f t="shared" si="105"/>
        <v/>
      </c>
    </row>
    <row r="3353" spans="1:9" hidden="1">
      <c r="A3353" t="s">
        <v>2882</v>
      </c>
      <c r="B3353" t="s">
        <v>4181</v>
      </c>
      <c r="C3353" t="s">
        <v>4928</v>
      </c>
      <c r="D3353" t="s">
        <v>4747</v>
      </c>
      <c r="E3353">
        <v>0</v>
      </c>
      <c r="F3353">
        <v>1</v>
      </c>
      <c r="G3353">
        <v>0</v>
      </c>
      <c r="H3353" t="str">
        <f t="shared" si="104"/>
        <v/>
      </c>
      <c r="I3353" t="str">
        <f t="shared" si="105"/>
        <v/>
      </c>
    </row>
    <row r="3354" spans="1:9" hidden="1">
      <c r="A3354" t="s">
        <v>2883</v>
      </c>
      <c r="B3354" t="s">
        <v>4181</v>
      </c>
      <c r="C3354" t="s">
        <v>4928</v>
      </c>
      <c r="D3354" t="s">
        <v>4748</v>
      </c>
      <c r="E3354">
        <v>1</v>
      </c>
      <c r="F3354">
        <v>1</v>
      </c>
      <c r="G3354">
        <v>0</v>
      </c>
      <c r="H3354" t="str">
        <f t="shared" si="104"/>
        <v/>
      </c>
      <c r="I3354" t="str">
        <f t="shared" si="105"/>
        <v/>
      </c>
    </row>
    <row r="3355" spans="1:9" hidden="1">
      <c r="A3355" t="s">
        <v>2884</v>
      </c>
      <c r="B3355" t="s">
        <v>4181</v>
      </c>
      <c r="C3355" t="s">
        <v>4928</v>
      </c>
      <c r="D3355" t="s">
        <v>4800</v>
      </c>
      <c r="E3355">
        <v>1</v>
      </c>
      <c r="F3355">
        <v>0</v>
      </c>
      <c r="G3355">
        <v>0</v>
      </c>
      <c r="H3355" t="str">
        <f t="shared" si="104"/>
        <v/>
      </c>
      <c r="I3355" t="str">
        <f t="shared" si="105"/>
        <v/>
      </c>
    </row>
    <row r="3356" spans="1:9" hidden="1">
      <c r="A3356" t="s">
        <v>3602</v>
      </c>
      <c r="B3356" t="s">
        <v>3951</v>
      </c>
      <c r="C3356" t="s">
        <v>4929</v>
      </c>
      <c r="D3356" t="s">
        <v>3376</v>
      </c>
      <c r="E3356">
        <v>0</v>
      </c>
      <c r="F3356">
        <v>1</v>
      </c>
      <c r="G3356">
        <v>1</v>
      </c>
      <c r="H3356" t="str">
        <f t="shared" si="104"/>
        <v/>
      </c>
      <c r="I3356" t="str">
        <f t="shared" si="105"/>
        <v/>
      </c>
    </row>
    <row r="3357" spans="1:9" hidden="1">
      <c r="A3357" t="s">
        <v>3603</v>
      </c>
      <c r="B3357" t="s">
        <v>3951</v>
      </c>
      <c r="C3357" t="s">
        <v>4930</v>
      </c>
      <c r="D3357" t="s">
        <v>3376</v>
      </c>
      <c r="E3357">
        <v>0</v>
      </c>
      <c r="F3357">
        <v>0</v>
      </c>
      <c r="G3357">
        <v>1</v>
      </c>
      <c r="H3357" t="str">
        <f t="shared" si="104"/>
        <v/>
      </c>
      <c r="I3357" t="str">
        <f t="shared" si="105"/>
        <v/>
      </c>
    </row>
    <row r="3358" spans="1:9" hidden="1">
      <c r="A3358" t="s">
        <v>3604</v>
      </c>
      <c r="B3358" t="s">
        <v>3951</v>
      </c>
      <c r="C3358" t="s">
        <v>4931</v>
      </c>
      <c r="D3358" t="s">
        <v>3376</v>
      </c>
      <c r="E3358">
        <v>1</v>
      </c>
      <c r="F3358">
        <v>1</v>
      </c>
      <c r="G3358">
        <v>1</v>
      </c>
      <c r="H3358" t="str">
        <f t="shared" si="104"/>
        <v/>
      </c>
      <c r="I3358" t="str">
        <f t="shared" si="105"/>
        <v/>
      </c>
    </row>
    <row r="3359" spans="1:9" hidden="1">
      <c r="A3359" t="s">
        <v>3605</v>
      </c>
      <c r="B3359" t="s">
        <v>3951</v>
      </c>
      <c r="C3359" t="s">
        <v>4932</v>
      </c>
      <c r="D3359" t="s">
        <v>3376</v>
      </c>
      <c r="E3359">
        <v>0</v>
      </c>
      <c r="F3359">
        <v>1</v>
      </c>
      <c r="G3359">
        <v>0</v>
      </c>
      <c r="H3359" t="str">
        <f t="shared" si="104"/>
        <v/>
      </c>
      <c r="I3359" t="str">
        <f t="shared" si="105"/>
        <v/>
      </c>
    </row>
    <row r="3360" spans="1:9" hidden="1">
      <c r="A3360" t="s">
        <v>3606</v>
      </c>
      <c r="B3360" t="s">
        <v>3951</v>
      </c>
      <c r="C3360" t="s">
        <v>4933</v>
      </c>
      <c r="D3360" t="s">
        <v>3376</v>
      </c>
      <c r="E3360">
        <v>1</v>
      </c>
      <c r="F3360">
        <v>1</v>
      </c>
      <c r="G3360">
        <v>1</v>
      </c>
      <c r="H3360" t="str">
        <f t="shared" si="104"/>
        <v/>
      </c>
      <c r="I3360" t="str">
        <f t="shared" si="105"/>
        <v/>
      </c>
    </row>
    <row r="3361" spans="1:9" hidden="1">
      <c r="A3361" t="s">
        <v>3607</v>
      </c>
      <c r="B3361" t="s">
        <v>3951</v>
      </c>
      <c r="C3361" t="s">
        <v>4934</v>
      </c>
      <c r="D3361" t="s">
        <v>3376</v>
      </c>
      <c r="E3361">
        <v>1</v>
      </c>
      <c r="F3361">
        <v>1</v>
      </c>
      <c r="G3361">
        <v>2</v>
      </c>
      <c r="H3361" t="str">
        <f t="shared" si="104"/>
        <v/>
      </c>
      <c r="I3361" t="str">
        <f t="shared" si="105"/>
        <v/>
      </c>
    </row>
    <row r="3362" spans="1:9" hidden="1">
      <c r="A3362" t="s">
        <v>3608</v>
      </c>
      <c r="B3362" t="s">
        <v>3951</v>
      </c>
      <c r="C3362" t="s">
        <v>4935</v>
      </c>
      <c r="D3362" t="s">
        <v>3376</v>
      </c>
      <c r="E3362">
        <v>0</v>
      </c>
      <c r="F3362">
        <v>1</v>
      </c>
      <c r="G3362">
        <v>1</v>
      </c>
      <c r="H3362" t="str">
        <f t="shared" si="104"/>
        <v/>
      </c>
      <c r="I3362" t="str">
        <f t="shared" si="105"/>
        <v/>
      </c>
    </row>
    <row r="3363" spans="1:9" hidden="1">
      <c r="A3363" t="s">
        <v>3609</v>
      </c>
      <c r="B3363" t="s">
        <v>3951</v>
      </c>
      <c r="C3363" t="s">
        <v>4936</v>
      </c>
      <c r="D3363" t="s">
        <v>3376</v>
      </c>
      <c r="E3363">
        <v>0</v>
      </c>
      <c r="F3363">
        <v>0</v>
      </c>
      <c r="G3363">
        <v>0</v>
      </c>
      <c r="H3363" t="str">
        <f t="shared" si="104"/>
        <v/>
      </c>
      <c r="I3363" t="str">
        <f t="shared" si="105"/>
        <v/>
      </c>
    </row>
    <row r="3364" spans="1:9" hidden="1">
      <c r="A3364" t="s">
        <v>3610</v>
      </c>
      <c r="B3364" t="s">
        <v>3951</v>
      </c>
      <c r="C3364" t="s">
        <v>4937</v>
      </c>
      <c r="D3364" t="s">
        <v>3376</v>
      </c>
      <c r="E3364">
        <v>1</v>
      </c>
      <c r="F3364">
        <v>1</v>
      </c>
      <c r="G3364">
        <v>1</v>
      </c>
      <c r="H3364" t="str">
        <f t="shared" si="104"/>
        <v/>
      </c>
      <c r="I3364" t="str">
        <f t="shared" si="105"/>
        <v/>
      </c>
    </row>
    <row r="3365" spans="1:9" hidden="1">
      <c r="A3365" t="s">
        <v>3611</v>
      </c>
      <c r="B3365" t="s">
        <v>3951</v>
      </c>
      <c r="C3365" t="s">
        <v>4938</v>
      </c>
      <c r="D3365" t="s">
        <v>3376</v>
      </c>
      <c r="E3365">
        <v>1</v>
      </c>
      <c r="F3365">
        <v>1</v>
      </c>
      <c r="G3365">
        <v>1</v>
      </c>
      <c r="H3365" t="str">
        <f t="shared" si="104"/>
        <v/>
      </c>
      <c r="I3365" t="str">
        <f t="shared" si="105"/>
        <v/>
      </c>
    </row>
    <row r="3366" spans="1:9" hidden="1">
      <c r="A3366" t="s">
        <v>3612</v>
      </c>
      <c r="B3366" t="s">
        <v>3951</v>
      </c>
      <c r="C3366" t="s">
        <v>4939</v>
      </c>
      <c r="D3366" t="s">
        <v>3376</v>
      </c>
      <c r="E3366">
        <v>0</v>
      </c>
      <c r="F3366">
        <v>1</v>
      </c>
      <c r="G3366">
        <v>0</v>
      </c>
      <c r="H3366" t="str">
        <f t="shared" si="104"/>
        <v/>
      </c>
      <c r="I3366" t="str">
        <f t="shared" si="105"/>
        <v/>
      </c>
    </row>
    <row r="3367" spans="1:9" hidden="1">
      <c r="A3367" t="s">
        <v>3613</v>
      </c>
      <c r="B3367" t="s">
        <v>3951</v>
      </c>
      <c r="C3367" t="s">
        <v>4940</v>
      </c>
      <c r="D3367" t="s">
        <v>3376</v>
      </c>
      <c r="E3367">
        <v>0</v>
      </c>
      <c r="F3367">
        <v>1</v>
      </c>
      <c r="G3367">
        <v>0</v>
      </c>
      <c r="H3367" t="str">
        <f t="shared" si="104"/>
        <v/>
      </c>
      <c r="I3367" t="str">
        <f t="shared" si="105"/>
        <v/>
      </c>
    </row>
    <row r="3368" spans="1:9" hidden="1">
      <c r="A3368" t="s">
        <v>3614</v>
      </c>
      <c r="B3368" t="s">
        <v>3951</v>
      </c>
      <c r="C3368" t="s">
        <v>4941</v>
      </c>
      <c r="D3368" t="s">
        <v>3376</v>
      </c>
      <c r="E3368">
        <v>1</v>
      </c>
      <c r="F3368">
        <v>0</v>
      </c>
      <c r="G3368">
        <v>2</v>
      </c>
      <c r="H3368" t="str">
        <f t="shared" si="104"/>
        <v>gestion stock</v>
      </c>
      <c r="I3368" t="str">
        <f t="shared" si="105"/>
        <v xml:space="preserve">Créoles plaqué or 266503 </v>
      </c>
    </row>
    <row r="3369" spans="1:9" hidden="1">
      <c r="A3369" t="s">
        <v>3615</v>
      </c>
      <c r="B3369" t="s">
        <v>3951</v>
      </c>
      <c r="C3369" t="s">
        <v>4942</v>
      </c>
      <c r="D3369" t="s">
        <v>3376</v>
      </c>
      <c r="E3369">
        <v>0</v>
      </c>
      <c r="F3369">
        <v>-1</v>
      </c>
      <c r="G3369">
        <v>0</v>
      </c>
      <c r="H3369" t="str">
        <f t="shared" si="104"/>
        <v/>
      </c>
      <c r="I3369" t="str">
        <f t="shared" si="105"/>
        <v/>
      </c>
    </row>
    <row r="3370" spans="1:9" hidden="1">
      <c r="A3370" t="s">
        <v>3616</v>
      </c>
      <c r="B3370" t="s">
        <v>3951</v>
      </c>
      <c r="C3370" t="s">
        <v>4943</v>
      </c>
      <c r="D3370" t="s">
        <v>3376</v>
      </c>
      <c r="E3370">
        <v>0</v>
      </c>
      <c r="F3370">
        <v>1</v>
      </c>
      <c r="G3370">
        <v>0</v>
      </c>
      <c r="H3370" t="str">
        <f t="shared" si="104"/>
        <v/>
      </c>
      <c r="I3370" t="str">
        <f t="shared" si="105"/>
        <v/>
      </c>
    </row>
    <row r="3371" spans="1:9" hidden="1">
      <c r="A3371" t="s">
        <v>3617</v>
      </c>
      <c r="B3371" t="s">
        <v>3951</v>
      </c>
      <c r="C3371" t="s">
        <v>4944</v>
      </c>
      <c r="D3371" t="s">
        <v>3376</v>
      </c>
      <c r="E3371">
        <v>0</v>
      </c>
      <c r="F3371">
        <v>0</v>
      </c>
      <c r="G3371">
        <v>0</v>
      </c>
      <c r="H3371" t="str">
        <f t="shared" si="104"/>
        <v/>
      </c>
      <c r="I3371" t="str">
        <f t="shared" si="105"/>
        <v/>
      </c>
    </row>
    <row r="3372" spans="1:9" hidden="1">
      <c r="A3372" t="s">
        <v>3618</v>
      </c>
      <c r="B3372" t="s">
        <v>3951</v>
      </c>
      <c r="C3372" t="s">
        <v>4945</v>
      </c>
      <c r="D3372" t="s">
        <v>3376</v>
      </c>
      <c r="E3372">
        <v>0</v>
      </c>
      <c r="F3372">
        <v>0</v>
      </c>
      <c r="G3372">
        <v>0</v>
      </c>
      <c r="H3372" t="str">
        <f t="shared" si="104"/>
        <v/>
      </c>
      <c r="I3372" t="str">
        <f t="shared" si="105"/>
        <v/>
      </c>
    </row>
    <row r="3373" spans="1:9" hidden="1">
      <c r="A3373" t="s">
        <v>3619</v>
      </c>
      <c r="B3373" t="s">
        <v>3951</v>
      </c>
      <c r="C3373" t="s">
        <v>4946</v>
      </c>
      <c r="D3373" t="s">
        <v>3376</v>
      </c>
      <c r="E3373">
        <v>0</v>
      </c>
      <c r="F3373">
        <v>0</v>
      </c>
      <c r="G3373">
        <v>0</v>
      </c>
      <c r="H3373" t="str">
        <f t="shared" si="104"/>
        <v/>
      </c>
      <c r="I3373" t="str">
        <f t="shared" si="105"/>
        <v/>
      </c>
    </row>
    <row r="3374" spans="1:9" hidden="1">
      <c r="A3374" t="s">
        <v>3620</v>
      </c>
      <c r="B3374" t="s">
        <v>3951</v>
      </c>
      <c r="C3374" t="s">
        <v>4947</v>
      </c>
      <c r="D3374" t="s">
        <v>3376</v>
      </c>
      <c r="E3374">
        <v>0</v>
      </c>
      <c r="F3374">
        <v>1</v>
      </c>
      <c r="G3374">
        <v>0</v>
      </c>
      <c r="H3374" t="str">
        <f t="shared" si="104"/>
        <v/>
      </c>
      <c r="I3374" t="str">
        <f t="shared" si="105"/>
        <v/>
      </c>
    </row>
    <row r="3375" spans="1:9" hidden="1">
      <c r="A3375" t="s">
        <v>3621</v>
      </c>
      <c r="B3375" t="s">
        <v>3951</v>
      </c>
      <c r="C3375" t="s">
        <v>4948</v>
      </c>
      <c r="D3375" t="s">
        <v>3376</v>
      </c>
      <c r="E3375">
        <v>0</v>
      </c>
      <c r="F3375">
        <v>1</v>
      </c>
      <c r="G3375">
        <v>0</v>
      </c>
      <c r="H3375" t="str">
        <f t="shared" si="104"/>
        <v/>
      </c>
      <c r="I3375" t="str">
        <f t="shared" si="105"/>
        <v/>
      </c>
    </row>
    <row r="3376" spans="1:9" hidden="1">
      <c r="A3376" t="s">
        <v>3622</v>
      </c>
      <c r="B3376" t="s">
        <v>3951</v>
      </c>
      <c r="C3376" t="s">
        <v>4949</v>
      </c>
      <c r="D3376" t="s">
        <v>3376</v>
      </c>
      <c r="E3376">
        <v>0</v>
      </c>
      <c r="F3376">
        <v>1</v>
      </c>
      <c r="G3376">
        <v>0</v>
      </c>
      <c r="H3376" t="str">
        <f t="shared" si="104"/>
        <v/>
      </c>
      <c r="I3376" t="str">
        <f t="shared" si="105"/>
        <v/>
      </c>
    </row>
    <row r="3377" spans="1:9" hidden="1">
      <c r="A3377" t="s">
        <v>3623</v>
      </c>
      <c r="B3377" t="s">
        <v>3951</v>
      </c>
      <c r="C3377" t="s">
        <v>4950</v>
      </c>
      <c r="D3377" t="s">
        <v>3376</v>
      </c>
      <c r="E3377">
        <v>0</v>
      </c>
      <c r="F3377">
        <v>1</v>
      </c>
      <c r="G3377">
        <v>0</v>
      </c>
      <c r="H3377" t="str">
        <f t="shared" si="104"/>
        <v/>
      </c>
      <c r="I3377" t="str">
        <f t="shared" si="105"/>
        <v/>
      </c>
    </row>
    <row r="3378" spans="1:9" hidden="1">
      <c r="A3378" t="s">
        <v>3624</v>
      </c>
      <c r="B3378" t="s">
        <v>3951</v>
      </c>
      <c r="C3378" t="s">
        <v>4951</v>
      </c>
      <c r="D3378" t="s">
        <v>3376</v>
      </c>
      <c r="E3378">
        <v>0</v>
      </c>
      <c r="F3378">
        <v>0</v>
      </c>
      <c r="G3378">
        <v>0</v>
      </c>
      <c r="H3378" t="str">
        <f t="shared" si="104"/>
        <v/>
      </c>
      <c r="I3378" t="str">
        <f t="shared" si="105"/>
        <v/>
      </c>
    </row>
    <row r="3379" spans="1:9" hidden="1">
      <c r="A3379" t="s">
        <v>3625</v>
      </c>
      <c r="B3379" t="s">
        <v>3951</v>
      </c>
      <c r="C3379" t="s">
        <v>4952</v>
      </c>
      <c r="D3379" t="s">
        <v>3376</v>
      </c>
      <c r="E3379">
        <v>0</v>
      </c>
      <c r="F3379">
        <v>1</v>
      </c>
      <c r="G3379">
        <v>0</v>
      </c>
      <c r="H3379" t="str">
        <f t="shared" si="104"/>
        <v/>
      </c>
      <c r="I3379" t="str">
        <f t="shared" si="105"/>
        <v/>
      </c>
    </row>
    <row r="3380" spans="1:9" hidden="1">
      <c r="A3380" t="s">
        <v>3626</v>
      </c>
      <c r="B3380" t="s">
        <v>3951</v>
      </c>
      <c r="C3380" t="s">
        <v>4953</v>
      </c>
      <c r="D3380" t="s">
        <v>3376</v>
      </c>
      <c r="E3380">
        <v>0</v>
      </c>
      <c r="F3380">
        <v>0</v>
      </c>
      <c r="G3380">
        <v>0</v>
      </c>
      <c r="H3380" t="str">
        <f t="shared" si="104"/>
        <v/>
      </c>
      <c r="I3380" t="str">
        <f t="shared" si="105"/>
        <v/>
      </c>
    </row>
    <row r="3381" spans="1:9" hidden="1">
      <c r="A3381" t="s">
        <v>2885</v>
      </c>
      <c r="B3381" t="s">
        <v>3951</v>
      </c>
      <c r="C3381" t="s">
        <v>3376</v>
      </c>
      <c r="D3381">
        <v>50</v>
      </c>
      <c r="E3381">
        <v>0</v>
      </c>
      <c r="F3381">
        <v>0</v>
      </c>
      <c r="G3381">
        <v>0</v>
      </c>
      <c r="H3381" t="str">
        <f t="shared" si="104"/>
        <v/>
      </c>
      <c r="I3381" t="str">
        <f t="shared" si="105"/>
        <v/>
      </c>
    </row>
    <row r="3382" spans="1:9" hidden="1">
      <c r="A3382" t="s">
        <v>2886</v>
      </c>
      <c r="B3382" t="s">
        <v>3951</v>
      </c>
      <c r="C3382" t="s">
        <v>3376</v>
      </c>
      <c r="D3382">
        <v>52</v>
      </c>
      <c r="E3382">
        <v>0</v>
      </c>
      <c r="F3382">
        <v>1</v>
      </c>
      <c r="G3382">
        <v>0</v>
      </c>
      <c r="H3382" t="str">
        <f t="shared" si="104"/>
        <v/>
      </c>
      <c r="I3382" t="str">
        <f t="shared" si="105"/>
        <v/>
      </c>
    </row>
    <row r="3383" spans="1:9" hidden="1">
      <c r="A3383" t="s">
        <v>2887</v>
      </c>
      <c r="B3383" t="s">
        <v>3951</v>
      </c>
      <c r="C3383" t="s">
        <v>3376</v>
      </c>
      <c r="D3383">
        <v>54</v>
      </c>
      <c r="E3383">
        <v>0</v>
      </c>
      <c r="F3383">
        <v>1</v>
      </c>
      <c r="G3383">
        <v>0</v>
      </c>
      <c r="H3383" t="str">
        <f t="shared" si="104"/>
        <v/>
      </c>
      <c r="I3383" t="str">
        <f t="shared" si="105"/>
        <v/>
      </c>
    </row>
    <row r="3384" spans="1:9" hidden="1">
      <c r="A3384" t="s">
        <v>2888</v>
      </c>
      <c r="B3384" t="s">
        <v>3951</v>
      </c>
      <c r="C3384" t="s">
        <v>3376</v>
      </c>
      <c r="D3384">
        <v>56</v>
      </c>
      <c r="E3384">
        <v>0</v>
      </c>
      <c r="F3384">
        <v>1</v>
      </c>
      <c r="G3384">
        <v>0</v>
      </c>
      <c r="H3384" t="str">
        <f t="shared" si="104"/>
        <v/>
      </c>
      <c r="I3384" t="str">
        <f t="shared" si="105"/>
        <v/>
      </c>
    </row>
    <row r="3385" spans="1:9" hidden="1">
      <c r="A3385" t="s">
        <v>2889</v>
      </c>
      <c r="B3385" t="s">
        <v>3951</v>
      </c>
      <c r="C3385" t="s">
        <v>3376</v>
      </c>
      <c r="D3385">
        <v>58</v>
      </c>
      <c r="E3385">
        <v>0</v>
      </c>
      <c r="F3385">
        <v>0</v>
      </c>
      <c r="G3385">
        <v>0</v>
      </c>
      <c r="H3385" t="str">
        <f t="shared" si="104"/>
        <v/>
      </c>
      <c r="I3385" t="str">
        <f t="shared" si="105"/>
        <v/>
      </c>
    </row>
    <row r="3386" spans="1:9" hidden="1">
      <c r="A3386" t="s">
        <v>2890</v>
      </c>
      <c r="B3386" t="s">
        <v>3951</v>
      </c>
      <c r="C3386" t="s">
        <v>3376</v>
      </c>
      <c r="D3386">
        <v>60</v>
      </c>
      <c r="E3386">
        <v>0</v>
      </c>
      <c r="F3386">
        <v>0</v>
      </c>
      <c r="G3386">
        <v>0</v>
      </c>
      <c r="H3386" t="str">
        <f t="shared" si="104"/>
        <v/>
      </c>
      <c r="I3386" t="str">
        <f t="shared" si="105"/>
        <v/>
      </c>
    </row>
    <row r="3387" spans="1:9" hidden="1">
      <c r="A3387" t="s">
        <v>2891</v>
      </c>
      <c r="B3387" t="s">
        <v>3951</v>
      </c>
      <c r="C3387" t="s">
        <v>3376</v>
      </c>
      <c r="D3387">
        <v>46</v>
      </c>
      <c r="E3387">
        <v>0</v>
      </c>
      <c r="F3387">
        <v>0</v>
      </c>
      <c r="G3387">
        <v>0</v>
      </c>
      <c r="H3387" t="str">
        <f t="shared" si="104"/>
        <v/>
      </c>
      <c r="I3387" t="str">
        <f t="shared" si="105"/>
        <v/>
      </c>
    </row>
    <row r="3388" spans="1:9" hidden="1">
      <c r="A3388" t="s">
        <v>2892</v>
      </c>
      <c r="B3388" t="s">
        <v>3951</v>
      </c>
      <c r="C3388" t="s">
        <v>3376</v>
      </c>
      <c r="D3388">
        <v>48</v>
      </c>
      <c r="E3388">
        <v>0</v>
      </c>
      <c r="F3388">
        <v>0</v>
      </c>
      <c r="G3388">
        <v>0</v>
      </c>
      <c r="H3388" t="str">
        <f t="shared" si="104"/>
        <v/>
      </c>
      <c r="I3388" t="str">
        <f t="shared" si="105"/>
        <v/>
      </c>
    </row>
    <row r="3389" spans="1:9" hidden="1">
      <c r="A3389" t="s">
        <v>2893</v>
      </c>
      <c r="B3389" t="s">
        <v>3951</v>
      </c>
      <c r="C3389" t="s">
        <v>3376</v>
      </c>
      <c r="D3389">
        <v>50</v>
      </c>
      <c r="E3389">
        <v>0</v>
      </c>
      <c r="F3389">
        <v>0</v>
      </c>
      <c r="G3389">
        <v>0</v>
      </c>
      <c r="H3389" t="str">
        <f t="shared" si="104"/>
        <v/>
      </c>
      <c r="I3389" t="str">
        <f t="shared" si="105"/>
        <v/>
      </c>
    </row>
    <row r="3390" spans="1:9" hidden="1">
      <c r="A3390" t="s">
        <v>2894</v>
      </c>
      <c r="B3390" t="s">
        <v>3951</v>
      </c>
      <c r="C3390" t="s">
        <v>3376</v>
      </c>
      <c r="D3390">
        <v>52</v>
      </c>
      <c r="E3390">
        <v>0</v>
      </c>
      <c r="F3390">
        <v>1</v>
      </c>
      <c r="G3390">
        <v>0</v>
      </c>
      <c r="H3390" t="str">
        <f t="shared" si="104"/>
        <v/>
      </c>
      <c r="I3390" t="str">
        <f t="shared" si="105"/>
        <v/>
      </c>
    </row>
    <row r="3391" spans="1:9" hidden="1">
      <c r="A3391" t="s">
        <v>2895</v>
      </c>
      <c r="B3391" t="s">
        <v>3951</v>
      </c>
      <c r="C3391" t="s">
        <v>3376</v>
      </c>
      <c r="D3391">
        <v>54</v>
      </c>
      <c r="E3391">
        <v>0</v>
      </c>
      <c r="F3391">
        <v>0</v>
      </c>
      <c r="G3391">
        <v>0</v>
      </c>
      <c r="H3391" t="str">
        <f t="shared" si="104"/>
        <v/>
      </c>
      <c r="I3391" t="str">
        <f t="shared" si="105"/>
        <v/>
      </c>
    </row>
    <row r="3392" spans="1:9" hidden="1">
      <c r="A3392" t="s">
        <v>2896</v>
      </c>
      <c r="B3392" t="s">
        <v>3951</v>
      </c>
      <c r="C3392" t="s">
        <v>3376</v>
      </c>
      <c r="D3392">
        <v>56</v>
      </c>
      <c r="E3392">
        <v>0</v>
      </c>
      <c r="F3392">
        <v>1</v>
      </c>
      <c r="G3392">
        <v>0</v>
      </c>
      <c r="H3392" t="str">
        <f t="shared" si="104"/>
        <v/>
      </c>
      <c r="I3392" t="str">
        <f t="shared" si="105"/>
        <v/>
      </c>
    </row>
    <row r="3393" spans="1:9" hidden="1">
      <c r="A3393" t="s">
        <v>2897</v>
      </c>
      <c r="B3393" t="s">
        <v>3951</v>
      </c>
      <c r="C3393" t="s">
        <v>3376</v>
      </c>
      <c r="D3393">
        <v>58</v>
      </c>
      <c r="E3393">
        <v>0</v>
      </c>
      <c r="F3393">
        <v>0</v>
      </c>
      <c r="G3393">
        <v>0</v>
      </c>
      <c r="H3393" t="str">
        <f t="shared" si="104"/>
        <v/>
      </c>
      <c r="I3393" t="str">
        <f t="shared" si="105"/>
        <v/>
      </c>
    </row>
    <row r="3394" spans="1:9" hidden="1">
      <c r="A3394" t="s">
        <v>2898</v>
      </c>
      <c r="B3394" t="s">
        <v>3951</v>
      </c>
      <c r="C3394" t="s">
        <v>3376</v>
      </c>
      <c r="D3394">
        <v>60</v>
      </c>
      <c r="E3394">
        <v>0</v>
      </c>
      <c r="F3394">
        <v>0</v>
      </c>
      <c r="G3394">
        <v>0</v>
      </c>
      <c r="H3394" t="str">
        <f t="shared" ref="H3394:H3457" si="106">IF(AND(SUM(E3394:G3394)&gt;2,OR(E3394=0,G3394=0,F3394=0)),"gestion stock","")</f>
        <v/>
      </c>
      <c r="I3394" t="str">
        <f t="shared" si="105"/>
        <v/>
      </c>
    </row>
    <row r="3395" spans="1:9" hidden="1">
      <c r="A3395" t="s">
        <v>2899</v>
      </c>
      <c r="B3395" t="s">
        <v>3951</v>
      </c>
      <c r="C3395" t="s">
        <v>3376</v>
      </c>
      <c r="D3395">
        <v>62</v>
      </c>
      <c r="E3395">
        <v>0</v>
      </c>
      <c r="F3395">
        <v>0</v>
      </c>
      <c r="G3395">
        <v>0</v>
      </c>
      <c r="H3395" t="str">
        <f t="shared" si="106"/>
        <v/>
      </c>
      <c r="I3395" t="str">
        <f t="shared" ref="I3395:I3458" si="107">IF(H3395="gestion stock",C3395&amp; " " &amp; D3395,"")</f>
        <v/>
      </c>
    </row>
    <row r="3396" spans="1:9" hidden="1">
      <c r="A3396" t="s">
        <v>2900</v>
      </c>
      <c r="B3396" t="s">
        <v>3951</v>
      </c>
      <c r="C3396" t="s">
        <v>3376</v>
      </c>
      <c r="D3396">
        <v>64</v>
      </c>
      <c r="E3396">
        <v>0</v>
      </c>
      <c r="F3396">
        <v>0</v>
      </c>
      <c r="G3396">
        <v>0</v>
      </c>
      <c r="H3396" t="str">
        <f t="shared" si="106"/>
        <v/>
      </c>
      <c r="I3396" t="str">
        <f t="shared" si="107"/>
        <v/>
      </c>
    </row>
    <row r="3397" spans="1:9" hidden="1">
      <c r="A3397" t="s">
        <v>2901</v>
      </c>
      <c r="B3397" t="s">
        <v>3951</v>
      </c>
      <c r="C3397" t="s">
        <v>3376</v>
      </c>
      <c r="D3397">
        <v>66</v>
      </c>
      <c r="E3397">
        <v>0</v>
      </c>
      <c r="F3397">
        <v>0</v>
      </c>
      <c r="G3397">
        <v>0</v>
      </c>
      <c r="H3397" t="str">
        <f t="shared" si="106"/>
        <v/>
      </c>
      <c r="I3397" t="str">
        <f t="shared" si="107"/>
        <v/>
      </c>
    </row>
    <row r="3398" spans="1:9" hidden="1">
      <c r="A3398" t="s">
        <v>2902</v>
      </c>
      <c r="B3398" t="s">
        <v>3951</v>
      </c>
      <c r="C3398" t="s">
        <v>3376</v>
      </c>
      <c r="D3398">
        <v>68</v>
      </c>
      <c r="E3398">
        <v>0</v>
      </c>
      <c r="F3398">
        <v>0</v>
      </c>
      <c r="G3398">
        <v>0</v>
      </c>
      <c r="H3398" t="str">
        <f t="shared" si="106"/>
        <v/>
      </c>
      <c r="I3398" t="str">
        <f t="shared" si="107"/>
        <v/>
      </c>
    </row>
    <row r="3399" spans="1:9" hidden="1">
      <c r="A3399" t="s">
        <v>2903</v>
      </c>
      <c r="B3399" t="s">
        <v>3951</v>
      </c>
      <c r="C3399" t="s">
        <v>3376</v>
      </c>
      <c r="D3399">
        <v>50</v>
      </c>
      <c r="E3399">
        <v>0</v>
      </c>
      <c r="F3399">
        <v>0</v>
      </c>
      <c r="G3399">
        <v>0</v>
      </c>
      <c r="H3399" t="str">
        <f t="shared" si="106"/>
        <v/>
      </c>
      <c r="I3399" t="str">
        <f t="shared" si="107"/>
        <v/>
      </c>
    </row>
    <row r="3400" spans="1:9" hidden="1">
      <c r="A3400" t="s">
        <v>2904</v>
      </c>
      <c r="B3400" t="s">
        <v>3951</v>
      </c>
      <c r="C3400" t="s">
        <v>3376</v>
      </c>
      <c r="D3400">
        <v>52</v>
      </c>
      <c r="E3400">
        <v>0</v>
      </c>
      <c r="F3400">
        <v>1</v>
      </c>
      <c r="G3400">
        <v>0</v>
      </c>
      <c r="H3400" t="str">
        <f t="shared" si="106"/>
        <v/>
      </c>
      <c r="I3400" t="str">
        <f t="shared" si="107"/>
        <v/>
      </c>
    </row>
    <row r="3401" spans="1:9" hidden="1">
      <c r="A3401" t="s">
        <v>2905</v>
      </c>
      <c r="B3401" t="s">
        <v>3951</v>
      </c>
      <c r="C3401" t="s">
        <v>3376</v>
      </c>
      <c r="D3401">
        <v>54</v>
      </c>
      <c r="E3401">
        <v>0</v>
      </c>
      <c r="F3401">
        <v>1</v>
      </c>
      <c r="G3401">
        <v>0</v>
      </c>
      <c r="H3401" t="str">
        <f t="shared" si="106"/>
        <v/>
      </c>
      <c r="I3401" t="str">
        <f t="shared" si="107"/>
        <v/>
      </c>
    </row>
    <row r="3402" spans="1:9" hidden="1">
      <c r="A3402" t="s">
        <v>2906</v>
      </c>
      <c r="B3402" t="s">
        <v>3951</v>
      </c>
      <c r="C3402" t="s">
        <v>3376</v>
      </c>
      <c r="D3402">
        <v>56</v>
      </c>
      <c r="E3402">
        <v>0</v>
      </c>
      <c r="F3402">
        <v>0</v>
      </c>
      <c r="G3402">
        <v>0</v>
      </c>
      <c r="H3402" t="str">
        <f t="shared" si="106"/>
        <v/>
      </c>
      <c r="I3402" t="str">
        <f t="shared" si="107"/>
        <v/>
      </c>
    </row>
    <row r="3403" spans="1:9" hidden="1">
      <c r="A3403" t="s">
        <v>2907</v>
      </c>
      <c r="B3403" t="s">
        <v>3951</v>
      </c>
      <c r="C3403" t="s">
        <v>3376</v>
      </c>
      <c r="D3403">
        <v>58</v>
      </c>
      <c r="E3403">
        <v>0</v>
      </c>
      <c r="F3403">
        <v>0</v>
      </c>
      <c r="G3403">
        <v>0</v>
      </c>
      <c r="H3403" t="str">
        <f t="shared" si="106"/>
        <v/>
      </c>
      <c r="I3403" t="str">
        <f t="shared" si="107"/>
        <v/>
      </c>
    </row>
    <row r="3404" spans="1:9" hidden="1">
      <c r="A3404" t="s">
        <v>2908</v>
      </c>
      <c r="B3404" t="s">
        <v>3951</v>
      </c>
      <c r="C3404" t="s">
        <v>3376</v>
      </c>
      <c r="D3404">
        <v>60</v>
      </c>
      <c r="E3404">
        <v>0</v>
      </c>
      <c r="F3404">
        <v>0</v>
      </c>
      <c r="G3404">
        <v>0</v>
      </c>
      <c r="H3404" t="str">
        <f t="shared" si="106"/>
        <v/>
      </c>
      <c r="I3404" t="str">
        <f t="shared" si="107"/>
        <v/>
      </c>
    </row>
    <row r="3405" spans="1:9" hidden="1">
      <c r="A3405" t="s">
        <v>2909</v>
      </c>
      <c r="B3405" t="s">
        <v>3951</v>
      </c>
      <c r="C3405" t="s">
        <v>3376</v>
      </c>
      <c r="D3405">
        <v>50</v>
      </c>
      <c r="E3405">
        <v>0</v>
      </c>
      <c r="F3405">
        <v>0</v>
      </c>
      <c r="G3405">
        <v>0</v>
      </c>
      <c r="H3405" t="str">
        <f t="shared" si="106"/>
        <v/>
      </c>
      <c r="I3405" t="str">
        <f t="shared" si="107"/>
        <v/>
      </c>
    </row>
    <row r="3406" spans="1:9" hidden="1">
      <c r="A3406" t="s">
        <v>2910</v>
      </c>
      <c r="B3406" t="s">
        <v>3951</v>
      </c>
      <c r="C3406" t="s">
        <v>3376</v>
      </c>
      <c r="D3406">
        <v>52</v>
      </c>
      <c r="E3406">
        <v>0</v>
      </c>
      <c r="F3406">
        <v>0</v>
      </c>
      <c r="G3406">
        <v>0</v>
      </c>
      <c r="H3406" t="str">
        <f t="shared" si="106"/>
        <v/>
      </c>
      <c r="I3406" t="str">
        <f t="shared" si="107"/>
        <v/>
      </c>
    </row>
    <row r="3407" spans="1:9" hidden="1">
      <c r="A3407" t="s">
        <v>2911</v>
      </c>
      <c r="B3407" t="s">
        <v>3951</v>
      </c>
      <c r="C3407" t="s">
        <v>3376</v>
      </c>
      <c r="D3407">
        <v>54</v>
      </c>
      <c r="E3407">
        <v>0</v>
      </c>
      <c r="F3407">
        <v>0</v>
      </c>
      <c r="G3407">
        <v>0</v>
      </c>
      <c r="H3407" t="str">
        <f t="shared" si="106"/>
        <v/>
      </c>
      <c r="I3407" t="str">
        <f t="shared" si="107"/>
        <v/>
      </c>
    </row>
    <row r="3408" spans="1:9" hidden="1">
      <c r="A3408" t="s">
        <v>2912</v>
      </c>
      <c r="B3408" t="s">
        <v>3951</v>
      </c>
      <c r="C3408" t="s">
        <v>3376</v>
      </c>
      <c r="D3408">
        <v>56</v>
      </c>
      <c r="E3408">
        <v>0</v>
      </c>
      <c r="F3408">
        <v>0</v>
      </c>
      <c r="G3408">
        <v>0</v>
      </c>
      <c r="H3408" t="str">
        <f t="shared" si="106"/>
        <v/>
      </c>
      <c r="I3408" t="str">
        <f t="shared" si="107"/>
        <v/>
      </c>
    </row>
    <row r="3409" spans="1:9" hidden="1">
      <c r="A3409" t="s">
        <v>2913</v>
      </c>
      <c r="B3409" t="s">
        <v>3951</v>
      </c>
      <c r="C3409" t="s">
        <v>3376</v>
      </c>
      <c r="D3409">
        <v>58</v>
      </c>
      <c r="E3409">
        <v>0</v>
      </c>
      <c r="F3409">
        <v>0</v>
      </c>
      <c r="G3409">
        <v>0</v>
      </c>
      <c r="H3409" t="str">
        <f t="shared" si="106"/>
        <v/>
      </c>
      <c r="I3409" t="str">
        <f t="shared" si="107"/>
        <v/>
      </c>
    </row>
    <row r="3410" spans="1:9" hidden="1">
      <c r="A3410" t="s">
        <v>2914</v>
      </c>
      <c r="B3410" t="s">
        <v>3951</v>
      </c>
      <c r="C3410" t="s">
        <v>3376</v>
      </c>
      <c r="D3410">
        <v>60</v>
      </c>
      <c r="E3410">
        <v>0</v>
      </c>
      <c r="F3410">
        <v>0</v>
      </c>
      <c r="G3410">
        <v>0</v>
      </c>
      <c r="H3410" t="str">
        <f t="shared" si="106"/>
        <v/>
      </c>
      <c r="I3410" t="str">
        <f t="shared" si="107"/>
        <v/>
      </c>
    </row>
    <row r="3411" spans="1:9" hidden="1">
      <c r="A3411" t="s">
        <v>2915</v>
      </c>
      <c r="B3411" t="s">
        <v>3951</v>
      </c>
      <c r="C3411" t="s">
        <v>3376</v>
      </c>
      <c r="D3411">
        <v>62</v>
      </c>
      <c r="E3411">
        <v>0</v>
      </c>
      <c r="F3411">
        <v>0</v>
      </c>
      <c r="G3411">
        <v>0</v>
      </c>
      <c r="H3411" t="str">
        <f t="shared" si="106"/>
        <v/>
      </c>
      <c r="I3411" t="str">
        <f t="shared" si="107"/>
        <v/>
      </c>
    </row>
    <row r="3412" spans="1:9" hidden="1">
      <c r="A3412" t="s">
        <v>2916</v>
      </c>
      <c r="B3412" t="s">
        <v>3951</v>
      </c>
      <c r="C3412" t="s">
        <v>3376</v>
      </c>
      <c r="D3412">
        <v>64</v>
      </c>
      <c r="E3412">
        <v>0</v>
      </c>
      <c r="F3412">
        <v>0</v>
      </c>
      <c r="G3412">
        <v>0</v>
      </c>
      <c r="H3412" t="str">
        <f t="shared" si="106"/>
        <v/>
      </c>
      <c r="I3412" t="str">
        <f t="shared" si="107"/>
        <v/>
      </c>
    </row>
    <row r="3413" spans="1:9" hidden="1">
      <c r="A3413" t="s">
        <v>2917</v>
      </c>
      <c r="B3413" t="s">
        <v>3951</v>
      </c>
      <c r="C3413" t="s">
        <v>3376</v>
      </c>
      <c r="D3413">
        <v>66</v>
      </c>
      <c r="E3413">
        <v>0</v>
      </c>
      <c r="F3413">
        <v>0</v>
      </c>
      <c r="G3413">
        <v>0</v>
      </c>
      <c r="H3413" t="str">
        <f t="shared" si="106"/>
        <v/>
      </c>
      <c r="I3413" t="str">
        <f t="shared" si="107"/>
        <v/>
      </c>
    </row>
    <row r="3414" spans="1:9" hidden="1">
      <c r="A3414" t="s">
        <v>2918</v>
      </c>
      <c r="B3414" t="s">
        <v>3951</v>
      </c>
      <c r="C3414" t="s">
        <v>3376</v>
      </c>
      <c r="D3414">
        <v>68</v>
      </c>
      <c r="E3414">
        <v>0</v>
      </c>
      <c r="F3414">
        <v>0</v>
      </c>
      <c r="G3414">
        <v>0</v>
      </c>
      <c r="H3414" t="str">
        <f t="shared" si="106"/>
        <v/>
      </c>
      <c r="I3414" t="str">
        <f t="shared" si="107"/>
        <v/>
      </c>
    </row>
    <row r="3415" spans="1:9" hidden="1">
      <c r="A3415" t="s">
        <v>2919</v>
      </c>
      <c r="B3415" t="s">
        <v>3951</v>
      </c>
      <c r="C3415" t="s">
        <v>3376</v>
      </c>
      <c r="D3415">
        <v>50</v>
      </c>
      <c r="E3415">
        <v>0</v>
      </c>
      <c r="F3415">
        <v>0</v>
      </c>
      <c r="G3415">
        <v>0</v>
      </c>
      <c r="H3415" t="str">
        <f t="shared" si="106"/>
        <v/>
      </c>
      <c r="I3415" t="str">
        <f t="shared" si="107"/>
        <v/>
      </c>
    </row>
    <row r="3416" spans="1:9" hidden="1">
      <c r="A3416" t="s">
        <v>2920</v>
      </c>
      <c r="B3416" t="s">
        <v>3951</v>
      </c>
      <c r="C3416" t="s">
        <v>3376</v>
      </c>
      <c r="D3416">
        <v>52</v>
      </c>
      <c r="E3416">
        <v>0</v>
      </c>
      <c r="F3416">
        <v>0</v>
      </c>
      <c r="G3416">
        <v>0</v>
      </c>
      <c r="H3416" t="str">
        <f t="shared" si="106"/>
        <v/>
      </c>
      <c r="I3416" t="str">
        <f t="shared" si="107"/>
        <v/>
      </c>
    </row>
    <row r="3417" spans="1:9" hidden="1">
      <c r="A3417" t="s">
        <v>2921</v>
      </c>
      <c r="B3417" t="s">
        <v>3951</v>
      </c>
      <c r="C3417" t="s">
        <v>3376</v>
      </c>
      <c r="D3417">
        <v>54</v>
      </c>
      <c r="E3417">
        <v>0</v>
      </c>
      <c r="F3417">
        <v>0</v>
      </c>
      <c r="G3417">
        <v>0</v>
      </c>
      <c r="H3417" t="str">
        <f t="shared" si="106"/>
        <v/>
      </c>
      <c r="I3417" t="str">
        <f t="shared" si="107"/>
        <v/>
      </c>
    </row>
    <row r="3418" spans="1:9" hidden="1">
      <c r="A3418" t="s">
        <v>2922</v>
      </c>
      <c r="B3418" t="s">
        <v>3951</v>
      </c>
      <c r="C3418" t="s">
        <v>3376</v>
      </c>
      <c r="D3418">
        <v>56</v>
      </c>
      <c r="E3418">
        <v>0</v>
      </c>
      <c r="F3418">
        <v>1</v>
      </c>
      <c r="G3418">
        <v>0</v>
      </c>
      <c r="H3418" t="str">
        <f t="shared" si="106"/>
        <v/>
      </c>
      <c r="I3418" t="str">
        <f t="shared" si="107"/>
        <v/>
      </c>
    </row>
    <row r="3419" spans="1:9" hidden="1">
      <c r="A3419" t="s">
        <v>2923</v>
      </c>
      <c r="B3419" t="s">
        <v>3951</v>
      </c>
      <c r="C3419" t="s">
        <v>3376</v>
      </c>
      <c r="D3419">
        <v>58</v>
      </c>
      <c r="E3419">
        <v>0</v>
      </c>
      <c r="F3419">
        <v>0</v>
      </c>
      <c r="G3419">
        <v>0</v>
      </c>
      <c r="H3419" t="str">
        <f t="shared" si="106"/>
        <v/>
      </c>
      <c r="I3419" t="str">
        <f t="shared" si="107"/>
        <v/>
      </c>
    </row>
    <row r="3420" spans="1:9" hidden="1">
      <c r="A3420" t="s">
        <v>2924</v>
      </c>
      <c r="B3420" t="s">
        <v>3951</v>
      </c>
      <c r="C3420" t="s">
        <v>3376</v>
      </c>
      <c r="D3420">
        <v>60</v>
      </c>
      <c r="E3420">
        <v>0</v>
      </c>
      <c r="F3420">
        <v>0</v>
      </c>
      <c r="G3420">
        <v>0</v>
      </c>
      <c r="H3420" t="str">
        <f t="shared" si="106"/>
        <v/>
      </c>
      <c r="I3420" t="str">
        <f t="shared" si="107"/>
        <v/>
      </c>
    </row>
    <row r="3421" spans="1:9" hidden="1">
      <c r="A3421" t="s">
        <v>3627</v>
      </c>
      <c r="B3421" t="s">
        <v>3951</v>
      </c>
      <c r="C3421" t="s">
        <v>4954</v>
      </c>
      <c r="D3421" t="s">
        <v>3376</v>
      </c>
      <c r="E3421">
        <v>0</v>
      </c>
      <c r="F3421">
        <v>1</v>
      </c>
      <c r="G3421">
        <v>1</v>
      </c>
      <c r="H3421" t="str">
        <f t="shared" si="106"/>
        <v/>
      </c>
      <c r="I3421" t="str">
        <f t="shared" si="107"/>
        <v/>
      </c>
    </row>
    <row r="3422" spans="1:9" hidden="1">
      <c r="A3422" t="s">
        <v>3628</v>
      </c>
      <c r="B3422" t="s">
        <v>3951</v>
      </c>
      <c r="C3422" t="s">
        <v>4955</v>
      </c>
      <c r="D3422" t="s">
        <v>3376</v>
      </c>
      <c r="E3422">
        <v>0</v>
      </c>
      <c r="F3422">
        <v>1</v>
      </c>
      <c r="G3422">
        <v>0</v>
      </c>
      <c r="H3422" t="str">
        <f t="shared" si="106"/>
        <v/>
      </c>
      <c r="I3422" t="str">
        <f t="shared" si="107"/>
        <v/>
      </c>
    </row>
    <row r="3423" spans="1:9" hidden="1">
      <c r="A3423" t="s">
        <v>3629</v>
      </c>
      <c r="B3423" t="s">
        <v>3951</v>
      </c>
      <c r="C3423" t="s">
        <v>4956</v>
      </c>
      <c r="D3423" t="s">
        <v>3376</v>
      </c>
      <c r="E3423">
        <v>2</v>
      </c>
      <c r="F3423">
        <v>1</v>
      </c>
      <c r="G3423">
        <v>1</v>
      </c>
      <c r="H3423" t="str">
        <f t="shared" si="106"/>
        <v/>
      </c>
      <c r="I3423" t="str">
        <f t="shared" si="107"/>
        <v/>
      </c>
    </row>
    <row r="3424" spans="1:9" hidden="1">
      <c r="A3424" t="s">
        <v>3630</v>
      </c>
      <c r="B3424" t="s">
        <v>3951</v>
      </c>
      <c r="C3424" t="s">
        <v>4957</v>
      </c>
      <c r="D3424" t="s">
        <v>3376</v>
      </c>
      <c r="E3424">
        <v>0</v>
      </c>
      <c r="F3424">
        <v>1</v>
      </c>
      <c r="G3424">
        <v>0</v>
      </c>
      <c r="H3424" t="str">
        <f t="shared" si="106"/>
        <v/>
      </c>
      <c r="I3424" t="str">
        <f t="shared" si="107"/>
        <v/>
      </c>
    </row>
    <row r="3425" spans="1:9" hidden="1">
      <c r="A3425" t="s">
        <v>3631</v>
      </c>
      <c r="B3425" t="s">
        <v>3951</v>
      </c>
      <c r="C3425" t="s">
        <v>4958</v>
      </c>
      <c r="D3425" t="s">
        <v>3376</v>
      </c>
      <c r="E3425">
        <v>0</v>
      </c>
      <c r="F3425">
        <v>1</v>
      </c>
      <c r="G3425">
        <v>0</v>
      </c>
      <c r="H3425" t="str">
        <f t="shared" si="106"/>
        <v/>
      </c>
      <c r="I3425" t="str">
        <f t="shared" si="107"/>
        <v/>
      </c>
    </row>
    <row r="3426" spans="1:9" hidden="1">
      <c r="A3426" t="s">
        <v>3632</v>
      </c>
      <c r="B3426" t="s">
        <v>3951</v>
      </c>
      <c r="C3426" t="s">
        <v>4959</v>
      </c>
      <c r="D3426" t="s">
        <v>3376</v>
      </c>
      <c r="E3426">
        <v>0</v>
      </c>
      <c r="F3426">
        <v>1</v>
      </c>
      <c r="G3426">
        <v>0</v>
      </c>
      <c r="H3426" t="str">
        <f t="shared" si="106"/>
        <v/>
      </c>
      <c r="I3426" t="str">
        <f t="shared" si="107"/>
        <v/>
      </c>
    </row>
    <row r="3427" spans="1:9" hidden="1">
      <c r="A3427" t="s">
        <v>3633</v>
      </c>
      <c r="B3427" t="s">
        <v>3951</v>
      </c>
      <c r="C3427" t="s">
        <v>4960</v>
      </c>
      <c r="D3427" t="s">
        <v>3376</v>
      </c>
      <c r="E3427">
        <v>0</v>
      </c>
      <c r="F3427">
        <v>2</v>
      </c>
      <c r="G3427">
        <v>0</v>
      </c>
      <c r="H3427" t="str">
        <f t="shared" si="106"/>
        <v/>
      </c>
      <c r="I3427" t="str">
        <f t="shared" si="107"/>
        <v/>
      </c>
    </row>
    <row r="3428" spans="1:9" hidden="1">
      <c r="A3428" t="s">
        <v>3634</v>
      </c>
      <c r="B3428" t="s">
        <v>3951</v>
      </c>
      <c r="C3428" t="s">
        <v>4961</v>
      </c>
      <c r="D3428" t="s">
        <v>3376</v>
      </c>
      <c r="E3428">
        <v>0</v>
      </c>
      <c r="F3428">
        <v>2</v>
      </c>
      <c r="G3428">
        <v>0</v>
      </c>
      <c r="H3428" t="str">
        <f t="shared" si="106"/>
        <v/>
      </c>
      <c r="I3428" t="str">
        <f t="shared" si="107"/>
        <v/>
      </c>
    </row>
    <row r="3429" spans="1:9" hidden="1">
      <c r="A3429" t="s">
        <v>3635</v>
      </c>
      <c r="B3429" t="s">
        <v>3951</v>
      </c>
      <c r="C3429" t="s">
        <v>4962</v>
      </c>
      <c r="D3429" t="s">
        <v>3376</v>
      </c>
      <c r="E3429">
        <v>0</v>
      </c>
      <c r="F3429">
        <v>3</v>
      </c>
      <c r="G3429">
        <v>0</v>
      </c>
      <c r="H3429" t="str">
        <f t="shared" si="106"/>
        <v>gestion stock</v>
      </c>
      <c r="I3429" t="str">
        <f t="shared" si="107"/>
        <v xml:space="preserve">PUCE ARGENT RH 70240326 </v>
      </c>
    </row>
    <row r="3430" spans="1:9" hidden="1">
      <c r="A3430" t="s">
        <v>3636</v>
      </c>
      <c r="B3430" t="s">
        <v>3951</v>
      </c>
      <c r="C3430" t="s">
        <v>4963</v>
      </c>
      <c r="D3430" t="s">
        <v>3376</v>
      </c>
      <c r="E3430">
        <v>0</v>
      </c>
      <c r="F3430">
        <v>2</v>
      </c>
      <c r="G3430">
        <v>0</v>
      </c>
      <c r="H3430" t="str">
        <f t="shared" si="106"/>
        <v/>
      </c>
      <c r="I3430" t="str">
        <f t="shared" si="107"/>
        <v/>
      </c>
    </row>
    <row r="3431" spans="1:9" hidden="1">
      <c r="A3431" t="s">
        <v>3637</v>
      </c>
      <c r="B3431" t="s">
        <v>3951</v>
      </c>
      <c r="C3431" t="s">
        <v>4964</v>
      </c>
      <c r="D3431" t="s">
        <v>3376</v>
      </c>
      <c r="E3431">
        <v>0</v>
      </c>
      <c r="F3431">
        <v>2</v>
      </c>
      <c r="G3431">
        <v>0</v>
      </c>
      <c r="H3431" t="str">
        <f t="shared" si="106"/>
        <v/>
      </c>
      <c r="I3431" t="str">
        <f t="shared" si="107"/>
        <v/>
      </c>
    </row>
    <row r="3432" spans="1:9" hidden="1">
      <c r="A3432" t="s">
        <v>3638</v>
      </c>
      <c r="B3432" t="s">
        <v>3951</v>
      </c>
      <c r="C3432" t="s">
        <v>4965</v>
      </c>
      <c r="D3432" t="s">
        <v>3376</v>
      </c>
      <c r="E3432">
        <v>0</v>
      </c>
      <c r="F3432">
        <v>1</v>
      </c>
      <c r="G3432">
        <v>0</v>
      </c>
      <c r="H3432" t="str">
        <f t="shared" si="106"/>
        <v/>
      </c>
      <c r="I3432" t="str">
        <f t="shared" si="107"/>
        <v/>
      </c>
    </row>
    <row r="3433" spans="1:9" hidden="1">
      <c r="A3433" t="s">
        <v>3639</v>
      </c>
      <c r="B3433" t="s">
        <v>3951</v>
      </c>
      <c r="C3433" t="s">
        <v>4966</v>
      </c>
      <c r="D3433" t="s">
        <v>3376</v>
      </c>
      <c r="E3433">
        <v>0</v>
      </c>
      <c r="F3433">
        <v>0</v>
      </c>
      <c r="G3433">
        <v>0</v>
      </c>
      <c r="H3433" t="str">
        <f t="shared" si="106"/>
        <v/>
      </c>
      <c r="I3433" t="str">
        <f t="shared" si="107"/>
        <v/>
      </c>
    </row>
    <row r="3434" spans="1:9" hidden="1">
      <c r="A3434" t="s">
        <v>3640</v>
      </c>
      <c r="B3434" t="s">
        <v>3951</v>
      </c>
      <c r="C3434" t="s">
        <v>4967</v>
      </c>
      <c r="D3434" t="s">
        <v>3376</v>
      </c>
      <c r="E3434">
        <v>0</v>
      </c>
      <c r="F3434">
        <v>0</v>
      </c>
      <c r="G3434">
        <v>0</v>
      </c>
      <c r="H3434" t="str">
        <f t="shared" si="106"/>
        <v/>
      </c>
      <c r="I3434" t="str">
        <f t="shared" si="107"/>
        <v/>
      </c>
    </row>
    <row r="3435" spans="1:9" hidden="1">
      <c r="A3435" t="s">
        <v>3641</v>
      </c>
      <c r="B3435" t="s">
        <v>3951</v>
      </c>
      <c r="C3435" t="s">
        <v>4968</v>
      </c>
      <c r="D3435" t="s">
        <v>3376</v>
      </c>
      <c r="E3435">
        <v>0</v>
      </c>
      <c r="F3435">
        <v>1</v>
      </c>
      <c r="G3435">
        <v>0</v>
      </c>
      <c r="H3435" t="str">
        <f t="shared" si="106"/>
        <v/>
      </c>
      <c r="I3435" t="str">
        <f t="shared" si="107"/>
        <v/>
      </c>
    </row>
    <row r="3436" spans="1:9" hidden="1">
      <c r="A3436" t="s">
        <v>3642</v>
      </c>
      <c r="B3436" t="s">
        <v>3951</v>
      </c>
      <c r="C3436" t="s">
        <v>4969</v>
      </c>
      <c r="D3436" t="s">
        <v>3376</v>
      </c>
      <c r="E3436">
        <v>0</v>
      </c>
      <c r="F3436">
        <v>1</v>
      </c>
      <c r="G3436">
        <v>0</v>
      </c>
      <c r="H3436" t="str">
        <f t="shared" si="106"/>
        <v/>
      </c>
      <c r="I3436" t="str">
        <f t="shared" si="107"/>
        <v/>
      </c>
    </row>
    <row r="3437" spans="1:9" hidden="1">
      <c r="A3437" t="s">
        <v>3643</v>
      </c>
      <c r="B3437" t="s">
        <v>3951</v>
      </c>
      <c r="C3437" t="s">
        <v>4970</v>
      </c>
      <c r="D3437" t="s">
        <v>3376</v>
      </c>
      <c r="E3437">
        <v>0</v>
      </c>
      <c r="F3437">
        <v>1</v>
      </c>
      <c r="G3437">
        <v>1</v>
      </c>
      <c r="H3437" t="str">
        <f t="shared" si="106"/>
        <v/>
      </c>
      <c r="I3437" t="str">
        <f t="shared" si="107"/>
        <v/>
      </c>
    </row>
    <row r="3438" spans="1:9" hidden="1">
      <c r="A3438" t="s">
        <v>3644</v>
      </c>
      <c r="B3438" t="s">
        <v>3951</v>
      </c>
      <c r="C3438" t="s">
        <v>4971</v>
      </c>
      <c r="D3438" t="s">
        <v>3376</v>
      </c>
      <c r="E3438">
        <v>0</v>
      </c>
      <c r="F3438">
        <v>0</v>
      </c>
      <c r="G3438">
        <v>0</v>
      </c>
      <c r="H3438" t="str">
        <f t="shared" si="106"/>
        <v/>
      </c>
      <c r="I3438" t="str">
        <f t="shared" si="107"/>
        <v/>
      </c>
    </row>
    <row r="3439" spans="1:9" hidden="1">
      <c r="A3439" t="s">
        <v>3645</v>
      </c>
      <c r="B3439" t="s">
        <v>3951</v>
      </c>
      <c r="C3439" t="s">
        <v>4972</v>
      </c>
      <c r="D3439" t="s">
        <v>3376</v>
      </c>
      <c r="E3439">
        <v>0</v>
      </c>
      <c r="F3439">
        <v>1</v>
      </c>
      <c r="G3439">
        <v>0</v>
      </c>
      <c r="H3439" t="str">
        <f t="shared" si="106"/>
        <v/>
      </c>
      <c r="I3439" t="str">
        <f t="shared" si="107"/>
        <v/>
      </c>
    </row>
    <row r="3440" spans="1:9" hidden="1">
      <c r="A3440" t="s">
        <v>3646</v>
      </c>
      <c r="B3440" t="s">
        <v>3951</v>
      </c>
      <c r="C3440" t="s">
        <v>4973</v>
      </c>
      <c r="D3440" t="s">
        <v>3376</v>
      </c>
      <c r="E3440">
        <v>0</v>
      </c>
      <c r="F3440">
        <v>0</v>
      </c>
      <c r="G3440">
        <v>1</v>
      </c>
      <c r="H3440" t="str">
        <f t="shared" si="106"/>
        <v/>
      </c>
      <c r="I3440" t="str">
        <f t="shared" si="107"/>
        <v/>
      </c>
    </row>
    <row r="3441" spans="1:9" hidden="1">
      <c r="A3441" t="s">
        <v>3647</v>
      </c>
      <c r="B3441" t="s">
        <v>3951</v>
      </c>
      <c r="C3441" t="s">
        <v>4974</v>
      </c>
      <c r="D3441" t="s">
        <v>3376</v>
      </c>
      <c r="E3441">
        <v>0</v>
      </c>
      <c r="F3441">
        <v>1</v>
      </c>
      <c r="G3441">
        <v>0</v>
      </c>
      <c r="H3441" t="str">
        <f t="shared" si="106"/>
        <v/>
      </c>
      <c r="I3441" t="str">
        <f t="shared" si="107"/>
        <v/>
      </c>
    </row>
    <row r="3442" spans="1:9" hidden="1">
      <c r="A3442" t="s">
        <v>3648</v>
      </c>
      <c r="B3442" t="s">
        <v>3951</v>
      </c>
      <c r="C3442" t="s">
        <v>4975</v>
      </c>
      <c r="D3442" t="s">
        <v>3376</v>
      </c>
      <c r="E3442">
        <v>0</v>
      </c>
      <c r="F3442">
        <v>1</v>
      </c>
      <c r="G3442">
        <v>0</v>
      </c>
      <c r="H3442" t="str">
        <f t="shared" si="106"/>
        <v/>
      </c>
      <c r="I3442" t="str">
        <f t="shared" si="107"/>
        <v/>
      </c>
    </row>
    <row r="3443" spans="1:9" hidden="1">
      <c r="A3443" t="s">
        <v>3649</v>
      </c>
      <c r="B3443" t="s">
        <v>3951</v>
      </c>
      <c r="C3443" t="s">
        <v>4976</v>
      </c>
      <c r="D3443" t="s">
        <v>3376</v>
      </c>
      <c r="E3443">
        <v>0</v>
      </c>
      <c r="F3443">
        <v>0</v>
      </c>
      <c r="G3443">
        <v>0</v>
      </c>
      <c r="H3443" t="str">
        <f t="shared" si="106"/>
        <v/>
      </c>
      <c r="I3443" t="str">
        <f t="shared" si="107"/>
        <v/>
      </c>
    </row>
    <row r="3444" spans="1:9" hidden="1">
      <c r="A3444" t="s">
        <v>3650</v>
      </c>
      <c r="B3444" t="s">
        <v>3951</v>
      </c>
      <c r="C3444" t="s">
        <v>4977</v>
      </c>
      <c r="D3444" t="s">
        <v>3376</v>
      </c>
      <c r="E3444">
        <v>1</v>
      </c>
      <c r="F3444">
        <v>1</v>
      </c>
      <c r="G3444">
        <v>1</v>
      </c>
      <c r="H3444" t="str">
        <f t="shared" si="106"/>
        <v/>
      </c>
      <c r="I3444" t="str">
        <f t="shared" si="107"/>
        <v/>
      </c>
    </row>
    <row r="3445" spans="1:9" hidden="1">
      <c r="A3445" t="s">
        <v>3651</v>
      </c>
      <c r="B3445" t="s">
        <v>3951</v>
      </c>
      <c r="C3445" t="s">
        <v>4978</v>
      </c>
      <c r="D3445" t="s">
        <v>3376</v>
      </c>
      <c r="E3445">
        <v>0</v>
      </c>
      <c r="F3445">
        <v>0</v>
      </c>
      <c r="G3445">
        <v>0</v>
      </c>
      <c r="H3445" t="str">
        <f t="shared" si="106"/>
        <v/>
      </c>
      <c r="I3445" t="str">
        <f t="shared" si="107"/>
        <v/>
      </c>
    </row>
    <row r="3446" spans="1:9" hidden="1">
      <c r="A3446" t="s">
        <v>3652</v>
      </c>
      <c r="B3446" t="s">
        <v>3951</v>
      </c>
      <c r="C3446" t="s">
        <v>4979</v>
      </c>
      <c r="D3446" t="s">
        <v>3376</v>
      </c>
      <c r="E3446">
        <v>1</v>
      </c>
      <c r="F3446">
        <v>1</v>
      </c>
      <c r="G3446">
        <v>1</v>
      </c>
      <c r="H3446" t="str">
        <f t="shared" si="106"/>
        <v/>
      </c>
      <c r="I3446" t="str">
        <f t="shared" si="107"/>
        <v/>
      </c>
    </row>
    <row r="3447" spans="1:9" hidden="1">
      <c r="A3447" t="s">
        <v>3653</v>
      </c>
      <c r="B3447" t="s">
        <v>3951</v>
      </c>
      <c r="C3447" t="s">
        <v>4980</v>
      </c>
      <c r="D3447" t="s">
        <v>3376</v>
      </c>
      <c r="E3447">
        <v>1</v>
      </c>
      <c r="F3447">
        <v>2</v>
      </c>
      <c r="G3447">
        <v>1</v>
      </c>
      <c r="H3447" t="str">
        <f t="shared" si="106"/>
        <v/>
      </c>
      <c r="I3447" t="str">
        <f t="shared" si="107"/>
        <v/>
      </c>
    </row>
    <row r="3448" spans="1:9" hidden="1">
      <c r="A3448" t="s">
        <v>3654</v>
      </c>
      <c r="B3448" t="s">
        <v>3951</v>
      </c>
      <c r="C3448" t="s">
        <v>4981</v>
      </c>
      <c r="D3448" t="s">
        <v>3376</v>
      </c>
      <c r="E3448">
        <v>0</v>
      </c>
      <c r="F3448">
        <v>1</v>
      </c>
      <c r="G3448">
        <v>0</v>
      </c>
      <c r="H3448" t="str">
        <f t="shared" si="106"/>
        <v/>
      </c>
      <c r="I3448" t="str">
        <f t="shared" si="107"/>
        <v/>
      </c>
    </row>
    <row r="3449" spans="1:9" hidden="1">
      <c r="A3449" t="s">
        <v>3655</v>
      </c>
      <c r="B3449" t="s">
        <v>3951</v>
      </c>
      <c r="C3449" t="s">
        <v>4982</v>
      </c>
      <c r="D3449" t="s">
        <v>3376</v>
      </c>
      <c r="E3449">
        <v>0</v>
      </c>
      <c r="F3449">
        <v>0</v>
      </c>
      <c r="G3449">
        <v>0</v>
      </c>
      <c r="H3449" t="str">
        <f t="shared" si="106"/>
        <v/>
      </c>
      <c r="I3449" t="str">
        <f t="shared" si="107"/>
        <v/>
      </c>
    </row>
    <row r="3450" spans="1:9" hidden="1">
      <c r="A3450" t="s">
        <v>3656</v>
      </c>
      <c r="B3450" t="s">
        <v>3951</v>
      </c>
      <c r="C3450" t="s">
        <v>4983</v>
      </c>
      <c r="D3450" t="s">
        <v>3376</v>
      </c>
      <c r="E3450">
        <v>0</v>
      </c>
      <c r="F3450">
        <v>0</v>
      </c>
      <c r="G3450">
        <v>2</v>
      </c>
      <c r="H3450" t="str">
        <f t="shared" si="106"/>
        <v/>
      </c>
      <c r="I3450" t="str">
        <f t="shared" si="107"/>
        <v/>
      </c>
    </row>
    <row r="3451" spans="1:9" hidden="1">
      <c r="A3451" t="s">
        <v>3657</v>
      </c>
      <c r="B3451" t="s">
        <v>3951</v>
      </c>
      <c r="C3451" t="s">
        <v>4984</v>
      </c>
      <c r="D3451" t="s">
        <v>3376</v>
      </c>
      <c r="E3451">
        <v>1</v>
      </c>
      <c r="F3451">
        <v>1</v>
      </c>
      <c r="G3451">
        <v>0</v>
      </c>
      <c r="H3451" t="str">
        <f t="shared" si="106"/>
        <v/>
      </c>
      <c r="I3451" t="str">
        <f t="shared" si="107"/>
        <v/>
      </c>
    </row>
    <row r="3452" spans="1:9" hidden="1">
      <c r="A3452" t="s">
        <v>3658</v>
      </c>
      <c r="B3452" t="s">
        <v>3951</v>
      </c>
      <c r="C3452" t="s">
        <v>4985</v>
      </c>
      <c r="D3452" t="s">
        <v>3376</v>
      </c>
      <c r="E3452">
        <v>0</v>
      </c>
      <c r="F3452">
        <v>1</v>
      </c>
      <c r="G3452">
        <v>1</v>
      </c>
      <c r="H3452" t="str">
        <f t="shared" si="106"/>
        <v/>
      </c>
      <c r="I3452" t="str">
        <f t="shared" si="107"/>
        <v/>
      </c>
    </row>
    <row r="3453" spans="1:9" hidden="1">
      <c r="A3453" t="s">
        <v>3659</v>
      </c>
      <c r="B3453" t="s">
        <v>3951</v>
      </c>
      <c r="C3453" t="s">
        <v>4986</v>
      </c>
      <c r="D3453" t="s">
        <v>3376</v>
      </c>
      <c r="E3453">
        <v>0</v>
      </c>
      <c r="F3453">
        <v>0</v>
      </c>
      <c r="G3453">
        <v>0</v>
      </c>
      <c r="H3453" t="str">
        <f t="shared" si="106"/>
        <v/>
      </c>
      <c r="I3453" t="str">
        <f t="shared" si="107"/>
        <v/>
      </c>
    </row>
    <row r="3454" spans="1:9" hidden="1">
      <c r="A3454" t="s">
        <v>3660</v>
      </c>
      <c r="B3454" t="s">
        <v>3951</v>
      </c>
      <c r="C3454" t="s">
        <v>4987</v>
      </c>
      <c r="D3454" t="s">
        <v>3376</v>
      </c>
      <c r="E3454">
        <v>0</v>
      </c>
      <c r="F3454">
        <v>1</v>
      </c>
      <c r="G3454">
        <v>0</v>
      </c>
      <c r="H3454" t="str">
        <f t="shared" si="106"/>
        <v/>
      </c>
      <c r="I3454" t="str">
        <f t="shared" si="107"/>
        <v/>
      </c>
    </row>
    <row r="3455" spans="1:9" hidden="1">
      <c r="A3455" t="s">
        <v>3661</v>
      </c>
      <c r="B3455" t="s">
        <v>3951</v>
      </c>
      <c r="C3455" t="s">
        <v>4988</v>
      </c>
      <c r="D3455" t="s">
        <v>3376</v>
      </c>
      <c r="E3455">
        <v>1</v>
      </c>
      <c r="F3455">
        <v>1</v>
      </c>
      <c r="G3455">
        <v>0</v>
      </c>
      <c r="H3455" t="str">
        <f t="shared" si="106"/>
        <v/>
      </c>
      <c r="I3455" t="str">
        <f t="shared" si="107"/>
        <v/>
      </c>
    </row>
    <row r="3456" spans="1:9" hidden="1">
      <c r="A3456" t="s">
        <v>3662</v>
      </c>
      <c r="B3456" t="s">
        <v>3951</v>
      </c>
      <c r="C3456" t="s">
        <v>4989</v>
      </c>
      <c r="D3456" t="s">
        <v>3376</v>
      </c>
      <c r="E3456">
        <v>0</v>
      </c>
      <c r="F3456">
        <v>0</v>
      </c>
      <c r="G3456">
        <v>0</v>
      </c>
      <c r="H3456" t="str">
        <f t="shared" si="106"/>
        <v/>
      </c>
      <c r="I3456" t="str">
        <f t="shared" si="107"/>
        <v/>
      </c>
    </row>
    <row r="3457" spans="1:9" hidden="1">
      <c r="A3457" t="s">
        <v>3663</v>
      </c>
      <c r="B3457" t="s">
        <v>3951</v>
      </c>
      <c r="C3457" t="s">
        <v>4990</v>
      </c>
      <c r="D3457" t="s">
        <v>3376</v>
      </c>
      <c r="E3457">
        <v>0</v>
      </c>
      <c r="F3457">
        <v>1</v>
      </c>
      <c r="G3457">
        <v>0</v>
      </c>
      <c r="H3457" t="str">
        <f t="shared" si="106"/>
        <v/>
      </c>
      <c r="I3457" t="str">
        <f t="shared" si="107"/>
        <v/>
      </c>
    </row>
    <row r="3458" spans="1:9" hidden="1">
      <c r="A3458" t="s">
        <v>3664</v>
      </c>
      <c r="B3458" t="s">
        <v>3951</v>
      </c>
      <c r="C3458" t="s">
        <v>4991</v>
      </c>
      <c r="D3458" t="s">
        <v>3376</v>
      </c>
      <c r="E3458">
        <v>0</v>
      </c>
      <c r="F3458">
        <v>1</v>
      </c>
      <c r="G3458">
        <v>0</v>
      </c>
      <c r="H3458" t="str">
        <f t="shared" ref="H3458:H3521" si="108">IF(AND(SUM(E3458:G3458)&gt;2,OR(E3458=0,G3458=0,F3458=0)),"gestion stock","")</f>
        <v/>
      </c>
      <c r="I3458" t="str">
        <f t="shared" si="107"/>
        <v/>
      </c>
    </row>
    <row r="3459" spans="1:9" hidden="1">
      <c r="A3459" t="s">
        <v>3665</v>
      </c>
      <c r="B3459" t="s">
        <v>3951</v>
      </c>
      <c r="C3459" t="s">
        <v>4992</v>
      </c>
      <c r="D3459" t="s">
        <v>3376</v>
      </c>
      <c r="E3459">
        <v>0</v>
      </c>
      <c r="F3459">
        <v>1</v>
      </c>
      <c r="G3459">
        <v>0</v>
      </c>
      <c r="H3459" t="str">
        <f t="shared" si="108"/>
        <v/>
      </c>
      <c r="I3459" t="str">
        <f t="shared" ref="I3459:I3522" si="109">IF(H3459="gestion stock",C3459&amp; " " &amp; D3459,"")</f>
        <v/>
      </c>
    </row>
    <row r="3460" spans="1:9" hidden="1">
      <c r="A3460" t="s">
        <v>3666</v>
      </c>
      <c r="B3460" t="s">
        <v>3951</v>
      </c>
      <c r="C3460" t="s">
        <v>4993</v>
      </c>
      <c r="D3460" t="s">
        <v>3376</v>
      </c>
      <c r="E3460">
        <v>0</v>
      </c>
      <c r="F3460">
        <v>1</v>
      </c>
      <c r="G3460">
        <v>0</v>
      </c>
      <c r="H3460" t="str">
        <f t="shared" si="108"/>
        <v/>
      </c>
      <c r="I3460" t="str">
        <f t="shared" si="109"/>
        <v/>
      </c>
    </row>
    <row r="3461" spans="1:9" hidden="1">
      <c r="A3461" t="s">
        <v>3667</v>
      </c>
      <c r="B3461" t="s">
        <v>3951</v>
      </c>
      <c r="C3461" t="s">
        <v>4994</v>
      </c>
      <c r="D3461" t="s">
        <v>3376</v>
      </c>
      <c r="E3461">
        <v>0</v>
      </c>
      <c r="F3461">
        <v>1</v>
      </c>
      <c r="G3461">
        <v>0</v>
      </c>
      <c r="H3461" t="str">
        <f t="shared" si="108"/>
        <v/>
      </c>
      <c r="I3461" t="str">
        <f t="shared" si="109"/>
        <v/>
      </c>
    </row>
    <row r="3462" spans="1:9" hidden="1">
      <c r="A3462" t="s">
        <v>3668</v>
      </c>
      <c r="B3462" t="s">
        <v>3951</v>
      </c>
      <c r="C3462" t="s">
        <v>4995</v>
      </c>
      <c r="D3462" t="s">
        <v>3376</v>
      </c>
      <c r="E3462">
        <v>0</v>
      </c>
      <c r="F3462">
        <v>1</v>
      </c>
      <c r="G3462">
        <v>0</v>
      </c>
      <c r="H3462" t="str">
        <f t="shared" si="108"/>
        <v/>
      </c>
      <c r="I3462" t="str">
        <f t="shared" si="109"/>
        <v/>
      </c>
    </row>
    <row r="3463" spans="1:9" hidden="1">
      <c r="A3463" t="s">
        <v>3669</v>
      </c>
      <c r="B3463" t="s">
        <v>3951</v>
      </c>
      <c r="C3463" t="s">
        <v>4996</v>
      </c>
      <c r="D3463" t="s">
        <v>3376</v>
      </c>
      <c r="E3463">
        <v>0</v>
      </c>
      <c r="F3463">
        <v>1</v>
      </c>
      <c r="G3463">
        <v>0</v>
      </c>
      <c r="H3463" t="str">
        <f t="shared" si="108"/>
        <v/>
      </c>
      <c r="I3463" t="str">
        <f t="shared" si="109"/>
        <v/>
      </c>
    </row>
    <row r="3464" spans="1:9" hidden="1">
      <c r="A3464" t="s">
        <v>3670</v>
      </c>
      <c r="B3464" t="s">
        <v>3951</v>
      </c>
      <c r="C3464" t="s">
        <v>4997</v>
      </c>
      <c r="D3464" t="s">
        <v>3376</v>
      </c>
      <c r="E3464">
        <v>0</v>
      </c>
      <c r="F3464">
        <v>0</v>
      </c>
      <c r="G3464">
        <v>0</v>
      </c>
      <c r="H3464" t="str">
        <f t="shared" si="108"/>
        <v/>
      </c>
      <c r="I3464" t="str">
        <f t="shared" si="109"/>
        <v/>
      </c>
    </row>
    <row r="3465" spans="1:9" hidden="1">
      <c r="A3465" t="s">
        <v>3671</v>
      </c>
      <c r="B3465" t="s">
        <v>3951</v>
      </c>
      <c r="C3465" t="s">
        <v>4998</v>
      </c>
      <c r="D3465" t="s">
        <v>3376</v>
      </c>
      <c r="E3465">
        <v>0</v>
      </c>
      <c r="F3465">
        <v>1</v>
      </c>
      <c r="G3465">
        <v>0</v>
      </c>
      <c r="H3465" t="str">
        <f t="shared" si="108"/>
        <v/>
      </c>
      <c r="I3465" t="str">
        <f t="shared" si="109"/>
        <v/>
      </c>
    </row>
    <row r="3466" spans="1:9" hidden="1">
      <c r="A3466" t="s">
        <v>3672</v>
      </c>
      <c r="B3466" t="s">
        <v>3951</v>
      </c>
      <c r="C3466" t="s">
        <v>4999</v>
      </c>
      <c r="D3466" t="s">
        <v>3376</v>
      </c>
      <c r="E3466">
        <v>0</v>
      </c>
      <c r="F3466">
        <v>0</v>
      </c>
      <c r="G3466">
        <v>0</v>
      </c>
      <c r="H3466" t="str">
        <f t="shared" si="108"/>
        <v/>
      </c>
      <c r="I3466" t="str">
        <f t="shared" si="109"/>
        <v/>
      </c>
    </row>
    <row r="3467" spans="1:9" hidden="1">
      <c r="A3467" t="s">
        <v>3673</v>
      </c>
      <c r="B3467" t="s">
        <v>3951</v>
      </c>
      <c r="C3467" t="s">
        <v>5000</v>
      </c>
      <c r="D3467" t="s">
        <v>3376</v>
      </c>
      <c r="E3467">
        <v>0</v>
      </c>
      <c r="F3467">
        <v>1</v>
      </c>
      <c r="G3467">
        <v>0</v>
      </c>
      <c r="H3467" t="str">
        <f t="shared" si="108"/>
        <v/>
      </c>
      <c r="I3467" t="str">
        <f t="shared" si="109"/>
        <v/>
      </c>
    </row>
    <row r="3468" spans="1:9" hidden="1">
      <c r="A3468" t="s">
        <v>3674</v>
      </c>
      <c r="B3468" t="s">
        <v>3951</v>
      </c>
      <c r="C3468" t="s">
        <v>5001</v>
      </c>
      <c r="D3468" t="s">
        <v>3376</v>
      </c>
      <c r="E3468">
        <v>0</v>
      </c>
      <c r="F3468">
        <v>1</v>
      </c>
      <c r="G3468">
        <v>0</v>
      </c>
      <c r="H3468" t="str">
        <f t="shared" si="108"/>
        <v/>
      </c>
      <c r="I3468" t="str">
        <f t="shared" si="109"/>
        <v/>
      </c>
    </row>
    <row r="3469" spans="1:9" hidden="1">
      <c r="A3469" t="s">
        <v>3675</v>
      </c>
      <c r="B3469" t="s">
        <v>3951</v>
      </c>
      <c r="C3469" t="s">
        <v>5002</v>
      </c>
      <c r="D3469" t="s">
        <v>3376</v>
      </c>
      <c r="E3469">
        <v>2</v>
      </c>
      <c r="F3469">
        <v>2</v>
      </c>
      <c r="G3469">
        <v>2</v>
      </c>
      <c r="H3469" t="str">
        <f t="shared" si="108"/>
        <v/>
      </c>
      <c r="I3469" t="str">
        <f t="shared" si="109"/>
        <v/>
      </c>
    </row>
    <row r="3470" spans="1:9" hidden="1">
      <c r="A3470" t="s">
        <v>3676</v>
      </c>
      <c r="B3470" t="s">
        <v>3951</v>
      </c>
      <c r="C3470" t="s">
        <v>5003</v>
      </c>
      <c r="D3470" t="s">
        <v>3376</v>
      </c>
      <c r="E3470">
        <v>0</v>
      </c>
      <c r="F3470">
        <v>0</v>
      </c>
      <c r="G3470">
        <v>0</v>
      </c>
      <c r="H3470" t="str">
        <f t="shared" si="108"/>
        <v/>
      </c>
      <c r="I3470" t="str">
        <f t="shared" si="109"/>
        <v/>
      </c>
    </row>
    <row r="3471" spans="1:9" hidden="1">
      <c r="A3471" t="s">
        <v>3677</v>
      </c>
      <c r="B3471" t="s">
        <v>3951</v>
      </c>
      <c r="C3471" t="s">
        <v>5004</v>
      </c>
      <c r="D3471" t="s">
        <v>3376</v>
      </c>
      <c r="E3471">
        <v>0</v>
      </c>
      <c r="F3471">
        <v>1</v>
      </c>
      <c r="G3471">
        <v>0</v>
      </c>
      <c r="H3471" t="str">
        <f t="shared" si="108"/>
        <v/>
      </c>
      <c r="I3471" t="str">
        <f t="shared" si="109"/>
        <v/>
      </c>
    </row>
    <row r="3472" spans="1:9" hidden="1">
      <c r="A3472" t="s">
        <v>3678</v>
      </c>
      <c r="B3472" t="s">
        <v>3951</v>
      </c>
      <c r="C3472" t="s">
        <v>5005</v>
      </c>
      <c r="D3472" t="s">
        <v>3376</v>
      </c>
      <c r="E3472">
        <v>0</v>
      </c>
      <c r="F3472">
        <v>0</v>
      </c>
      <c r="G3472">
        <v>0</v>
      </c>
      <c r="H3472" t="str">
        <f t="shared" si="108"/>
        <v/>
      </c>
      <c r="I3472" t="str">
        <f t="shared" si="109"/>
        <v/>
      </c>
    </row>
    <row r="3473" spans="1:9" hidden="1">
      <c r="A3473" t="s">
        <v>3679</v>
      </c>
      <c r="B3473" t="s">
        <v>3951</v>
      </c>
      <c r="C3473" t="s">
        <v>5006</v>
      </c>
      <c r="D3473" t="s">
        <v>3376</v>
      </c>
      <c r="E3473">
        <v>0</v>
      </c>
      <c r="F3473">
        <v>1</v>
      </c>
      <c r="G3473">
        <v>0</v>
      </c>
      <c r="H3473" t="str">
        <f t="shared" si="108"/>
        <v/>
      </c>
      <c r="I3473" t="str">
        <f t="shared" si="109"/>
        <v/>
      </c>
    </row>
    <row r="3474" spans="1:9" hidden="1">
      <c r="A3474" t="s">
        <v>2925</v>
      </c>
      <c r="B3474" t="s">
        <v>5007</v>
      </c>
      <c r="C3474" t="e">
        <v>#N/A</v>
      </c>
      <c r="D3474" t="e">
        <v>#N/A</v>
      </c>
      <c r="E3474" t="e">
        <v>#N/A</v>
      </c>
      <c r="F3474">
        <v>0</v>
      </c>
      <c r="G3474">
        <v>0</v>
      </c>
      <c r="H3474" t="e">
        <f t="shared" si="108"/>
        <v>#N/A</v>
      </c>
      <c r="I3474" t="e">
        <f t="shared" si="109"/>
        <v>#N/A</v>
      </c>
    </row>
    <row r="3475" spans="1:9" hidden="1">
      <c r="A3475" t="s">
        <v>2926</v>
      </c>
      <c r="B3475" t="s">
        <v>5007</v>
      </c>
      <c r="C3475" t="e">
        <v>#N/A</v>
      </c>
      <c r="D3475" t="e">
        <v>#N/A</v>
      </c>
      <c r="E3475" t="e">
        <v>#N/A</v>
      </c>
      <c r="F3475">
        <v>0</v>
      </c>
      <c r="G3475">
        <v>0</v>
      </c>
      <c r="H3475" t="e">
        <f t="shared" si="108"/>
        <v>#N/A</v>
      </c>
      <c r="I3475" t="e">
        <f t="shared" si="109"/>
        <v>#N/A</v>
      </c>
    </row>
    <row r="3476" spans="1:9" hidden="1">
      <c r="A3476" t="s">
        <v>2927</v>
      </c>
      <c r="B3476" t="s">
        <v>5007</v>
      </c>
      <c r="C3476" t="e">
        <v>#N/A</v>
      </c>
      <c r="D3476" t="e">
        <v>#N/A</v>
      </c>
      <c r="E3476" t="e">
        <v>#N/A</v>
      </c>
      <c r="F3476">
        <v>0</v>
      </c>
      <c r="G3476">
        <v>0</v>
      </c>
      <c r="H3476" t="e">
        <f t="shared" si="108"/>
        <v>#N/A</v>
      </c>
      <c r="I3476" t="e">
        <f t="shared" si="109"/>
        <v>#N/A</v>
      </c>
    </row>
    <row r="3477" spans="1:9" hidden="1">
      <c r="A3477" t="s">
        <v>2928</v>
      </c>
      <c r="B3477" t="s">
        <v>5007</v>
      </c>
      <c r="C3477" t="e">
        <v>#N/A</v>
      </c>
      <c r="D3477" t="e">
        <v>#N/A</v>
      </c>
      <c r="E3477" t="e">
        <v>#N/A</v>
      </c>
      <c r="F3477">
        <v>0</v>
      </c>
      <c r="G3477">
        <v>0</v>
      </c>
      <c r="H3477" t="e">
        <f t="shared" si="108"/>
        <v>#N/A</v>
      </c>
      <c r="I3477" t="e">
        <f t="shared" si="109"/>
        <v>#N/A</v>
      </c>
    </row>
    <row r="3478" spans="1:9" hidden="1">
      <c r="A3478" t="s">
        <v>2929</v>
      </c>
      <c r="B3478" t="s">
        <v>5007</v>
      </c>
      <c r="C3478" t="e">
        <v>#N/A</v>
      </c>
      <c r="D3478" t="e">
        <v>#N/A</v>
      </c>
      <c r="E3478" t="e">
        <v>#N/A</v>
      </c>
      <c r="F3478">
        <v>0</v>
      </c>
      <c r="G3478">
        <v>0</v>
      </c>
      <c r="H3478" t="e">
        <f t="shared" si="108"/>
        <v>#N/A</v>
      </c>
      <c r="I3478" t="e">
        <f t="shared" si="109"/>
        <v>#N/A</v>
      </c>
    </row>
    <row r="3479" spans="1:9" hidden="1">
      <c r="A3479" t="s">
        <v>2930</v>
      </c>
      <c r="B3479" t="s">
        <v>5007</v>
      </c>
      <c r="C3479" t="e">
        <v>#N/A</v>
      </c>
      <c r="D3479" t="e">
        <v>#N/A</v>
      </c>
      <c r="E3479" t="e">
        <v>#N/A</v>
      </c>
      <c r="F3479">
        <v>0</v>
      </c>
      <c r="G3479">
        <v>0</v>
      </c>
      <c r="H3479" t="e">
        <f t="shared" si="108"/>
        <v>#N/A</v>
      </c>
      <c r="I3479" t="e">
        <f t="shared" si="109"/>
        <v>#N/A</v>
      </c>
    </row>
    <row r="3480" spans="1:9" hidden="1">
      <c r="A3480" t="s">
        <v>2931</v>
      </c>
      <c r="B3480" t="s">
        <v>5007</v>
      </c>
      <c r="C3480" t="e">
        <v>#N/A</v>
      </c>
      <c r="D3480" t="e">
        <v>#N/A</v>
      </c>
      <c r="E3480" t="e">
        <v>#N/A</v>
      </c>
      <c r="F3480">
        <v>0</v>
      </c>
      <c r="G3480">
        <v>0</v>
      </c>
      <c r="H3480" t="e">
        <f t="shared" si="108"/>
        <v>#N/A</v>
      </c>
      <c r="I3480" t="e">
        <f t="shared" si="109"/>
        <v>#N/A</v>
      </c>
    </row>
    <row r="3481" spans="1:9" hidden="1">
      <c r="A3481" t="s">
        <v>2932</v>
      </c>
      <c r="B3481" t="s">
        <v>5007</v>
      </c>
      <c r="C3481" t="e">
        <v>#N/A</v>
      </c>
      <c r="D3481" t="e">
        <v>#N/A</v>
      </c>
      <c r="E3481" t="e">
        <v>#N/A</v>
      </c>
      <c r="F3481">
        <v>0</v>
      </c>
      <c r="G3481">
        <v>0</v>
      </c>
      <c r="H3481" t="e">
        <f t="shared" si="108"/>
        <v>#N/A</v>
      </c>
      <c r="I3481" t="e">
        <f t="shared" si="109"/>
        <v>#N/A</v>
      </c>
    </row>
    <row r="3482" spans="1:9" hidden="1">
      <c r="A3482" t="s">
        <v>2933</v>
      </c>
      <c r="B3482" t="s">
        <v>5007</v>
      </c>
      <c r="C3482" t="e">
        <v>#N/A</v>
      </c>
      <c r="D3482" t="e">
        <v>#N/A</v>
      </c>
      <c r="E3482" t="e">
        <v>#N/A</v>
      </c>
      <c r="F3482">
        <v>0</v>
      </c>
      <c r="G3482">
        <v>0</v>
      </c>
      <c r="H3482" t="e">
        <f t="shared" si="108"/>
        <v>#N/A</v>
      </c>
      <c r="I3482" t="e">
        <f t="shared" si="109"/>
        <v>#N/A</v>
      </c>
    </row>
    <row r="3483" spans="1:9" hidden="1">
      <c r="A3483" t="s">
        <v>2934</v>
      </c>
      <c r="B3483" t="s">
        <v>5007</v>
      </c>
      <c r="C3483" t="s">
        <v>5008</v>
      </c>
      <c r="D3483" t="s">
        <v>3376</v>
      </c>
      <c r="E3483">
        <v>1</v>
      </c>
      <c r="F3483">
        <v>0</v>
      </c>
      <c r="G3483">
        <v>0</v>
      </c>
      <c r="H3483" t="str">
        <f t="shared" si="108"/>
        <v/>
      </c>
      <c r="I3483" t="str">
        <f t="shared" si="109"/>
        <v/>
      </c>
    </row>
    <row r="3484" spans="1:9" hidden="1">
      <c r="A3484" t="s">
        <v>2934</v>
      </c>
      <c r="B3484" t="s">
        <v>5007</v>
      </c>
      <c r="C3484" t="s">
        <v>5008</v>
      </c>
      <c r="D3484" t="s">
        <v>3376</v>
      </c>
      <c r="E3484">
        <v>1</v>
      </c>
      <c r="F3484">
        <v>0</v>
      </c>
      <c r="G3484">
        <v>0</v>
      </c>
      <c r="H3484" t="str">
        <f t="shared" si="108"/>
        <v/>
      </c>
      <c r="I3484" t="str">
        <f t="shared" si="109"/>
        <v/>
      </c>
    </row>
    <row r="3485" spans="1:9" hidden="1">
      <c r="A3485" t="s">
        <v>2935</v>
      </c>
      <c r="B3485" t="s">
        <v>5007</v>
      </c>
      <c r="C3485" t="e">
        <v>#N/A</v>
      </c>
      <c r="D3485" t="e">
        <v>#N/A</v>
      </c>
      <c r="E3485" t="e">
        <v>#N/A</v>
      </c>
      <c r="F3485">
        <v>0</v>
      </c>
      <c r="G3485">
        <v>0</v>
      </c>
      <c r="H3485" t="e">
        <f t="shared" si="108"/>
        <v>#N/A</v>
      </c>
      <c r="I3485" t="e">
        <f t="shared" si="109"/>
        <v>#N/A</v>
      </c>
    </row>
    <row r="3486" spans="1:9" hidden="1">
      <c r="A3486" t="s">
        <v>2936</v>
      </c>
      <c r="B3486" t="s">
        <v>5007</v>
      </c>
      <c r="C3486" t="e">
        <v>#N/A</v>
      </c>
      <c r="D3486" t="e">
        <v>#N/A</v>
      </c>
      <c r="E3486" t="e">
        <v>#N/A</v>
      </c>
      <c r="F3486">
        <v>0</v>
      </c>
      <c r="G3486">
        <v>0</v>
      </c>
      <c r="H3486" t="e">
        <f t="shared" si="108"/>
        <v>#N/A</v>
      </c>
      <c r="I3486" t="e">
        <f t="shared" si="109"/>
        <v>#N/A</v>
      </c>
    </row>
    <row r="3487" spans="1:9" hidden="1">
      <c r="A3487" t="s">
        <v>2937</v>
      </c>
      <c r="B3487" t="s">
        <v>5007</v>
      </c>
      <c r="C3487" t="e">
        <v>#N/A</v>
      </c>
      <c r="D3487" t="e">
        <v>#N/A</v>
      </c>
      <c r="E3487" t="e">
        <v>#N/A</v>
      </c>
      <c r="F3487">
        <v>0</v>
      </c>
      <c r="G3487">
        <v>0</v>
      </c>
      <c r="H3487" t="e">
        <f t="shared" si="108"/>
        <v>#N/A</v>
      </c>
      <c r="I3487" t="e">
        <f t="shared" si="109"/>
        <v>#N/A</v>
      </c>
    </row>
    <row r="3488" spans="1:9" hidden="1">
      <c r="A3488" t="s">
        <v>2938</v>
      </c>
      <c r="B3488" t="s">
        <v>5007</v>
      </c>
      <c r="C3488" t="e">
        <v>#N/A</v>
      </c>
      <c r="D3488" t="e">
        <v>#N/A</v>
      </c>
      <c r="E3488" t="e">
        <v>#N/A</v>
      </c>
      <c r="F3488">
        <v>0</v>
      </c>
      <c r="G3488">
        <v>0</v>
      </c>
      <c r="H3488" t="e">
        <f t="shared" si="108"/>
        <v>#N/A</v>
      </c>
      <c r="I3488" t="e">
        <f t="shared" si="109"/>
        <v>#N/A</v>
      </c>
    </row>
    <row r="3489" spans="1:9" hidden="1">
      <c r="A3489" t="s">
        <v>2939</v>
      </c>
      <c r="B3489" t="s">
        <v>5007</v>
      </c>
      <c r="C3489" t="e">
        <v>#N/A</v>
      </c>
      <c r="D3489" t="e">
        <v>#N/A</v>
      </c>
      <c r="E3489" t="e">
        <v>#N/A</v>
      </c>
      <c r="F3489">
        <v>0</v>
      </c>
      <c r="G3489">
        <v>0</v>
      </c>
      <c r="H3489" t="e">
        <f t="shared" si="108"/>
        <v>#N/A</v>
      </c>
      <c r="I3489" t="e">
        <f t="shared" si="109"/>
        <v>#N/A</v>
      </c>
    </row>
    <row r="3490" spans="1:9" hidden="1">
      <c r="A3490" t="s">
        <v>2940</v>
      </c>
      <c r="B3490" t="s">
        <v>5007</v>
      </c>
      <c r="C3490" t="e">
        <v>#N/A</v>
      </c>
      <c r="D3490" t="e">
        <v>#N/A</v>
      </c>
      <c r="E3490" t="e">
        <v>#N/A</v>
      </c>
      <c r="F3490">
        <v>0</v>
      </c>
      <c r="G3490">
        <v>0</v>
      </c>
      <c r="H3490" t="e">
        <f t="shared" si="108"/>
        <v>#N/A</v>
      </c>
      <c r="I3490" t="e">
        <f t="shared" si="109"/>
        <v>#N/A</v>
      </c>
    </row>
    <row r="3491" spans="1:9" hidden="1">
      <c r="A3491" t="s">
        <v>2941</v>
      </c>
      <c r="B3491" t="s">
        <v>5007</v>
      </c>
      <c r="C3491" t="e">
        <v>#N/A</v>
      </c>
      <c r="D3491" t="e">
        <v>#N/A</v>
      </c>
      <c r="E3491" t="e">
        <v>#N/A</v>
      </c>
      <c r="F3491">
        <v>0</v>
      </c>
      <c r="G3491">
        <v>0</v>
      </c>
      <c r="H3491" t="e">
        <f t="shared" si="108"/>
        <v>#N/A</v>
      </c>
      <c r="I3491" t="e">
        <f t="shared" si="109"/>
        <v>#N/A</v>
      </c>
    </row>
    <row r="3492" spans="1:9" hidden="1">
      <c r="A3492" t="s">
        <v>2942</v>
      </c>
      <c r="B3492" t="s">
        <v>5007</v>
      </c>
      <c r="C3492" t="e">
        <v>#N/A</v>
      </c>
      <c r="D3492" t="e">
        <v>#N/A</v>
      </c>
      <c r="E3492" t="e">
        <v>#N/A</v>
      </c>
      <c r="F3492">
        <v>0</v>
      </c>
      <c r="G3492">
        <v>0</v>
      </c>
      <c r="H3492" t="e">
        <f t="shared" si="108"/>
        <v>#N/A</v>
      </c>
      <c r="I3492" t="e">
        <f t="shared" si="109"/>
        <v>#N/A</v>
      </c>
    </row>
    <row r="3493" spans="1:9" hidden="1">
      <c r="A3493" t="s">
        <v>2943</v>
      </c>
      <c r="B3493" t="s">
        <v>5007</v>
      </c>
      <c r="C3493" t="e">
        <v>#N/A</v>
      </c>
      <c r="D3493" t="e">
        <v>#N/A</v>
      </c>
      <c r="E3493" t="e">
        <v>#N/A</v>
      </c>
      <c r="F3493">
        <v>0</v>
      </c>
      <c r="G3493">
        <v>0</v>
      </c>
      <c r="H3493" t="e">
        <f t="shared" si="108"/>
        <v>#N/A</v>
      </c>
      <c r="I3493" t="e">
        <f t="shared" si="109"/>
        <v>#N/A</v>
      </c>
    </row>
    <row r="3494" spans="1:9" hidden="1">
      <c r="A3494" t="s">
        <v>2944</v>
      </c>
      <c r="B3494" t="s">
        <v>5007</v>
      </c>
      <c r="C3494" t="e">
        <v>#N/A</v>
      </c>
      <c r="D3494" t="e">
        <v>#N/A</v>
      </c>
      <c r="E3494" t="e">
        <v>#N/A</v>
      </c>
      <c r="F3494">
        <v>0</v>
      </c>
      <c r="G3494">
        <v>0</v>
      </c>
      <c r="H3494" t="e">
        <f t="shared" si="108"/>
        <v>#N/A</v>
      </c>
      <c r="I3494" t="e">
        <f t="shared" si="109"/>
        <v>#N/A</v>
      </c>
    </row>
    <row r="3495" spans="1:9" hidden="1">
      <c r="A3495" t="s">
        <v>2945</v>
      </c>
      <c r="B3495" t="s">
        <v>5007</v>
      </c>
      <c r="C3495" t="e">
        <v>#N/A</v>
      </c>
      <c r="D3495" t="e">
        <v>#N/A</v>
      </c>
      <c r="E3495" t="e">
        <v>#N/A</v>
      </c>
      <c r="F3495">
        <v>0</v>
      </c>
      <c r="G3495">
        <v>0</v>
      </c>
      <c r="H3495" t="e">
        <f t="shared" si="108"/>
        <v>#N/A</v>
      </c>
      <c r="I3495" t="e">
        <f t="shared" si="109"/>
        <v>#N/A</v>
      </c>
    </row>
    <row r="3496" spans="1:9" hidden="1">
      <c r="A3496" t="s">
        <v>2946</v>
      </c>
      <c r="B3496" t="s">
        <v>5007</v>
      </c>
      <c r="C3496" t="e">
        <v>#N/A</v>
      </c>
      <c r="D3496" t="e">
        <v>#N/A</v>
      </c>
      <c r="E3496" t="e">
        <v>#N/A</v>
      </c>
      <c r="F3496">
        <v>0</v>
      </c>
      <c r="G3496">
        <v>0</v>
      </c>
      <c r="H3496" t="e">
        <f t="shared" si="108"/>
        <v>#N/A</v>
      </c>
      <c r="I3496" t="e">
        <f t="shared" si="109"/>
        <v>#N/A</v>
      </c>
    </row>
    <row r="3497" spans="1:9" hidden="1">
      <c r="A3497" t="s">
        <v>2947</v>
      </c>
      <c r="B3497" t="s">
        <v>5007</v>
      </c>
      <c r="C3497" t="e">
        <v>#N/A</v>
      </c>
      <c r="D3497" t="e">
        <v>#N/A</v>
      </c>
      <c r="E3497" t="e">
        <v>#N/A</v>
      </c>
      <c r="F3497">
        <v>0</v>
      </c>
      <c r="G3497">
        <v>0</v>
      </c>
      <c r="H3497" t="e">
        <f t="shared" si="108"/>
        <v>#N/A</v>
      </c>
      <c r="I3497" t="e">
        <f t="shared" si="109"/>
        <v>#N/A</v>
      </c>
    </row>
    <row r="3498" spans="1:9" hidden="1">
      <c r="A3498" t="s">
        <v>2948</v>
      </c>
      <c r="B3498" t="s">
        <v>5007</v>
      </c>
      <c r="C3498" t="e">
        <v>#N/A</v>
      </c>
      <c r="D3498" t="e">
        <v>#N/A</v>
      </c>
      <c r="E3498" t="e">
        <v>#N/A</v>
      </c>
      <c r="F3498">
        <v>0</v>
      </c>
      <c r="G3498">
        <v>0</v>
      </c>
      <c r="H3498" t="e">
        <f t="shared" si="108"/>
        <v>#N/A</v>
      </c>
      <c r="I3498" t="e">
        <f t="shared" si="109"/>
        <v>#N/A</v>
      </c>
    </row>
    <row r="3499" spans="1:9" hidden="1">
      <c r="A3499" t="s">
        <v>2949</v>
      </c>
      <c r="B3499" t="s">
        <v>5007</v>
      </c>
      <c r="C3499" t="e">
        <v>#N/A</v>
      </c>
      <c r="D3499" t="e">
        <v>#N/A</v>
      </c>
      <c r="E3499" t="e">
        <v>#N/A</v>
      </c>
      <c r="F3499">
        <v>0</v>
      </c>
      <c r="G3499">
        <v>0</v>
      </c>
      <c r="H3499" t="e">
        <f t="shared" si="108"/>
        <v>#N/A</v>
      </c>
      <c r="I3499" t="e">
        <f t="shared" si="109"/>
        <v>#N/A</v>
      </c>
    </row>
    <row r="3500" spans="1:9" hidden="1">
      <c r="A3500" t="s">
        <v>2950</v>
      </c>
      <c r="B3500" t="s">
        <v>5007</v>
      </c>
      <c r="C3500" t="e">
        <v>#N/A</v>
      </c>
      <c r="D3500" t="e">
        <v>#N/A</v>
      </c>
      <c r="E3500" t="e">
        <v>#N/A</v>
      </c>
      <c r="F3500">
        <v>0</v>
      </c>
      <c r="G3500">
        <v>0</v>
      </c>
      <c r="H3500" t="e">
        <f t="shared" si="108"/>
        <v>#N/A</v>
      </c>
      <c r="I3500" t="e">
        <f t="shared" si="109"/>
        <v>#N/A</v>
      </c>
    </row>
    <row r="3501" spans="1:9" hidden="1">
      <c r="A3501" t="s">
        <v>2951</v>
      </c>
      <c r="B3501" t="s">
        <v>5007</v>
      </c>
      <c r="C3501" t="e">
        <v>#N/A</v>
      </c>
      <c r="D3501" t="e">
        <v>#N/A</v>
      </c>
      <c r="E3501" t="e">
        <v>#N/A</v>
      </c>
      <c r="F3501">
        <v>0</v>
      </c>
      <c r="G3501">
        <v>0</v>
      </c>
      <c r="H3501" t="e">
        <f t="shared" si="108"/>
        <v>#N/A</v>
      </c>
      <c r="I3501" t="e">
        <f t="shared" si="109"/>
        <v>#N/A</v>
      </c>
    </row>
    <row r="3502" spans="1:9" hidden="1">
      <c r="A3502" t="s">
        <v>2952</v>
      </c>
      <c r="B3502" t="s">
        <v>5007</v>
      </c>
      <c r="C3502" t="e">
        <v>#N/A</v>
      </c>
      <c r="D3502" t="e">
        <v>#N/A</v>
      </c>
      <c r="E3502" t="e">
        <v>#N/A</v>
      </c>
      <c r="F3502">
        <v>0</v>
      </c>
      <c r="G3502">
        <v>0</v>
      </c>
      <c r="H3502" t="e">
        <f t="shared" si="108"/>
        <v>#N/A</v>
      </c>
      <c r="I3502" t="e">
        <f t="shared" si="109"/>
        <v>#N/A</v>
      </c>
    </row>
    <row r="3503" spans="1:9" hidden="1">
      <c r="A3503" t="s">
        <v>2953</v>
      </c>
      <c r="B3503" t="s">
        <v>5007</v>
      </c>
      <c r="C3503" t="e">
        <v>#N/A</v>
      </c>
      <c r="D3503" t="e">
        <v>#N/A</v>
      </c>
      <c r="E3503" t="e">
        <v>#N/A</v>
      </c>
      <c r="F3503">
        <v>0</v>
      </c>
      <c r="G3503">
        <v>0</v>
      </c>
      <c r="H3503" t="e">
        <f t="shared" si="108"/>
        <v>#N/A</v>
      </c>
      <c r="I3503" t="e">
        <f t="shared" si="109"/>
        <v>#N/A</v>
      </c>
    </row>
    <row r="3504" spans="1:9" hidden="1">
      <c r="A3504" t="s">
        <v>2954</v>
      </c>
      <c r="B3504" t="s">
        <v>5007</v>
      </c>
      <c r="C3504" t="e">
        <v>#N/A</v>
      </c>
      <c r="D3504" t="e">
        <v>#N/A</v>
      </c>
      <c r="E3504" t="e">
        <v>#N/A</v>
      </c>
      <c r="F3504">
        <v>0</v>
      </c>
      <c r="G3504">
        <v>0</v>
      </c>
      <c r="H3504" t="e">
        <f t="shared" si="108"/>
        <v>#N/A</v>
      </c>
      <c r="I3504" t="e">
        <f t="shared" si="109"/>
        <v>#N/A</v>
      </c>
    </row>
    <row r="3505" spans="1:9" hidden="1">
      <c r="A3505" t="s">
        <v>2955</v>
      </c>
      <c r="B3505" t="s">
        <v>5007</v>
      </c>
      <c r="C3505" t="e">
        <v>#N/A</v>
      </c>
      <c r="D3505" t="e">
        <v>#N/A</v>
      </c>
      <c r="E3505" t="e">
        <v>#N/A</v>
      </c>
      <c r="F3505">
        <v>0</v>
      </c>
      <c r="G3505">
        <v>0</v>
      </c>
      <c r="H3505" t="e">
        <f t="shared" si="108"/>
        <v>#N/A</v>
      </c>
      <c r="I3505" t="e">
        <f t="shared" si="109"/>
        <v>#N/A</v>
      </c>
    </row>
    <row r="3506" spans="1:9" hidden="1">
      <c r="A3506" t="s">
        <v>2956</v>
      </c>
      <c r="B3506" t="s">
        <v>5007</v>
      </c>
      <c r="C3506" t="e">
        <v>#N/A</v>
      </c>
      <c r="D3506" t="e">
        <v>#N/A</v>
      </c>
      <c r="E3506" t="e">
        <v>#N/A</v>
      </c>
      <c r="F3506">
        <v>0</v>
      </c>
      <c r="G3506">
        <v>0</v>
      </c>
      <c r="H3506" t="e">
        <f t="shared" si="108"/>
        <v>#N/A</v>
      </c>
      <c r="I3506" t="e">
        <f t="shared" si="109"/>
        <v>#N/A</v>
      </c>
    </row>
    <row r="3507" spans="1:9" hidden="1">
      <c r="A3507" t="s">
        <v>2957</v>
      </c>
      <c r="B3507" t="s">
        <v>5007</v>
      </c>
      <c r="C3507" t="e">
        <v>#N/A</v>
      </c>
      <c r="D3507" t="e">
        <v>#N/A</v>
      </c>
      <c r="E3507" t="e">
        <v>#N/A</v>
      </c>
      <c r="F3507">
        <v>0</v>
      </c>
      <c r="G3507">
        <v>0</v>
      </c>
      <c r="H3507" t="e">
        <f t="shared" si="108"/>
        <v>#N/A</v>
      </c>
      <c r="I3507" t="e">
        <f t="shared" si="109"/>
        <v>#N/A</v>
      </c>
    </row>
    <row r="3508" spans="1:9" hidden="1">
      <c r="A3508" t="s">
        <v>2958</v>
      </c>
      <c r="B3508" t="s">
        <v>5007</v>
      </c>
      <c r="C3508" t="e">
        <v>#N/A</v>
      </c>
      <c r="D3508" t="e">
        <v>#N/A</v>
      </c>
      <c r="E3508" t="e">
        <v>#N/A</v>
      </c>
      <c r="F3508">
        <v>-1</v>
      </c>
      <c r="G3508">
        <v>0</v>
      </c>
      <c r="H3508" t="e">
        <f t="shared" si="108"/>
        <v>#N/A</v>
      </c>
      <c r="I3508" t="e">
        <f t="shared" si="109"/>
        <v>#N/A</v>
      </c>
    </row>
    <row r="3509" spans="1:9" hidden="1">
      <c r="A3509" t="s">
        <v>2959</v>
      </c>
      <c r="B3509" t="s">
        <v>5007</v>
      </c>
      <c r="C3509" t="e">
        <v>#N/A</v>
      </c>
      <c r="D3509" t="e">
        <v>#N/A</v>
      </c>
      <c r="E3509" t="e">
        <v>#N/A</v>
      </c>
      <c r="F3509">
        <v>0</v>
      </c>
      <c r="G3509">
        <v>0</v>
      </c>
      <c r="H3509" t="e">
        <f t="shared" si="108"/>
        <v>#N/A</v>
      </c>
      <c r="I3509" t="e">
        <f t="shared" si="109"/>
        <v>#N/A</v>
      </c>
    </row>
    <row r="3510" spans="1:9" hidden="1">
      <c r="A3510" t="s">
        <v>2960</v>
      </c>
      <c r="B3510" t="s">
        <v>5007</v>
      </c>
      <c r="C3510" t="e">
        <v>#N/A</v>
      </c>
      <c r="D3510" t="e">
        <v>#N/A</v>
      </c>
      <c r="E3510" t="e">
        <v>#N/A</v>
      </c>
      <c r="F3510">
        <v>0</v>
      </c>
      <c r="G3510">
        <v>0</v>
      </c>
      <c r="H3510" t="e">
        <f t="shared" si="108"/>
        <v>#N/A</v>
      </c>
      <c r="I3510" t="e">
        <f t="shared" si="109"/>
        <v>#N/A</v>
      </c>
    </row>
    <row r="3511" spans="1:9" hidden="1">
      <c r="A3511" t="s">
        <v>2961</v>
      </c>
      <c r="B3511" t="s">
        <v>5007</v>
      </c>
      <c r="C3511" t="e">
        <v>#N/A</v>
      </c>
      <c r="D3511" t="e">
        <v>#N/A</v>
      </c>
      <c r="E3511" t="e">
        <v>#N/A</v>
      </c>
      <c r="F3511">
        <v>0</v>
      </c>
      <c r="G3511">
        <v>0</v>
      </c>
      <c r="H3511" t="e">
        <f t="shared" si="108"/>
        <v>#N/A</v>
      </c>
      <c r="I3511" t="e">
        <f t="shared" si="109"/>
        <v>#N/A</v>
      </c>
    </row>
    <row r="3512" spans="1:9" hidden="1">
      <c r="A3512" t="s">
        <v>2962</v>
      </c>
      <c r="B3512" t="s">
        <v>5007</v>
      </c>
      <c r="C3512" t="e">
        <v>#N/A</v>
      </c>
      <c r="D3512" t="e">
        <v>#N/A</v>
      </c>
      <c r="E3512" t="e">
        <v>#N/A</v>
      </c>
      <c r="F3512">
        <v>0</v>
      </c>
      <c r="G3512">
        <v>0</v>
      </c>
      <c r="H3512" t="e">
        <f t="shared" si="108"/>
        <v>#N/A</v>
      </c>
      <c r="I3512" t="e">
        <f t="shared" si="109"/>
        <v>#N/A</v>
      </c>
    </row>
    <row r="3513" spans="1:9" hidden="1">
      <c r="A3513" t="s">
        <v>2963</v>
      </c>
      <c r="B3513" t="s">
        <v>5007</v>
      </c>
      <c r="C3513" t="e">
        <v>#N/A</v>
      </c>
      <c r="D3513" t="e">
        <v>#N/A</v>
      </c>
      <c r="E3513" t="e">
        <v>#N/A</v>
      </c>
      <c r="F3513">
        <v>0</v>
      </c>
      <c r="G3513">
        <v>0</v>
      </c>
      <c r="H3513" t="e">
        <f t="shared" si="108"/>
        <v>#N/A</v>
      </c>
      <c r="I3513" t="e">
        <f t="shared" si="109"/>
        <v>#N/A</v>
      </c>
    </row>
    <row r="3514" spans="1:9" hidden="1">
      <c r="A3514" t="s">
        <v>2963</v>
      </c>
      <c r="B3514" t="s">
        <v>5007</v>
      </c>
      <c r="C3514" t="e">
        <v>#N/A</v>
      </c>
      <c r="D3514" t="e">
        <v>#N/A</v>
      </c>
      <c r="E3514" t="e">
        <v>#N/A</v>
      </c>
      <c r="F3514">
        <v>0</v>
      </c>
      <c r="G3514">
        <v>0</v>
      </c>
      <c r="H3514" t="e">
        <f t="shared" si="108"/>
        <v>#N/A</v>
      </c>
      <c r="I3514" t="e">
        <f t="shared" si="109"/>
        <v>#N/A</v>
      </c>
    </row>
    <row r="3515" spans="1:9" hidden="1">
      <c r="A3515" t="s">
        <v>2964</v>
      </c>
      <c r="B3515" t="s">
        <v>5007</v>
      </c>
      <c r="C3515" t="e">
        <v>#N/A</v>
      </c>
      <c r="D3515" t="e">
        <v>#N/A</v>
      </c>
      <c r="E3515" t="e">
        <v>#N/A</v>
      </c>
      <c r="F3515">
        <v>-1</v>
      </c>
      <c r="G3515">
        <v>0</v>
      </c>
      <c r="H3515" t="e">
        <f t="shared" si="108"/>
        <v>#N/A</v>
      </c>
      <c r="I3515" t="e">
        <f t="shared" si="109"/>
        <v>#N/A</v>
      </c>
    </row>
    <row r="3516" spans="1:9" hidden="1">
      <c r="A3516" t="s">
        <v>2965</v>
      </c>
      <c r="B3516" t="s">
        <v>5007</v>
      </c>
      <c r="C3516" t="e">
        <v>#N/A</v>
      </c>
      <c r="D3516" t="e">
        <v>#N/A</v>
      </c>
      <c r="E3516" t="e">
        <v>#N/A</v>
      </c>
      <c r="F3516">
        <v>0</v>
      </c>
      <c r="G3516">
        <v>0</v>
      </c>
      <c r="H3516" t="e">
        <f t="shared" si="108"/>
        <v>#N/A</v>
      </c>
      <c r="I3516" t="e">
        <f t="shared" si="109"/>
        <v>#N/A</v>
      </c>
    </row>
    <row r="3517" spans="1:9" hidden="1">
      <c r="A3517" t="s">
        <v>2966</v>
      </c>
      <c r="B3517" t="s">
        <v>5007</v>
      </c>
      <c r="C3517" t="e">
        <v>#N/A</v>
      </c>
      <c r="D3517" t="e">
        <v>#N/A</v>
      </c>
      <c r="E3517" t="e">
        <v>#N/A</v>
      </c>
      <c r="F3517">
        <v>0</v>
      </c>
      <c r="G3517">
        <v>0</v>
      </c>
      <c r="H3517" t="e">
        <f t="shared" si="108"/>
        <v>#N/A</v>
      </c>
      <c r="I3517" t="e">
        <f t="shared" si="109"/>
        <v>#N/A</v>
      </c>
    </row>
    <row r="3518" spans="1:9" hidden="1">
      <c r="A3518" t="s">
        <v>2967</v>
      </c>
      <c r="B3518" t="s">
        <v>5007</v>
      </c>
      <c r="C3518" t="e">
        <v>#N/A</v>
      </c>
      <c r="D3518" t="e">
        <v>#N/A</v>
      </c>
      <c r="E3518" t="e">
        <v>#N/A</v>
      </c>
      <c r="F3518">
        <v>0</v>
      </c>
      <c r="G3518">
        <v>0</v>
      </c>
      <c r="H3518" t="e">
        <f t="shared" si="108"/>
        <v>#N/A</v>
      </c>
      <c r="I3518" t="e">
        <f t="shared" si="109"/>
        <v>#N/A</v>
      </c>
    </row>
    <row r="3519" spans="1:9" hidden="1">
      <c r="A3519" t="s">
        <v>2968</v>
      </c>
      <c r="B3519" t="s">
        <v>3898</v>
      </c>
      <c r="C3519" t="s">
        <v>5009</v>
      </c>
      <c r="D3519" t="s">
        <v>3376</v>
      </c>
      <c r="E3519">
        <v>1</v>
      </c>
      <c r="F3519">
        <v>-1</v>
      </c>
      <c r="G3519">
        <v>0</v>
      </c>
      <c r="H3519" t="str">
        <f t="shared" si="108"/>
        <v/>
      </c>
      <c r="I3519" t="str">
        <f t="shared" si="109"/>
        <v/>
      </c>
    </row>
    <row r="3520" spans="1:9" hidden="1">
      <c r="A3520" t="s">
        <v>2969</v>
      </c>
      <c r="B3520" t="s">
        <v>3898</v>
      </c>
      <c r="C3520" t="s">
        <v>5010</v>
      </c>
      <c r="D3520" t="s">
        <v>3376</v>
      </c>
      <c r="E3520">
        <v>1</v>
      </c>
      <c r="F3520">
        <v>0</v>
      </c>
      <c r="G3520">
        <v>0</v>
      </c>
      <c r="H3520" t="str">
        <f t="shared" si="108"/>
        <v/>
      </c>
      <c r="I3520" t="str">
        <f t="shared" si="109"/>
        <v/>
      </c>
    </row>
    <row r="3521" spans="1:9" hidden="1">
      <c r="A3521" t="s">
        <v>2970</v>
      </c>
      <c r="B3521" t="s">
        <v>3898</v>
      </c>
      <c r="C3521" t="s">
        <v>5011</v>
      </c>
      <c r="D3521" t="s">
        <v>3376</v>
      </c>
      <c r="E3521">
        <v>1</v>
      </c>
      <c r="F3521">
        <v>0</v>
      </c>
      <c r="G3521">
        <v>0</v>
      </c>
      <c r="H3521" t="str">
        <f t="shared" si="108"/>
        <v/>
      </c>
      <c r="I3521" t="str">
        <f t="shared" si="109"/>
        <v/>
      </c>
    </row>
    <row r="3522" spans="1:9" hidden="1">
      <c r="A3522" t="s">
        <v>2971</v>
      </c>
      <c r="B3522" t="s">
        <v>3898</v>
      </c>
      <c r="C3522" t="s">
        <v>5012</v>
      </c>
      <c r="D3522" t="s">
        <v>3376</v>
      </c>
      <c r="E3522">
        <v>1</v>
      </c>
      <c r="F3522">
        <v>0</v>
      </c>
      <c r="G3522">
        <v>0</v>
      </c>
      <c r="H3522" t="str">
        <f t="shared" ref="H3522:H3585" si="110">IF(AND(SUM(E3522:G3522)&gt;2,OR(E3522=0,G3522=0,F3522=0)),"gestion stock","")</f>
        <v/>
      </c>
      <c r="I3522" t="str">
        <f t="shared" si="109"/>
        <v/>
      </c>
    </row>
    <row r="3523" spans="1:9" hidden="1">
      <c r="A3523" t="s">
        <v>2972</v>
      </c>
      <c r="B3523" t="s">
        <v>3898</v>
      </c>
      <c r="C3523" t="s">
        <v>5013</v>
      </c>
      <c r="D3523" t="s">
        <v>3376</v>
      </c>
      <c r="E3523">
        <v>1</v>
      </c>
      <c r="F3523">
        <v>0</v>
      </c>
      <c r="G3523">
        <v>-1</v>
      </c>
      <c r="H3523" t="str">
        <f t="shared" si="110"/>
        <v/>
      </c>
      <c r="I3523" t="str">
        <f t="shared" ref="I3523:I3586" si="111">IF(H3523="gestion stock",C3523&amp; " " &amp; D3523,"")</f>
        <v/>
      </c>
    </row>
    <row r="3524" spans="1:9" hidden="1">
      <c r="A3524" t="s">
        <v>2973</v>
      </c>
      <c r="B3524" t="s">
        <v>3898</v>
      </c>
      <c r="C3524" t="s">
        <v>5014</v>
      </c>
      <c r="D3524" t="s">
        <v>3376</v>
      </c>
      <c r="E3524">
        <v>0</v>
      </c>
      <c r="F3524">
        <v>0</v>
      </c>
      <c r="G3524">
        <v>0</v>
      </c>
      <c r="H3524" t="str">
        <f t="shared" si="110"/>
        <v/>
      </c>
      <c r="I3524" t="str">
        <f t="shared" si="111"/>
        <v/>
      </c>
    </row>
    <row r="3525" spans="1:9" hidden="1">
      <c r="A3525" t="s">
        <v>2974</v>
      </c>
      <c r="B3525" t="s">
        <v>5007</v>
      </c>
      <c r="C3525" t="e">
        <v>#N/A</v>
      </c>
      <c r="D3525" t="e">
        <v>#N/A</v>
      </c>
      <c r="E3525" t="e">
        <v>#N/A</v>
      </c>
      <c r="F3525">
        <v>0</v>
      </c>
      <c r="G3525">
        <v>0</v>
      </c>
      <c r="H3525" t="e">
        <f t="shared" si="110"/>
        <v>#N/A</v>
      </c>
      <c r="I3525" t="e">
        <f t="shared" si="111"/>
        <v>#N/A</v>
      </c>
    </row>
    <row r="3526" spans="1:9" hidden="1">
      <c r="A3526" t="s">
        <v>2975</v>
      </c>
      <c r="B3526" t="s">
        <v>3898</v>
      </c>
      <c r="C3526" t="s">
        <v>5015</v>
      </c>
      <c r="D3526" t="s">
        <v>3376</v>
      </c>
      <c r="E3526">
        <v>1</v>
      </c>
      <c r="F3526">
        <v>-1</v>
      </c>
      <c r="G3526">
        <v>-1</v>
      </c>
      <c r="H3526" t="str">
        <f t="shared" si="110"/>
        <v/>
      </c>
      <c r="I3526" t="str">
        <f t="shared" si="111"/>
        <v/>
      </c>
    </row>
    <row r="3527" spans="1:9" hidden="1">
      <c r="A3527" t="s">
        <v>2976</v>
      </c>
      <c r="B3527" t="s">
        <v>3898</v>
      </c>
      <c r="C3527" t="s">
        <v>5016</v>
      </c>
      <c r="D3527" t="s">
        <v>3376</v>
      </c>
      <c r="E3527">
        <v>1</v>
      </c>
      <c r="F3527">
        <v>0</v>
      </c>
      <c r="G3527">
        <v>-1</v>
      </c>
      <c r="H3527" t="str">
        <f t="shared" si="110"/>
        <v/>
      </c>
      <c r="I3527" t="str">
        <f t="shared" si="111"/>
        <v/>
      </c>
    </row>
    <row r="3528" spans="1:9" hidden="1">
      <c r="A3528" t="s">
        <v>2977</v>
      </c>
      <c r="B3528" t="s">
        <v>3898</v>
      </c>
      <c r="C3528" t="s">
        <v>5017</v>
      </c>
      <c r="D3528" t="s">
        <v>3376</v>
      </c>
      <c r="E3528">
        <v>1</v>
      </c>
      <c r="F3528">
        <v>0</v>
      </c>
      <c r="G3528">
        <v>0</v>
      </c>
      <c r="H3528" t="str">
        <f t="shared" si="110"/>
        <v/>
      </c>
      <c r="I3528" t="str">
        <f t="shared" si="111"/>
        <v/>
      </c>
    </row>
    <row r="3529" spans="1:9" hidden="1">
      <c r="A3529" t="s">
        <v>2978</v>
      </c>
      <c r="B3529" t="s">
        <v>3898</v>
      </c>
      <c r="C3529" t="s">
        <v>5018</v>
      </c>
      <c r="D3529" t="s">
        <v>3376</v>
      </c>
      <c r="E3529">
        <v>1</v>
      </c>
      <c r="F3529">
        <v>0</v>
      </c>
      <c r="G3529">
        <v>0</v>
      </c>
      <c r="H3529" t="str">
        <f t="shared" si="110"/>
        <v/>
      </c>
      <c r="I3529" t="str">
        <f t="shared" si="111"/>
        <v/>
      </c>
    </row>
    <row r="3530" spans="1:9" hidden="1">
      <c r="A3530" t="s">
        <v>2979</v>
      </c>
      <c r="B3530" t="s">
        <v>3898</v>
      </c>
      <c r="C3530" t="s">
        <v>5019</v>
      </c>
      <c r="D3530" t="s">
        <v>3376</v>
      </c>
      <c r="E3530">
        <v>1</v>
      </c>
      <c r="F3530">
        <v>0</v>
      </c>
      <c r="G3530">
        <v>-1</v>
      </c>
      <c r="H3530" t="str">
        <f t="shared" si="110"/>
        <v/>
      </c>
      <c r="I3530" t="str">
        <f t="shared" si="111"/>
        <v/>
      </c>
    </row>
    <row r="3531" spans="1:9" hidden="1">
      <c r="A3531" t="s">
        <v>2980</v>
      </c>
      <c r="B3531" t="s">
        <v>3898</v>
      </c>
      <c r="C3531" t="s">
        <v>5020</v>
      </c>
      <c r="D3531" t="s">
        <v>3376</v>
      </c>
      <c r="E3531">
        <v>1</v>
      </c>
      <c r="F3531">
        <v>0</v>
      </c>
      <c r="G3531">
        <v>0</v>
      </c>
      <c r="H3531" t="str">
        <f t="shared" si="110"/>
        <v/>
      </c>
      <c r="I3531" t="str">
        <f t="shared" si="111"/>
        <v/>
      </c>
    </row>
    <row r="3532" spans="1:9" hidden="1">
      <c r="A3532" t="s">
        <v>2981</v>
      </c>
      <c r="B3532" t="s">
        <v>3898</v>
      </c>
      <c r="C3532" t="s">
        <v>5021</v>
      </c>
      <c r="D3532" t="s">
        <v>3376</v>
      </c>
      <c r="E3532">
        <v>1</v>
      </c>
      <c r="F3532">
        <v>-1</v>
      </c>
      <c r="G3532">
        <v>0</v>
      </c>
      <c r="H3532" t="str">
        <f t="shared" si="110"/>
        <v/>
      </c>
      <c r="I3532" t="str">
        <f t="shared" si="111"/>
        <v/>
      </c>
    </row>
    <row r="3533" spans="1:9" hidden="1">
      <c r="A3533" t="s">
        <v>2982</v>
      </c>
      <c r="B3533" t="s">
        <v>3898</v>
      </c>
      <c r="C3533" t="s">
        <v>5022</v>
      </c>
      <c r="D3533" t="s">
        <v>3376</v>
      </c>
      <c r="E3533">
        <v>0</v>
      </c>
      <c r="F3533">
        <v>-1</v>
      </c>
      <c r="G3533">
        <v>0</v>
      </c>
      <c r="H3533" t="str">
        <f t="shared" si="110"/>
        <v/>
      </c>
      <c r="I3533" t="str">
        <f t="shared" si="111"/>
        <v/>
      </c>
    </row>
    <row r="3534" spans="1:9" hidden="1">
      <c r="A3534" t="s">
        <v>2983</v>
      </c>
      <c r="B3534" t="s">
        <v>3898</v>
      </c>
      <c r="C3534" t="s">
        <v>5023</v>
      </c>
      <c r="D3534" t="s">
        <v>3376</v>
      </c>
      <c r="E3534">
        <v>1</v>
      </c>
      <c r="F3534">
        <v>0</v>
      </c>
      <c r="G3534">
        <v>0</v>
      </c>
      <c r="H3534" t="str">
        <f t="shared" si="110"/>
        <v/>
      </c>
      <c r="I3534" t="str">
        <f t="shared" si="111"/>
        <v/>
      </c>
    </row>
    <row r="3535" spans="1:9" hidden="1">
      <c r="A3535" t="s">
        <v>2984</v>
      </c>
      <c r="B3535" t="s">
        <v>3898</v>
      </c>
      <c r="C3535" t="s">
        <v>5024</v>
      </c>
      <c r="D3535" t="s">
        <v>3376</v>
      </c>
      <c r="E3535">
        <v>1</v>
      </c>
      <c r="F3535">
        <v>0</v>
      </c>
      <c r="G3535">
        <v>0</v>
      </c>
      <c r="H3535" t="str">
        <f t="shared" si="110"/>
        <v/>
      </c>
      <c r="I3535" t="str">
        <f t="shared" si="111"/>
        <v/>
      </c>
    </row>
    <row r="3536" spans="1:9" hidden="1">
      <c r="A3536" t="s">
        <v>2985</v>
      </c>
      <c r="B3536" t="s">
        <v>3951</v>
      </c>
      <c r="C3536" t="s">
        <v>5025</v>
      </c>
      <c r="D3536" t="s">
        <v>4035</v>
      </c>
      <c r="E3536">
        <v>1</v>
      </c>
      <c r="F3536">
        <v>0</v>
      </c>
      <c r="G3536">
        <v>0</v>
      </c>
      <c r="H3536" t="str">
        <f t="shared" si="110"/>
        <v/>
      </c>
      <c r="I3536" t="str">
        <f t="shared" si="111"/>
        <v/>
      </c>
    </row>
    <row r="3537" spans="1:9" hidden="1">
      <c r="A3537" t="s">
        <v>2986</v>
      </c>
      <c r="B3537" t="s">
        <v>3951</v>
      </c>
      <c r="C3537" t="s">
        <v>5025</v>
      </c>
      <c r="D3537" t="s">
        <v>4036</v>
      </c>
      <c r="E3537">
        <v>1</v>
      </c>
      <c r="F3537">
        <v>1</v>
      </c>
      <c r="G3537">
        <v>0</v>
      </c>
      <c r="H3537" t="str">
        <f t="shared" si="110"/>
        <v/>
      </c>
      <c r="I3537" t="str">
        <f t="shared" si="111"/>
        <v/>
      </c>
    </row>
    <row r="3538" spans="1:9" hidden="1">
      <c r="A3538" t="s">
        <v>2987</v>
      </c>
      <c r="B3538" t="s">
        <v>3951</v>
      </c>
      <c r="C3538" t="s">
        <v>5025</v>
      </c>
      <c r="D3538" t="s">
        <v>4037</v>
      </c>
      <c r="E3538">
        <v>1</v>
      </c>
      <c r="F3538">
        <v>0</v>
      </c>
      <c r="G3538">
        <v>1</v>
      </c>
      <c r="H3538" t="str">
        <f t="shared" si="110"/>
        <v/>
      </c>
      <c r="I3538" t="str">
        <f t="shared" si="111"/>
        <v/>
      </c>
    </row>
    <row r="3539" spans="1:9" hidden="1">
      <c r="A3539" t="s">
        <v>2988</v>
      </c>
      <c r="B3539" t="s">
        <v>3951</v>
      </c>
      <c r="C3539" t="s">
        <v>5025</v>
      </c>
      <c r="D3539" t="s">
        <v>4038</v>
      </c>
      <c r="E3539">
        <v>0</v>
      </c>
      <c r="F3539">
        <v>2</v>
      </c>
      <c r="G3539">
        <v>2</v>
      </c>
      <c r="H3539" t="str">
        <f t="shared" si="110"/>
        <v>gestion stock</v>
      </c>
      <c r="I3539" t="str">
        <f t="shared" si="111"/>
        <v>Bague Argent 1154900 56</v>
      </c>
    </row>
    <row r="3540" spans="1:9" hidden="1">
      <c r="A3540" t="s">
        <v>2989</v>
      </c>
      <c r="B3540" t="s">
        <v>3951</v>
      </c>
      <c r="C3540" t="s">
        <v>5025</v>
      </c>
      <c r="D3540" t="s">
        <v>4039</v>
      </c>
      <c r="E3540">
        <v>1</v>
      </c>
      <c r="F3540">
        <v>0</v>
      </c>
      <c r="G3540">
        <v>0</v>
      </c>
      <c r="H3540" t="str">
        <f t="shared" si="110"/>
        <v/>
      </c>
      <c r="I3540" t="str">
        <f t="shared" si="111"/>
        <v/>
      </c>
    </row>
    <row r="3541" spans="1:9" hidden="1">
      <c r="A3541" t="s">
        <v>2990</v>
      </c>
      <c r="B3541" t="s">
        <v>3951</v>
      </c>
      <c r="C3541" t="s">
        <v>5025</v>
      </c>
      <c r="D3541" t="s">
        <v>4040</v>
      </c>
      <c r="E3541">
        <v>0</v>
      </c>
      <c r="F3541">
        <v>0</v>
      </c>
      <c r="G3541">
        <v>0</v>
      </c>
      <c r="H3541" t="str">
        <f t="shared" si="110"/>
        <v/>
      </c>
      <c r="I3541" t="str">
        <f t="shared" si="111"/>
        <v/>
      </c>
    </row>
    <row r="3542" spans="1:9" hidden="1">
      <c r="A3542" t="s">
        <v>2991</v>
      </c>
      <c r="B3542" t="s">
        <v>3951</v>
      </c>
      <c r="C3542" t="s">
        <v>3376</v>
      </c>
      <c r="D3542">
        <v>62</v>
      </c>
      <c r="E3542">
        <v>0</v>
      </c>
      <c r="F3542">
        <v>0</v>
      </c>
      <c r="G3542">
        <v>0</v>
      </c>
      <c r="H3542" t="str">
        <f t="shared" si="110"/>
        <v/>
      </c>
      <c r="I3542" t="str">
        <f t="shared" si="111"/>
        <v/>
      </c>
    </row>
    <row r="3543" spans="1:9" hidden="1">
      <c r="A3543" t="s">
        <v>2992</v>
      </c>
      <c r="B3543" t="s">
        <v>3951</v>
      </c>
      <c r="C3543" t="s">
        <v>3376</v>
      </c>
      <c r="D3543">
        <v>64</v>
      </c>
      <c r="E3543">
        <v>0</v>
      </c>
      <c r="F3543">
        <v>0</v>
      </c>
      <c r="G3543">
        <v>0</v>
      </c>
      <c r="H3543" t="str">
        <f t="shared" si="110"/>
        <v/>
      </c>
      <c r="I3543" t="str">
        <f t="shared" si="111"/>
        <v/>
      </c>
    </row>
    <row r="3544" spans="1:9" hidden="1">
      <c r="A3544" t="s">
        <v>2993</v>
      </c>
      <c r="B3544" t="s">
        <v>3951</v>
      </c>
      <c r="C3544" t="s">
        <v>3376</v>
      </c>
      <c r="D3544">
        <v>66</v>
      </c>
      <c r="E3544">
        <v>0</v>
      </c>
      <c r="F3544">
        <v>0</v>
      </c>
      <c r="G3544">
        <v>0</v>
      </c>
      <c r="H3544" t="str">
        <f t="shared" si="110"/>
        <v/>
      </c>
      <c r="I3544" t="str">
        <f t="shared" si="111"/>
        <v/>
      </c>
    </row>
    <row r="3545" spans="1:9" hidden="1">
      <c r="A3545" t="s">
        <v>2994</v>
      </c>
      <c r="B3545" t="s">
        <v>3951</v>
      </c>
      <c r="C3545" t="s">
        <v>3376</v>
      </c>
      <c r="D3545">
        <v>50</v>
      </c>
      <c r="E3545">
        <v>0</v>
      </c>
      <c r="F3545">
        <v>0</v>
      </c>
      <c r="G3545">
        <v>0</v>
      </c>
      <c r="H3545" t="str">
        <f t="shared" si="110"/>
        <v/>
      </c>
      <c r="I3545" t="str">
        <f t="shared" si="111"/>
        <v/>
      </c>
    </row>
    <row r="3546" spans="1:9" hidden="1">
      <c r="A3546" t="s">
        <v>2995</v>
      </c>
      <c r="B3546" t="s">
        <v>3951</v>
      </c>
      <c r="C3546" t="s">
        <v>3376</v>
      </c>
      <c r="D3546">
        <v>52</v>
      </c>
      <c r="E3546">
        <v>0</v>
      </c>
      <c r="F3546">
        <v>0</v>
      </c>
      <c r="G3546">
        <v>0</v>
      </c>
      <c r="H3546" t="str">
        <f t="shared" si="110"/>
        <v/>
      </c>
      <c r="I3546" t="str">
        <f t="shared" si="111"/>
        <v/>
      </c>
    </row>
    <row r="3547" spans="1:9" hidden="1">
      <c r="A3547" t="s">
        <v>2996</v>
      </c>
      <c r="B3547" t="s">
        <v>3951</v>
      </c>
      <c r="C3547" t="s">
        <v>3376</v>
      </c>
      <c r="D3547">
        <v>54</v>
      </c>
      <c r="E3547">
        <v>0</v>
      </c>
      <c r="F3547">
        <v>0</v>
      </c>
      <c r="G3547">
        <v>0</v>
      </c>
      <c r="H3547" t="str">
        <f t="shared" si="110"/>
        <v/>
      </c>
      <c r="I3547" t="str">
        <f t="shared" si="111"/>
        <v/>
      </c>
    </row>
    <row r="3548" spans="1:9" hidden="1">
      <c r="A3548" t="s">
        <v>2997</v>
      </c>
      <c r="B3548" t="s">
        <v>3951</v>
      </c>
      <c r="C3548" t="s">
        <v>3376</v>
      </c>
      <c r="D3548">
        <v>56</v>
      </c>
      <c r="E3548">
        <v>0</v>
      </c>
      <c r="F3548">
        <v>0</v>
      </c>
      <c r="G3548">
        <v>0</v>
      </c>
      <c r="H3548" t="str">
        <f t="shared" si="110"/>
        <v/>
      </c>
      <c r="I3548" t="str">
        <f t="shared" si="111"/>
        <v/>
      </c>
    </row>
    <row r="3549" spans="1:9" hidden="1">
      <c r="A3549" t="s">
        <v>2998</v>
      </c>
      <c r="B3549" t="s">
        <v>3951</v>
      </c>
      <c r="C3549" t="s">
        <v>3376</v>
      </c>
      <c r="D3549">
        <v>58</v>
      </c>
      <c r="E3549">
        <v>0</v>
      </c>
      <c r="F3549">
        <v>0</v>
      </c>
      <c r="G3549">
        <v>0</v>
      </c>
      <c r="H3549" t="str">
        <f t="shared" si="110"/>
        <v/>
      </c>
      <c r="I3549" t="str">
        <f t="shared" si="111"/>
        <v/>
      </c>
    </row>
    <row r="3550" spans="1:9" hidden="1">
      <c r="A3550" t="s">
        <v>2999</v>
      </c>
      <c r="B3550" t="s">
        <v>3951</v>
      </c>
      <c r="C3550" t="s">
        <v>3376</v>
      </c>
      <c r="D3550">
        <v>60</v>
      </c>
      <c r="E3550">
        <v>0</v>
      </c>
      <c r="F3550">
        <v>0</v>
      </c>
      <c r="G3550">
        <v>0</v>
      </c>
      <c r="H3550" t="str">
        <f t="shared" si="110"/>
        <v/>
      </c>
      <c r="I3550" t="str">
        <f t="shared" si="111"/>
        <v/>
      </c>
    </row>
    <row r="3551" spans="1:9" hidden="1">
      <c r="A3551" t="s">
        <v>3000</v>
      </c>
      <c r="B3551" t="s">
        <v>3951</v>
      </c>
      <c r="C3551" t="s">
        <v>3376</v>
      </c>
      <c r="D3551">
        <v>62</v>
      </c>
      <c r="E3551">
        <v>0</v>
      </c>
      <c r="F3551">
        <v>0</v>
      </c>
      <c r="G3551">
        <v>0</v>
      </c>
      <c r="H3551" t="str">
        <f t="shared" si="110"/>
        <v/>
      </c>
      <c r="I3551" t="str">
        <f t="shared" si="111"/>
        <v/>
      </c>
    </row>
    <row r="3552" spans="1:9" hidden="1">
      <c r="A3552" t="s">
        <v>3680</v>
      </c>
      <c r="B3552" t="s">
        <v>3951</v>
      </c>
      <c r="C3552" t="s">
        <v>5026</v>
      </c>
      <c r="D3552" t="s">
        <v>3376</v>
      </c>
      <c r="E3552">
        <v>0</v>
      </c>
      <c r="F3552">
        <v>0</v>
      </c>
      <c r="G3552">
        <v>0</v>
      </c>
      <c r="H3552" t="str">
        <f t="shared" si="110"/>
        <v/>
      </c>
      <c r="I3552" t="str">
        <f t="shared" si="111"/>
        <v/>
      </c>
    </row>
    <row r="3553" spans="1:9" hidden="1">
      <c r="A3553" t="s">
        <v>3681</v>
      </c>
      <c r="B3553" t="s">
        <v>3951</v>
      </c>
      <c r="C3553" t="s">
        <v>5027</v>
      </c>
      <c r="D3553" t="s">
        <v>3376</v>
      </c>
      <c r="E3553">
        <v>0</v>
      </c>
      <c r="F3553">
        <v>1</v>
      </c>
      <c r="G3553">
        <v>0</v>
      </c>
      <c r="H3553" t="str">
        <f t="shared" si="110"/>
        <v/>
      </c>
      <c r="I3553" t="str">
        <f t="shared" si="111"/>
        <v/>
      </c>
    </row>
    <row r="3554" spans="1:9" hidden="1">
      <c r="A3554" t="s">
        <v>3682</v>
      </c>
      <c r="B3554" t="s">
        <v>3951</v>
      </c>
      <c r="C3554" t="s">
        <v>5028</v>
      </c>
      <c r="D3554" t="s">
        <v>3376</v>
      </c>
      <c r="E3554">
        <v>0</v>
      </c>
      <c r="F3554">
        <v>1</v>
      </c>
      <c r="G3554">
        <v>0</v>
      </c>
      <c r="H3554" t="str">
        <f t="shared" si="110"/>
        <v/>
      </c>
      <c r="I3554" t="str">
        <f t="shared" si="111"/>
        <v/>
      </c>
    </row>
    <row r="3555" spans="1:9" hidden="1">
      <c r="A3555" t="s">
        <v>3683</v>
      </c>
      <c r="B3555" t="s">
        <v>3951</v>
      </c>
      <c r="C3555" t="s">
        <v>5029</v>
      </c>
      <c r="D3555" t="s">
        <v>3376</v>
      </c>
      <c r="E3555">
        <v>0</v>
      </c>
      <c r="F3555">
        <v>1</v>
      </c>
      <c r="G3555">
        <v>0</v>
      </c>
      <c r="H3555" t="str">
        <f t="shared" si="110"/>
        <v/>
      </c>
      <c r="I3555" t="str">
        <f t="shared" si="111"/>
        <v/>
      </c>
    </row>
    <row r="3556" spans="1:9" hidden="1">
      <c r="A3556" t="s">
        <v>3684</v>
      </c>
      <c r="B3556" t="s">
        <v>3951</v>
      </c>
      <c r="C3556" t="s">
        <v>5030</v>
      </c>
      <c r="D3556" t="s">
        <v>3376</v>
      </c>
      <c r="E3556">
        <v>0</v>
      </c>
      <c r="F3556">
        <v>0</v>
      </c>
      <c r="G3556">
        <v>0</v>
      </c>
      <c r="H3556" t="str">
        <f t="shared" si="110"/>
        <v/>
      </c>
      <c r="I3556" t="str">
        <f t="shared" si="111"/>
        <v/>
      </c>
    </row>
    <row r="3557" spans="1:9" hidden="1">
      <c r="A3557" t="s">
        <v>3685</v>
      </c>
      <c r="B3557" t="s">
        <v>3951</v>
      </c>
      <c r="C3557" t="s">
        <v>5031</v>
      </c>
      <c r="D3557" t="s">
        <v>3376</v>
      </c>
      <c r="E3557">
        <v>0</v>
      </c>
      <c r="F3557">
        <v>1</v>
      </c>
      <c r="G3557">
        <v>0</v>
      </c>
      <c r="H3557" t="str">
        <f t="shared" si="110"/>
        <v/>
      </c>
      <c r="I3557" t="str">
        <f t="shared" si="111"/>
        <v/>
      </c>
    </row>
    <row r="3558" spans="1:9" hidden="1">
      <c r="A3558" t="s">
        <v>3686</v>
      </c>
      <c r="B3558" t="s">
        <v>3951</v>
      </c>
      <c r="C3558" t="s">
        <v>5032</v>
      </c>
      <c r="D3558" t="s">
        <v>3376</v>
      </c>
      <c r="E3558">
        <v>0</v>
      </c>
      <c r="F3558">
        <v>0</v>
      </c>
      <c r="G3558">
        <v>0</v>
      </c>
      <c r="H3558" t="str">
        <f t="shared" si="110"/>
        <v/>
      </c>
      <c r="I3558" t="str">
        <f t="shared" si="111"/>
        <v/>
      </c>
    </row>
    <row r="3559" spans="1:9" hidden="1">
      <c r="A3559" t="s">
        <v>3687</v>
      </c>
      <c r="B3559" t="s">
        <v>3951</v>
      </c>
      <c r="C3559" t="s">
        <v>5033</v>
      </c>
      <c r="D3559" t="s">
        <v>3376</v>
      </c>
      <c r="E3559">
        <v>1</v>
      </c>
      <c r="F3559">
        <v>1</v>
      </c>
      <c r="G3559">
        <v>1</v>
      </c>
      <c r="H3559" t="str">
        <f t="shared" si="110"/>
        <v/>
      </c>
      <c r="I3559" t="str">
        <f t="shared" si="111"/>
        <v/>
      </c>
    </row>
    <row r="3560" spans="1:9" hidden="1">
      <c r="A3560" t="s">
        <v>3688</v>
      </c>
      <c r="B3560" t="s">
        <v>3951</v>
      </c>
      <c r="C3560" t="s">
        <v>5034</v>
      </c>
      <c r="D3560" t="s">
        <v>3376</v>
      </c>
      <c r="E3560">
        <v>1</v>
      </c>
      <c r="F3560">
        <v>1</v>
      </c>
      <c r="G3560">
        <v>1</v>
      </c>
      <c r="H3560" t="str">
        <f t="shared" si="110"/>
        <v/>
      </c>
      <c r="I3560" t="str">
        <f t="shared" si="111"/>
        <v/>
      </c>
    </row>
    <row r="3561" spans="1:9" hidden="1">
      <c r="A3561" t="s">
        <v>3689</v>
      </c>
      <c r="B3561" t="s">
        <v>3951</v>
      </c>
      <c r="C3561" t="s">
        <v>5035</v>
      </c>
      <c r="D3561" t="s">
        <v>3376</v>
      </c>
      <c r="E3561">
        <v>0</v>
      </c>
      <c r="F3561">
        <v>0</v>
      </c>
      <c r="G3561">
        <v>0</v>
      </c>
      <c r="H3561" t="str">
        <f t="shared" si="110"/>
        <v/>
      </c>
      <c r="I3561" t="str">
        <f t="shared" si="111"/>
        <v/>
      </c>
    </row>
    <row r="3562" spans="1:9" hidden="1">
      <c r="A3562" t="s">
        <v>3690</v>
      </c>
      <c r="B3562" t="s">
        <v>3951</v>
      </c>
      <c r="C3562" t="s">
        <v>5036</v>
      </c>
      <c r="D3562" t="s">
        <v>3376</v>
      </c>
      <c r="E3562">
        <v>1</v>
      </c>
      <c r="F3562">
        <v>0</v>
      </c>
      <c r="G3562">
        <v>1</v>
      </c>
      <c r="H3562" t="str">
        <f t="shared" si="110"/>
        <v/>
      </c>
      <c r="I3562" t="str">
        <f t="shared" si="111"/>
        <v/>
      </c>
    </row>
    <row r="3563" spans="1:9" hidden="1">
      <c r="A3563" t="s">
        <v>3691</v>
      </c>
      <c r="B3563" t="s">
        <v>3951</v>
      </c>
      <c r="C3563" t="s">
        <v>5037</v>
      </c>
      <c r="D3563" t="s">
        <v>3376</v>
      </c>
      <c r="E3563">
        <v>1</v>
      </c>
      <c r="F3563">
        <v>0</v>
      </c>
      <c r="G3563">
        <v>1</v>
      </c>
      <c r="H3563" t="str">
        <f t="shared" si="110"/>
        <v/>
      </c>
      <c r="I3563" t="str">
        <f t="shared" si="111"/>
        <v/>
      </c>
    </row>
    <row r="3564" spans="1:9" hidden="1">
      <c r="A3564" t="s">
        <v>3692</v>
      </c>
      <c r="B3564" t="s">
        <v>3951</v>
      </c>
      <c r="C3564" t="s">
        <v>5038</v>
      </c>
      <c r="D3564" t="s">
        <v>3376</v>
      </c>
      <c r="E3564">
        <v>0</v>
      </c>
      <c r="F3564">
        <v>0</v>
      </c>
      <c r="G3564">
        <v>0</v>
      </c>
      <c r="H3564" t="str">
        <f t="shared" si="110"/>
        <v/>
      </c>
      <c r="I3564" t="str">
        <f t="shared" si="111"/>
        <v/>
      </c>
    </row>
    <row r="3565" spans="1:9" hidden="1">
      <c r="A3565" t="s">
        <v>3693</v>
      </c>
      <c r="B3565" t="s">
        <v>3951</v>
      </c>
      <c r="C3565" t="s">
        <v>5039</v>
      </c>
      <c r="D3565" t="s">
        <v>3376</v>
      </c>
      <c r="E3565">
        <v>0</v>
      </c>
      <c r="F3565">
        <v>0</v>
      </c>
      <c r="G3565">
        <v>1</v>
      </c>
      <c r="H3565" t="str">
        <f t="shared" si="110"/>
        <v/>
      </c>
      <c r="I3565" t="str">
        <f t="shared" si="111"/>
        <v/>
      </c>
    </row>
    <row r="3566" spans="1:9" hidden="1">
      <c r="A3566" t="s">
        <v>3694</v>
      </c>
      <c r="B3566" t="s">
        <v>3951</v>
      </c>
      <c r="C3566" t="s">
        <v>5040</v>
      </c>
      <c r="D3566" t="s">
        <v>3376</v>
      </c>
      <c r="E3566">
        <v>1</v>
      </c>
      <c r="F3566">
        <v>0</v>
      </c>
      <c r="G3566">
        <v>0</v>
      </c>
      <c r="H3566" t="str">
        <f t="shared" si="110"/>
        <v/>
      </c>
      <c r="I3566" t="str">
        <f t="shared" si="111"/>
        <v/>
      </c>
    </row>
    <row r="3567" spans="1:9" hidden="1">
      <c r="A3567" t="s">
        <v>3695</v>
      </c>
      <c r="B3567" t="s">
        <v>3951</v>
      </c>
      <c r="C3567" t="s">
        <v>5041</v>
      </c>
      <c r="D3567" t="s">
        <v>3376</v>
      </c>
      <c r="E3567">
        <v>1</v>
      </c>
      <c r="F3567">
        <v>1</v>
      </c>
      <c r="G3567">
        <v>0</v>
      </c>
      <c r="H3567" t="str">
        <f t="shared" si="110"/>
        <v/>
      </c>
      <c r="I3567" t="str">
        <f t="shared" si="111"/>
        <v/>
      </c>
    </row>
    <row r="3568" spans="1:9" hidden="1">
      <c r="A3568" t="s">
        <v>3691</v>
      </c>
      <c r="B3568" t="s">
        <v>3951</v>
      </c>
      <c r="C3568" t="s">
        <v>5037</v>
      </c>
      <c r="D3568" t="s">
        <v>3376</v>
      </c>
      <c r="E3568">
        <v>1</v>
      </c>
      <c r="F3568">
        <v>0</v>
      </c>
      <c r="G3568">
        <v>1</v>
      </c>
      <c r="H3568" t="str">
        <f t="shared" si="110"/>
        <v/>
      </c>
      <c r="I3568" t="str">
        <f t="shared" si="111"/>
        <v/>
      </c>
    </row>
    <row r="3569" spans="1:9" hidden="1">
      <c r="A3569" t="s">
        <v>3696</v>
      </c>
      <c r="B3569" t="s">
        <v>3951</v>
      </c>
      <c r="C3569" t="s">
        <v>5042</v>
      </c>
      <c r="D3569" t="s">
        <v>3376</v>
      </c>
      <c r="E3569">
        <v>2</v>
      </c>
      <c r="F3569">
        <v>0</v>
      </c>
      <c r="G3569">
        <v>1</v>
      </c>
      <c r="H3569" t="str">
        <f t="shared" si="110"/>
        <v>gestion stock</v>
      </c>
      <c r="I3569" t="str">
        <f t="shared" si="111"/>
        <v xml:space="preserve">JONC ARGENT 925 RHODIE 72156258 </v>
      </c>
    </row>
    <row r="3570" spans="1:9" hidden="1">
      <c r="A3570" t="s">
        <v>3697</v>
      </c>
      <c r="B3570" t="s">
        <v>3951</v>
      </c>
      <c r="C3570" t="s">
        <v>5043</v>
      </c>
      <c r="D3570" t="s">
        <v>3376</v>
      </c>
      <c r="E3570">
        <v>1</v>
      </c>
      <c r="F3570">
        <v>0</v>
      </c>
      <c r="G3570">
        <v>0</v>
      </c>
      <c r="H3570" t="str">
        <f t="shared" si="110"/>
        <v/>
      </c>
      <c r="I3570" t="str">
        <f t="shared" si="111"/>
        <v/>
      </c>
    </row>
    <row r="3571" spans="1:9" hidden="1">
      <c r="A3571" t="s">
        <v>3698</v>
      </c>
      <c r="B3571" t="s">
        <v>3951</v>
      </c>
      <c r="C3571" t="s">
        <v>5044</v>
      </c>
      <c r="D3571" t="s">
        <v>3376</v>
      </c>
      <c r="E3571">
        <v>0</v>
      </c>
      <c r="F3571">
        <v>1</v>
      </c>
      <c r="G3571">
        <v>1</v>
      </c>
      <c r="H3571" t="str">
        <f t="shared" si="110"/>
        <v/>
      </c>
      <c r="I3571" t="str">
        <f t="shared" si="111"/>
        <v/>
      </c>
    </row>
    <row r="3572" spans="1:9" hidden="1">
      <c r="A3572" t="s">
        <v>3699</v>
      </c>
      <c r="B3572" t="s">
        <v>3951</v>
      </c>
      <c r="C3572" t="s">
        <v>5045</v>
      </c>
      <c r="D3572" t="s">
        <v>3376</v>
      </c>
      <c r="E3572">
        <v>0</v>
      </c>
      <c r="F3572">
        <v>0</v>
      </c>
      <c r="G3572">
        <v>0</v>
      </c>
      <c r="H3572" t="str">
        <f t="shared" si="110"/>
        <v/>
      </c>
      <c r="I3572" t="str">
        <f t="shared" si="111"/>
        <v/>
      </c>
    </row>
    <row r="3573" spans="1:9" hidden="1">
      <c r="A3573" t="s">
        <v>3700</v>
      </c>
      <c r="B3573" t="s">
        <v>3951</v>
      </c>
      <c r="C3573" t="s">
        <v>5046</v>
      </c>
      <c r="D3573" t="s">
        <v>3376</v>
      </c>
      <c r="E3573">
        <v>0</v>
      </c>
      <c r="F3573">
        <v>2</v>
      </c>
      <c r="G3573">
        <v>1</v>
      </c>
      <c r="H3573" t="str">
        <f t="shared" si="110"/>
        <v>gestion stock</v>
      </c>
      <c r="I3573" t="str">
        <f t="shared" si="111"/>
        <v xml:space="preserve">COLLIER PL-OR 92148645 </v>
      </c>
    </row>
    <row r="3574" spans="1:9" hidden="1">
      <c r="A3574" t="s">
        <v>3701</v>
      </c>
      <c r="B3574" t="s">
        <v>3951</v>
      </c>
      <c r="C3574" t="s">
        <v>5047</v>
      </c>
      <c r="D3574" t="s">
        <v>3376</v>
      </c>
      <c r="E3574">
        <v>1</v>
      </c>
      <c r="F3574">
        <v>1</v>
      </c>
      <c r="G3574">
        <v>1</v>
      </c>
      <c r="H3574" t="str">
        <f t="shared" si="110"/>
        <v/>
      </c>
      <c r="I3574" t="str">
        <f t="shared" si="111"/>
        <v/>
      </c>
    </row>
    <row r="3575" spans="1:9" hidden="1">
      <c r="A3575" t="s">
        <v>3702</v>
      </c>
      <c r="B3575" t="s">
        <v>3951</v>
      </c>
      <c r="C3575" t="s">
        <v>5048</v>
      </c>
      <c r="D3575" t="s">
        <v>3376</v>
      </c>
      <c r="E3575">
        <v>1</v>
      </c>
      <c r="F3575">
        <v>1</v>
      </c>
      <c r="G3575">
        <v>1</v>
      </c>
      <c r="H3575" t="str">
        <f t="shared" si="110"/>
        <v/>
      </c>
      <c r="I3575" t="str">
        <f t="shared" si="111"/>
        <v/>
      </c>
    </row>
    <row r="3576" spans="1:9" hidden="1">
      <c r="A3576" t="s">
        <v>3703</v>
      </c>
      <c r="B3576" t="s">
        <v>3951</v>
      </c>
      <c r="C3576" t="s">
        <v>5049</v>
      </c>
      <c r="D3576" t="s">
        <v>3376</v>
      </c>
      <c r="E3576">
        <v>1</v>
      </c>
      <c r="F3576">
        <v>1</v>
      </c>
      <c r="G3576">
        <v>0</v>
      </c>
      <c r="H3576" t="str">
        <f t="shared" si="110"/>
        <v/>
      </c>
      <c r="I3576" t="str">
        <f t="shared" si="111"/>
        <v/>
      </c>
    </row>
    <row r="3577" spans="1:9" hidden="1">
      <c r="A3577" t="s">
        <v>3704</v>
      </c>
      <c r="B3577" t="s">
        <v>3951</v>
      </c>
      <c r="C3577" t="s">
        <v>5050</v>
      </c>
      <c r="D3577" t="s">
        <v>3376</v>
      </c>
      <c r="E3577">
        <v>1</v>
      </c>
      <c r="F3577">
        <v>1</v>
      </c>
      <c r="G3577">
        <v>0</v>
      </c>
      <c r="H3577" t="str">
        <f t="shared" si="110"/>
        <v/>
      </c>
      <c r="I3577" t="str">
        <f t="shared" si="111"/>
        <v/>
      </c>
    </row>
    <row r="3578" spans="1:9" hidden="1">
      <c r="A3578" t="s">
        <v>3001</v>
      </c>
      <c r="B3578" t="s">
        <v>3951</v>
      </c>
      <c r="C3578" t="s">
        <v>5051</v>
      </c>
      <c r="D3578" t="s">
        <v>4046</v>
      </c>
      <c r="E3578">
        <v>0</v>
      </c>
      <c r="F3578">
        <v>0</v>
      </c>
      <c r="G3578">
        <v>0</v>
      </c>
      <c r="H3578" t="str">
        <f t="shared" si="110"/>
        <v/>
      </c>
      <c r="I3578" t="str">
        <f t="shared" si="111"/>
        <v/>
      </c>
    </row>
    <row r="3579" spans="1:9" hidden="1">
      <c r="A3579" t="s">
        <v>3002</v>
      </c>
      <c r="B3579" t="s">
        <v>3951</v>
      </c>
      <c r="C3579" t="s">
        <v>5051</v>
      </c>
      <c r="D3579" t="s">
        <v>4035</v>
      </c>
      <c r="E3579">
        <v>1</v>
      </c>
      <c r="F3579">
        <v>0</v>
      </c>
      <c r="G3579">
        <v>0</v>
      </c>
      <c r="H3579" t="str">
        <f t="shared" si="110"/>
        <v/>
      </c>
      <c r="I3579" t="str">
        <f t="shared" si="111"/>
        <v/>
      </c>
    </row>
    <row r="3580" spans="1:9" hidden="1">
      <c r="A3580" t="s">
        <v>3003</v>
      </c>
      <c r="B3580" t="s">
        <v>3951</v>
      </c>
      <c r="C3580" t="s">
        <v>5051</v>
      </c>
      <c r="D3580" t="s">
        <v>4036</v>
      </c>
      <c r="E3580">
        <v>1</v>
      </c>
      <c r="F3580">
        <v>1</v>
      </c>
      <c r="G3580">
        <v>1</v>
      </c>
      <c r="H3580" t="str">
        <f t="shared" si="110"/>
        <v/>
      </c>
      <c r="I3580" t="str">
        <f t="shared" si="111"/>
        <v/>
      </c>
    </row>
    <row r="3581" spans="1:9" hidden="1">
      <c r="A3581" t="s">
        <v>3004</v>
      </c>
      <c r="B3581" t="s">
        <v>3951</v>
      </c>
      <c r="C3581" t="s">
        <v>5051</v>
      </c>
      <c r="D3581" t="s">
        <v>4037</v>
      </c>
      <c r="E3581">
        <v>0</v>
      </c>
      <c r="F3581">
        <v>1</v>
      </c>
      <c r="G3581">
        <v>1</v>
      </c>
      <c r="H3581" t="str">
        <f t="shared" si="110"/>
        <v/>
      </c>
      <c r="I3581" t="str">
        <f t="shared" si="111"/>
        <v/>
      </c>
    </row>
    <row r="3582" spans="1:9" hidden="1">
      <c r="A3582" t="s">
        <v>3005</v>
      </c>
      <c r="B3582" t="s">
        <v>3951</v>
      </c>
      <c r="C3582" t="s">
        <v>5051</v>
      </c>
      <c r="D3582" t="s">
        <v>4038</v>
      </c>
      <c r="E3582">
        <v>2</v>
      </c>
      <c r="F3582">
        <v>1</v>
      </c>
      <c r="G3582">
        <v>0</v>
      </c>
      <c r="H3582" t="str">
        <f t="shared" si="110"/>
        <v>gestion stock</v>
      </c>
      <c r="I3582" t="str">
        <f t="shared" si="111"/>
        <v>BAGUE PL-OR 750 2222510 56</v>
      </c>
    </row>
    <row r="3583" spans="1:9" hidden="1">
      <c r="A3583" t="s">
        <v>3006</v>
      </c>
      <c r="B3583" t="s">
        <v>3951</v>
      </c>
      <c r="C3583" t="s">
        <v>5051</v>
      </c>
      <c r="D3583" t="s">
        <v>4039</v>
      </c>
      <c r="E3583">
        <v>1</v>
      </c>
      <c r="F3583">
        <v>0</v>
      </c>
      <c r="G3583">
        <v>0</v>
      </c>
      <c r="H3583" t="str">
        <f t="shared" si="110"/>
        <v/>
      </c>
      <c r="I3583" t="str">
        <f t="shared" si="111"/>
        <v/>
      </c>
    </row>
    <row r="3584" spans="1:9" hidden="1">
      <c r="A3584" t="s">
        <v>3007</v>
      </c>
      <c r="B3584" t="s">
        <v>3951</v>
      </c>
      <c r="C3584" t="s">
        <v>5051</v>
      </c>
      <c r="D3584" t="s">
        <v>4040</v>
      </c>
      <c r="E3584">
        <v>0</v>
      </c>
      <c r="F3584">
        <v>0</v>
      </c>
      <c r="G3584">
        <v>0</v>
      </c>
      <c r="H3584" t="str">
        <f t="shared" si="110"/>
        <v/>
      </c>
      <c r="I3584" t="str">
        <f t="shared" si="111"/>
        <v/>
      </c>
    </row>
    <row r="3585" spans="1:9" hidden="1">
      <c r="A3585" t="s">
        <v>3008</v>
      </c>
      <c r="B3585" t="s">
        <v>3951</v>
      </c>
      <c r="C3585" t="s">
        <v>5052</v>
      </c>
      <c r="D3585" t="s">
        <v>4035</v>
      </c>
      <c r="E3585">
        <v>1</v>
      </c>
      <c r="F3585">
        <v>0</v>
      </c>
      <c r="G3585">
        <v>0</v>
      </c>
      <c r="H3585" t="str">
        <f t="shared" si="110"/>
        <v/>
      </c>
      <c r="I3585" t="str">
        <f t="shared" si="111"/>
        <v/>
      </c>
    </row>
    <row r="3586" spans="1:9" hidden="1">
      <c r="A3586" t="s">
        <v>3009</v>
      </c>
      <c r="B3586" t="s">
        <v>3951</v>
      </c>
      <c r="C3586" t="s">
        <v>5052</v>
      </c>
      <c r="D3586" t="s">
        <v>4036</v>
      </c>
      <c r="E3586">
        <v>1</v>
      </c>
      <c r="F3586">
        <v>1</v>
      </c>
      <c r="G3586">
        <v>0</v>
      </c>
      <c r="H3586" t="str">
        <f t="shared" ref="H3586:H3649" si="112">IF(AND(SUM(E3586:G3586)&gt;2,OR(E3586=0,G3586=0,F3586=0)),"gestion stock","")</f>
        <v/>
      </c>
      <c r="I3586" t="str">
        <f t="shared" si="111"/>
        <v/>
      </c>
    </row>
    <row r="3587" spans="1:9" hidden="1">
      <c r="A3587" t="s">
        <v>3010</v>
      </c>
      <c r="B3587" t="s">
        <v>3951</v>
      </c>
      <c r="C3587" t="s">
        <v>5052</v>
      </c>
      <c r="D3587" t="s">
        <v>4037</v>
      </c>
      <c r="E3587">
        <v>1</v>
      </c>
      <c r="F3587">
        <v>1</v>
      </c>
      <c r="G3587">
        <v>0</v>
      </c>
      <c r="H3587" t="str">
        <f t="shared" si="112"/>
        <v/>
      </c>
      <c r="I3587" t="str">
        <f t="shared" ref="I3587:I3650" si="113">IF(H3587="gestion stock",C3587&amp; " " &amp; D3587,"")</f>
        <v/>
      </c>
    </row>
    <row r="3588" spans="1:9" hidden="1">
      <c r="A3588" t="s">
        <v>3011</v>
      </c>
      <c r="B3588" t="s">
        <v>3951</v>
      </c>
      <c r="C3588" t="s">
        <v>5052</v>
      </c>
      <c r="D3588" t="s">
        <v>4038</v>
      </c>
      <c r="E3588">
        <v>0</v>
      </c>
      <c r="F3588">
        <v>1</v>
      </c>
      <c r="G3588">
        <v>0</v>
      </c>
      <c r="H3588" t="str">
        <f t="shared" si="112"/>
        <v/>
      </c>
      <c r="I3588" t="str">
        <f t="shared" si="113"/>
        <v/>
      </c>
    </row>
    <row r="3589" spans="1:9" hidden="1">
      <c r="A3589" t="s">
        <v>3012</v>
      </c>
      <c r="B3589" t="s">
        <v>3951</v>
      </c>
      <c r="C3589" t="s">
        <v>5052</v>
      </c>
      <c r="D3589" t="s">
        <v>4039</v>
      </c>
      <c r="E3589">
        <v>1</v>
      </c>
      <c r="F3589">
        <v>1</v>
      </c>
      <c r="G3589">
        <v>0</v>
      </c>
      <c r="H3589" t="str">
        <f t="shared" si="112"/>
        <v/>
      </c>
      <c r="I3589" t="str">
        <f t="shared" si="113"/>
        <v/>
      </c>
    </row>
    <row r="3590" spans="1:9" hidden="1">
      <c r="A3590" t="s">
        <v>3013</v>
      </c>
      <c r="B3590" t="s">
        <v>3951</v>
      </c>
      <c r="C3590" t="s">
        <v>5052</v>
      </c>
      <c r="D3590" t="s">
        <v>4040</v>
      </c>
      <c r="E3590">
        <v>0</v>
      </c>
      <c r="F3590">
        <v>0</v>
      </c>
      <c r="G3590">
        <v>0</v>
      </c>
      <c r="H3590" t="str">
        <f t="shared" si="112"/>
        <v/>
      </c>
      <c r="I3590" t="str">
        <f t="shared" si="113"/>
        <v/>
      </c>
    </row>
    <row r="3591" spans="1:9" hidden="1">
      <c r="A3591" t="s">
        <v>3014</v>
      </c>
      <c r="B3591" t="s">
        <v>3951</v>
      </c>
      <c r="C3591" t="s">
        <v>5052</v>
      </c>
      <c r="D3591" t="s">
        <v>4047</v>
      </c>
      <c r="E3591">
        <v>0</v>
      </c>
      <c r="F3591">
        <v>0</v>
      </c>
      <c r="G3591">
        <v>0</v>
      </c>
      <c r="H3591" t="str">
        <f t="shared" si="112"/>
        <v/>
      </c>
      <c r="I3591" t="str">
        <f t="shared" si="113"/>
        <v/>
      </c>
    </row>
    <row r="3592" spans="1:9" hidden="1">
      <c r="A3592" t="s">
        <v>3015</v>
      </c>
      <c r="B3592" t="s">
        <v>3951</v>
      </c>
      <c r="C3592" t="s">
        <v>5052</v>
      </c>
      <c r="D3592" t="s">
        <v>4048</v>
      </c>
      <c r="E3592">
        <v>0</v>
      </c>
      <c r="F3592">
        <v>0</v>
      </c>
      <c r="G3592">
        <v>0</v>
      </c>
      <c r="H3592" t="str">
        <f t="shared" si="112"/>
        <v/>
      </c>
      <c r="I3592" t="str">
        <f t="shared" si="113"/>
        <v/>
      </c>
    </row>
    <row r="3593" spans="1:9" hidden="1">
      <c r="A3593" t="s">
        <v>3016</v>
      </c>
      <c r="B3593" t="s">
        <v>3951</v>
      </c>
      <c r="C3593" t="s">
        <v>5052</v>
      </c>
      <c r="D3593" t="s">
        <v>4049</v>
      </c>
      <c r="E3593">
        <v>0</v>
      </c>
      <c r="F3593">
        <v>0</v>
      </c>
      <c r="G3593">
        <v>0</v>
      </c>
      <c r="H3593" t="str">
        <f t="shared" si="112"/>
        <v/>
      </c>
      <c r="I3593" t="str">
        <f t="shared" si="113"/>
        <v/>
      </c>
    </row>
    <row r="3594" spans="1:9" hidden="1">
      <c r="A3594" t="s">
        <v>3017</v>
      </c>
      <c r="B3594" t="s">
        <v>3951</v>
      </c>
      <c r="C3594" t="s">
        <v>5053</v>
      </c>
      <c r="D3594" t="s">
        <v>4073</v>
      </c>
      <c r="E3594">
        <v>0</v>
      </c>
      <c r="F3594">
        <v>0</v>
      </c>
      <c r="G3594">
        <v>0</v>
      </c>
      <c r="H3594" t="str">
        <f t="shared" si="112"/>
        <v/>
      </c>
      <c r="I3594" t="str">
        <f t="shared" si="113"/>
        <v/>
      </c>
    </row>
    <row r="3595" spans="1:9" hidden="1">
      <c r="A3595" t="s">
        <v>3018</v>
      </c>
      <c r="B3595" t="s">
        <v>3951</v>
      </c>
      <c r="C3595" t="s">
        <v>5053</v>
      </c>
      <c r="D3595" t="s">
        <v>4065</v>
      </c>
      <c r="E3595">
        <v>0</v>
      </c>
      <c r="F3595">
        <v>0</v>
      </c>
      <c r="G3595">
        <v>0</v>
      </c>
      <c r="H3595" t="str">
        <f t="shared" si="112"/>
        <v/>
      </c>
      <c r="I3595" t="str">
        <f t="shared" si="113"/>
        <v/>
      </c>
    </row>
    <row r="3596" spans="1:9" hidden="1">
      <c r="A3596" t="s">
        <v>3019</v>
      </c>
      <c r="B3596" t="s">
        <v>3951</v>
      </c>
      <c r="C3596" t="s">
        <v>5053</v>
      </c>
      <c r="D3596" t="s">
        <v>4046</v>
      </c>
      <c r="E3596">
        <v>0</v>
      </c>
      <c r="F3596">
        <v>1</v>
      </c>
      <c r="G3596">
        <v>0</v>
      </c>
      <c r="H3596" t="str">
        <f t="shared" si="112"/>
        <v/>
      </c>
      <c r="I3596" t="str">
        <f t="shared" si="113"/>
        <v/>
      </c>
    </row>
    <row r="3597" spans="1:9" hidden="1">
      <c r="A3597" t="s">
        <v>3020</v>
      </c>
      <c r="B3597" t="s">
        <v>3951</v>
      </c>
      <c r="C3597" t="s">
        <v>5053</v>
      </c>
      <c r="D3597" t="s">
        <v>4035</v>
      </c>
      <c r="E3597">
        <v>0</v>
      </c>
      <c r="F3597">
        <v>1</v>
      </c>
      <c r="G3597">
        <v>0</v>
      </c>
      <c r="H3597" t="str">
        <f t="shared" si="112"/>
        <v/>
      </c>
      <c r="I3597" t="str">
        <f t="shared" si="113"/>
        <v/>
      </c>
    </row>
    <row r="3598" spans="1:9" hidden="1">
      <c r="A3598" t="s">
        <v>3021</v>
      </c>
      <c r="B3598" t="s">
        <v>3951</v>
      </c>
      <c r="C3598" t="s">
        <v>5053</v>
      </c>
      <c r="D3598" t="s">
        <v>4036</v>
      </c>
      <c r="E3598">
        <v>1</v>
      </c>
      <c r="F3598">
        <v>0</v>
      </c>
      <c r="G3598">
        <v>0</v>
      </c>
      <c r="H3598" t="str">
        <f t="shared" si="112"/>
        <v/>
      </c>
      <c r="I3598" t="str">
        <f t="shared" si="113"/>
        <v/>
      </c>
    </row>
    <row r="3599" spans="1:9" hidden="1">
      <c r="A3599" t="s">
        <v>3022</v>
      </c>
      <c r="B3599" t="s">
        <v>3951</v>
      </c>
      <c r="C3599" t="s">
        <v>5053</v>
      </c>
      <c r="D3599" t="s">
        <v>4037</v>
      </c>
      <c r="E3599">
        <v>1</v>
      </c>
      <c r="F3599">
        <v>2</v>
      </c>
      <c r="G3599">
        <v>2</v>
      </c>
      <c r="H3599" t="str">
        <f t="shared" si="112"/>
        <v/>
      </c>
      <c r="I3599" t="str">
        <f t="shared" si="113"/>
        <v/>
      </c>
    </row>
    <row r="3600" spans="1:9" hidden="1">
      <c r="A3600" t="s">
        <v>3023</v>
      </c>
      <c r="B3600" t="s">
        <v>3951</v>
      </c>
      <c r="C3600" t="s">
        <v>5053</v>
      </c>
      <c r="D3600" t="s">
        <v>4038</v>
      </c>
      <c r="E3600">
        <v>1</v>
      </c>
      <c r="F3600">
        <v>1</v>
      </c>
      <c r="G3600">
        <v>2</v>
      </c>
      <c r="H3600" t="str">
        <f t="shared" si="112"/>
        <v/>
      </c>
      <c r="I3600" t="str">
        <f t="shared" si="113"/>
        <v/>
      </c>
    </row>
    <row r="3601" spans="1:9" hidden="1">
      <c r="A3601" t="s">
        <v>3024</v>
      </c>
      <c r="B3601" t="s">
        <v>3951</v>
      </c>
      <c r="C3601" t="s">
        <v>5053</v>
      </c>
      <c r="D3601" t="s">
        <v>4039</v>
      </c>
      <c r="E3601">
        <v>1</v>
      </c>
      <c r="F3601">
        <v>1</v>
      </c>
      <c r="G3601">
        <v>2</v>
      </c>
      <c r="H3601" t="str">
        <f t="shared" si="112"/>
        <v/>
      </c>
      <c r="I3601" t="str">
        <f t="shared" si="113"/>
        <v/>
      </c>
    </row>
    <row r="3602" spans="1:9" hidden="1">
      <c r="A3602" t="s">
        <v>3025</v>
      </c>
      <c r="B3602" t="s">
        <v>3951</v>
      </c>
      <c r="C3602" t="s">
        <v>5053</v>
      </c>
      <c r="D3602" t="s">
        <v>4040</v>
      </c>
      <c r="E3602">
        <v>0</v>
      </c>
      <c r="F3602">
        <v>0</v>
      </c>
      <c r="G3602">
        <v>0</v>
      </c>
      <c r="H3602" t="str">
        <f t="shared" si="112"/>
        <v/>
      </c>
      <c r="I3602" t="str">
        <f t="shared" si="113"/>
        <v/>
      </c>
    </row>
    <row r="3603" spans="1:9" hidden="1">
      <c r="A3603" t="s">
        <v>3026</v>
      </c>
      <c r="B3603" t="s">
        <v>3951</v>
      </c>
      <c r="C3603" t="s">
        <v>5054</v>
      </c>
      <c r="D3603" t="s">
        <v>4046</v>
      </c>
      <c r="E3603">
        <v>0</v>
      </c>
      <c r="F3603">
        <v>0</v>
      </c>
      <c r="G3603">
        <v>0</v>
      </c>
      <c r="H3603" t="str">
        <f t="shared" si="112"/>
        <v/>
      </c>
      <c r="I3603" t="str">
        <f t="shared" si="113"/>
        <v/>
      </c>
    </row>
    <row r="3604" spans="1:9" hidden="1">
      <c r="A3604" t="s">
        <v>3027</v>
      </c>
      <c r="B3604" t="s">
        <v>3951</v>
      </c>
      <c r="C3604" t="s">
        <v>5054</v>
      </c>
      <c r="D3604" t="s">
        <v>4035</v>
      </c>
      <c r="E3604">
        <v>1</v>
      </c>
      <c r="F3604">
        <v>1</v>
      </c>
      <c r="G3604">
        <v>0</v>
      </c>
      <c r="H3604" t="str">
        <f t="shared" si="112"/>
        <v/>
      </c>
      <c r="I3604" t="str">
        <f t="shared" si="113"/>
        <v/>
      </c>
    </row>
    <row r="3605" spans="1:9" hidden="1">
      <c r="A3605" t="s">
        <v>3028</v>
      </c>
      <c r="B3605" t="s">
        <v>3951</v>
      </c>
      <c r="C3605" t="s">
        <v>5054</v>
      </c>
      <c r="D3605" t="s">
        <v>4036</v>
      </c>
      <c r="E3605">
        <v>1</v>
      </c>
      <c r="F3605">
        <v>1</v>
      </c>
      <c r="G3605">
        <v>1</v>
      </c>
      <c r="H3605" t="str">
        <f t="shared" si="112"/>
        <v/>
      </c>
      <c r="I3605" t="str">
        <f t="shared" si="113"/>
        <v/>
      </c>
    </row>
    <row r="3606" spans="1:9" hidden="1">
      <c r="A3606" t="s">
        <v>3029</v>
      </c>
      <c r="B3606" t="s">
        <v>3951</v>
      </c>
      <c r="C3606" t="s">
        <v>5054</v>
      </c>
      <c r="D3606" t="s">
        <v>4037</v>
      </c>
      <c r="E3606">
        <v>1</v>
      </c>
      <c r="F3606">
        <v>1</v>
      </c>
      <c r="G3606">
        <v>1</v>
      </c>
      <c r="H3606" t="str">
        <f t="shared" si="112"/>
        <v/>
      </c>
      <c r="I3606" t="str">
        <f t="shared" si="113"/>
        <v/>
      </c>
    </row>
    <row r="3607" spans="1:9" hidden="1">
      <c r="A3607" t="s">
        <v>3030</v>
      </c>
      <c r="B3607" t="s">
        <v>3951</v>
      </c>
      <c r="C3607" t="s">
        <v>5054</v>
      </c>
      <c r="D3607" t="s">
        <v>4038</v>
      </c>
      <c r="E3607">
        <v>1</v>
      </c>
      <c r="F3607">
        <v>1</v>
      </c>
      <c r="G3607">
        <v>1</v>
      </c>
      <c r="H3607" t="str">
        <f t="shared" si="112"/>
        <v/>
      </c>
      <c r="I3607" t="str">
        <f t="shared" si="113"/>
        <v/>
      </c>
    </row>
    <row r="3608" spans="1:9" hidden="1">
      <c r="A3608" t="s">
        <v>3031</v>
      </c>
      <c r="B3608" t="s">
        <v>3951</v>
      </c>
      <c r="C3608" t="s">
        <v>5054</v>
      </c>
      <c r="D3608" t="s">
        <v>4039</v>
      </c>
      <c r="E3608">
        <v>0</v>
      </c>
      <c r="F3608">
        <v>0</v>
      </c>
      <c r="G3608">
        <v>0</v>
      </c>
      <c r="H3608" t="str">
        <f t="shared" si="112"/>
        <v/>
      </c>
      <c r="I3608" t="str">
        <f t="shared" si="113"/>
        <v/>
      </c>
    </row>
    <row r="3609" spans="1:9" hidden="1">
      <c r="A3609" t="s">
        <v>3032</v>
      </c>
      <c r="B3609" t="s">
        <v>3951</v>
      </c>
      <c r="C3609" t="s">
        <v>5054</v>
      </c>
      <c r="D3609" t="s">
        <v>4040</v>
      </c>
      <c r="E3609">
        <v>0</v>
      </c>
      <c r="F3609">
        <v>0</v>
      </c>
      <c r="G3609">
        <v>0</v>
      </c>
      <c r="H3609" t="str">
        <f t="shared" si="112"/>
        <v/>
      </c>
      <c r="I3609" t="str">
        <f t="shared" si="113"/>
        <v/>
      </c>
    </row>
    <row r="3610" spans="1:9" hidden="1">
      <c r="A3610" t="s">
        <v>3033</v>
      </c>
      <c r="B3610" t="s">
        <v>3951</v>
      </c>
      <c r="C3610" t="s">
        <v>5055</v>
      </c>
      <c r="D3610" t="s">
        <v>4035</v>
      </c>
      <c r="E3610">
        <v>0</v>
      </c>
      <c r="F3610">
        <v>0</v>
      </c>
      <c r="G3610">
        <v>0</v>
      </c>
      <c r="H3610" t="str">
        <f t="shared" si="112"/>
        <v/>
      </c>
      <c r="I3610" t="str">
        <f t="shared" si="113"/>
        <v/>
      </c>
    </row>
    <row r="3611" spans="1:9" hidden="1">
      <c r="A3611" t="s">
        <v>3034</v>
      </c>
      <c r="B3611" t="s">
        <v>3951</v>
      </c>
      <c r="C3611" t="s">
        <v>5055</v>
      </c>
      <c r="D3611" t="s">
        <v>4036</v>
      </c>
      <c r="E3611">
        <v>0</v>
      </c>
      <c r="F3611">
        <v>0</v>
      </c>
      <c r="G3611">
        <v>0</v>
      </c>
      <c r="H3611" t="str">
        <f t="shared" si="112"/>
        <v/>
      </c>
      <c r="I3611" t="str">
        <f t="shared" si="113"/>
        <v/>
      </c>
    </row>
    <row r="3612" spans="1:9" hidden="1">
      <c r="A3612" t="s">
        <v>3035</v>
      </c>
      <c r="B3612" t="s">
        <v>3951</v>
      </c>
      <c r="C3612" t="s">
        <v>5055</v>
      </c>
      <c r="D3612" t="s">
        <v>4037</v>
      </c>
      <c r="E3612">
        <v>1</v>
      </c>
      <c r="F3612">
        <v>0</v>
      </c>
      <c r="G3612">
        <v>1</v>
      </c>
      <c r="H3612" t="str">
        <f t="shared" si="112"/>
        <v/>
      </c>
      <c r="I3612" t="str">
        <f t="shared" si="113"/>
        <v/>
      </c>
    </row>
    <row r="3613" spans="1:9" hidden="1">
      <c r="A3613" t="s">
        <v>3036</v>
      </c>
      <c r="B3613" t="s">
        <v>3951</v>
      </c>
      <c r="C3613" t="s">
        <v>5055</v>
      </c>
      <c r="D3613" t="s">
        <v>4038</v>
      </c>
      <c r="E3613">
        <v>1</v>
      </c>
      <c r="F3613">
        <v>1</v>
      </c>
      <c r="G3613">
        <v>0</v>
      </c>
      <c r="H3613" t="str">
        <f t="shared" si="112"/>
        <v/>
      </c>
      <c r="I3613" t="str">
        <f t="shared" si="113"/>
        <v/>
      </c>
    </row>
    <row r="3614" spans="1:9" hidden="1">
      <c r="A3614" t="s">
        <v>3037</v>
      </c>
      <c r="B3614" t="s">
        <v>3951</v>
      </c>
      <c r="C3614" t="s">
        <v>5055</v>
      </c>
      <c r="D3614" t="s">
        <v>4039</v>
      </c>
      <c r="E3614">
        <v>1</v>
      </c>
      <c r="F3614">
        <v>1</v>
      </c>
      <c r="G3614">
        <v>0</v>
      </c>
      <c r="H3614" t="str">
        <f t="shared" si="112"/>
        <v/>
      </c>
      <c r="I3614" t="str">
        <f t="shared" si="113"/>
        <v/>
      </c>
    </row>
    <row r="3615" spans="1:9" hidden="1">
      <c r="A3615" t="s">
        <v>3038</v>
      </c>
      <c r="B3615" t="s">
        <v>3951</v>
      </c>
      <c r="C3615" t="s">
        <v>5055</v>
      </c>
      <c r="D3615" t="s">
        <v>4040</v>
      </c>
      <c r="E3615">
        <v>0</v>
      </c>
      <c r="F3615">
        <v>0</v>
      </c>
      <c r="G3615">
        <v>0</v>
      </c>
      <c r="H3615" t="str">
        <f t="shared" si="112"/>
        <v/>
      </c>
      <c r="I3615" t="str">
        <f t="shared" si="113"/>
        <v/>
      </c>
    </row>
    <row r="3616" spans="1:9" hidden="1">
      <c r="A3616" t="s">
        <v>3705</v>
      </c>
      <c r="B3616" t="s">
        <v>3951</v>
      </c>
      <c r="C3616" t="s">
        <v>5056</v>
      </c>
      <c r="D3616" t="s">
        <v>3376</v>
      </c>
      <c r="E3616">
        <v>0</v>
      </c>
      <c r="F3616">
        <v>1</v>
      </c>
      <c r="G3616">
        <v>0</v>
      </c>
      <c r="H3616" t="str">
        <f t="shared" si="112"/>
        <v/>
      </c>
      <c r="I3616" t="str">
        <f t="shared" si="113"/>
        <v/>
      </c>
    </row>
    <row r="3617" spans="1:9" hidden="1">
      <c r="A3617" t="s">
        <v>3039</v>
      </c>
      <c r="B3617" t="s">
        <v>3951</v>
      </c>
      <c r="C3617" t="s">
        <v>5057</v>
      </c>
      <c r="D3617" t="s">
        <v>4035</v>
      </c>
      <c r="E3617">
        <v>0</v>
      </c>
      <c r="F3617">
        <v>0</v>
      </c>
      <c r="G3617">
        <v>0</v>
      </c>
      <c r="H3617" t="str">
        <f t="shared" si="112"/>
        <v/>
      </c>
      <c r="I3617" t="str">
        <f t="shared" si="113"/>
        <v/>
      </c>
    </row>
    <row r="3618" spans="1:9" hidden="1">
      <c r="A3618" t="s">
        <v>3040</v>
      </c>
      <c r="B3618" t="s">
        <v>3951</v>
      </c>
      <c r="C3618" t="s">
        <v>5057</v>
      </c>
      <c r="D3618" t="s">
        <v>4036</v>
      </c>
      <c r="E3618">
        <v>0</v>
      </c>
      <c r="F3618">
        <v>0</v>
      </c>
      <c r="G3618">
        <v>0</v>
      </c>
      <c r="H3618" t="str">
        <f t="shared" si="112"/>
        <v/>
      </c>
      <c r="I3618" t="str">
        <f t="shared" si="113"/>
        <v/>
      </c>
    </row>
    <row r="3619" spans="1:9" hidden="1">
      <c r="A3619" t="s">
        <v>3041</v>
      </c>
      <c r="B3619" t="s">
        <v>3951</v>
      </c>
      <c r="C3619" t="s">
        <v>5057</v>
      </c>
      <c r="D3619" t="s">
        <v>4037</v>
      </c>
      <c r="E3619">
        <v>1</v>
      </c>
      <c r="F3619">
        <v>1</v>
      </c>
      <c r="G3619">
        <v>0</v>
      </c>
      <c r="H3619" t="str">
        <f t="shared" si="112"/>
        <v/>
      </c>
      <c r="I3619" t="str">
        <f t="shared" si="113"/>
        <v/>
      </c>
    </row>
    <row r="3620" spans="1:9" hidden="1">
      <c r="A3620" t="s">
        <v>3042</v>
      </c>
      <c r="B3620" t="s">
        <v>3951</v>
      </c>
      <c r="C3620" t="s">
        <v>5057</v>
      </c>
      <c r="D3620" t="s">
        <v>4038</v>
      </c>
      <c r="E3620">
        <v>1</v>
      </c>
      <c r="F3620">
        <v>1</v>
      </c>
      <c r="G3620">
        <v>0</v>
      </c>
      <c r="H3620" t="str">
        <f t="shared" si="112"/>
        <v/>
      </c>
      <c r="I3620" t="str">
        <f t="shared" si="113"/>
        <v/>
      </c>
    </row>
    <row r="3621" spans="1:9" hidden="1">
      <c r="A3621" t="s">
        <v>3043</v>
      </c>
      <c r="B3621" t="s">
        <v>3951</v>
      </c>
      <c r="C3621" t="s">
        <v>5057</v>
      </c>
      <c r="D3621" t="s">
        <v>4039</v>
      </c>
      <c r="E3621">
        <v>1</v>
      </c>
      <c r="F3621">
        <v>1</v>
      </c>
      <c r="G3621">
        <v>0</v>
      </c>
      <c r="H3621" t="str">
        <f t="shared" si="112"/>
        <v/>
      </c>
      <c r="I3621" t="str">
        <f t="shared" si="113"/>
        <v/>
      </c>
    </row>
    <row r="3622" spans="1:9" hidden="1">
      <c r="A3622" t="s">
        <v>3044</v>
      </c>
      <c r="B3622" t="s">
        <v>3951</v>
      </c>
      <c r="C3622" t="s">
        <v>5057</v>
      </c>
      <c r="D3622" t="s">
        <v>4040</v>
      </c>
      <c r="E3622">
        <v>0</v>
      </c>
      <c r="F3622">
        <v>0</v>
      </c>
      <c r="G3622">
        <v>0</v>
      </c>
      <c r="H3622" t="str">
        <f t="shared" si="112"/>
        <v/>
      </c>
      <c r="I3622" t="str">
        <f t="shared" si="113"/>
        <v/>
      </c>
    </row>
    <row r="3623" spans="1:9" hidden="1">
      <c r="A3623" t="s">
        <v>3045</v>
      </c>
      <c r="B3623" t="s">
        <v>3951</v>
      </c>
      <c r="C3623" t="s">
        <v>5058</v>
      </c>
      <c r="D3623" t="s">
        <v>4046</v>
      </c>
      <c r="E3623">
        <v>0</v>
      </c>
      <c r="F3623">
        <v>1</v>
      </c>
      <c r="G3623">
        <v>0</v>
      </c>
      <c r="H3623" t="str">
        <f t="shared" si="112"/>
        <v/>
      </c>
      <c r="I3623" t="str">
        <f t="shared" si="113"/>
        <v/>
      </c>
    </row>
    <row r="3624" spans="1:9" hidden="1">
      <c r="A3624" t="s">
        <v>3046</v>
      </c>
      <c r="B3624" t="s">
        <v>3951</v>
      </c>
      <c r="C3624" t="s">
        <v>5058</v>
      </c>
      <c r="D3624" t="s">
        <v>4035</v>
      </c>
      <c r="E3624">
        <v>1</v>
      </c>
      <c r="F3624">
        <v>1</v>
      </c>
      <c r="G3624">
        <v>0</v>
      </c>
      <c r="H3624" t="str">
        <f t="shared" si="112"/>
        <v/>
      </c>
      <c r="I3624" t="str">
        <f t="shared" si="113"/>
        <v/>
      </c>
    </row>
    <row r="3625" spans="1:9" hidden="1">
      <c r="A3625" t="s">
        <v>3047</v>
      </c>
      <c r="B3625" t="s">
        <v>3951</v>
      </c>
      <c r="C3625" t="s">
        <v>5058</v>
      </c>
      <c r="D3625" t="s">
        <v>4036</v>
      </c>
      <c r="E3625">
        <v>1</v>
      </c>
      <c r="F3625">
        <v>0</v>
      </c>
      <c r="G3625">
        <v>1</v>
      </c>
      <c r="H3625" t="str">
        <f t="shared" si="112"/>
        <v/>
      </c>
      <c r="I3625" t="str">
        <f t="shared" si="113"/>
        <v/>
      </c>
    </row>
    <row r="3626" spans="1:9" hidden="1">
      <c r="A3626" t="s">
        <v>3048</v>
      </c>
      <c r="B3626" t="s">
        <v>3951</v>
      </c>
      <c r="C3626" t="s">
        <v>5058</v>
      </c>
      <c r="D3626" t="s">
        <v>4037</v>
      </c>
      <c r="E3626">
        <v>0</v>
      </c>
      <c r="F3626">
        <v>1</v>
      </c>
      <c r="G3626">
        <v>1</v>
      </c>
      <c r="H3626" t="str">
        <f t="shared" si="112"/>
        <v/>
      </c>
      <c r="I3626" t="str">
        <f t="shared" si="113"/>
        <v/>
      </c>
    </row>
    <row r="3627" spans="1:9" hidden="1">
      <c r="A3627" t="s">
        <v>3049</v>
      </c>
      <c r="B3627" t="s">
        <v>3951</v>
      </c>
      <c r="C3627" t="s">
        <v>5058</v>
      </c>
      <c r="D3627" t="s">
        <v>4038</v>
      </c>
      <c r="E3627">
        <v>1</v>
      </c>
      <c r="F3627">
        <v>1</v>
      </c>
      <c r="G3627">
        <v>0</v>
      </c>
      <c r="H3627" t="str">
        <f t="shared" si="112"/>
        <v/>
      </c>
      <c r="I3627" t="str">
        <f t="shared" si="113"/>
        <v/>
      </c>
    </row>
    <row r="3628" spans="1:9" hidden="1">
      <c r="A3628" t="s">
        <v>3050</v>
      </c>
      <c r="B3628" t="s">
        <v>3951</v>
      </c>
      <c r="C3628" t="s">
        <v>5058</v>
      </c>
      <c r="D3628" t="s">
        <v>4039</v>
      </c>
      <c r="E3628">
        <v>-2</v>
      </c>
      <c r="F3628">
        <v>2</v>
      </c>
      <c r="G3628">
        <v>0</v>
      </c>
      <c r="H3628" t="str">
        <f t="shared" si="112"/>
        <v/>
      </c>
      <c r="I3628" t="str">
        <f t="shared" si="113"/>
        <v/>
      </c>
    </row>
    <row r="3629" spans="1:9" hidden="1">
      <c r="A3629" t="s">
        <v>3051</v>
      </c>
      <c r="B3629" t="s">
        <v>3951</v>
      </c>
      <c r="C3629" t="s">
        <v>5058</v>
      </c>
      <c r="D3629" t="s">
        <v>4040</v>
      </c>
      <c r="E3629">
        <v>0</v>
      </c>
      <c r="F3629">
        <v>0</v>
      </c>
      <c r="G3629">
        <v>0</v>
      </c>
      <c r="H3629" t="str">
        <f t="shared" si="112"/>
        <v/>
      </c>
      <c r="I3629" t="str">
        <f t="shared" si="113"/>
        <v/>
      </c>
    </row>
    <row r="3630" spans="1:9" hidden="1">
      <c r="A3630" t="s">
        <v>3052</v>
      </c>
      <c r="B3630" t="s">
        <v>3951</v>
      </c>
      <c r="C3630" t="s">
        <v>5059</v>
      </c>
      <c r="D3630" t="s">
        <v>4073</v>
      </c>
      <c r="E3630">
        <v>0</v>
      </c>
      <c r="F3630">
        <v>0</v>
      </c>
      <c r="G3630">
        <v>0</v>
      </c>
      <c r="H3630" t="str">
        <f t="shared" si="112"/>
        <v/>
      </c>
      <c r="I3630" t="str">
        <f t="shared" si="113"/>
        <v/>
      </c>
    </row>
    <row r="3631" spans="1:9" hidden="1">
      <c r="A3631" t="s">
        <v>3053</v>
      </c>
      <c r="B3631" t="s">
        <v>3951</v>
      </c>
      <c r="C3631" t="s">
        <v>5059</v>
      </c>
      <c r="D3631" t="s">
        <v>4065</v>
      </c>
      <c r="E3631">
        <v>0</v>
      </c>
      <c r="F3631">
        <v>0</v>
      </c>
      <c r="G3631">
        <v>0</v>
      </c>
      <c r="H3631" t="str">
        <f t="shared" si="112"/>
        <v/>
      </c>
      <c r="I3631" t="str">
        <f t="shared" si="113"/>
        <v/>
      </c>
    </row>
    <row r="3632" spans="1:9" hidden="1">
      <c r="A3632" t="s">
        <v>3054</v>
      </c>
      <c r="B3632" t="s">
        <v>3951</v>
      </c>
      <c r="C3632" t="s">
        <v>5059</v>
      </c>
      <c r="D3632" t="s">
        <v>4046</v>
      </c>
      <c r="E3632">
        <v>0</v>
      </c>
      <c r="F3632">
        <v>0</v>
      </c>
      <c r="G3632">
        <v>0</v>
      </c>
      <c r="H3632" t="str">
        <f t="shared" si="112"/>
        <v/>
      </c>
      <c r="I3632" t="str">
        <f t="shared" si="113"/>
        <v/>
      </c>
    </row>
    <row r="3633" spans="1:9" hidden="1">
      <c r="A3633" t="s">
        <v>3055</v>
      </c>
      <c r="B3633" t="s">
        <v>3951</v>
      </c>
      <c r="C3633" t="s">
        <v>5059</v>
      </c>
      <c r="D3633" t="s">
        <v>4035</v>
      </c>
      <c r="E3633">
        <v>0</v>
      </c>
      <c r="F3633">
        <v>0</v>
      </c>
      <c r="G3633">
        <v>0</v>
      </c>
      <c r="H3633" t="str">
        <f t="shared" si="112"/>
        <v/>
      </c>
      <c r="I3633" t="str">
        <f t="shared" si="113"/>
        <v/>
      </c>
    </row>
    <row r="3634" spans="1:9" hidden="1">
      <c r="A3634" t="s">
        <v>3056</v>
      </c>
      <c r="B3634" t="s">
        <v>3951</v>
      </c>
      <c r="C3634" t="s">
        <v>5059</v>
      </c>
      <c r="D3634" t="s">
        <v>4036</v>
      </c>
      <c r="E3634">
        <v>0</v>
      </c>
      <c r="F3634">
        <v>0</v>
      </c>
      <c r="G3634">
        <v>0</v>
      </c>
      <c r="H3634" t="str">
        <f t="shared" si="112"/>
        <v/>
      </c>
      <c r="I3634" t="str">
        <f t="shared" si="113"/>
        <v/>
      </c>
    </row>
    <row r="3635" spans="1:9" hidden="1">
      <c r="A3635" t="s">
        <v>3057</v>
      </c>
      <c r="B3635" t="s">
        <v>3951</v>
      </c>
      <c r="C3635" t="s">
        <v>5059</v>
      </c>
      <c r="D3635" t="s">
        <v>4037</v>
      </c>
      <c r="E3635">
        <v>1</v>
      </c>
      <c r="F3635">
        <v>1</v>
      </c>
      <c r="G3635">
        <v>0</v>
      </c>
      <c r="H3635" t="str">
        <f t="shared" si="112"/>
        <v/>
      </c>
      <c r="I3635" t="str">
        <f t="shared" si="113"/>
        <v/>
      </c>
    </row>
    <row r="3636" spans="1:9" hidden="1">
      <c r="A3636" t="s">
        <v>3058</v>
      </c>
      <c r="B3636" t="s">
        <v>3951</v>
      </c>
      <c r="C3636" t="s">
        <v>5059</v>
      </c>
      <c r="D3636" t="s">
        <v>4038</v>
      </c>
      <c r="E3636">
        <v>1</v>
      </c>
      <c r="F3636">
        <v>1</v>
      </c>
      <c r="G3636">
        <v>0</v>
      </c>
      <c r="H3636" t="str">
        <f t="shared" si="112"/>
        <v/>
      </c>
      <c r="I3636" t="str">
        <f t="shared" si="113"/>
        <v/>
      </c>
    </row>
    <row r="3637" spans="1:9" hidden="1">
      <c r="A3637" t="s">
        <v>3059</v>
      </c>
      <c r="B3637" t="s">
        <v>3951</v>
      </c>
      <c r="C3637" t="s">
        <v>5059</v>
      </c>
      <c r="D3637" t="s">
        <v>4039</v>
      </c>
      <c r="E3637">
        <v>0</v>
      </c>
      <c r="F3637">
        <v>1</v>
      </c>
      <c r="G3637">
        <v>0</v>
      </c>
      <c r="H3637" t="str">
        <f t="shared" si="112"/>
        <v/>
      </c>
      <c r="I3637" t="str">
        <f t="shared" si="113"/>
        <v/>
      </c>
    </row>
    <row r="3638" spans="1:9" hidden="1">
      <c r="A3638" t="s">
        <v>3060</v>
      </c>
      <c r="B3638" t="s">
        <v>3951</v>
      </c>
      <c r="C3638" t="s">
        <v>5059</v>
      </c>
      <c r="D3638" t="s">
        <v>4040</v>
      </c>
      <c r="E3638">
        <v>0</v>
      </c>
      <c r="F3638">
        <v>0</v>
      </c>
      <c r="G3638">
        <v>0</v>
      </c>
      <c r="H3638" t="str">
        <f t="shared" si="112"/>
        <v/>
      </c>
      <c r="I3638" t="str">
        <f t="shared" si="113"/>
        <v/>
      </c>
    </row>
    <row r="3639" spans="1:9" hidden="1">
      <c r="A3639" t="s">
        <v>3061</v>
      </c>
      <c r="B3639" t="s">
        <v>3951</v>
      </c>
      <c r="C3639" t="s">
        <v>5060</v>
      </c>
      <c r="D3639" t="s">
        <v>4073</v>
      </c>
      <c r="E3639">
        <v>0</v>
      </c>
      <c r="F3639">
        <v>0</v>
      </c>
      <c r="G3639">
        <v>0</v>
      </c>
      <c r="H3639" t="str">
        <f t="shared" si="112"/>
        <v/>
      </c>
      <c r="I3639" t="str">
        <f t="shared" si="113"/>
        <v/>
      </c>
    </row>
    <row r="3640" spans="1:9" hidden="1">
      <c r="A3640" t="s">
        <v>3062</v>
      </c>
      <c r="B3640" t="s">
        <v>3951</v>
      </c>
      <c r="C3640" t="s">
        <v>5060</v>
      </c>
      <c r="D3640" t="s">
        <v>4065</v>
      </c>
      <c r="E3640">
        <v>0</v>
      </c>
      <c r="F3640">
        <v>0</v>
      </c>
      <c r="G3640">
        <v>0</v>
      </c>
      <c r="H3640" t="str">
        <f t="shared" si="112"/>
        <v/>
      </c>
      <c r="I3640" t="str">
        <f t="shared" si="113"/>
        <v/>
      </c>
    </row>
    <row r="3641" spans="1:9" hidden="1">
      <c r="A3641" t="s">
        <v>3063</v>
      </c>
      <c r="B3641" t="s">
        <v>3951</v>
      </c>
      <c r="C3641" t="s">
        <v>5060</v>
      </c>
      <c r="D3641" t="s">
        <v>4046</v>
      </c>
      <c r="E3641">
        <v>0</v>
      </c>
      <c r="F3641">
        <v>1</v>
      </c>
      <c r="G3641">
        <v>0</v>
      </c>
      <c r="H3641" t="str">
        <f t="shared" si="112"/>
        <v/>
      </c>
      <c r="I3641" t="str">
        <f t="shared" si="113"/>
        <v/>
      </c>
    </row>
    <row r="3642" spans="1:9" hidden="1">
      <c r="A3642" t="s">
        <v>3064</v>
      </c>
      <c r="B3642" t="s">
        <v>3951</v>
      </c>
      <c r="C3642" t="s">
        <v>5060</v>
      </c>
      <c r="D3642" t="s">
        <v>4035</v>
      </c>
      <c r="E3642">
        <v>0</v>
      </c>
      <c r="F3642">
        <v>1</v>
      </c>
      <c r="G3642">
        <v>0</v>
      </c>
      <c r="H3642" t="str">
        <f t="shared" si="112"/>
        <v/>
      </c>
      <c r="I3642" t="str">
        <f t="shared" si="113"/>
        <v/>
      </c>
    </row>
    <row r="3643" spans="1:9" hidden="1">
      <c r="A3643" t="s">
        <v>3065</v>
      </c>
      <c r="B3643" t="s">
        <v>3951</v>
      </c>
      <c r="C3643" t="s">
        <v>5060</v>
      </c>
      <c r="D3643" t="s">
        <v>4036</v>
      </c>
      <c r="E3643">
        <v>1</v>
      </c>
      <c r="F3643">
        <v>1</v>
      </c>
      <c r="G3643">
        <v>0</v>
      </c>
      <c r="H3643" t="str">
        <f t="shared" si="112"/>
        <v/>
      </c>
      <c r="I3643" t="str">
        <f t="shared" si="113"/>
        <v/>
      </c>
    </row>
    <row r="3644" spans="1:9" hidden="1">
      <c r="A3644" t="s">
        <v>3066</v>
      </c>
      <c r="B3644" t="s">
        <v>3951</v>
      </c>
      <c r="C3644" t="s">
        <v>5060</v>
      </c>
      <c r="D3644" t="s">
        <v>4037</v>
      </c>
      <c r="E3644">
        <v>1</v>
      </c>
      <c r="F3644">
        <v>1</v>
      </c>
      <c r="G3644">
        <v>1</v>
      </c>
      <c r="H3644" t="str">
        <f t="shared" si="112"/>
        <v/>
      </c>
      <c r="I3644" t="str">
        <f t="shared" si="113"/>
        <v/>
      </c>
    </row>
    <row r="3645" spans="1:9" hidden="1">
      <c r="A3645" t="s">
        <v>3067</v>
      </c>
      <c r="B3645" t="s">
        <v>3951</v>
      </c>
      <c r="C3645" t="s">
        <v>5060</v>
      </c>
      <c r="D3645" t="s">
        <v>4038</v>
      </c>
      <c r="E3645">
        <v>1</v>
      </c>
      <c r="F3645">
        <v>1</v>
      </c>
      <c r="G3645">
        <v>1</v>
      </c>
      <c r="H3645" t="str">
        <f t="shared" si="112"/>
        <v/>
      </c>
      <c r="I3645" t="str">
        <f t="shared" si="113"/>
        <v/>
      </c>
    </row>
    <row r="3646" spans="1:9" hidden="1">
      <c r="A3646" t="s">
        <v>3068</v>
      </c>
      <c r="B3646" t="s">
        <v>3951</v>
      </c>
      <c r="C3646" t="s">
        <v>5060</v>
      </c>
      <c r="D3646" t="s">
        <v>4039</v>
      </c>
      <c r="E3646">
        <v>1</v>
      </c>
      <c r="F3646">
        <v>1</v>
      </c>
      <c r="G3646">
        <v>1</v>
      </c>
      <c r="H3646" t="str">
        <f t="shared" si="112"/>
        <v/>
      </c>
      <c r="I3646" t="str">
        <f t="shared" si="113"/>
        <v/>
      </c>
    </row>
    <row r="3647" spans="1:9" hidden="1">
      <c r="A3647" t="s">
        <v>3069</v>
      </c>
      <c r="B3647" t="s">
        <v>3951</v>
      </c>
      <c r="C3647" t="s">
        <v>5060</v>
      </c>
      <c r="D3647" t="s">
        <v>4040</v>
      </c>
      <c r="E3647">
        <v>0</v>
      </c>
      <c r="F3647">
        <v>0</v>
      </c>
      <c r="G3647">
        <v>0</v>
      </c>
      <c r="H3647" t="str">
        <f t="shared" si="112"/>
        <v/>
      </c>
      <c r="I3647" t="str">
        <f t="shared" si="113"/>
        <v/>
      </c>
    </row>
    <row r="3648" spans="1:9" hidden="1">
      <c r="A3648" t="s">
        <v>3070</v>
      </c>
      <c r="B3648" t="s">
        <v>3951</v>
      </c>
      <c r="C3648" t="s">
        <v>5061</v>
      </c>
      <c r="D3648" t="s">
        <v>4046</v>
      </c>
      <c r="E3648">
        <v>0</v>
      </c>
      <c r="F3648">
        <v>0</v>
      </c>
      <c r="G3648">
        <v>0</v>
      </c>
      <c r="H3648" t="str">
        <f t="shared" si="112"/>
        <v/>
      </c>
      <c r="I3648" t="str">
        <f t="shared" si="113"/>
        <v/>
      </c>
    </row>
    <row r="3649" spans="1:9" hidden="1">
      <c r="A3649" t="s">
        <v>3071</v>
      </c>
      <c r="B3649" t="s">
        <v>3951</v>
      </c>
      <c r="C3649" t="s">
        <v>5061</v>
      </c>
      <c r="D3649" t="s">
        <v>4035</v>
      </c>
      <c r="E3649">
        <v>1</v>
      </c>
      <c r="F3649">
        <v>0</v>
      </c>
      <c r="G3649">
        <v>0</v>
      </c>
      <c r="H3649" t="str">
        <f t="shared" si="112"/>
        <v/>
      </c>
      <c r="I3649" t="str">
        <f t="shared" si="113"/>
        <v/>
      </c>
    </row>
    <row r="3650" spans="1:9" hidden="1">
      <c r="A3650" t="s">
        <v>3072</v>
      </c>
      <c r="B3650" t="s">
        <v>3951</v>
      </c>
      <c r="C3650" t="s">
        <v>5061</v>
      </c>
      <c r="D3650" t="s">
        <v>4036</v>
      </c>
      <c r="E3650">
        <v>1</v>
      </c>
      <c r="F3650">
        <v>1</v>
      </c>
      <c r="G3650">
        <v>1</v>
      </c>
      <c r="H3650" t="str">
        <f t="shared" ref="H3650:H3713" si="114">IF(AND(SUM(E3650:G3650)&gt;2,OR(E3650=0,G3650=0,F3650=0)),"gestion stock","")</f>
        <v/>
      </c>
      <c r="I3650" t="str">
        <f t="shared" si="113"/>
        <v/>
      </c>
    </row>
    <row r="3651" spans="1:9" hidden="1">
      <c r="A3651" t="s">
        <v>3073</v>
      </c>
      <c r="B3651" t="s">
        <v>3951</v>
      </c>
      <c r="C3651" t="s">
        <v>5061</v>
      </c>
      <c r="D3651" t="s">
        <v>4037</v>
      </c>
      <c r="E3651">
        <v>1</v>
      </c>
      <c r="F3651">
        <v>2</v>
      </c>
      <c r="G3651">
        <v>1</v>
      </c>
      <c r="H3651" t="str">
        <f t="shared" si="114"/>
        <v/>
      </c>
      <c r="I3651" t="str">
        <f t="shared" ref="I3651:I3714" si="115">IF(H3651="gestion stock",C3651&amp; " " &amp; D3651,"")</f>
        <v/>
      </c>
    </row>
    <row r="3652" spans="1:9" hidden="1">
      <c r="A3652" t="s">
        <v>3074</v>
      </c>
      <c r="B3652" t="s">
        <v>3951</v>
      </c>
      <c r="C3652" t="s">
        <v>5061</v>
      </c>
      <c r="D3652" t="s">
        <v>4038</v>
      </c>
      <c r="E3652">
        <v>1</v>
      </c>
      <c r="F3652">
        <v>1</v>
      </c>
      <c r="G3652">
        <v>1</v>
      </c>
      <c r="H3652" t="str">
        <f t="shared" si="114"/>
        <v/>
      </c>
      <c r="I3652" t="str">
        <f t="shared" si="115"/>
        <v/>
      </c>
    </row>
    <row r="3653" spans="1:9" hidden="1">
      <c r="A3653" t="s">
        <v>3075</v>
      </c>
      <c r="B3653" t="s">
        <v>3951</v>
      </c>
      <c r="C3653" t="s">
        <v>5062</v>
      </c>
      <c r="D3653" t="s">
        <v>4035</v>
      </c>
      <c r="E3653">
        <v>0</v>
      </c>
      <c r="F3653">
        <v>0</v>
      </c>
      <c r="G3653">
        <v>0</v>
      </c>
      <c r="H3653" t="str">
        <f t="shared" si="114"/>
        <v/>
      </c>
      <c r="I3653" t="str">
        <f t="shared" si="115"/>
        <v/>
      </c>
    </row>
    <row r="3654" spans="1:9" hidden="1">
      <c r="A3654" t="s">
        <v>3076</v>
      </c>
      <c r="B3654" t="s">
        <v>3951</v>
      </c>
      <c r="C3654" t="s">
        <v>5062</v>
      </c>
      <c r="D3654" t="s">
        <v>4036</v>
      </c>
      <c r="E3654">
        <v>0</v>
      </c>
      <c r="F3654">
        <v>0</v>
      </c>
      <c r="G3654">
        <v>0</v>
      </c>
      <c r="H3654" t="str">
        <f t="shared" si="114"/>
        <v/>
      </c>
      <c r="I3654" t="str">
        <f t="shared" si="115"/>
        <v/>
      </c>
    </row>
    <row r="3655" spans="1:9" hidden="1">
      <c r="A3655" t="s">
        <v>3077</v>
      </c>
      <c r="B3655" t="s">
        <v>3951</v>
      </c>
      <c r="C3655" t="s">
        <v>5062</v>
      </c>
      <c r="D3655" t="s">
        <v>4037</v>
      </c>
      <c r="E3655">
        <v>1</v>
      </c>
      <c r="F3655">
        <v>0</v>
      </c>
      <c r="G3655">
        <v>0</v>
      </c>
      <c r="H3655" t="str">
        <f t="shared" si="114"/>
        <v/>
      </c>
      <c r="I3655" t="str">
        <f t="shared" si="115"/>
        <v/>
      </c>
    </row>
    <row r="3656" spans="1:9" hidden="1">
      <c r="A3656" t="s">
        <v>3078</v>
      </c>
      <c r="B3656" t="s">
        <v>3951</v>
      </c>
      <c r="C3656" t="s">
        <v>5062</v>
      </c>
      <c r="D3656" t="s">
        <v>4038</v>
      </c>
      <c r="E3656">
        <v>1</v>
      </c>
      <c r="F3656">
        <v>1</v>
      </c>
      <c r="G3656">
        <v>0</v>
      </c>
      <c r="H3656" t="str">
        <f t="shared" si="114"/>
        <v/>
      </c>
      <c r="I3656" t="str">
        <f t="shared" si="115"/>
        <v/>
      </c>
    </row>
    <row r="3657" spans="1:9" hidden="1">
      <c r="A3657" t="s">
        <v>3079</v>
      </c>
      <c r="B3657" t="s">
        <v>3951</v>
      </c>
      <c r="C3657" t="s">
        <v>5062</v>
      </c>
      <c r="D3657" t="s">
        <v>4039</v>
      </c>
      <c r="E3657">
        <v>1</v>
      </c>
      <c r="F3657">
        <v>1</v>
      </c>
      <c r="G3657">
        <v>0</v>
      </c>
      <c r="H3657" t="str">
        <f t="shared" si="114"/>
        <v/>
      </c>
      <c r="I3657" t="str">
        <f t="shared" si="115"/>
        <v/>
      </c>
    </row>
    <row r="3658" spans="1:9" hidden="1">
      <c r="A3658" t="s">
        <v>3080</v>
      </c>
      <c r="B3658" t="s">
        <v>3951</v>
      </c>
      <c r="C3658" t="s">
        <v>5062</v>
      </c>
      <c r="D3658" t="s">
        <v>4040</v>
      </c>
      <c r="E3658">
        <v>0</v>
      </c>
      <c r="F3658">
        <v>0</v>
      </c>
      <c r="G3658">
        <v>0</v>
      </c>
      <c r="H3658" t="str">
        <f t="shared" si="114"/>
        <v/>
      </c>
      <c r="I3658" t="str">
        <f t="shared" si="115"/>
        <v/>
      </c>
    </row>
    <row r="3659" spans="1:9" hidden="1">
      <c r="A3659" t="s">
        <v>3081</v>
      </c>
      <c r="B3659" t="s">
        <v>3951</v>
      </c>
      <c r="C3659" t="s">
        <v>5063</v>
      </c>
      <c r="D3659" t="s">
        <v>4035</v>
      </c>
      <c r="E3659">
        <v>0</v>
      </c>
      <c r="F3659">
        <v>0</v>
      </c>
      <c r="G3659">
        <v>1</v>
      </c>
      <c r="H3659" t="str">
        <f t="shared" si="114"/>
        <v/>
      </c>
      <c r="I3659" t="str">
        <f t="shared" si="115"/>
        <v/>
      </c>
    </row>
    <row r="3660" spans="1:9" hidden="1">
      <c r="A3660" t="s">
        <v>3082</v>
      </c>
      <c r="B3660" t="s">
        <v>3951</v>
      </c>
      <c r="C3660" t="s">
        <v>5063</v>
      </c>
      <c r="D3660" t="s">
        <v>4036</v>
      </c>
      <c r="E3660">
        <v>0</v>
      </c>
      <c r="F3660">
        <v>0</v>
      </c>
      <c r="G3660">
        <v>1</v>
      </c>
      <c r="H3660" t="str">
        <f t="shared" si="114"/>
        <v/>
      </c>
      <c r="I3660" t="str">
        <f t="shared" si="115"/>
        <v/>
      </c>
    </row>
    <row r="3661" spans="1:9" hidden="1">
      <c r="A3661" t="s">
        <v>3083</v>
      </c>
      <c r="B3661" t="s">
        <v>3951</v>
      </c>
      <c r="C3661" t="s">
        <v>5063</v>
      </c>
      <c r="D3661" t="s">
        <v>4037</v>
      </c>
      <c r="E3661">
        <v>1</v>
      </c>
      <c r="F3661">
        <v>1</v>
      </c>
      <c r="G3661">
        <v>0</v>
      </c>
      <c r="H3661" t="str">
        <f t="shared" si="114"/>
        <v/>
      </c>
      <c r="I3661" t="str">
        <f t="shared" si="115"/>
        <v/>
      </c>
    </row>
    <row r="3662" spans="1:9" hidden="1">
      <c r="A3662" t="s">
        <v>3084</v>
      </c>
      <c r="B3662" t="s">
        <v>3951</v>
      </c>
      <c r="C3662" t="s">
        <v>5063</v>
      </c>
      <c r="D3662" t="s">
        <v>4038</v>
      </c>
      <c r="E3662">
        <v>1</v>
      </c>
      <c r="F3662">
        <v>1</v>
      </c>
      <c r="G3662">
        <v>2</v>
      </c>
      <c r="H3662" t="str">
        <f t="shared" si="114"/>
        <v/>
      </c>
      <c r="I3662" t="str">
        <f t="shared" si="115"/>
        <v/>
      </c>
    </row>
    <row r="3663" spans="1:9" hidden="1">
      <c r="A3663" t="s">
        <v>3085</v>
      </c>
      <c r="B3663" t="s">
        <v>3951</v>
      </c>
      <c r="C3663" t="s">
        <v>5063</v>
      </c>
      <c r="D3663" t="s">
        <v>4039</v>
      </c>
      <c r="E3663">
        <v>1</v>
      </c>
      <c r="F3663">
        <v>1</v>
      </c>
      <c r="G3663">
        <v>2</v>
      </c>
      <c r="H3663" t="str">
        <f t="shared" si="114"/>
        <v/>
      </c>
      <c r="I3663" t="str">
        <f t="shared" si="115"/>
        <v/>
      </c>
    </row>
    <row r="3664" spans="1:9" hidden="1">
      <c r="A3664" t="s">
        <v>3086</v>
      </c>
      <c r="B3664" t="s">
        <v>3951</v>
      </c>
      <c r="C3664" t="s">
        <v>5063</v>
      </c>
      <c r="D3664" t="s">
        <v>4040</v>
      </c>
      <c r="E3664">
        <v>0</v>
      </c>
      <c r="F3664">
        <v>0</v>
      </c>
      <c r="G3664">
        <v>0</v>
      </c>
      <c r="H3664" t="str">
        <f t="shared" si="114"/>
        <v/>
      </c>
      <c r="I3664" t="str">
        <f t="shared" si="115"/>
        <v/>
      </c>
    </row>
    <row r="3665" spans="1:9" hidden="1">
      <c r="A3665" t="s">
        <v>3087</v>
      </c>
      <c r="B3665" t="s">
        <v>3951</v>
      </c>
      <c r="C3665" t="s">
        <v>5064</v>
      </c>
      <c r="D3665" t="s">
        <v>4073</v>
      </c>
      <c r="E3665">
        <v>0</v>
      </c>
      <c r="F3665">
        <v>0</v>
      </c>
      <c r="G3665">
        <v>0</v>
      </c>
      <c r="H3665" t="str">
        <f t="shared" si="114"/>
        <v/>
      </c>
      <c r="I3665" t="str">
        <f t="shared" si="115"/>
        <v/>
      </c>
    </row>
    <row r="3666" spans="1:9" hidden="1">
      <c r="A3666" t="s">
        <v>3088</v>
      </c>
      <c r="B3666" t="s">
        <v>3951</v>
      </c>
      <c r="C3666" t="s">
        <v>5064</v>
      </c>
      <c r="D3666" t="s">
        <v>4065</v>
      </c>
      <c r="E3666">
        <v>0</v>
      </c>
      <c r="F3666">
        <v>0</v>
      </c>
      <c r="G3666">
        <v>0</v>
      </c>
      <c r="H3666" t="str">
        <f t="shared" si="114"/>
        <v/>
      </c>
      <c r="I3666" t="str">
        <f t="shared" si="115"/>
        <v/>
      </c>
    </row>
    <row r="3667" spans="1:9" hidden="1">
      <c r="A3667" t="s">
        <v>3089</v>
      </c>
      <c r="B3667" t="s">
        <v>3951</v>
      </c>
      <c r="C3667" t="s">
        <v>5064</v>
      </c>
      <c r="D3667" t="s">
        <v>4046</v>
      </c>
      <c r="E3667">
        <v>1</v>
      </c>
      <c r="F3667">
        <v>2</v>
      </c>
      <c r="G3667">
        <v>0</v>
      </c>
      <c r="H3667" t="str">
        <f t="shared" si="114"/>
        <v>gestion stock</v>
      </c>
      <c r="I3667" t="str">
        <f t="shared" si="115"/>
        <v>BAGUE PL-OR 2200100 48</v>
      </c>
    </row>
    <row r="3668" spans="1:9" hidden="1">
      <c r="A3668" t="s">
        <v>3090</v>
      </c>
      <c r="B3668" t="s">
        <v>3951</v>
      </c>
      <c r="C3668" t="s">
        <v>5064</v>
      </c>
      <c r="D3668" t="s">
        <v>4035</v>
      </c>
      <c r="E3668">
        <v>1</v>
      </c>
      <c r="F3668">
        <v>0</v>
      </c>
      <c r="G3668">
        <v>0</v>
      </c>
      <c r="H3668" t="str">
        <f t="shared" si="114"/>
        <v/>
      </c>
      <c r="I3668" t="str">
        <f t="shared" si="115"/>
        <v/>
      </c>
    </row>
    <row r="3669" spans="1:9" hidden="1">
      <c r="A3669" t="s">
        <v>3091</v>
      </c>
      <c r="B3669" t="s">
        <v>3951</v>
      </c>
      <c r="C3669" t="s">
        <v>5064</v>
      </c>
      <c r="D3669" t="s">
        <v>4036</v>
      </c>
      <c r="E3669">
        <v>0</v>
      </c>
      <c r="F3669">
        <v>1</v>
      </c>
      <c r="G3669">
        <v>0</v>
      </c>
      <c r="H3669" t="str">
        <f t="shared" si="114"/>
        <v/>
      </c>
      <c r="I3669" t="str">
        <f t="shared" si="115"/>
        <v/>
      </c>
    </row>
    <row r="3670" spans="1:9" hidden="1">
      <c r="A3670" t="s">
        <v>3092</v>
      </c>
      <c r="B3670" t="s">
        <v>3951</v>
      </c>
      <c r="C3670" t="s">
        <v>5064</v>
      </c>
      <c r="D3670" t="s">
        <v>4037</v>
      </c>
      <c r="E3670">
        <v>1</v>
      </c>
      <c r="F3670">
        <v>1</v>
      </c>
      <c r="G3670">
        <v>0</v>
      </c>
      <c r="H3670" t="str">
        <f t="shared" si="114"/>
        <v/>
      </c>
      <c r="I3670" t="str">
        <f t="shared" si="115"/>
        <v/>
      </c>
    </row>
    <row r="3671" spans="1:9" hidden="1">
      <c r="A3671" t="s">
        <v>3093</v>
      </c>
      <c r="B3671" t="s">
        <v>3951</v>
      </c>
      <c r="C3671" t="s">
        <v>5064</v>
      </c>
      <c r="D3671" t="s">
        <v>4038</v>
      </c>
      <c r="E3671">
        <v>1</v>
      </c>
      <c r="F3671">
        <v>1</v>
      </c>
      <c r="G3671">
        <v>0</v>
      </c>
      <c r="H3671" t="str">
        <f t="shared" si="114"/>
        <v/>
      </c>
      <c r="I3671" t="str">
        <f t="shared" si="115"/>
        <v/>
      </c>
    </row>
    <row r="3672" spans="1:9" hidden="1">
      <c r="A3672" t="s">
        <v>3094</v>
      </c>
      <c r="B3672" t="s">
        <v>3951</v>
      </c>
      <c r="C3672" t="s">
        <v>5064</v>
      </c>
      <c r="D3672" t="s">
        <v>4039</v>
      </c>
      <c r="E3672">
        <v>0</v>
      </c>
      <c r="F3672">
        <v>0</v>
      </c>
      <c r="G3672">
        <v>0</v>
      </c>
      <c r="H3672" t="str">
        <f t="shared" si="114"/>
        <v/>
      </c>
      <c r="I3672" t="str">
        <f t="shared" si="115"/>
        <v/>
      </c>
    </row>
    <row r="3673" spans="1:9" hidden="1">
      <c r="A3673" t="s">
        <v>3095</v>
      </c>
      <c r="B3673" t="s">
        <v>3951</v>
      </c>
      <c r="C3673" t="s">
        <v>5064</v>
      </c>
      <c r="D3673" t="s">
        <v>4040</v>
      </c>
      <c r="E3673">
        <v>0</v>
      </c>
      <c r="F3673">
        <v>0</v>
      </c>
      <c r="G3673">
        <v>0</v>
      </c>
      <c r="H3673" t="str">
        <f t="shared" si="114"/>
        <v/>
      </c>
      <c r="I3673" t="str">
        <f t="shared" si="115"/>
        <v/>
      </c>
    </row>
    <row r="3674" spans="1:9" hidden="1">
      <c r="A3674" t="s">
        <v>3706</v>
      </c>
      <c r="B3674" t="s">
        <v>3951</v>
      </c>
      <c r="C3674" t="s">
        <v>5065</v>
      </c>
      <c r="D3674" t="s">
        <v>3376</v>
      </c>
      <c r="E3674">
        <v>1</v>
      </c>
      <c r="F3674">
        <v>1</v>
      </c>
      <c r="G3674">
        <v>0</v>
      </c>
      <c r="H3674" t="str">
        <f t="shared" si="114"/>
        <v/>
      </c>
      <c r="I3674" t="str">
        <f t="shared" si="115"/>
        <v/>
      </c>
    </row>
    <row r="3675" spans="1:9" hidden="1">
      <c r="A3675" t="s">
        <v>3096</v>
      </c>
      <c r="B3675" t="s">
        <v>3951</v>
      </c>
      <c r="C3675" t="s">
        <v>5066</v>
      </c>
      <c r="D3675" t="s">
        <v>4073</v>
      </c>
      <c r="E3675">
        <v>0</v>
      </c>
      <c r="F3675">
        <v>0</v>
      </c>
      <c r="G3675">
        <v>0</v>
      </c>
      <c r="H3675" t="str">
        <f t="shared" si="114"/>
        <v/>
      </c>
      <c r="I3675" t="str">
        <f t="shared" si="115"/>
        <v/>
      </c>
    </row>
    <row r="3676" spans="1:9" hidden="1">
      <c r="A3676" t="s">
        <v>3097</v>
      </c>
      <c r="B3676" t="s">
        <v>3951</v>
      </c>
      <c r="C3676" t="s">
        <v>5066</v>
      </c>
      <c r="D3676" t="s">
        <v>4065</v>
      </c>
      <c r="E3676">
        <v>0</v>
      </c>
      <c r="F3676">
        <v>0</v>
      </c>
      <c r="G3676">
        <v>0</v>
      </c>
      <c r="H3676" t="str">
        <f t="shared" si="114"/>
        <v/>
      </c>
      <c r="I3676" t="str">
        <f t="shared" si="115"/>
        <v/>
      </c>
    </row>
    <row r="3677" spans="1:9" hidden="1">
      <c r="A3677" t="s">
        <v>3098</v>
      </c>
      <c r="B3677" t="s">
        <v>3951</v>
      </c>
      <c r="C3677" t="s">
        <v>5066</v>
      </c>
      <c r="D3677" t="s">
        <v>4035</v>
      </c>
      <c r="E3677">
        <v>0</v>
      </c>
      <c r="F3677">
        <v>0</v>
      </c>
      <c r="G3677">
        <v>0</v>
      </c>
      <c r="H3677" t="str">
        <f t="shared" si="114"/>
        <v/>
      </c>
      <c r="I3677" t="str">
        <f t="shared" si="115"/>
        <v/>
      </c>
    </row>
    <row r="3678" spans="1:9" hidden="1">
      <c r="A3678" t="s">
        <v>3099</v>
      </c>
      <c r="B3678" t="s">
        <v>3951</v>
      </c>
      <c r="C3678" t="s">
        <v>5066</v>
      </c>
      <c r="D3678" t="s">
        <v>4036</v>
      </c>
      <c r="E3678">
        <v>0</v>
      </c>
      <c r="F3678">
        <v>0</v>
      </c>
      <c r="G3678">
        <v>0</v>
      </c>
      <c r="H3678" t="str">
        <f t="shared" si="114"/>
        <v/>
      </c>
      <c r="I3678" t="str">
        <f t="shared" si="115"/>
        <v/>
      </c>
    </row>
    <row r="3679" spans="1:9" hidden="1">
      <c r="A3679" t="s">
        <v>3100</v>
      </c>
      <c r="B3679" t="s">
        <v>3951</v>
      </c>
      <c r="C3679" t="s">
        <v>5066</v>
      </c>
      <c r="D3679" t="s">
        <v>4037</v>
      </c>
      <c r="E3679">
        <v>1</v>
      </c>
      <c r="F3679">
        <v>0</v>
      </c>
      <c r="G3679">
        <v>0</v>
      </c>
      <c r="H3679" t="str">
        <f t="shared" si="114"/>
        <v/>
      </c>
      <c r="I3679" t="str">
        <f t="shared" si="115"/>
        <v/>
      </c>
    </row>
    <row r="3680" spans="1:9" hidden="1">
      <c r="A3680" t="s">
        <v>3101</v>
      </c>
      <c r="B3680" t="s">
        <v>3951</v>
      </c>
      <c r="C3680" t="s">
        <v>5066</v>
      </c>
      <c r="D3680" t="s">
        <v>4038</v>
      </c>
      <c r="E3680">
        <v>1</v>
      </c>
      <c r="F3680">
        <v>1</v>
      </c>
      <c r="G3680">
        <v>0</v>
      </c>
      <c r="H3680" t="str">
        <f t="shared" si="114"/>
        <v/>
      </c>
      <c r="I3680" t="str">
        <f t="shared" si="115"/>
        <v/>
      </c>
    </row>
    <row r="3681" spans="1:9" hidden="1">
      <c r="A3681" t="s">
        <v>3102</v>
      </c>
      <c r="B3681" t="s">
        <v>3951</v>
      </c>
      <c r="C3681" t="s">
        <v>5066</v>
      </c>
      <c r="D3681" t="s">
        <v>4039</v>
      </c>
      <c r="E3681">
        <v>0</v>
      </c>
      <c r="F3681">
        <v>1</v>
      </c>
      <c r="G3681">
        <v>0</v>
      </c>
      <c r="H3681" t="str">
        <f t="shared" si="114"/>
        <v/>
      </c>
      <c r="I3681" t="str">
        <f t="shared" si="115"/>
        <v/>
      </c>
    </row>
    <row r="3682" spans="1:9" hidden="1">
      <c r="A3682" t="s">
        <v>3103</v>
      </c>
      <c r="B3682" t="s">
        <v>3951</v>
      </c>
      <c r="C3682" t="s">
        <v>5066</v>
      </c>
      <c r="D3682" t="s">
        <v>4040</v>
      </c>
      <c r="E3682">
        <v>0</v>
      </c>
      <c r="F3682">
        <v>0</v>
      </c>
      <c r="G3682">
        <v>0</v>
      </c>
      <c r="H3682" t="str">
        <f t="shared" si="114"/>
        <v/>
      </c>
      <c r="I3682" t="str">
        <f t="shared" si="115"/>
        <v/>
      </c>
    </row>
    <row r="3683" spans="1:9" hidden="1">
      <c r="A3683" t="s">
        <v>3104</v>
      </c>
      <c r="B3683" t="s">
        <v>3951</v>
      </c>
      <c r="C3683" t="s">
        <v>5066</v>
      </c>
      <c r="D3683" t="s">
        <v>4047</v>
      </c>
      <c r="E3683">
        <v>0</v>
      </c>
      <c r="F3683">
        <v>0</v>
      </c>
      <c r="G3683">
        <v>0</v>
      </c>
      <c r="H3683" t="str">
        <f t="shared" si="114"/>
        <v/>
      </c>
      <c r="I3683" t="str">
        <f t="shared" si="115"/>
        <v/>
      </c>
    </row>
    <row r="3684" spans="1:9" hidden="1">
      <c r="A3684" t="s">
        <v>3105</v>
      </c>
      <c r="B3684" t="s">
        <v>3951</v>
      </c>
      <c r="C3684" t="s">
        <v>5067</v>
      </c>
      <c r="D3684" t="s">
        <v>4035</v>
      </c>
      <c r="E3684">
        <v>0</v>
      </c>
      <c r="F3684">
        <v>0</v>
      </c>
      <c r="G3684">
        <v>0</v>
      </c>
      <c r="H3684" t="str">
        <f t="shared" si="114"/>
        <v/>
      </c>
      <c r="I3684" t="str">
        <f t="shared" si="115"/>
        <v/>
      </c>
    </row>
    <row r="3685" spans="1:9" hidden="1">
      <c r="A3685" t="s">
        <v>3106</v>
      </c>
      <c r="B3685" t="s">
        <v>3951</v>
      </c>
      <c r="C3685" t="s">
        <v>5067</v>
      </c>
      <c r="D3685" t="s">
        <v>4036</v>
      </c>
      <c r="E3685">
        <v>0</v>
      </c>
      <c r="F3685">
        <v>0</v>
      </c>
      <c r="G3685">
        <v>0</v>
      </c>
      <c r="H3685" t="str">
        <f t="shared" si="114"/>
        <v/>
      </c>
      <c r="I3685" t="str">
        <f t="shared" si="115"/>
        <v/>
      </c>
    </row>
    <row r="3686" spans="1:9" hidden="1">
      <c r="A3686" t="s">
        <v>3107</v>
      </c>
      <c r="B3686" t="s">
        <v>3951</v>
      </c>
      <c r="C3686" t="s">
        <v>5067</v>
      </c>
      <c r="D3686" t="s">
        <v>4037</v>
      </c>
      <c r="E3686">
        <v>1</v>
      </c>
      <c r="F3686">
        <v>1</v>
      </c>
      <c r="G3686">
        <v>0</v>
      </c>
      <c r="H3686" t="str">
        <f t="shared" si="114"/>
        <v/>
      </c>
      <c r="I3686" t="str">
        <f t="shared" si="115"/>
        <v/>
      </c>
    </row>
    <row r="3687" spans="1:9" hidden="1">
      <c r="A3687" t="s">
        <v>3108</v>
      </c>
      <c r="B3687" t="s">
        <v>3951</v>
      </c>
      <c r="C3687" t="s">
        <v>5067</v>
      </c>
      <c r="D3687" t="s">
        <v>4038</v>
      </c>
      <c r="E3687">
        <v>2</v>
      </c>
      <c r="F3687">
        <v>1</v>
      </c>
      <c r="G3687">
        <v>0</v>
      </c>
      <c r="H3687" t="str">
        <f t="shared" si="114"/>
        <v>gestion stock</v>
      </c>
      <c r="I3687" t="str">
        <f t="shared" si="115"/>
        <v>BAGUE PL-OR 2268211 56</v>
      </c>
    </row>
    <row r="3688" spans="1:9" hidden="1">
      <c r="A3688" t="s">
        <v>3109</v>
      </c>
      <c r="B3688" t="s">
        <v>3951</v>
      </c>
      <c r="C3688" t="s">
        <v>5067</v>
      </c>
      <c r="D3688" t="s">
        <v>4039</v>
      </c>
      <c r="E3688">
        <v>0</v>
      </c>
      <c r="F3688">
        <v>0</v>
      </c>
      <c r="G3688">
        <v>0</v>
      </c>
      <c r="H3688" t="str">
        <f t="shared" si="114"/>
        <v/>
      </c>
      <c r="I3688" t="str">
        <f t="shared" si="115"/>
        <v/>
      </c>
    </row>
    <row r="3689" spans="1:9" hidden="1">
      <c r="A3689" t="s">
        <v>3110</v>
      </c>
      <c r="B3689" t="s">
        <v>3951</v>
      </c>
      <c r="C3689" t="s">
        <v>5067</v>
      </c>
      <c r="D3689" t="s">
        <v>4040</v>
      </c>
      <c r="E3689">
        <v>0</v>
      </c>
      <c r="F3689">
        <v>0</v>
      </c>
      <c r="G3689">
        <v>0</v>
      </c>
      <c r="H3689" t="str">
        <f t="shared" si="114"/>
        <v/>
      </c>
      <c r="I3689" t="str">
        <f t="shared" si="115"/>
        <v/>
      </c>
    </row>
    <row r="3690" spans="1:9" hidden="1">
      <c r="A3690" t="s">
        <v>3111</v>
      </c>
      <c r="B3690" t="s">
        <v>3951</v>
      </c>
      <c r="C3690" t="s">
        <v>5068</v>
      </c>
      <c r="D3690" t="s">
        <v>4035</v>
      </c>
      <c r="E3690">
        <v>0</v>
      </c>
      <c r="F3690">
        <v>0</v>
      </c>
      <c r="G3690">
        <v>0</v>
      </c>
      <c r="H3690" t="str">
        <f t="shared" si="114"/>
        <v/>
      </c>
      <c r="I3690" t="str">
        <f t="shared" si="115"/>
        <v/>
      </c>
    </row>
    <row r="3691" spans="1:9" hidden="1">
      <c r="A3691" t="s">
        <v>3112</v>
      </c>
      <c r="B3691" t="s">
        <v>3951</v>
      </c>
      <c r="C3691" t="s">
        <v>5068</v>
      </c>
      <c r="D3691" t="s">
        <v>4036</v>
      </c>
      <c r="E3691">
        <v>0</v>
      </c>
      <c r="F3691">
        <v>0</v>
      </c>
      <c r="G3691">
        <v>0</v>
      </c>
      <c r="H3691" t="str">
        <f t="shared" si="114"/>
        <v/>
      </c>
      <c r="I3691" t="str">
        <f t="shared" si="115"/>
        <v/>
      </c>
    </row>
    <row r="3692" spans="1:9" hidden="1">
      <c r="A3692" t="s">
        <v>3113</v>
      </c>
      <c r="B3692" t="s">
        <v>3951</v>
      </c>
      <c r="C3692" t="s">
        <v>5068</v>
      </c>
      <c r="D3692" t="s">
        <v>4037</v>
      </c>
      <c r="E3692">
        <v>1</v>
      </c>
      <c r="F3692">
        <v>1</v>
      </c>
      <c r="G3692">
        <v>0</v>
      </c>
      <c r="H3692" t="str">
        <f t="shared" si="114"/>
        <v/>
      </c>
      <c r="I3692" t="str">
        <f t="shared" si="115"/>
        <v/>
      </c>
    </row>
    <row r="3693" spans="1:9" hidden="1">
      <c r="A3693" t="s">
        <v>3114</v>
      </c>
      <c r="B3693" t="s">
        <v>3951</v>
      </c>
      <c r="C3693" t="s">
        <v>5068</v>
      </c>
      <c r="D3693" t="s">
        <v>4038</v>
      </c>
      <c r="E3693">
        <v>1</v>
      </c>
      <c r="F3693">
        <v>1</v>
      </c>
      <c r="G3693">
        <v>0</v>
      </c>
      <c r="H3693" t="str">
        <f t="shared" si="114"/>
        <v/>
      </c>
      <c r="I3693" t="str">
        <f t="shared" si="115"/>
        <v/>
      </c>
    </row>
    <row r="3694" spans="1:9" hidden="1">
      <c r="A3694" t="s">
        <v>3115</v>
      </c>
      <c r="B3694" t="s">
        <v>3951</v>
      </c>
      <c r="C3694" t="s">
        <v>5068</v>
      </c>
      <c r="D3694" t="s">
        <v>4039</v>
      </c>
      <c r="E3694">
        <v>1</v>
      </c>
      <c r="F3694">
        <v>1</v>
      </c>
      <c r="G3694">
        <v>0</v>
      </c>
      <c r="H3694" t="str">
        <f t="shared" si="114"/>
        <v/>
      </c>
      <c r="I3694" t="str">
        <f t="shared" si="115"/>
        <v/>
      </c>
    </row>
    <row r="3695" spans="1:9" hidden="1">
      <c r="A3695" t="s">
        <v>3116</v>
      </c>
      <c r="B3695" t="s">
        <v>3951</v>
      </c>
      <c r="C3695" t="s">
        <v>5068</v>
      </c>
      <c r="D3695" t="s">
        <v>4040</v>
      </c>
      <c r="E3695">
        <v>0</v>
      </c>
      <c r="F3695">
        <v>0</v>
      </c>
      <c r="G3695">
        <v>0</v>
      </c>
      <c r="H3695" t="str">
        <f t="shared" si="114"/>
        <v/>
      </c>
      <c r="I3695" t="str">
        <f t="shared" si="115"/>
        <v/>
      </c>
    </row>
    <row r="3696" spans="1:9" hidden="1">
      <c r="A3696" t="s">
        <v>3117</v>
      </c>
      <c r="B3696" t="s">
        <v>3951</v>
      </c>
      <c r="C3696" t="s">
        <v>5069</v>
      </c>
      <c r="D3696" t="s">
        <v>4035</v>
      </c>
      <c r="E3696">
        <v>0</v>
      </c>
      <c r="F3696">
        <v>0</v>
      </c>
      <c r="G3696">
        <v>0</v>
      </c>
      <c r="H3696" t="str">
        <f t="shared" si="114"/>
        <v/>
      </c>
      <c r="I3696" t="str">
        <f t="shared" si="115"/>
        <v/>
      </c>
    </row>
    <row r="3697" spans="1:9" hidden="1">
      <c r="A3697" t="s">
        <v>3118</v>
      </c>
      <c r="B3697" t="s">
        <v>3951</v>
      </c>
      <c r="C3697" t="s">
        <v>5069</v>
      </c>
      <c r="D3697" t="s">
        <v>4036</v>
      </c>
      <c r="E3697">
        <v>0</v>
      </c>
      <c r="F3697">
        <v>0</v>
      </c>
      <c r="G3697">
        <v>0</v>
      </c>
      <c r="H3697" t="str">
        <f t="shared" si="114"/>
        <v/>
      </c>
      <c r="I3697" t="str">
        <f t="shared" si="115"/>
        <v/>
      </c>
    </row>
    <row r="3698" spans="1:9" hidden="1">
      <c r="A3698" t="s">
        <v>3119</v>
      </c>
      <c r="B3698" t="s">
        <v>3951</v>
      </c>
      <c r="C3698" t="s">
        <v>5069</v>
      </c>
      <c r="D3698" t="s">
        <v>4037</v>
      </c>
      <c r="E3698">
        <v>1</v>
      </c>
      <c r="F3698">
        <v>1</v>
      </c>
      <c r="G3698">
        <v>0</v>
      </c>
      <c r="H3698" t="str">
        <f t="shared" si="114"/>
        <v/>
      </c>
      <c r="I3698" t="str">
        <f t="shared" si="115"/>
        <v/>
      </c>
    </row>
    <row r="3699" spans="1:9" hidden="1">
      <c r="A3699" t="s">
        <v>3120</v>
      </c>
      <c r="B3699" t="s">
        <v>3951</v>
      </c>
      <c r="C3699" t="s">
        <v>5069</v>
      </c>
      <c r="D3699" t="s">
        <v>4038</v>
      </c>
      <c r="E3699">
        <v>1</v>
      </c>
      <c r="F3699">
        <v>1</v>
      </c>
      <c r="G3699">
        <v>0</v>
      </c>
      <c r="H3699" t="str">
        <f t="shared" si="114"/>
        <v/>
      </c>
      <c r="I3699" t="str">
        <f t="shared" si="115"/>
        <v/>
      </c>
    </row>
    <row r="3700" spans="1:9" hidden="1">
      <c r="A3700" t="s">
        <v>3121</v>
      </c>
      <c r="B3700" t="s">
        <v>3951</v>
      </c>
      <c r="C3700" t="s">
        <v>5069</v>
      </c>
      <c r="D3700" t="s">
        <v>4039</v>
      </c>
      <c r="E3700">
        <v>0</v>
      </c>
      <c r="F3700">
        <v>1</v>
      </c>
      <c r="G3700">
        <v>0</v>
      </c>
      <c r="H3700" t="str">
        <f t="shared" si="114"/>
        <v/>
      </c>
      <c r="I3700" t="str">
        <f t="shared" si="115"/>
        <v/>
      </c>
    </row>
    <row r="3701" spans="1:9" hidden="1">
      <c r="A3701" t="s">
        <v>3122</v>
      </c>
      <c r="B3701" t="s">
        <v>3951</v>
      </c>
      <c r="C3701" t="s">
        <v>5069</v>
      </c>
      <c r="D3701" t="s">
        <v>4040</v>
      </c>
      <c r="E3701">
        <v>0</v>
      </c>
      <c r="F3701">
        <v>0</v>
      </c>
      <c r="G3701">
        <v>0</v>
      </c>
      <c r="H3701" t="str">
        <f t="shared" si="114"/>
        <v/>
      </c>
      <c r="I3701" t="str">
        <f t="shared" si="115"/>
        <v/>
      </c>
    </row>
    <row r="3702" spans="1:9" hidden="1">
      <c r="A3702" t="s">
        <v>3123</v>
      </c>
      <c r="B3702" t="s">
        <v>3951</v>
      </c>
      <c r="C3702" t="s">
        <v>5070</v>
      </c>
      <c r="D3702" t="s">
        <v>4073</v>
      </c>
      <c r="E3702">
        <v>0</v>
      </c>
      <c r="F3702">
        <v>0</v>
      </c>
      <c r="G3702">
        <v>0</v>
      </c>
      <c r="H3702" t="str">
        <f t="shared" si="114"/>
        <v/>
      </c>
      <c r="I3702" t="str">
        <f t="shared" si="115"/>
        <v/>
      </c>
    </row>
    <row r="3703" spans="1:9" hidden="1">
      <c r="A3703" t="s">
        <v>3124</v>
      </c>
      <c r="B3703" t="s">
        <v>3951</v>
      </c>
      <c r="C3703" t="s">
        <v>5070</v>
      </c>
      <c r="D3703" t="s">
        <v>4065</v>
      </c>
      <c r="E3703">
        <v>0</v>
      </c>
      <c r="F3703">
        <v>0</v>
      </c>
      <c r="G3703">
        <v>0</v>
      </c>
      <c r="H3703" t="str">
        <f t="shared" si="114"/>
        <v/>
      </c>
      <c r="I3703" t="str">
        <f t="shared" si="115"/>
        <v/>
      </c>
    </row>
    <row r="3704" spans="1:9" hidden="1">
      <c r="A3704" t="s">
        <v>3125</v>
      </c>
      <c r="B3704" t="s">
        <v>3951</v>
      </c>
      <c r="C3704" t="s">
        <v>5070</v>
      </c>
      <c r="D3704" t="s">
        <v>4046</v>
      </c>
      <c r="E3704">
        <v>0</v>
      </c>
      <c r="F3704">
        <v>0</v>
      </c>
      <c r="G3704">
        <v>0</v>
      </c>
      <c r="H3704" t="str">
        <f t="shared" si="114"/>
        <v/>
      </c>
      <c r="I3704" t="str">
        <f t="shared" si="115"/>
        <v/>
      </c>
    </row>
    <row r="3705" spans="1:9" hidden="1">
      <c r="A3705" t="s">
        <v>3126</v>
      </c>
      <c r="B3705" t="s">
        <v>3951</v>
      </c>
      <c r="C3705" t="s">
        <v>5070</v>
      </c>
      <c r="D3705" t="s">
        <v>4035</v>
      </c>
      <c r="E3705">
        <v>1</v>
      </c>
      <c r="F3705">
        <v>1</v>
      </c>
      <c r="G3705">
        <v>0</v>
      </c>
      <c r="H3705" t="str">
        <f t="shared" si="114"/>
        <v/>
      </c>
      <c r="I3705" t="str">
        <f t="shared" si="115"/>
        <v/>
      </c>
    </row>
    <row r="3706" spans="1:9" hidden="1">
      <c r="A3706" t="s">
        <v>3127</v>
      </c>
      <c r="B3706" t="s">
        <v>3951</v>
      </c>
      <c r="C3706" t="s">
        <v>5070</v>
      </c>
      <c r="D3706" t="s">
        <v>4036</v>
      </c>
      <c r="E3706">
        <v>1</v>
      </c>
      <c r="F3706">
        <v>1</v>
      </c>
      <c r="G3706">
        <v>0</v>
      </c>
      <c r="H3706" t="str">
        <f t="shared" si="114"/>
        <v/>
      </c>
      <c r="I3706" t="str">
        <f t="shared" si="115"/>
        <v/>
      </c>
    </row>
    <row r="3707" spans="1:9" hidden="1">
      <c r="A3707" t="s">
        <v>3128</v>
      </c>
      <c r="B3707" t="s">
        <v>3951</v>
      </c>
      <c r="C3707" t="s">
        <v>5070</v>
      </c>
      <c r="D3707" t="s">
        <v>4037</v>
      </c>
      <c r="E3707">
        <v>0</v>
      </c>
      <c r="F3707">
        <v>0</v>
      </c>
      <c r="G3707">
        <v>0</v>
      </c>
      <c r="H3707" t="str">
        <f t="shared" si="114"/>
        <v/>
      </c>
      <c r="I3707" t="str">
        <f t="shared" si="115"/>
        <v/>
      </c>
    </row>
    <row r="3708" spans="1:9" hidden="1">
      <c r="A3708" t="s">
        <v>3129</v>
      </c>
      <c r="B3708" t="s">
        <v>3951</v>
      </c>
      <c r="C3708" t="s">
        <v>5070</v>
      </c>
      <c r="D3708" t="s">
        <v>4038</v>
      </c>
      <c r="E3708">
        <v>0</v>
      </c>
      <c r="F3708">
        <v>0</v>
      </c>
      <c r="G3708">
        <v>0</v>
      </c>
      <c r="H3708" t="str">
        <f t="shared" si="114"/>
        <v/>
      </c>
      <c r="I3708" t="str">
        <f t="shared" si="115"/>
        <v/>
      </c>
    </row>
    <row r="3709" spans="1:9" hidden="1">
      <c r="A3709" t="s">
        <v>3130</v>
      </c>
      <c r="B3709" t="s">
        <v>3951</v>
      </c>
      <c r="C3709" t="s">
        <v>5070</v>
      </c>
      <c r="D3709" t="s">
        <v>4039</v>
      </c>
      <c r="E3709">
        <v>0</v>
      </c>
      <c r="F3709">
        <v>0</v>
      </c>
      <c r="G3709">
        <v>0</v>
      </c>
      <c r="H3709" t="str">
        <f t="shared" si="114"/>
        <v/>
      </c>
      <c r="I3709" t="str">
        <f t="shared" si="115"/>
        <v/>
      </c>
    </row>
    <row r="3710" spans="1:9" hidden="1">
      <c r="A3710" t="s">
        <v>3131</v>
      </c>
      <c r="B3710" t="s">
        <v>3951</v>
      </c>
      <c r="C3710" t="s">
        <v>5070</v>
      </c>
      <c r="D3710" t="s">
        <v>4040</v>
      </c>
      <c r="E3710">
        <v>0</v>
      </c>
      <c r="F3710">
        <v>0</v>
      </c>
      <c r="G3710">
        <v>0</v>
      </c>
      <c r="H3710" t="str">
        <f t="shared" si="114"/>
        <v/>
      </c>
      <c r="I3710" t="str">
        <f t="shared" si="115"/>
        <v/>
      </c>
    </row>
    <row r="3711" spans="1:9" hidden="1">
      <c r="A3711" t="s">
        <v>3707</v>
      </c>
      <c r="B3711" t="s">
        <v>3951</v>
      </c>
      <c r="C3711" t="s">
        <v>5071</v>
      </c>
      <c r="D3711" t="s">
        <v>3376</v>
      </c>
      <c r="E3711">
        <v>1</v>
      </c>
      <c r="F3711">
        <v>1</v>
      </c>
      <c r="G3711">
        <v>0</v>
      </c>
      <c r="H3711" t="str">
        <f t="shared" si="114"/>
        <v/>
      </c>
      <c r="I3711" t="str">
        <f t="shared" si="115"/>
        <v/>
      </c>
    </row>
    <row r="3712" spans="1:9" hidden="1">
      <c r="A3712" t="s">
        <v>3132</v>
      </c>
      <c r="B3712" t="s">
        <v>3951</v>
      </c>
      <c r="C3712" t="s">
        <v>5072</v>
      </c>
      <c r="D3712" t="s">
        <v>4035</v>
      </c>
      <c r="E3712">
        <v>0</v>
      </c>
      <c r="F3712">
        <v>0</v>
      </c>
      <c r="G3712">
        <v>0</v>
      </c>
      <c r="H3712" t="str">
        <f t="shared" si="114"/>
        <v/>
      </c>
      <c r="I3712" t="str">
        <f t="shared" si="115"/>
        <v/>
      </c>
    </row>
    <row r="3713" spans="1:9" hidden="1">
      <c r="A3713" t="s">
        <v>3133</v>
      </c>
      <c r="B3713" t="s">
        <v>3951</v>
      </c>
      <c r="C3713" t="s">
        <v>5072</v>
      </c>
      <c r="D3713" t="s">
        <v>4036</v>
      </c>
      <c r="E3713">
        <v>1</v>
      </c>
      <c r="F3713">
        <v>0</v>
      </c>
      <c r="G3713">
        <v>0</v>
      </c>
      <c r="H3713" t="str">
        <f t="shared" si="114"/>
        <v/>
      </c>
      <c r="I3713" t="str">
        <f t="shared" si="115"/>
        <v/>
      </c>
    </row>
    <row r="3714" spans="1:9" hidden="1">
      <c r="A3714" t="s">
        <v>3134</v>
      </c>
      <c r="B3714" t="s">
        <v>3951</v>
      </c>
      <c r="C3714" t="s">
        <v>5072</v>
      </c>
      <c r="D3714" t="s">
        <v>4037</v>
      </c>
      <c r="E3714">
        <v>1</v>
      </c>
      <c r="F3714">
        <v>0</v>
      </c>
      <c r="G3714">
        <v>1</v>
      </c>
      <c r="H3714" t="str">
        <f t="shared" ref="H3714:H3777" si="116">IF(AND(SUM(E3714:G3714)&gt;2,OR(E3714=0,G3714=0,F3714=0)),"gestion stock","")</f>
        <v/>
      </c>
      <c r="I3714" t="str">
        <f t="shared" si="115"/>
        <v/>
      </c>
    </row>
    <row r="3715" spans="1:9" hidden="1">
      <c r="A3715" t="s">
        <v>3135</v>
      </c>
      <c r="B3715" t="s">
        <v>3951</v>
      </c>
      <c r="C3715" t="s">
        <v>5072</v>
      </c>
      <c r="D3715" t="s">
        <v>4038</v>
      </c>
      <c r="E3715">
        <v>0</v>
      </c>
      <c r="F3715">
        <v>1</v>
      </c>
      <c r="G3715">
        <v>1</v>
      </c>
      <c r="H3715" t="str">
        <f t="shared" si="116"/>
        <v/>
      </c>
      <c r="I3715" t="str">
        <f t="shared" ref="I3715:I3778" si="117">IF(H3715="gestion stock",C3715&amp; " " &amp; D3715,"")</f>
        <v/>
      </c>
    </row>
    <row r="3716" spans="1:9" hidden="1">
      <c r="A3716" t="s">
        <v>3136</v>
      </c>
      <c r="B3716" t="s">
        <v>3951</v>
      </c>
      <c r="C3716" t="s">
        <v>5072</v>
      </c>
      <c r="D3716" t="s">
        <v>4039</v>
      </c>
      <c r="E3716">
        <v>2</v>
      </c>
      <c r="F3716">
        <v>0</v>
      </c>
      <c r="G3716">
        <v>1</v>
      </c>
      <c r="H3716" t="str">
        <f t="shared" si="116"/>
        <v>gestion stock</v>
      </c>
      <c r="I3716" t="str">
        <f t="shared" si="117"/>
        <v>BAGUE PL-OR 2262800 58</v>
      </c>
    </row>
    <row r="3717" spans="1:9" hidden="1">
      <c r="A3717" t="s">
        <v>3137</v>
      </c>
      <c r="B3717" t="s">
        <v>3951</v>
      </c>
      <c r="C3717" t="s">
        <v>5072</v>
      </c>
      <c r="D3717" t="s">
        <v>4040</v>
      </c>
      <c r="E3717">
        <v>0</v>
      </c>
      <c r="F3717">
        <v>0</v>
      </c>
      <c r="G3717">
        <v>0</v>
      </c>
      <c r="H3717" t="str">
        <f t="shared" si="116"/>
        <v/>
      </c>
      <c r="I3717" t="str">
        <f t="shared" si="117"/>
        <v/>
      </c>
    </row>
    <row r="3718" spans="1:9" hidden="1">
      <c r="A3718" t="s">
        <v>3708</v>
      </c>
      <c r="B3718" t="s">
        <v>3951</v>
      </c>
      <c r="C3718" t="s">
        <v>5073</v>
      </c>
      <c r="D3718" t="s">
        <v>3376</v>
      </c>
      <c r="E3718">
        <v>0</v>
      </c>
      <c r="F3718">
        <v>1</v>
      </c>
      <c r="G3718">
        <v>0</v>
      </c>
      <c r="H3718" t="str">
        <f t="shared" si="116"/>
        <v/>
      </c>
      <c r="I3718" t="str">
        <f t="shared" si="117"/>
        <v/>
      </c>
    </row>
    <row r="3719" spans="1:9" hidden="1">
      <c r="A3719" t="s">
        <v>3709</v>
      </c>
      <c r="B3719" t="s">
        <v>3951</v>
      </c>
      <c r="C3719" t="s">
        <v>5074</v>
      </c>
      <c r="D3719" t="s">
        <v>3376</v>
      </c>
      <c r="E3719">
        <v>0</v>
      </c>
      <c r="F3719">
        <v>1</v>
      </c>
      <c r="G3719">
        <v>1</v>
      </c>
      <c r="H3719" t="str">
        <f t="shared" si="116"/>
        <v/>
      </c>
      <c r="I3719" t="str">
        <f t="shared" si="117"/>
        <v/>
      </c>
    </row>
    <row r="3720" spans="1:9" hidden="1">
      <c r="A3720" t="s">
        <v>3710</v>
      </c>
      <c r="B3720" t="s">
        <v>3951</v>
      </c>
      <c r="C3720" t="s">
        <v>5075</v>
      </c>
      <c r="D3720" t="s">
        <v>3376</v>
      </c>
      <c r="E3720">
        <v>0</v>
      </c>
      <c r="F3720">
        <v>2</v>
      </c>
      <c r="G3720">
        <v>0</v>
      </c>
      <c r="H3720" t="str">
        <f t="shared" si="116"/>
        <v/>
      </c>
      <c r="I3720" t="str">
        <f t="shared" si="117"/>
        <v/>
      </c>
    </row>
    <row r="3721" spans="1:9" hidden="1">
      <c r="A3721" t="s">
        <v>3711</v>
      </c>
      <c r="B3721" t="s">
        <v>3951</v>
      </c>
      <c r="C3721" t="s">
        <v>5076</v>
      </c>
      <c r="D3721" t="s">
        <v>3376</v>
      </c>
      <c r="E3721">
        <v>1</v>
      </c>
      <c r="F3721">
        <v>0</v>
      </c>
      <c r="G3721">
        <v>1</v>
      </c>
      <c r="H3721" t="str">
        <f t="shared" si="116"/>
        <v/>
      </c>
      <c r="I3721" t="str">
        <f t="shared" si="117"/>
        <v/>
      </c>
    </row>
    <row r="3722" spans="1:9" hidden="1">
      <c r="A3722" t="s">
        <v>3712</v>
      </c>
      <c r="B3722" t="s">
        <v>3951</v>
      </c>
      <c r="C3722" t="s">
        <v>5077</v>
      </c>
      <c r="D3722" t="s">
        <v>3376</v>
      </c>
      <c r="E3722">
        <v>1</v>
      </c>
      <c r="F3722">
        <v>2</v>
      </c>
      <c r="G3722">
        <v>1</v>
      </c>
      <c r="H3722" t="str">
        <f t="shared" si="116"/>
        <v/>
      </c>
      <c r="I3722" t="str">
        <f t="shared" si="117"/>
        <v/>
      </c>
    </row>
    <row r="3723" spans="1:9" hidden="1">
      <c r="A3723" t="s">
        <v>3713</v>
      </c>
      <c r="B3723" t="s">
        <v>3951</v>
      </c>
      <c r="C3723" t="s">
        <v>5078</v>
      </c>
      <c r="D3723" t="s">
        <v>3376</v>
      </c>
      <c r="E3723">
        <v>2</v>
      </c>
      <c r="F3723">
        <v>1</v>
      </c>
      <c r="G3723">
        <v>1</v>
      </c>
      <c r="H3723" t="str">
        <f t="shared" si="116"/>
        <v/>
      </c>
      <c r="I3723" t="str">
        <f t="shared" si="117"/>
        <v/>
      </c>
    </row>
    <row r="3724" spans="1:9" hidden="1">
      <c r="A3724" t="s">
        <v>3714</v>
      </c>
      <c r="B3724" t="s">
        <v>3951</v>
      </c>
      <c r="C3724" t="s">
        <v>5079</v>
      </c>
      <c r="D3724" t="s">
        <v>3376</v>
      </c>
      <c r="E3724">
        <v>1</v>
      </c>
      <c r="F3724">
        <v>2</v>
      </c>
      <c r="G3724">
        <v>2</v>
      </c>
      <c r="H3724" t="str">
        <f t="shared" si="116"/>
        <v/>
      </c>
      <c r="I3724" t="str">
        <f t="shared" si="117"/>
        <v/>
      </c>
    </row>
    <row r="3725" spans="1:9" hidden="1">
      <c r="A3725" t="s">
        <v>3715</v>
      </c>
      <c r="B3725" t="s">
        <v>3951</v>
      </c>
      <c r="C3725" t="s">
        <v>5080</v>
      </c>
      <c r="D3725" t="s">
        <v>3376</v>
      </c>
      <c r="E3725">
        <v>2</v>
      </c>
      <c r="F3725">
        <v>1</v>
      </c>
      <c r="G3725">
        <v>0</v>
      </c>
      <c r="H3725" t="str">
        <f t="shared" si="116"/>
        <v>gestion stock</v>
      </c>
      <c r="I3725" t="str">
        <f t="shared" si="117"/>
        <v xml:space="preserve">COLLIER PL-OR 92146445 </v>
      </c>
    </row>
    <row r="3726" spans="1:9" hidden="1">
      <c r="A3726" t="s">
        <v>3716</v>
      </c>
      <c r="B3726" t="s">
        <v>3951</v>
      </c>
      <c r="C3726" t="s">
        <v>5081</v>
      </c>
      <c r="D3726" t="s">
        <v>3376</v>
      </c>
      <c r="E3726">
        <v>0</v>
      </c>
      <c r="F3726">
        <v>1</v>
      </c>
      <c r="G3726">
        <v>0</v>
      </c>
      <c r="H3726" t="str">
        <f t="shared" si="116"/>
        <v/>
      </c>
      <c r="I3726" t="str">
        <f t="shared" si="117"/>
        <v/>
      </c>
    </row>
    <row r="3727" spans="1:9" hidden="1">
      <c r="A3727" t="s">
        <v>3717</v>
      </c>
      <c r="B3727" t="s">
        <v>3951</v>
      </c>
      <c r="C3727" t="s">
        <v>5082</v>
      </c>
      <c r="D3727" t="s">
        <v>3376</v>
      </c>
      <c r="E3727">
        <v>0</v>
      </c>
      <c r="F3727">
        <v>2</v>
      </c>
      <c r="G3727">
        <v>1</v>
      </c>
      <c r="H3727" t="str">
        <f t="shared" si="116"/>
        <v>gestion stock</v>
      </c>
      <c r="I3727" t="str">
        <f t="shared" si="117"/>
        <v xml:space="preserve">COLLIER PL-OR 92150345 </v>
      </c>
    </row>
    <row r="3728" spans="1:9" hidden="1">
      <c r="A3728" t="s">
        <v>3138</v>
      </c>
      <c r="B3728" t="s">
        <v>3951</v>
      </c>
      <c r="C3728" t="s">
        <v>5083</v>
      </c>
      <c r="D3728" t="s">
        <v>4073</v>
      </c>
      <c r="E3728">
        <v>0</v>
      </c>
      <c r="F3728">
        <v>0</v>
      </c>
      <c r="G3728">
        <v>0</v>
      </c>
      <c r="H3728" t="str">
        <f t="shared" si="116"/>
        <v/>
      </c>
      <c r="I3728" t="str">
        <f t="shared" si="117"/>
        <v/>
      </c>
    </row>
    <row r="3729" spans="1:9" hidden="1">
      <c r="A3729" t="s">
        <v>3139</v>
      </c>
      <c r="B3729" t="s">
        <v>3951</v>
      </c>
      <c r="C3729" t="s">
        <v>5083</v>
      </c>
      <c r="D3729" t="s">
        <v>4046</v>
      </c>
      <c r="E3729">
        <v>0</v>
      </c>
      <c r="F3729">
        <v>0</v>
      </c>
      <c r="G3729">
        <v>0</v>
      </c>
      <c r="H3729" t="str">
        <f t="shared" si="116"/>
        <v/>
      </c>
      <c r="I3729" t="str">
        <f t="shared" si="117"/>
        <v/>
      </c>
    </row>
    <row r="3730" spans="1:9" hidden="1">
      <c r="A3730" t="s">
        <v>3140</v>
      </c>
      <c r="B3730" t="s">
        <v>3951</v>
      </c>
      <c r="C3730" t="s">
        <v>5083</v>
      </c>
      <c r="D3730" t="s">
        <v>4035</v>
      </c>
      <c r="E3730">
        <v>0</v>
      </c>
      <c r="F3730">
        <v>0</v>
      </c>
      <c r="G3730">
        <v>0</v>
      </c>
      <c r="H3730" t="str">
        <f t="shared" si="116"/>
        <v/>
      </c>
      <c r="I3730" t="str">
        <f t="shared" si="117"/>
        <v/>
      </c>
    </row>
    <row r="3731" spans="1:9" hidden="1">
      <c r="A3731" t="s">
        <v>3141</v>
      </c>
      <c r="B3731" t="s">
        <v>3951</v>
      </c>
      <c r="C3731" t="s">
        <v>5083</v>
      </c>
      <c r="D3731" t="s">
        <v>4036</v>
      </c>
      <c r="E3731">
        <v>0</v>
      </c>
      <c r="F3731">
        <v>0</v>
      </c>
      <c r="G3731">
        <v>0</v>
      </c>
      <c r="H3731" t="str">
        <f t="shared" si="116"/>
        <v/>
      </c>
      <c r="I3731" t="str">
        <f t="shared" si="117"/>
        <v/>
      </c>
    </row>
    <row r="3732" spans="1:9" hidden="1">
      <c r="A3732" t="s">
        <v>3142</v>
      </c>
      <c r="B3732" t="s">
        <v>3951</v>
      </c>
      <c r="C3732" t="s">
        <v>5083</v>
      </c>
      <c r="D3732" t="s">
        <v>4037</v>
      </c>
      <c r="E3732">
        <v>1</v>
      </c>
      <c r="F3732">
        <v>1</v>
      </c>
      <c r="G3732">
        <v>1</v>
      </c>
      <c r="H3732" t="str">
        <f t="shared" si="116"/>
        <v/>
      </c>
      <c r="I3732" t="str">
        <f t="shared" si="117"/>
        <v/>
      </c>
    </row>
    <row r="3733" spans="1:9" hidden="1">
      <c r="A3733" t="s">
        <v>3143</v>
      </c>
      <c r="B3733" t="s">
        <v>3951</v>
      </c>
      <c r="C3733" t="s">
        <v>5083</v>
      </c>
      <c r="D3733" t="s">
        <v>4038</v>
      </c>
      <c r="E3733">
        <v>1</v>
      </c>
      <c r="F3733">
        <v>1</v>
      </c>
      <c r="G3733">
        <v>1</v>
      </c>
      <c r="H3733" t="str">
        <f t="shared" si="116"/>
        <v/>
      </c>
      <c r="I3733" t="str">
        <f t="shared" si="117"/>
        <v/>
      </c>
    </row>
    <row r="3734" spans="1:9" hidden="1">
      <c r="A3734" t="s">
        <v>3144</v>
      </c>
      <c r="B3734" t="s">
        <v>3951</v>
      </c>
      <c r="C3734" t="s">
        <v>5083</v>
      </c>
      <c r="D3734" t="s">
        <v>4039</v>
      </c>
      <c r="E3734">
        <v>1</v>
      </c>
      <c r="F3734">
        <v>1</v>
      </c>
      <c r="G3734">
        <v>1</v>
      </c>
      <c r="H3734" t="str">
        <f t="shared" si="116"/>
        <v/>
      </c>
      <c r="I3734" t="str">
        <f t="shared" si="117"/>
        <v/>
      </c>
    </row>
    <row r="3735" spans="1:9" hidden="1">
      <c r="A3735" t="s">
        <v>3145</v>
      </c>
      <c r="B3735" t="s">
        <v>3951</v>
      </c>
      <c r="C3735" t="s">
        <v>5083</v>
      </c>
      <c r="D3735" t="s">
        <v>4040</v>
      </c>
      <c r="E3735">
        <v>0</v>
      </c>
      <c r="F3735">
        <v>0</v>
      </c>
      <c r="G3735">
        <v>0</v>
      </c>
      <c r="H3735" t="str">
        <f t="shared" si="116"/>
        <v/>
      </c>
      <c r="I3735" t="str">
        <f t="shared" si="117"/>
        <v/>
      </c>
    </row>
    <row r="3736" spans="1:9" hidden="1">
      <c r="A3736" t="s">
        <v>3718</v>
      </c>
      <c r="B3736" t="s">
        <v>3951</v>
      </c>
      <c r="C3736" t="s">
        <v>5084</v>
      </c>
      <c r="D3736" t="s">
        <v>3376</v>
      </c>
      <c r="E3736">
        <v>2</v>
      </c>
      <c r="F3736">
        <v>1</v>
      </c>
      <c r="G3736">
        <v>1</v>
      </c>
      <c r="H3736" t="str">
        <f t="shared" si="116"/>
        <v/>
      </c>
      <c r="I3736" t="str">
        <f t="shared" si="117"/>
        <v/>
      </c>
    </row>
    <row r="3737" spans="1:9" hidden="1">
      <c r="A3737" t="s">
        <v>3719</v>
      </c>
      <c r="B3737" t="s">
        <v>3951</v>
      </c>
      <c r="C3737" t="s">
        <v>5085</v>
      </c>
      <c r="D3737" t="s">
        <v>3376</v>
      </c>
      <c r="E3737">
        <v>1</v>
      </c>
      <c r="F3737">
        <v>2</v>
      </c>
      <c r="G3737">
        <v>0</v>
      </c>
      <c r="H3737" t="str">
        <f t="shared" si="116"/>
        <v>gestion stock</v>
      </c>
      <c r="I3737" t="str">
        <f t="shared" si="117"/>
        <v xml:space="preserve">COLLIER PL-OR 29090942 </v>
      </c>
    </row>
    <row r="3738" spans="1:9" hidden="1">
      <c r="A3738" t="s">
        <v>3720</v>
      </c>
      <c r="B3738" t="s">
        <v>3951</v>
      </c>
      <c r="C3738" t="s">
        <v>5086</v>
      </c>
      <c r="D3738" t="s">
        <v>3376</v>
      </c>
      <c r="E3738">
        <v>0</v>
      </c>
      <c r="F3738">
        <v>2</v>
      </c>
      <c r="G3738">
        <v>1</v>
      </c>
      <c r="H3738" t="str">
        <f t="shared" si="116"/>
        <v>gestion stock</v>
      </c>
      <c r="I3738" t="str">
        <f t="shared" si="117"/>
        <v xml:space="preserve">BRACELET PL-OR 92156418 </v>
      </c>
    </row>
    <row r="3739" spans="1:9" hidden="1">
      <c r="A3739" t="s">
        <v>3721</v>
      </c>
      <c r="B3739" t="s">
        <v>3951</v>
      </c>
      <c r="C3739" t="s">
        <v>5087</v>
      </c>
      <c r="D3739" t="s">
        <v>3376</v>
      </c>
      <c r="E3739">
        <v>2</v>
      </c>
      <c r="F3739">
        <v>1</v>
      </c>
      <c r="G3739">
        <v>1</v>
      </c>
      <c r="H3739" t="str">
        <f t="shared" si="116"/>
        <v/>
      </c>
      <c r="I3739" t="str">
        <f t="shared" si="117"/>
        <v/>
      </c>
    </row>
    <row r="3740" spans="1:9" hidden="1">
      <c r="A3740" t="s">
        <v>3722</v>
      </c>
      <c r="B3740" t="s">
        <v>3951</v>
      </c>
      <c r="C3740" t="s">
        <v>5088</v>
      </c>
      <c r="D3740" t="s">
        <v>3376</v>
      </c>
      <c r="E3740">
        <v>1</v>
      </c>
      <c r="F3740">
        <v>1</v>
      </c>
      <c r="G3740">
        <v>1</v>
      </c>
      <c r="H3740" t="str">
        <f t="shared" si="116"/>
        <v/>
      </c>
      <c r="I3740" t="str">
        <f t="shared" si="117"/>
        <v/>
      </c>
    </row>
    <row r="3741" spans="1:9" hidden="1">
      <c r="A3741" t="s">
        <v>3723</v>
      </c>
      <c r="B3741" t="s">
        <v>3951</v>
      </c>
      <c r="C3741" t="s">
        <v>5089</v>
      </c>
      <c r="D3741" t="s">
        <v>3376</v>
      </c>
      <c r="E3741">
        <v>0</v>
      </c>
      <c r="F3741">
        <v>1</v>
      </c>
      <c r="G3741">
        <v>1</v>
      </c>
      <c r="H3741" t="str">
        <f t="shared" si="116"/>
        <v/>
      </c>
      <c r="I3741" t="str">
        <f t="shared" si="117"/>
        <v/>
      </c>
    </row>
    <row r="3742" spans="1:9" hidden="1">
      <c r="A3742" t="s">
        <v>3724</v>
      </c>
      <c r="B3742" t="s">
        <v>3951</v>
      </c>
      <c r="C3742" t="s">
        <v>5090</v>
      </c>
      <c r="D3742" t="s">
        <v>3376</v>
      </c>
      <c r="E3742">
        <v>4</v>
      </c>
      <c r="F3742">
        <v>2</v>
      </c>
      <c r="G3742">
        <v>1</v>
      </c>
      <c r="H3742" t="str">
        <f t="shared" si="116"/>
        <v/>
      </c>
      <c r="I3742" t="str">
        <f t="shared" si="117"/>
        <v/>
      </c>
    </row>
    <row r="3743" spans="1:9" hidden="1">
      <c r="A3743" t="s">
        <v>3725</v>
      </c>
      <c r="B3743" t="s">
        <v>3951</v>
      </c>
      <c r="C3743" t="s">
        <v>5091</v>
      </c>
      <c r="D3743" t="s">
        <v>3376</v>
      </c>
      <c r="E3743">
        <v>1</v>
      </c>
      <c r="F3743">
        <v>1</v>
      </c>
      <c r="G3743">
        <v>1</v>
      </c>
      <c r="H3743" t="str">
        <f t="shared" si="116"/>
        <v/>
      </c>
      <c r="I3743" t="str">
        <f t="shared" si="117"/>
        <v/>
      </c>
    </row>
    <row r="3744" spans="1:9" hidden="1">
      <c r="A3744" t="s">
        <v>3726</v>
      </c>
      <c r="B3744" t="s">
        <v>3951</v>
      </c>
      <c r="C3744" t="s">
        <v>5092</v>
      </c>
      <c r="D3744" t="s">
        <v>3376</v>
      </c>
      <c r="E3744">
        <v>1</v>
      </c>
      <c r="F3744">
        <v>1</v>
      </c>
      <c r="G3744">
        <v>1</v>
      </c>
      <c r="H3744" t="str">
        <f t="shared" si="116"/>
        <v/>
      </c>
      <c r="I3744" t="str">
        <f t="shared" si="117"/>
        <v/>
      </c>
    </row>
    <row r="3745" spans="1:9" hidden="1">
      <c r="A3745" t="s">
        <v>3727</v>
      </c>
      <c r="B3745" t="s">
        <v>3951</v>
      </c>
      <c r="C3745" t="s">
        <v>5093</v>
      </c>
      <c r="D3745" t="s">
        <v>3376</v>
      </c>
      <c r="E3745">
        <v>0</v>
      </c>
      <c r="F3745">
        <v>1</v>
      </c>
      <c r="G3745">
        <v>0</v>
      </c>
      <c r="H3745" t="str">
        <f t="shared" si="116"/>
        <v/>
      </c>
      <c r="I3745" t="str">
        <f t="shared" si="117"/>
        <v/>
      </c>
    </row>
    <row r="3746" spans="1:9" hidden="1">
      <c r="A3746" t="s">
        <v>3728</v>
      </c>
      <c r="B3746" t="s">
        <v>3951</v>
      </c>
      <c r="C3746" t="s">
        <v>5094</v>
      </c>
      <c r="D3746" t="s">
        <v>3376</v>
      </c>
      <c r="E3746">
        <v>2</v>
      </c>
      <c r="F3746">
        <v>0</v>
      </c>
      <c r="G3746">
        <v>0</v>
      </c>
      <c r="H3746" t="str">
        <f t="shared" si="116"/>
        <v/>
      </c>
      <c r="I3746" t="str">
        <f t="shared" si="117"/>
        <v/>
      </c>
    </row>
    <row r="3747" spans="1:9" hidden="1">
      <c r="A3747" t="s">
        <v>3729</v>
      </c>
      <c r="B3747" t="s">
        <v>3951</v>
      </c>
      <c r="C3747" t="s">
        <v>5095</v>
      </c>
      <c r="D3747" t="s">
        <v>3376</v>
      </c>
      <c r="E3747">
        <v>0</v>
      </c>
      <c r="F3747">
        <v>1</v>
      </c>
      <c r="G3747">
        <v>0</v>
      </c>
      <c r="H3747" t="str">
        <f t="shared" si="116"/>
        <v/>
      </c>
      <c r="I3747" t="str">
        <f t="shared" si="117"/>
        <v/>
      </c>
    </row>
    <row r="3748" spans="1:9" hidden="1">
      <c r="A3748" t="s">
        <v>3730</v>
      </c>
      <c r="B3748" t="s">
        <v>3951</v>
      </c>
      <c r="C3748" t="s">
        <v>5096</v>
      </c>
      <c r="D3748" t="s">
        <v>3376</v>
      </c>
      <c r="E3748">
        <v>2</v>
      </c>
      <c r="F3748">
        <v>0</v>
      </c>
      <c r="G3748">
        <v>1</v>
      </c>
      <c r="H3748" t="str">
        <f t="shared" si="116"/>
        <v>gestion stock</v>
      </c>
      <c r="I3748" t="str">
        <f t="shared" si="117"/>
        <v xml:space="preserve">B.O PL-OR 2549900 </v>
      </c>
    </row>
    <row r="3749" spans="1:9" hidden="1">
      <c r="A3749" t="s">
        <v>3146</v>
      </c>
      <c r="B3749" t="s">
        <v>3951</v>
      </c>
      <c r="C3749" t="s">
        <v>5097</v>
      </c>
      <c r="D3749" t="s">
        <v>4035</v>
      </c>
      <c r="E3749">
        <v>1</v>
      </c>
      <c r="F3749">
        <v>1</v>
      </c>
      <c r="G3749">
        <v>0</v>
      </c>
      <c r="H3749" t="str">
        <f t="shared" si="116"/>
        <v/>
      </c>
      <c r="I3749" t="str">
        <f t="shared" si="117"/>
        <v/>
      </c>
    </row>
    <row r="3750" spans="1:9" hidden="1">
      <c r="A3750" t="s">
        <v>3147</v>
      </c>
      <c r="B3750" t="s">
        <v>3951</v>
      </c>
      <c r="C3750" t="s">
        <v>5097</v>
      </c>
      <c r="D3750" t="s">
        <v>4036</v>
      </c>
      <c r="E3750">
        <v>1</v>
      </c>
      <c r="F3750">
        <v>1</v>
      </c>
      <c r="G3750">
        <v>0</v>
      </c>
      <c r="H3750" t="str">
        <f t="shared" si="116"/>
        <v/>
      </c>
      <c r="I3750" t="str">
        <f t="shared" si="117"/>
        <v/>
      </c>
    </row>
    <row r="3751" spans="1:9" hidden="1">
      <c r="A3751" t="s">
        <v>3148</v>
      </c>
      <c r="B3751" t="s">
        <v>3951</v>
      </c>
      <c r="C3751" t="s">
        <v>5097</v>
      </c>
      <c r="D3751" t="s">
        <v>4037</v>
      </c>
      <c r="E3751">
        <v>1</v>
      </c>
      <c r="F3751">
        <v>1</v>
      </c>
      <c r="G3751">
        <v>0</v>
      </c>
      <c r="H3751" t="str">
        <f t="shared" si="116"/>
        <v/>
      </c>
      <c r="I3751" t="str">
        <f t="shared" si="117"/>
        <v/>
      </c>
    </row>
    <row r="3752" spans="1:9" hidden="1">
      <c r="A3752" t="s">
        <v>3149</v>
      </c>
      <c r="B3752" t="s">
        <v>3951</v>
      </c>
      <c r="C3752" t="s">
        <v>5097</v>
      </c>
      <c r="D3752" t="s">
        <v>4038</v>
      </c>
      <c r="E3752">
        <v>1</v>
      </c>
      <c r="F3752">
        <v>1</v>
      </c>
      <c r="G3752">
        <v>0</v>
      </c>
      <c r="H3752" t="str">
        <f t="shared" si="116"/>
        <v/>
      </c>
      <c r="I3752" t="str">
        <f t="shared" si="117"/>
        <v/>
      </c>
    </row>
    <row r="3753" spans="1:9" hidden="1">
      <c r="A3753" t="s">
        <v>3150</v>
      </c>
      <c r="B3753" t="s">
        <v>3951</v>
      </c>
      <c r="C3753" t="s">
        <v>5097</v>
      </c>
      <c r="D3753" t="s">
        <v>4039</v>
      </c>
      <c r="E3753">
        <v>0</v>
      </c>
      <c r="F3753">
        <v>0</v>
      </c>
      <c r="G3753">
        <v>0</v>
      </c>
      <c r="H3753" t="str">
        <f t="shared" si="116"/>
        <v/>
      </c>
      <c r="I3753" t="str">
        <f t="shared" si="117"/>
        <v/>
      </c>
    </row>
    <row r="3754" spans="1:9" hidden="1">
      <c r="A3754" t="s">
        <v>3151</v>
      </c>
      <c r="B3754" t="s">
        <v>3951</v>
      </c>
      <c r="C3754" t="s">
        <v>5097</v>
      </c>
      <c r="D3754" t="s">
        <v>4040</v>
      </c>
      <c r="E3754">
        <v>0</v>
      </c>
      <c r="F3754">
        <v>0</v>
      </c>
      <c r="G3754">
        <v>0</v>
      </c>
      <c r="H3754" t="str">
        <f t="shared" si="116"/>
        <v/>
      </c>
      <c r="I3754" t="str">
        <f t="shared" si="117"/>
        <v/>
      </c>
    </row>
    <row r="3755" spans="1:9" hidden="1">
      <c r="A3755" t="s">
        <v>3731</v>
      </c>
      <c r="B3755" t="s">
        <v>3951</v>
      </c>
      <c r="C3755" t="s">
        <v>5098</v>
      </c>
      <c r="D3755" t="s">
        <v>3376</v>
      </c>
      <c r="E3755">
        <v>2</v>
      </c>
      <c r="F3755">
        <v>0</v>
      </c>
      <c r="G3755">
        <v>1</v>
      </c>
      <c r="H3755" t="str">
        <f t="shared" si="116"/>
        <v>gestion stock</v>
      </c>
      <c r="I3755" t="str">
        <f t="shared" si="117"/>
        <v xml:space="preserve">CREOLE PL-OR 2620600 </v>
      </c>
    </row>
    <row r="3756" spans="1:9" hidden="1">
      <c r="A3756" t="s">
        <v>3732</v>
      </c>
      <c r="B3756" t="s">
        <v>3951</v>
      </c>
      <c r="C3756" t="s">
        <v>5099</v>
      </c>
      <c r="D3756" t="s">
        <v>3376</v>
      </c>
      <c r="E3756">
        <v>1</v>
      </c>
      <c r="F3756">
        <v>2</v>
      </c>
      <c r="G3756">
        <v>1</v>
      </c>
      <c r="H3756" t="str">
        <f t="shared" si="116"/>
        <v/>
      </c>
      <c r="I3756" t="str">
        <f t="shared" si="117"/>
        <v/>
      </c>
    </row>
    <row r="3757" spans="1:9" hidden="1">
      <c r="A3757" t="s">
        <v>3152</v>
      </c>
      <c r="B3757" t="s">
        <v>3951</v>
      </c>
      <c r="C3757" t="s">
        <v>5100</v>
      </c>
      <c r="D3757" t="s">
        <v>4073</v>
      </c>
      <c r="E3757">
        <v>0</v>
      </c>
      <c r="F3757">
        <v>0</v>
      </c>
      <c r="G3757">
        <v>0</v>
      </c>
      <c r="H3757" t="str">
        <f t="shared" si="116"/>
        <v/>
      </c>
      <c r="I3757" t="str">
        <f t="shared" si="117"/>
        <v/>
      </c>
    </row>
    <row r="3758" spans="1:9" hidden="1">
      <c r="A3758" t="s">
        <v>3153</v>
      </c>
      <c r="B3758" t="s">
        <v>3951</v>
      </c>
      <c r="C3758" t="s">
        <v>5100</v>
      </c>
      <c r="D3758" t="s">
        <v>4065</v>
      </c>
      <c r="E3758">
        <v>0</v>
      </c>
      <c r="F3758">
        <v>0</v>
      </c>
      <c r="G3758">
        <v>0</v>
      </c>
      <c r="H3758" t="str">
        <f t="shared" si="116"/>
        <v/>
      </c>
      <c r="I3758" t="str">
        <f t="shared" si="117"/>
        <v/>
      </c>
    </row>
    <row r="3759" spans="1:9" hidden="1">
      <c r="A3759" t="s">
        <v>3154</v>
      </c>
      <c r="B3759" t="s">
        <v>3951</v>
      </c>
      <c r="C3759" t="s">
        <v>5100</v>
      </c>
      <c r="D3759" t="s">
        <v>4046</v>
      </c>
      <c r="E3759">
        <v>0</v>
      </c>
      <c r="F3759">
        <v>0</v>
      </c>
      <c r="G3759">
        <v>0</v>
      </c>
      <c r="H3759" t="str">
        <f t="shared" si="116"/>
        <v/>
      </c>
      <c r="I3759" t="str">
        <f t="shared" si="117"/>
        <v/>
      </c>
    </row>
    <row r="3760" spans="1:9" hidden="1">
      <c r="A3760" t="s">
        <v>3155</v>
      </c>
      <c r="B3760" t="s">
        <v>3951</v>
      </c>
      <c r="C3760" t="s">
        <v>5100</v>
      </c>
      <c r="D3760" t="s">
        <v>4035</v>
      </c>
      <c r="E3760">
        <v>1</v>
      </c>
      <c r="F3760">
        <v>1</v>
      </c>
      <c r="G3760">
        <v>1</v>
      </c>
      <c r="H3760" t="str">
        <f t="shared" si="116"/>
        <v/>
      </c>
      <c r="I3760" t="str">
        <f t="shared" si="117"/>
        <v/>
      </c>
    </row>
    <row r="3761" spans="1:9" hidden="1">
      <c r="A3761" t="s">
        <v>3156</v>
      </c>
      <c r="B3761" t="s">
        <v>3951</v>
      </c>
      <c r="C3761" t="s">
        <v>5100</v>
      </c>
      <c r="D3761" t="s">
        <v>4036</v>
      </c>
      <c r="E3761">
        <v>1</v>
      </c>
      <c r="F3761">
        <v>1</v>
      </c>
      <c r="G3761">
        <v>1</v>
      </c>
      <c r="H3761" t="str">
        <f t="shared" si="116"/>
        <v/>
      </c>
      <c r="I3761" t="str">
        <f t="shared" si="117"/>
        <v/>
      </c>
    </row>
    <row r="3762" spans="1:9" hidden="1">
      <c r="A3762" t="s">
        <v>3157</v>
      </c>
      <c r="B3762" t="s">
        <v>3951</v>
      </c>
      <c r="C3762" t="s">
        <v>5100</v>
      </c>
      <c r="D3762" t="s">
        <v>4037</v>
      </c>
      <c r="E3762">
        <v>1</v>
      </c>
      <c r="F3762">
        <v>1</v>
      </c>
      <c r="G3762">
        <v>1</v>
      </c>
      <c r="H3762" t="str">
        <f t="shared" si="116"/>
        <v/>
      </c>
      <c r="I3762" t="str">
        <f t="shared" si="117"/>
        <v/>
      </c>
    </row>
    <row r="3763" spans="1:9" hidden="1">
      <c r="A3763" t="s">
        <v>3158</v>
      </c>
      <c r="B3763" t="s">
        <v>3951</v>
      </c>
      <c r="C3763" t="s">
        <v>5100</v>
      </c>
      <c r="D3763" t="s">
        <v>4038</v>
      </c>
      <c r="E3763">
        <v>1</v>
      </c>
      <c r="F3763">
        <v>1</v>
      </c>
      <c r="G3763">
        <v>0</v>
      </c>
      <c r="H3763" t="str">
        <f t="shared" si="116"/>
        <v/>
      </c>
      <c r="I3763" t="str">
        <f t="shared" si="117"/>
        <v/>
      </c>
    </row>
    <row r="3764" spans="1:9" hidden="1">
      <c r="A3764" t="s">
        <v>3159</v>
      </c>
      <c r="B3764" t="s">
        <v>3951</v>
      </c>
      <c r="C3764" t="s">
        <v>5100</v>
      </c>
      <c r="D3764" t="s">
        <v>4039</v>
      </c>
      <c r="E3764">
        <v>0</v>
      </c>
      <c r="F3764">
        <v>0</v>
      </c>
      <c r="G3764">
        <v>0</v>
      </c>
      <c r="H3764" t="str">
        <f t="shared" si="116"/>
        <v/>
      </c>
      <c r="I3764" t="str">
        <f t="shared" si="117"/>
        <v/>
      </c>
    </row>
    <row r="3765" spans="1:9" hidden="1">
      <c r="A3765" t="s">
        <v>3160</v>
      </c>
      <c r="B3765" t="s">
        <v>3951</v>
      </c>
      <c r="C3765" t="s">
        <v>5100</v>
      </c>
      <c r="D3765" t="s">
        <v>4040</v>
      </c>
      <c r="E3765">
        <v>0</v>
      </c>
      <c r="F3765">
        <v>0</v>
      </c>
      <c r="G3765">
        <v>0</v>
      </c>
      <c r="H3765" t="str">
        <f t="shared" si="116"/>
        <v/>
      </c>
      <c r="I3765" t="str">
        <f t="shared" si="117"/>
        <v/>
      </c>
    </row>
    <row r="3766" spans="1:9" hidden="1">
      <c r="A3766" t="s">
        <v>3733</v>
      </c>
      <c r="B3766" t="s">
        <v>3951</v>
      </c>
      <c r="C3766" t="s">
        <v>5101</v>
      </c>
      <c r="D3766" t="s">
        <v>3376</v>
      </c>
      <c r="E3766">
        <v>1</v>
      </c>
      <c r="F3766">
        <v>0</v>
      </c>
      <c r="G3766">
        <v>0</v>
      </c>
      <c r="H3766" t="str">
        <f t="shared" si="116"/>
        <v/>
      </c>
      <c r="I3766" t="str">
        <f t="shared" si="117"/>
        <v/>
      </c>
    </row>
    <row r="3767" spans="1:9" hidden="1">
      <c r="A3767" t="s">
        <v>3734</v>
      </c>
      <c r="B3767" t="s">
        <v>3951</v>
      </c>
      <c r="C3767" t="s">
        <v>5102</v>
      </c>
      <c r="D3767" t="s">
        <v>3376</v>
      </c>
      <c r="E3767">
        <v>1</v>
      </c>
      <c r="F3767">
        <v>0</v>
      </c>
      <c r="G3767">
        <v>1</v>
      </c>
      <c r="H3767" t="str">
        <f t="shared" si="116"/>
        <v/>
      </c>
      <c r="I3767" t="str">
        <f t="shared" si="117"/>
        <v/>
      </c>
    </row>
    <row r="3768" spans="1:9" hidden="1">
      <c r="A3768" t="s">
        <v>3735</v>
      </c>
      <c r="B3768" t="s">
        <v>3951</v>
      </c>
      <c r="C3768" t="s">
        <v>5103</v>
      </c>
      <c r="D3768" t="s">
        <v>3376</v>
      </c>
      <c r="E3768">
        <v>0</v>
      </c>
      <c r="F3768">
        <v>1</v>
      </c>
      <c r="G3768">
        <v>1</v>
      </c>
      <c r="H3768" t="str">
        <f t="shared" si="116"/>
        <v/>
      </c>
      <c r="I3768" t="str">
        <f t="shared" si="117"/>
        <v/>
      </c>
    </row>
    <row r="3769" spans="1:9" hidden="1">
      <c r="A3769" t="s">
        <v>3736</v>
      </c>
      <c r="B3769" t="s">
        <v>3951</v>
      </c>
      <c r="C3769" t="s">
        <v>5104</v>
      </c>
      <c r="D3769" t="s">
        <v>3376</v>
      </c>
      <c r="E3769">
        <v>0</v>
      </c>
      <c r="F3769">
        <v>1</v>
      </c>
      <c r="G3769">
        <v>0</v>
      </c>
      <c r="H3769" t="str">
        <f t="shared" si="116"/>
        <v/>
      </c>
      <c r="I3769" t="str">
        <f t="shared" si="117"/>
        <v/>
      </c>
    </row>
    <row r="3770" spans="1:9" hidden="1">
      <c r="A3770" t="s">
        <v>3737</v>
      </c>
      <c r="B3770" t="s">
        <v>3951</v>
      </c>
      <c r="C3770" t="s">
        <v>5105</v>
      </c>
      <c r="D3770" t="s">
        <v>3376</v>
      </c>
      <c r="E3770">
        <v>1</v>
      </c>
      <c r="F3770">
        <v>1</v>
      </c>
      <c r="G3770">
        <v>1</v>
      </c>
      <c r="H3770" t="str">
        <f t="shared" si="116"/>
        <v/>
      </c>
      <c r="I3770" t="str">
        <f t="shared" si="117"/>
        <v/>
      </c>
    </row>
    <row r="3771" spans="1:9" hidden="1">
      <c r="A3771" t="s">
        <v>3161</v>
      </c>
      <c r="B3771" t="s">
        <v>3951</v>
      </c>
      <c r="C3771" t="s">
        <v>5106</v>
      </c>
      <c r="D3771" t="s">
        <v>4073</v>
      </c>
      <c r="E3771">
        <v>0</v>
      </c>
      <c r="F3771">
        <v>0</v>
      </c>
      <c r="G3771">
        <v>0</v>
      </c>
      <c r="H3771" t="str">
        <f t="shared" si="116"/>
        <v/>
      </c>
      <c r="I3771" t="str">
        <f t="shared" si="117"/>
        <v/>
      </c>
    </row>
    <row r="3772" spans="1:9" hidden="1">
      <c r="A3772" t="s">
        <v>3162</v>
      </c>
      <c r="B3772" t="s">
        <v>3951</v>
      </c>
      <c r="C3772" t="s">
        <v>5106</v>
      </c>
      <c r="D3772" t="s">
        <v>4065</v>
      </c>
      <c r="E3772">
        <v>0</v>
      </c>
      <c r="F3772">
        <v>0</v>
      </c>
      <c r="G3772">
        <v>0</v>
      </c>
      <c r="H3772" t="str">
        <f t="shared" si="116"/>
        <v/>
      </c>
      <c r="I3772" t="str">
        <f t="shared" si="117"/>
        <v/>
      </c>
    </row>
    <row r="3773" spans="1:9" hidden="1">
      <c r="A3773" t="s">
        <v>3163</v>
      </c>
      <c r="B3773" t="s">
        <v>3951</v>
      </c>
      <c r="C3773" t="s">
        <v>5106</v>
      </c>
      <c r="D3773" t="s">
        <v>4035</v>
      </c>
      <c r="E3773">
        <v>1</v>
      </c>
      <c r="F3773">
        <v>1</v>
      </c>
      <c r="G3773">
        <v>0</v>
      </c>
      <c r="H3773" t="str">
        <f t="shared" si="116"/>
        <v/>
      </c>
      <c r="I3773" t="str">
        <f t="shared" si="117"/>
        <v/>
      </c>
    </row>
    <row r="3774" spans="1:9" hidden="1">
      <c r="A3774" t="s">
        <v>3164</v>
      </c>
      <c r="B3774" t="s">
        <v>3951</v>
      </c>
      <c r="C3774" t="s">
        <v>5106</v>
      </c>
      <c r="D3774" t="s">
        <v>4036</v>
      </c>
      <c r="E3774">
        <v>0</v>
      </c>
      <c r="F3774">
        <v>0</v>
      </c>
      <c r="G3774">
        <v>0</v>
      </c>
      <c r="H3774" t="str">
        <f t="shared" si="116"/>
        <v/>
      </c>
      <c r="I3774" t="str">
        <f t="shared" si="117"/>
        <v/>
      </c>
    </row>
    <row r="3775" spans="1:9" hidden="1">
      <c r="A3775" t="s">
        <v>3165</v>
      </c>
      <c r="B3775" t="s">
        <v>3951</v>
      </c>
      <c r="C3775" t="s">
        <v>5106</v>
      </c>
      <c r="D3775" t="s">
        <v>4037</v>
      </c>
      <c r="E3775">
        <v>1</v>
      </c>
      <c r="F3775">
        <v>1</v>
      </c>
      <c r="G3775">
        <v>0</v>
      </c>
      <c r="H3775" t="str">
        <f t="shared" si="116"/>
        <v/>
      </c>
      <c r="I3775" t="str">
        <f t="shared" si="117"/>
        <v/>
      </c>
    </row>
    <row r="3776" spans="1:9" hidden="1">
      <c r="A3776" t="s">
        <v>3166</v>
      </c>
      <c r="B3776" t="s">
        <v>3951</v>
      </c>
      <c r="C3776" t="s">
        <v>5106</v>
      </c>
      <c r="D3776" t="s">
        <v>4038</v>
      </c>
      <c r="E3776">
        <v>1</v>
      </c>
      <c r="F3776">
        <v>1</v>
      </c>
      <c r="G3776">
        <v>0</v>
      </c>
      <c r="H3776" t="str">
        <f t="shared" si="116"/>
        <v/>
      </c>
      <c r="I3776" t="str">
        <f t="shared" si="117"/>
        <v/>
      </c>
    </row>
    <row r="3777" spans="1:9" hidden="1">
      <c r="A3777" t="s">
        <v>3167</v>
      </c>
      <c r="B3777" t="s">
        <v>3951</v>
      </c>
      <c r="C3777" t="s">
        <v>5106</v>
      </c>
      <c r="D3777" t="s">
        <v>4039</v>
      </c>
      <c r="E3777">
        <v>0</v>
      </c>
      <c r="F3777">
        <v>0</v>
      </c>
      <c r="G3777">
        <v>0</v>
      </c>
      <c r="H3777" t="str">
        <f t="shared" si="116"/>
        <v/>
      </c>
      <c r="I3777" t="str">
        <f t="shared" si="117"/>
        <v/>
      </c>
    </row>
    <row r="3778" spans="1:9" hidden="1">
      <c r="A3778" t="s">
        <v>3168</v>
      </c>
      <c r="B3778" t="s">
        <v>3951</v>
      </c>
      <c r="C3778" t="s">
        <v>5106</v>
      </c>
      <c r="D3778" t="s">
        <v>4040</v>
      </c>
      <c r="E3778">
        <v>0</v>
      </c>
      <c r="F3778">
        <v>0</v>
      </c>
      <c r="G3778">
        <v>0</v>
      </c>
      <c r="H3778" t="str">
        <f t="shared" ref="H3778:H3841" si="118">IF(AND(SUM(E3778:G3778)&gt;2,OR(E3778=0,G3778=0,F3778=0)),"gestion stock","")</f>
        <v/>
      </c>
      <c r="I3778" t="str">
        <f t="shared" si="117"/>
        <v/>
      </c>
    </row>
    <row r="3779" spans="1:9" hidden="1">
      <c r="A3779" t="s">
        <v>3169</v>
      </c>
      <c r="B3779" t="s">
        <v>3951</v>
      </c>
      <c r="C3779" t="s">
        <v>5107</v>
      </c>
      <c r="D3779" t="s">
        <v>4035</v>
      </c>
      <c r="E3779">
        <v>1</v>
      </c>
      <c r="F3779">
        <v>1</v>
      </c>
      <c r="G3779">
        <v>1</v>
      </c>
      <c r="H3779" t="str">
        <f t="shared" si="118"/>
        <v/>
      </c>
      <c r="I3779" t="str">
        <f t="shared" ref="I3779:I3842" si="119">IF(H3779="gestion stock",C3779&amp; " " &amp; D3779,"")</f>
        <v/>
      </c>
    </row>
    <row r="3780" spans="1:9" hidden="1">
      <c r="A3780" t="s">
        <v>3170</v>
      </c>
      <c r="B3780" t="s">
        <v>3951</v>
      </c>
      <c r="C3780" t="s">
        <v>5107</v>
      </c>
      <c r="D3780" t="s">
        <v>4036</v>
      </c>
      <c r="E3780">
        <v>1</v>
      </c>
      <c r="F3780">
        <v>2</v>
      </c>
      <c r="G3780">
        <v>1</v>
      </c>
      <c r="H3780" t="str">
        <f t="shared" si="118"/>
        <v/>
      </c>
      <c r="I3780" t="str">
        <f t="shared" si="119"/>
        <v/>
      </c>
    </row>
    <row r="3781" spans="1:9" hidden="1">
      <c r="A3781" t="s">
        <v>3171</v>
      </c>
      <c r="B3781" t="s">
        <v>3951</v>
      </c>
      <c r="C3781" t="s">
        <v>5107</v>
      </c>
      <c r="D3781" t="s">
        <v>4037</v>
      </c>
      <c r="E3781">
        <v>1</v>
      </c>
      <c r="F3781">
        <v>1</v>
      </c>
      <c r="G3781">
        <v>1</v>
      </c>
      <c r="H3781" t="str">
        <f t="shared" si="118"/>
        <v/>
      </c>
      <c r="I3781" t="str">
        <f t="shared" si="119"/>
        <v/>
      </c>
    </row>
    <row r="3782" spans="1:9" hidden="1">
      <c r="A3782" t="s">
        <v>3172</v>
      </c>
      <c r="B3782" t="s">
        <v>3951</v>
      </c>
      <c r="C3782" t="s">
        <v>5107</v>
      </c>
      <c r="D3782" t="s">
        <v>4038</v>
      </c>
      <c r="E3782">
        <v>0</v>
      </c>
      <c r="F3782">
        <v>0</v>
      </c>
      <c r="G3782">
        <v>0</v>
      </c>
      <c r="H3782" t="str">
        <f t="shared" si="118"/>
        <v/>
      </c>
      <c r="I3782" t="str">
        <f t="shared" si="119"/>
        <v/>
      </c>
    </row>
    <row r="3783" spans="1:9" hidden="1">
      <c r="A3783" t="s">
        <v>3173</v>
      </c>
      <c r="B3783" t="s">
        <v>3951</v>
      </c>
      <c r="C3783" t="s">
        <v>5107</v>
      </c>
      <c r="D3783" t="s">
        <v>4039</v>
      </c>
      <c r="E3783">
        <v>0</v>
      </c>
      <c r="F3783">
        <v>0</v>
      </c>
      <c r="G3783">
        <v>0</v>
      </c>
      <c r="H3783" t="str">
        <f t="shared" si="118"/>
        <v/>
      </c>
      <c r="I3783" t="str">
        <f t="shared" si="119"/>
        <v/>
      </c>
    </row>
    <row r="3784" spans="1:9" hidden="1">
      <c r="A3784" t="s">
        <v>3174</v>
      </c>
      <c r="B3784" t="s">
        <v>3951</v>
      </c>
      <c r="C3784" t="s">
        <v>5107</v>
      </c>
      <c r="D3784" t="s">
        <v>4040</v>
      </c>
      <c r="E3784">
        <v>0</v>
      </c>
      <c r="F3784">
        <v>0</v>
      </c>
      <c r="G3784">
        <v>0</v>
      </c>
      <c r="H3784" t="str">
        <f t="shared" si="118"/>
        <v/>
      </c>
      <c r="I3784" t="str">
        <f t="shared" si="119"/>
        <v/>
      </c>
    </row>
    <row r="3785" spans="1:9" hidden="1">
      <c r="A3785" t="s">
        <v>3175</v>
      </c>
      <c r="B3785" t="s">
        <v>3951</v>
      </c>
      <c r="C3785" t="s">
        <v>5108</v>
      </c>
      <c r="D3785" t="s">
        <v>4073</v>
      </c>
      <c r="E3785">
        <v>0</v>
      </c>
      <c r="F3785">
        <v>0</v>
      </c>
      <c r="G3785">
        <v>0</v>
      </c>
      <c r="H3785" t="str">
        <f t="shared" si="118"/>
        <v/>
      </c>
      <c r="I3785" t="str">
        <f t="shared" si="119"/>
        <v/>
      </c>
    </row>
    <row r="3786" spans="1:9" hidden="1">
      <c r="A3786" t="s">
        <v>3176</v>
      </c>
      <c r="B3786" t="s">
        <v>3951</v>
      </c>
      <c r="C3786" t="s">
        <v>5108</v>
      </c>
      <c r="D3786" t="s">
        <v>4046</v>
      </c>
      <c r="E3786">
        <v>1</v>
      </c>
      <c r="F3786">
        <v>1</v>
      </c>
      <c r="G3786">
        <v>0</v>
      </c>
      <c r="H3786" t="str">
        <f t="shared" si="118"/>
        <v/>
      </c>
      <c r="I3786" t="str">
        <f t="shared" si="119"/>
        <v/>
      </c>
    </row>
    <row r="3787" spans="1:9" hidden="1">
      <c r="A3787" t="s">
        <v>3177</v>
      </c>
      <c r="B3787" t="s">
        <v>3951</v>
      </c>
      <c r="C3787" t="s">
        <v>5108</v>
      </c>
      <c r="D3787" t="s">
        <v>4035</v>
      </c>
      <c r="E3787">
        <v>0</v>
      </c>
      <c r="F3787">
        <v>1</v>
      </c>
      <c r="G3787">
        <v>0</v>
      </c>
      <c r="H3787" t="str">
        <f t="shared" si="118"/>
        <v/>
      </c>
      <c r="I3787" t="str">
        <f t="shared" si="119"/>
        <v/>
      </c>
    </row>
    <row r="3788" spans="1:9" hidden="1">
      <c r="A3788" t="s">
        <v>3178</v>
      </c>
      <c r="B3788" t="s">
        <v>3951</v>
      </c>
      <c r="C3788" t="s">
        <v>5108</v>
      </c>
      <c r="D3788" t="s">
        <v>4036</v>
      </c>
      <c r="E3788">
        <v>3</v>
      </c>
      <c r="F3788">
        <v>1</v>
      </c>
      <c r="G3788">
        <v>0</v>
      </c>
      <c r="H3788" t="str">
        <f t="shared" si="118"/>
        <v>gestion stock</v>
      </c>
      <c r="I3788" t="str">
        <f t="shared" si="119"/>
        <v>BAGUE ARGENT 925 RHODIE 7200100 52</v>
      </c>
    </row>
    <row r="3789" spans="1:9" hidden="1">
      <c r="A3789" t="s">
        <v>3179</v>
      </c>
      <c r="B3789" t="s">
        <v>3951</v>
      </c>
      <c r="C3789" t="s">
        <v>5108</v>
      </c>
      <c r="D3789" t="s">
        <v>4037</v>
      </c>
      <c r="E3789">
        <v>1</v>
      </c>
      <c r="F3789">
        <v>1</v>
      </c>
      <c r="G3789">
        <v>0</v>
      </c>
      <c r="H3789" t="str">
        <f t="shared" si="118"/>
        <v/>
      </c>
      <c r="I3789" t="str">
        <f t="shared" si="119"/>
        <v/>
      </c>
    </row>
    <row r="3790" spans="1:9" hidden="1">
      <c r="A3790" t="s">
        <v>3180</v>
      </c>
      <c r="B3790" t="s">
        <v>3951</v>
      </c>
      <c r="C3790" t="s">
        <v>5108</v>
      </c>
      <c r="D3790" t="s">
        <v>4038</v>
      </c>
      <c r="E3790">
        <v>0</v>
      </c>
      <c r="F3790">
        <v>0</v>
      </c>
      <c r="G3790">
        <v>0</v>
      </c>
      <c r="H3790" t="str">
        <f t="shared" si="118"/>
        <v/>
      </c>
      <c r="I3790" t="str">
        <f t="shared" si="119"/>
        <v/>
      </c>
    </row>
    <row r="3791" spans="1:9" hidden="1">
      <c r="A3791" t="s">
        <v>3181</v>
      </c>
      <c r="B3791" t="s">
        <v>3951</v>
      </c>
      <c r="C3791" t="s">
        <v>5108</v>
      </c>
      <c r="D3791" t="s">
        <v>4039</v>
      </c>
      <c r="E3791">
        <v>0</v>
      </c>
      <c r="F3791">
        <v>0</v>
      </c>
      <c r="G3791">
        <v>0</v>
      </c>
      <c r="H3791" t="str">
        <f t="shared" si="118"/>
        <v/>
      </c>
      <c r="I3791" t="str">
        <f t="shared" si="119"/>
        <v/>
      </c>
    </row>
    <row r="3792" spans="1:9" hidden="1">
      <c r="A3792" t="s">
        <v>3182</v>
      </c>
      <c r="B3792" t="s">
        <v>3951</v>
      </c>
      <c r="C3792" t="s">
        <v>5108</v>
      </c>
      <c r="D3792" t="s">
        <v>4040</v>
      </c>
      <c r="E3792">
        <v>0</v>
      </c>
      <c r="F3792">
        <v>0</v>
      </c>
      <c r="G3792">
        <v>0</v>
      </c>
      <c r="H3792" t="str">
        <f t="shared" si="118"/>
        <v/>
      </c>
      <c r="I3792" t="str">
        <f t="shared" si="119"/>
        <v/>
      </c>
    </row>
    <row r="3793" spans="1:9" hidden="1">
      <c r="A3793" t="s">
        <v>3738</v>
      </c>
      <c r="B3793" t="s">
        <v>3951</v>
      </c>
      <c r="C3793" t="s">
        <v>5109</v>
      </c>
      <c r="D3793" t="s">
        <v>3376</v>
      </c>
      <c r="E3793">
        <v>0</v>
      </c>
      <c r="F3793">
        <v>1</v>
      </c>
      <c r="G3793">
        <v>2</v>
      </c>
      <c r="H3793" t="str">
        <f t="shared" si="118"/>
        <v>gestion stock</v>
      </c>
      <c r="I3793" t="str">
        <f t="shared" si="119"/>
        <v xml:space="preserve">B.O PL-OR 2542400 </v>
      </c>
    </row>
    <row r="3794" spans="1:9" hidden="1">
      <c r="A3794" t="s">
        <v>3739</v>
      </c>
      <c r="B3794" t="s">
        <v>3951</v>
      </c>
      <c r="C3794" t="s">
        <v>5110</v>
      </c>
      <c r="D3794" t="s">
        <v>3376</v>
      </c>
      <c r="E3794">
        <v>1</v>
      </c>
      <c r="F3794">
        <v>1</v>
      </c>
      <c r="G3794">
        <v>0</v>
      </c>
      <c r="H3794" t="str">
        <f t="shared" si="118"/>
        <v/>
      </c>
      <c r="I3794" t="str">
        <f t="shared" si="119"/>
        <v/>
      </c>
    </row>
    <row r="3795" spans="1:9" hidden="1">
      <c r="A3795" t="s">
        <v>3740</v>
      </c>
      <c r="B3795" t="s">
        <v>3951</v>
      </c>
      <c r="C3795" t="s">
        <v>5111</v>
      </c>
      <c r="D3795" t="s">
        <v>3376</v>
      </c>
      <c r="E3795">
        <v>2</v>
      </c>
      <c r="F3795">
        <v>1</v>
      </c>
      <c r="G3795">
        <v>1</v>
      </c>
      <c r="H3795" t="str">
        <f t="shared" si="118"/>
        <v/>
      </c>
      <c r="I3795" t="str">
        <f t="shared" si="119"/>
        <v/>
      </c>
    </row>
    <row r="3796" spans="1:9" hidden="1">
      <c r="A3796" t="s">
        <v>3183</v>
      </c>
      <c r="B3796" t="s">
        <v>3951</v>
      </c>
      <c r="C3796" t="s">
        <v>5112</v>
      </c>
      <c r="D3796" t="s">
        <v>4073</v>
      </c>
      <c r="E3796">
        <v>0</v>
      </c>
      <c r="F3796">
        <v>0</v>
      </c>
      <c r="G3796">
        <v>0</v>
      </c>
      <c r="H3796" t="str">
        <f t="shared" si="118"/>
        <v/>
      </c>
      <c r="I3796" t="str">
        <f t="shared" si="119"/>
        <v/>
      </c>
    </row>
    <row r="3797" spans="1:9" hidden="1">
      <c r="A3797" t="s">
        <v>3184</v>
      </c>
      <c r="B3797" t="s">
        <v>3951</v>
      </c>
      <c r="C3797" t="s">
        <v>5112</v>
      </c>
      <c r="D3797" t="s">
        <v>4046</v>
      </c>
      <c r="E3797">
        <v>1</v>
      </c>
      <c r="F3797">
        <v>1</v>
      </c>
      <c r="G3797">
        <v>0</v>
      </c>
      <c r="H3797" t="str">
        <f t="shared" si="118"/>
        <v/>
      </c>
      <c r="I3797" t="str">
        <f t="shared" si="119"/>
        <v/>
      </c>
    </row>
    <row r="3798" spans="1:9" hidden="1">
      <c r="A3798" t="s">
        <v>3185</v>
      </c>
      <c r="B3798" t="s">
        <v>3951</v>
      </c>
      <c r="C3798" t="s">
        <v>5112</v>
      </c>
      <c r="D3798" t="s">
        <v>4035</v>
      </c>
      <c r="E3798">
        <v>1</v>
      </c>
      <c r="F3798">
        <v>1</v>
      </c>
      <c r="G3798">
        <v>0</v>
      </c>
      <c r="H3798" t="str">
        <f t="shared" si="118"/>
        <v/>
      </c>
      <c r="I3798" t="str">
        <f t="shared" si="119"/>
        <v/>
      </c>
    </row>
    <row r="3799" spans="1:9" hidden="1">
      <c r="A3799" t="s">
        <v>3186</v>
      </c>
      <c r="B3799" t="s">
        <v>3951</v>
      </c>
      <c r="C3799" t="s">
        <v>5112</v>
      </c>
      <c r="D3799" t="s">
        <v>4036</v>
      </c>
      <c r="E3799">
        <v>1</v>
      </c>
      <c r="F3799">
        <v>1</v>
      </c>
      <c r="G3799">
        <v>0</v>
      </c>
      <c r="H3799" t="str">
        <f t="shared" si="118"/>
        <v/>
      </c>
      <c r="I3799" t="str">
        <f t="shared" si="119"/>
        <v/>
      </c>
    </row>
    <row r="3800" spans="1:9" hidden="1">
      <c r="A3800" t="s">
        <v>3187</v>
      </c>
      <c r="B3800" t="s">
        <v>3951</v>
      </c>
      <c r="C3800" t="s">
        <v>5112</v>
      </c>
      <c r="D3800" t="s">
        <v>4037</v>
      </c>
      <c r="E3800">
        <v>1</v>
      </c>
      <c r="F3800">
        <v>1</v>
      </c>
      <c r="G3800">
        <v>0</v>
      </c>
      <c r="H3800" t="str">
        <f t="shared" si="118"/>
        <v/>
      </c>
      <c r="I3800" t="str">
        <f t="shared" si="119"/>
        <v/>
      </c>
    </row>
    <row r="3801" spans="1:9" hidden="1">
      <c r="A3801" t="s">
        <v>3188</v>
      </c>
      <c r="B3801" t="s">
        <v>3951</v>
      </c>
      <c r="C3801" t="s">
        <v>5112</v>
      </c>
      <c r="D3801" t="s">
        <v>4038</v>
      </c>
      <c r="E3801">
        <v>0</v>
      </c>
      <c r="F3801">
        <v>0</v>
      </c>
      <c r="G3801">
        <v>0</v>
      </c>
      <c r="H3801" t="str">
        <f t="shared" si="118"/>
        <v/>
      </c>
      <c r="I3801" t="str">
        <f t="shared" si="119"/>
        <v/>
      </c>
    </row>
    <row r="3802" spans="1:9" hidden="1">
      <c r="A3802" t="s">
        <v>3189</v>
      </c>
      <c r="B3802" t="s">
        <v>3951</v>
      </c>
      <c r="C3802" t="s">
        <v>5112</v>
      </c>
      <c r="D3802" t="s">
        <v>4039</v>
      </c>
      <c r="E3802">
        <v>0</v>
      </c>
      <c r="F3802">
        <v>0</v>
      </c>
      <c r="G3802">
        <v>0</v>
      </c>
      <c r="H3802" t="str">
        <f t="shared" si="118"/>
        <v/>
      </c>
      <c r="I3802" t="str">
        <f t="shared" si="119"/>
        <v/>
      </c>
    </row>
    <row r="3803" spans="1:9" hidden="1">
      <c r="A3803" t="s">
        <v>3190</v>
      </c>
      <c r="B3803" t="s">
        <v>3951</v>
      </c>
      <c r="C3803" t="s">
        <v>5112</v>
      </c>
      <c r="D3803" t="s">
        <v>4040</v>
      </c>
      <c r="E3803">
        <v>0</v>
      </c>
      <c r="F3803">
        <v>0</v>
      </c>
      <c r="G3803">
        <v>0</v>
      </c>
      <c r="H3803" t="str">
        <f t="shared" si="118"/>
        <v/>
      </c>
      <c r="I3803" t="str">
        <f t="shared" si="119"/>
        <v/>
      </c>
    </row>
    <row r="3804" spans="1:9" hidden="1">
      <c r="A3804" t="s">
        <v>3741</v>
      </c>
      <c r="B3804" t="s">
        <v>3951</v>
      </c>
      <c r="C3804" t="s">
        <v>5113</v>
      </c>
      <c r="D3804" t="s">
        <v>3376</v>
      </c>
      <c r="E3804">
        <v>2</v>
      </c>
      <c r="F3804">
        <v>1</v>
      </c>
      <c r="G3804">
        <v>1</v>
      </c>
      <c r="H3804" t="str">
        <f t="shared" si="118"/>
        <v/>
      </c>
      <c r="I3804" t="str">
        <f t="shared" si="119"/>
        <v/>
      </c>
    </row>
    <row r="3805" spans="1:9" hidden="1">
      <c r="A3805" t="s">
        <v>3742</v>
      </c>
      <c r="B3805" t="s">
        <v>3951</v>
      </c>
      <c r="C3805" t="s">
        <v>5114</v>
      </c>
      <c r="D3805" t="s">
        <v>3376</v>
      </c>
      <c r="E3805">
        <v>1</v>
      </c>
      <c r="F3805">
        <v>0</v>
      </c>
      <c r="G3805">
        <v>0</v>
      </c>
      <c r="H3805" t="str">
        <f t="shared" si="118"/>
        <v/>
      </c>
      <c r="I3805" t="str">
        <f t="shared" si="119"/>
        <v/>
      </c>
    </row>
    <row r="3806" spans="1:9" hidden="1">
      <c r="A3806" t="s">
        <v>3743</v>
      </c>
      <c r="B3806" t="s">
        <v>3951</v>
      </c>
      <c r="C3806" t="s">
        <v>5115</v>
      </c>
      <c r="D3806" t="s">
        <v>3376</v>
      </c>
      <c r="E3806">
        <v>3</v>
      </c>
      <c r="F3806">
        <v>2</v>
      </c>
      <c r="G3806">
        <v>-1</v>
      </c>
      <c r="H3806" t="str">
        <f t="shared" si="118"/>
        <v/>
      </c>
      <c r="I3806" t="str">
        <f t="shared" si="119"/>
        <v/>
      </c>
    </row>
    <row r="3807" spans="1:9" hidden="1">
      <c r="A3807" t="s">
        <v>3744</v>
      </c>
      <c r="B3807" t="s">
        <v>3951</v>
      </c>
      <c r="C3807" t="s">
        <v>5116</v>
      </c>
      <c r="D3807" t="s">
        <v>3376</v>
      </c>
      <c r="E3807">
        <v>1</v>
      </c>
      <c r="F3807">
        <v>1</v>
      </c>
      <c r="G3807">
        <v>0</v>
      </c>
      <c r="H3807" t="str">
        <f t="shared" si="118"/>
        <v/>
      </c>
      <c r="I3807" t="str">
        <f t="shared" si="119"/>
        <v/>
      </c>
    </row>
    <row r="3808" spans="1:9" hidden="1">
      <c r="A3808" t="s">
        <v>3745</v>
      </c>
      <c r="B3808" t="s">
        <v>3951</v>
      </c>
      <c r="C3808" t="s">
        <v>5117</v>
      </c>
      <c r="D3808" t="s">
        <v>3376</v>
      </c>
      <c r="E3808">
        <v>1</v>
      </c>
      <c r="F3808">
        <v>1</v>
      </c>
      <c r="G3808">
        <v>0</v>
      </c>
      <c r="H3808" t="str">
        <f t="shared" si="118"/>
        <v/>
      </c>
      <c r="I3808" t="str">
        <f t="shared" si="119"/>
        <v/>
      </c>
    </row>
    <row r="3809" spans="1:9" hidden="1">
      <c r="A3809" t="s">
        <v>3746</v>
      </c>
      <c r="B3809" t="s">
        <v>3951</v>
      </c>
      <c r="C3809" t="s">
        <v>5118</v>
      </c>
      <c r="D3809" t="s">
        <v>3376</v>
      </c>
      <c r="E3809">
        <v>1</v>
      </c>
      <c r="F3809">
        <v>0</v>
      </c>
      <c r="G3809">
        <v>0</v>
      </c>
      <c r="H3809" t="str">
        <f t="shared" si="118"/>
        <v/>
      </c>
      <c r="I3809" t="str">
        <f t="shared" si="119"/>
        <v/>
      </c>
    </row>
    <row r="3810" spans="1:9" hidden="1">
      <c r="A3810" t="s">
        <v>3747</v>
      </c>
      <c r="B3810" t="s">
        <v>3951</v>
      </c>
      <c r="C3810" t="s">
        <v>5119</v>
      </c>
      <c r="D3810" t="s">
        <v>3376</v>
      </c>
      <c r="E3810">
        <v>1</v>
      </c>
      <c r="F3810">
        <v>1</v>
      </c>
      <c r="G3810">
        <v>0</v>
      </c>
      <c r="H3810" t="str">
        <f t="shared" si="118"/>
        <v/>
      </c>
      <c r="I3810" t="str">
        <f t="shared" si="119"/>
        <v/>
      </c>
    </row>
    <row r="3811" spans="1:9" hidden="1">
      <c r="A3811" t="s">
        <v>3748</v>
      </c>
      <c r="B3811" t="s">
        <v>3951</v>
      </c>
      <c r="C3811" t="s">
        <v>5120</v>
      </c>
      <c r="D3811" t="s">
        <v>3376</v>
      </c>
      <c r="E3811">
        <v>1</v>
      </c>
      <c r="F3811">
        <v>1</v>
      </c>
      <c r="G3811">
        <v>0</v>
      </c>
      <c r="H3811" t="str">
        <f t="shared" si="118"/>
        <v/>
      </c>
      <c r="I3811" t="str">
        <f t="shared" si="119"/>
        <v/>
      </c>
    </row>
    <row r="3812" spans="1:9" hidden="1">
      <c r="A3812" t="s">
        <v>3749</v>
      </c>
      <c r="B3812" t="s">
        <v>3951</v>
      </c>
      <c r="C3812" t="s">
        <v>5121</v>
      </c>
      <c r="D3812" t="s">
        <v>3376</v>
      </c>
      <c r="E3812">
        <v>2</v>
      </c>
      <c r="F3812">
        <v>2</v>
      </c>
      <c r="G3812">
        <v>0</v>
      </c>
      <c r="H3812" t="str">
        <f t="shared" si="118"/>
        <v>gestion stock</v>
      </c>
      <c r="I3812" t="str">
        <f t="shared" si="119"/>
        <v xml:space="preserve">COLLIER  ARGENT 925 RHODIE 72149445 </v>
      </c>
    </row>
    <row r="3813" spans="1:9" hidden="1">
      <c r="A3813" t="s">
        <v>3750</v>
      </c>
      <c r="B3813" t="s">
        <v>3951</v>
      </c>
      <c r="C3813" t="s">
        <v>5122</v>
      </c>
      <c r="D3813" t="s">
        <v>3376</v>
      </c>
      <c r="E3813">
        <v>1</v>
      </c>
      <c r="F3813">
        <v>1</v>
      </c>
      <c r="G3813">
        <v>0</v>
      </c>
      <c r="H3813" t="str">
        <f t="shared" si="118"/>
        <v/>
      </c>
      <c r="I3813" t="str">
        <f t="shared" si="119"/>
        <v/>
      </c>
    </row>
    <row r="3814" spans="1:9" hidden="1">
      <c r="A3814" t="s">
        <v>3751</v>
      </c>
      <c r="B3814" t="s">
        <v>3951</v>
      </c>
      <c r="C3814" t="s">
        <v>5123</v>
      </c>
      <c r="D3814" t="s">
        <v>3376</v>
      </c>
      <c r="E3814">
        <v>1</v>
      </c>
      <c r="F3814">
        <v>1</v>
      </c>
      <c r="G3814">
        <v>-1</v>
      </c>
      <c r="H3814" t="str">
        <f t="shared" si="118"/>
        <v/>
      </c>
      <c r="I3814" t="str">
        <f t="shared" si="119"/>
        <v/>
      </c>
    </row>
    <row r="3815" spans="1:9" hidden="1">
      <c r="A3815" t="s">
        <v>3752</v>
      </c>
      <c r="B3815" t="s">
        <v>3951</v>
      </c>
      <c r="C3815" t="s">
        <v>5124</v>
      </c>
      <c r="D3815" t="s">
        <v>3376</v>
      </c>
      <c r="E3815">
        <v>2</v>
      </c>
      <c r="F3815">
        <v>1</v>
      </c>
      <c r="G3815">
        <v>1</v>
      </c>
      <c r="H3815" t="str">
        <f t="shared" si="118"/>
        <v/>
      </c>
      <c r="I3815" t="str">
        <f t="shared" si="119"/>
        <v/>
      </c>
    </row>
    <row r="3816" spans="1:9" hidden="1">
      <c r="A3816" t="s">
        <v>3753</v>
      </c>
      <c r="B3816" t="s">
        <v>3951</v>
      </c>
      <c r="C3816" t="s">
        <v>5125</v>
      </c>
      <c r="D3816" t="s">
        <v>3376</v>
      </c>
      <c r="E3816">
        <v>0</v>
      </c>
      <c r="F3816">
        <v>0</v>
      </c>
      <c r="G3816">
        <v>1</v>
      </c>
      <c r="H3816" t="str">
        <f t="shared" si="118"/>
        <v/>
      </c>
      <c r="I3816" t="str">
        <f t="shared" si="119"/>
        <v/>
      </c>
    </row>
    <row r="3817" spans="1:9" hidden="1">
      <c r="A3817" t="s">
        <v>3754</v>
      </c>
      <c r="B3817" t="s">
        <v>3951</v>
      </c>
      <c r="C3817" t="s">
        <v>5126</v>
      </c>
      <c r="D3817" t="s">
        <v>3376</v>
      </c>
      <c r="E3817">
        <v>0</v>
      </c>
      <c r="F3817">
        <v>1</v>
      </c>
      <c r="G3817">
        <v>0</v>
      </c>
      <c r="H3817" t="str">
        <f t="shared" si="118"/>
        <v/>
      </c>
      <c r="I3817" t="str">
        <f t="shared" si="119"/>
        <v/>
      </c>
    </row>
    <row r="3818" spans="1:9" hidden="1">
      <c r="A3818" t="s">
        <v>3191</v>
      </c>
      <c r="B3818" t="s">
        <v>3951</v>
      </c>
      <c r="C3818" t="s">
        <v>5127</v>
      </c>
      <c r="D3818" t="s">
        <v>3376</v>
      </c>
      <c r="E3818">
        <v>0</v>
      </c>
      <c r="F3818">
        <v>6</v>
      </c>
      <c r="G3818">
        <v>0</v>
      </c>
      <c r="H3818" t="str">
        <f t="shared" si="118"/>
        <v>gestion stock</v>
      </c>
      <c r="I3818" t="str">
        <f t="shared" si="119"/>
        <v xml:space="preserve">Lingettes bijoux </v>
      </c>
    </row>
    <row r="3819" spans="1:9" hidden="1">
      <c r="A3819" t="s">
        <v>3755</v>
      </c>
      <c r="B3819" t="s">
        <v>3951</v>
      </c>
      <c r="C3819" t="s">
        <v>5128</v>
      </c>
      <c r="D3819" t="s">
        <v>3376</v>
      </c>
      <c r="E3819">
        <v>0</v>
      </c>
      <c r="F3819">
        <v>1</v>
      </c>
      <c r="G3819">
        <v>1</v>
      </c>
      <c r="H3819" t="str">
        <f t="shared" si="118"/>
        <v/>
      </c>
      <c r="I3819" t="str">
        <f t="shared" si="119"/>
        <v/>
      </c>
    </row>
    <row r="3820" spans="1:9" hidden="1">
      <c r="A3820" t="s">
        <v>3756</v>
      </c>
      <c r="B3820" t="s">
        <v>3951</v>
      </c>
      <c r="C3820" t="s">
        <v>5129</v>
      </c>
      <c r="D3820" t="s">
        <v>3376</v>
      </c>
      <c r="E3820">
        <v>0</v>
      </c>
      <c r="F3820">
        <v>1</v>
      </c>
      <c r="G3820">
        <v>1</v>
      </c>
      <c r="H3820" t="str">
        <f t="shared" si="118"/>
        <v/>
      </c>
      <c r="I3820" t="str">
        <f t="shared" si="119"/>
        <v/>
      </c>
    </row>
    <row r="3821" spans="1:9" hidden="1">
      <c r="A3821" t="s">
        <v>3757</v>
      </c>
      <c r="B3821" t="s">
        <v>3951</v>
      </c>
      <c r="C3821" t="s">
        <v>5130</v>
      </c>
      <c r="D3821" t="s">
        <v>3376</v>
      </c>
      <c r="E3821">
        <v>0</v>
      </c>
      <c r="F3821">
        <v>1</v>
      </c>
      <c r="G3821">
        <v>0</v>
      </c>
      <c r="H3821" t="str">
        <f t="shared" si="118"/>
        <v/>
      </c>
      <c r="I3821" t="str">
        <f t="shared" si="119"/>
        <v/>
      </c>
    </row>
    <row r="3822" spans="1:9" hidden="1">
      <c r="A3822" t="s">
        <v>3758</v>
      </c>
      <c r="B3822" t="s">
        <v>3951</v>
      </c>
      <c r="C3822" t="s">
        <v>5131</v>
      </c>
      <c r="D3822" t="s">
        <v>3376</v>
      </c>
      <c r="E3822">
        <v>0</v>
      </c>
      <c r="F3822">
        <v>0</v>
      </c>
      <c r="G3822">
        <v>0</v>
      </c>
      <c r="H3822" t="str">
        <f t="shared" si="118"/>
        <v/>
      </c>
      <c r="I3822" t="str">
        <f t="shared" si="119"/>
        <v/>
      </c>
    </row>
    <row r="3823" spans="1:9" hidden="1">
      <c r="A3823" t="s">
        <v>3192</v>
      </c>
      <c r="B3823" t="s">
        <v>3951</v>
      </c>
      <c r="C3823" t="s">
        <v>5132</v>
      </c>
      <c r="D3823" t="s">
        <v>4073</v>
      </c>
      <c r="E3823">
        <v>0</v>
      </c>
      <c r="F3823">
        <v>0</v>
      </c>
      <c r="G3823">
        <v>0</v>
      </c>
      <c r="H3823" t="str">
        <f t="shared" si="118"/>
        <v/>
      </c>
      <c r="I3823" t="str">
        <f t="shared" si="119"/>
        <v/>
      </c>
    </row>
    <row r="3824" spans="1:9" hidden="1">
      <c r="A3824" t="s">
        <v>3193</v>
      </c>
      <c r="B3824" t="s">
        <v>3951</v>
      </c>
      <c r="C3824" t="s">
        <v>5132</v>
      </c>
      <c r="D3824" t="s">
        <v>4065</v>
      </c>
      <c r="E3824">
        <v>0</v>
      </c>
      <c r="F3824">
        <v>0</v>
      </c>
      <c r="G3824">
        <v>0</v>
      </c>
      <c r="H3824" t="str">
        <f t="shared" si="118"/>
        <v/>
      </c>
      <c r="I3824" t="str">
        <f t="shared" si="119"/>
        <v/>
      </c>
    </row>
    <row r="3825" spans="1:9" hidden="1">
      <c r="A3825" t="s">
        <v>3194</v>
      </c>
      <c r="B3825" t="s">
        <v>3951</v>
      </c>
      <c r="C3825" t="s">
        <v>5132</v>
      </c>
      <c r="D3825" t="s">
        <v>4046</v>
      </c>
      <c r="E3825">
        <v>0</v>
      </c>
      <c r="F3825">
        <v>0</v>
      </c>
      <c r="G3825">
        <v>0</v>
      </c>
      <c r="H3825" t="str">
        <f t="shared" si="118"/>
        <v/>
      </c>
      <c r="I3825" t="str">
        <f t="shared" si="119"/>
        <v/>
      </c>
    </row>
    <row r="3826" spans="1:9" hidden="1">
      <c r="A3826" t="s">
        <v>3195</v>
      </c>
      <c r="B3826" t="s">
        <v>3951</v>
      </c>
      <c r="C3826" t="s">
        <v>5132</v>
      </c>
      <c r="D3826" t="s">
        <v>4035</v>
      </c>
      <c r="E3826">
        <v>0</v>
      </c>
      <c r="F3826">
        <v>0</v>
      </c>
      <c r="G3826">
        <v>0</v>
      </c>
      <c r="H3826" t="str">
        <f t="shared" si="118"/>
        <v/>
      </c>
      <c r="I3826" t="str">
        <f t="shared" si="119"/>
        <v/>
      </c>
    </row>
    <row r="3827" spans="1:9" hidden="1">
      <c r="A3827" t="s">
        <v>3196</v>
      </c>
      <c r="B3827" t="s">
        <v>3951</v>
      </c>
      <c r="C3827" t="s">
        <v>5132</v>
      </c>
      <c r="D3827" t="s">
        <v>4036</v>
      </c>
      <c r="E3827">
        <v>1</v>
      </c>
      <c r="F3827">
        <v>0</v>
      </c>
      <c r="G3827">
        <v>0</v>
      </c>
      <c r="H3827" t="str">
        <f t="shared" si="118"/>
        <v/>
      </c>
      <c r="I3827" t="str">
        <f t="shared" si="119"/>
        <v/>
      </c>
    </row>
    <row r="3828" spans="1:9" hidden="1">
      <c r="A3828" t="s">
        <v>3197</v>
      </c>
      <c r="B3828" t="s">
        <v>3951</v>
      </c>
      <c r="C3828" t="s">
        <v>5132</v>
      </c>
      <c r="D3828" t="s">
        <v>4037</v>
      </c>
      <c r="E3828">
        <v>1</v>
      </c>
      <c r="F3828">
        <v>1</v>
      </c>
      <c r="G3828">
        <v>1</v>
      </c>
      <c r="H3828" t="str">
        <f t="shared" si="118"/>
        <v/>
      </c>
      <c r="I3828" t="str">
        <f t="shared" si="119"/>
        <v/>
      </c>
    </row>
    <row r="3829" spans="1:9" hidden="1">
      <c r="A3829" t="s">
        <v>3198</v>
      </c>
      <c r="B3829" t="s">
        <v>3951</v>
      </c>
      <c r="C3829" t="s">
        <v>5132</v>
      </c>
      <c r="D3829" t="s">
        <v>4038</v>
      </c>
      <c r="E3829">
        <v>1</v>
      </c>
      <c r="F3829">
        <v>1</v>
      </c>
      <c r="G3829">
        <v>1</v>
      </c>
      <c r="H3829" t="str">
        <f t="shared" si="118"/>
        <v/>
      </c>
      <c r="I3829" t="str">
        <f t="shared" si="119"/>
        <v/>
      </c>
    </row>
    <row r="3830" spans="1:9" hidden="1">
      <c r="A3830" t="s">
        <v>3199</v>
      </c>
      <c r="B3830" t="s">
        <v>3951</v>
      </c>
      <c r="C3830" t="s">
        <v>5132</v>
      </c>
      <c r="D3830" t="s">
        <v>4039</v>
      </c>
      <c r="E3830">
        <v>0</v>
      </c>
      <c r="F3830">
        <v>1</v>
      </c>
      <c r="G3830">
        <v>1</v>
      </c>
      <c r="H3830" t="str">
        <f t="shared" si="118"/>
        <v/>
      </c>
      <c r="I3830" t="str">
        <f t="shared" si="119"/>
        <v/>
      </c>
    </row>
    <row r="3831" spans="1:9" hidden="1">
      <c r="A3831" t="s">
        <v>3200</v>
      </c>
      <c r="B3831" t="s">
        <v>3951</v>
      </c>
      <c r="C3831" t="s">
        <v>5132</v>
      </c>
      <c r="D3831" t="s">
        <v>4040</v>
      </c>
      <c r="E3831">
        <v>0</v>
      </c>
      <c r="F3831">
        <v>0</v>
      </c>
      <c r="G3831">
        <v>0</v>
      </c>
      <c r="H3831" t="str">
        <f t="shared" si="118"/>
        <v/>
      </c>
      <c r="I3831" t="str">
        <f t="shared" si="119"/>
        <v/>
      </c>
    </row>
    <row r="3832" spans="1:9" hidden="1">
      <c r="A3832" t="s">
        <v>3201</v>
      </c>
      <c r="B3832" t="s">
        <v>3951</v>
      </c>
      <c r="C3832" t="s">
        <v>3376</v>
      </c>
      <c r="D3832">
        <v>50</v>
      </c>
      <c r="E3832">
        <v>0</v>
      </c>
      <c r="F3832">
        <v>0</v>
      </c>
      <c r="G3832">
        <v>0</v>
      </c>
      <c r="H3832" t="str">
        <f t="shared" si="118"/>
        <v/>
      </c>
      <c r="I3832" t="str">
        <f t="shared" si="119"/>
        <v/>
      </c>
    </row>
    <row r="3833" spans="1:9" hidden="1">
      <c r="A3833" t="s">
        <v>3202</v>
      </c>
      <c r="B3833" t="s">
        <v>3951</v>
      </c>
      <c r="C3833" t="s">
        <v>3376</v>
      </c>
      <c r="D3833">
        <v>52</v>
      </c>
      <c r="E3833">
        <v>0</v>
      </c>
      <c r="F3833">
        <v>0</v>
      </c>
      <c r="G3833">
        <v>0</v>
      </c>
      <c r="H3833" t="str">
        <f t="shared" si="118"/>
        <v/>
      </c>
      <c r="I3833" t="str">
        <f t="shared" si="119"/>
        <v/>
      </c>
    </row>
    <row r="3834" spans="1:9" hidden="1">
      <c r="A3834" t="s">
        <v>3203</v>
      </c>
      <c r="B3834" t="s">
        <v>3951</v>
      </c>
      <c r="C3834" t="s">
        <v>3376</v>
      </c>
      <c r="D3834">
        <v>54</v>
      </c>
      <c r="E3834">
        <v>0</v>
      </c>
      <c r="F3834">
        <v>0</v>
      </c>
      <c r="G3834">
        <v>0</v>
      </c>
      <c r="H3834" t="str">
        <f t="shared" si="118"/>
        <v/>
      </c>
      <c r="I3834" t="str">
        <f t="shared" si="119"/>
        <v/>
      </c>
    </row>
    <row r="3835" spans="1:9" hidden="1">
      <c r="A3835" t="s">
        <v>3204</v>
      </c>
      <c r="B3835" t="s">
        <v>3951</v>
      </c>
      <c r="C3835" t="s">
        <v>3376</v>
      </c>
      <c r="D3835">
        <v>56</v>
      </c>
      <c r="E3835">
        <v>0</v>
      </c>
      <c r="F3835">
        <v>0</v>
      </c>
      <c r="G3835">
        <v>0</v>
      </c>
      <c r="H3835" t="str">
        <f t="shared" si="118"/>
        <v/>
      </c>
      <c r="I3835" t="str">
        <f t="shared" si="119"/>
        <v/>
      </c>
    </row>
    <row r="3836" spans="1:9" hidden="1">
      <c r="A3836" t="s">
        <v>3205</v>
      </c>
      <c r="B3836" t="s">
        <v>3951</v>
      </c>
      <c r="C3836" t="s">
        <v>3376</v>
      </c>
      <c r="D3836">
        <v>58</v>
      </c>
      <c r="E3836">
        <v>0</v>
      </c>
      <c r="F3836">
        <v>0</v>
      </c>
      <c r="G3836">
        <v>0</v>
      </c>
      <c r="H3836" t="str">
        <f t="shared" si="118"/>
        <v/>
      </c>
      <c r="I3836" t="str">
        <f t="shared" si="119"/>
        <v/>
      </c>
    </row>
    <row r="3837" spans="1:9" hidden="1">
      <c r="A3837" t="s">
        <v>3206</v>
      </c>
      <c r="B3837" t="s">
        <v>3951</v>
      </c>
      <c r="C3837" t="s">
        <v>3376</v>
      </c>
      <c r="D3837">
        <v>60</v>
      </c>
      <c r="E3837">
        <v>0</v>
      </c>
      <c r="F3837">
        <v>0</v>
      </c>
      <c r="G3837">
        <v>0</v>
      </c>
      <c r="H3837" t="str">
        <f t="shared" si="118"/>
        <v/>
      </c>
      <c r="I3837" t="str">
        <f t="shared" si="119"/>
        <v/>
      </c>
    </row>
    <row r="3838" spans="1:9" hidden="1">
      <c r="A3838" t="s">
        <v>3207</v>
      </c>
      <c r="B3838" t="s">
        <v>3951</v>
      </c>
      <c r="C3838" t="s">
        <v>3376</v>
      </c>
      <c r="D3838">
        <v>62</v>
      </c>
      <c r="E3838">
        <v>0</v>
      </c>
      <c r="F3838">
        <v>0</v>
      </c>
      <c r="G3838">
        <v>0</v>
      </c>
      <c r="H3838" t="str">
        <f t="shared" si="118"/>
        <v/>
      </c>
      <c r="I3838" t="str">
        <f t="shared" si="119"/>
        <v/>
      </c>
    </row>
    <row r="3839" spans="1:9" hidden="1">
      <c r="A3839" t="s">
        <v>3208</v>
      </c>
      <c r="B3839" t="s">
        <v>3951</v>
      </c>
      <c r="C3839" t="s">
        <v>3376</v>
      </c>
      <c r="D3839">
        <v>64</v>
      </c>
      <c r="E3839">
        <v>0</v>
      </c>
      <c r="F3839">
        <v>0</v>
      </c>
      <c r="G3839">
        <v>0</v>
      </c>
      <c r="H3839" t="str">
        <f t="shared" si="118"/>
        <v/>
      </c>
      <c r="I3839" t="str">
        <f t="shared" si="119"/>
        <v/>
      </c>
    </row>
    <row r="3840" spans="1:9" hidden="1">
      <c r="A3840" t="s">
        <v>3209</v>
      </c>
      <c r="B3840" t="s">
        <v>3951</v>
      </c>
      <c r="C3840" t="s">
        <v>3376</v>
      </c>
      <c r="D3840">
        <v>66</v>
      </c>
      <c r="E3840">
        <v>0</v>
      </c>
      <c r="F3840">
        <v>0</v>
      </c>
      <c r="G3840">
        <v>0</v>
      </c>
      <c r="H3840" t="str">
        <f t="shared" si="118"/>
        <v/>
      </c>
      <c r="I3840" t="str">
        <f t="shared" si="119"/>
        <v/>
      </c>
    </row>
    <row r="3841" spans="1:9" hidden="1">
      <c r="A3841" t="s">
        <v>3210</v>
      </c>
      <c r="B3841" t="e">
        <v>#N/A</v>
      </c>
      <c r="C3841" t="e">
        <v>#N/A</v>
      </c>
      <c r="D3841" t="e">
        <v>#N/A</v>
      </c>
      <c r="E3841" t="e">
        <v>#N/A</v>
      </c>
      <c r="F3841">
        <v>0</v>
      </c>
      <c r="G3841" t="e">
        <v>#N/A</v>
      </c>
      <c r="H3841" t="e">
        <f t="shared" si="118"/>
        <v>#N/A</v>
      </c>
      <c r="I3841" t="e">
        <f t="shared" si="119"/>
        <v>#N/A</v>
      </c>
    </row>
    <row r="3842" spans="1:9" hidden="1">
      <c r="A3842" t="s">
        <v>3759</v>
      </c>
      <c r="B3842" t="s">
        <v>3951</v>
      </c>
      <c r="C3842" t="s">
        <v>5133</v>
      </c>
      <c r="D3842" t="s">
        <v>3376</v>
      </c>
      <c r="E3842">
        <v>1</v>
      </c>
      <c r="F3842">
        <v>0</v>
      </c>
      <c r="G3842">
        <v>1</v>
      </c>
      <c r="H3842" t="str">
        <f t="shared" ref="H3842:H3905" si="120">IF(AND(SUM(E3842:G3842)&gt;2,OR(E3842=0,G3842=0,F3842=0)),"gestion stock","")</f>
        <v/>
      </c>
      <c r="I3842" t="str">
        <f t="shared" si="119"/>
        <v/>
      </c>
    </row>
    <row r="3843" spans="1:9" hidden="1">
      <c r="A3843" t="s">
        <v>3760</v>
      </c>
      <c r="B3843" t="s">
        <v>3951</v>
      </c>
      <c r="C3843" t="s">
        <v>5134</v>
      </c>
      <c r="D3843" t="s">
        <v>3376</v>
      </c>
      <c r="E3843">
        <v>1</v>
      </c>
      <c r="F3843">
        <v>0</v>
      </c>
      <c r="G3843">
        <v>1</v>
      </c>
      <c r="H3843" t="str">
        <f t="shared" si="120"/>
        <v/>
      </c>
      <c r="I3843" t="str">
        <f t="shared" ref="I3843:I3906" si="121">IF(H3843="gestion stock",C3843&amp; " " &amp; D3843,"")</f>
        <v/>
      </c>
    </row>
    <row r="3844" spans="1:9" hidden="1">
      <c r="A3844" t="s">
        <v>3761</v>
      </c>
      <c r="B3844" t="s">
        <v>3951</v>
      </c>
      <c r="C3844" t="s">
        <v>5135</v>
      </c>
      <c r="D3844" t="s">
        <v>3376</v>
      </c>
      <c r="E3844">
        <v>1</v>
      </c>
      <c r="F3844">
        <v>1</v>
      </c>
      <c r="G3844">
        <v>1</v>
      </c>
      <c r="H3844" t="str">
        <f t="shared" si="120"/>
        <v/>
      </c>
      <c r="I3844" t="str">
        <f t="shared" si="121"/>
        <v/>
      </c>
    </row>
    <row r="3845" spans="1:9" hidden="1">
      <c r="A3845" t="s">
        <v>3762</v>
      </c>
      <c r="B3845" t="s">
        <v>3951</v>
      </c>
      <c r="C3845" t="s">
        <v>5136</v>
      </c>
      <c r="D3845" t="s">
        <v>3376</v>
      </c>
      <c r="E3845">
        <v>1</v>
      </c>
      <c r="F3845">
        <v>2</v>
      </c>
      <c r="G3845">
        <v>1</v>
      </c>
      <c r="H3845" t="str">
        <f t="shared" si="120"/>
        <v/>
      </c>
      <c r="I3845" t="str">
        <f t="shared" si="121"/>
        <v/>
      </c>
    </row>
    <row r="3846" spans="1:9" hidden="1">
      <c r="A3846" t="s">
        <v>3763</v>
      </c>
      <c r="B3846" t="s">
        <v>3951</v>
      </c>
      <c r="C3846" t="s">
        <v>5137</v>
      </c>
      <c r="D3846" t="s">
        <v>3376</v>
      </c>
      <c r="E3846">
        <v>1</v>
      </c>
      <c r="F3846">
        <v>2</v>
      </c>
      <c r="G3846">
        <v>1</v>
      </c>
      <c r="H3846" t="str">
        <f t="shared" si="120"/>
        <v/>
      </c>
      <c r="I3846" t="str">
        <f t="shared" si="121"/>
        <v/>
      </c>
    </row>
    <row r="3847" spans="1:9" hidden="1">
      <c r="A3847" t="s">
        <v>3211</v>
      </c>
      <c r="B3847" t="s">
        <v>3951</v>
      </c>
      <c r="C3847" t="s">
        <v>5138</v>
      </c>
      <c r="D3847" t="s">
        <v>4035</v>
      </c>
      <c r="E3847">
        <v>1</v>
      </c>
      <c r="F3847">
        <v>0</v>
      </c>
      <c r="G3847">
        <v>0</v>
      </c>
      <c r="H3847" t="str">
        <f t="shared" si="120"/>
        <v/>
      </c>
      <c r="I3847" t="str">
        <f t="shared" si="121"/>
        <v/>
      </c>
    </row>
    <row r="3848" spans="1:9" hidden="1">
      <c r="A3848" t="s">
        <v>3212</v>
      </c>
      <c r="B3848" t="s">
        <v>3951</v>
      </c>
      <c r="C3848" t="s">
        <v>5138</v>
      </c>
      <c r="D3848" t="s">
        <v>4036</v>
      </c>
      <c r="E3848">
        <v>1</v>
      </c>
      <c r="F3848">
        <v>1</v>
      </c>
      <c r="G3848">
        <v>0</v>
      </c>
      <c r="H3848" t="str">
        <f t="shared" si="120"/>
        <v/>
      </c>
      <c r="I3848" t="str">
        <f t="shared" si="121"/>
        <v/>
      </c>
    </row>
    <row r="3849" spans="1:9" hidden="1">
      <c r="A3849" t="s">
        <v>3213</v>
      </c>
      <c r="B3849" t="s">
        <v>3951</v>
      </c>
      <c r="C3849" t="s">
        <v>5138</v>
      </c>
      <c r="D3849" t="s">
        <v>4037</v>
      </c>
      <c r="E3849">
        <v>1</v>
      </c>
      <c r="F3849">
        <v>1</v>
      </c>
      <c r="G3849">
        <v>0</v>
      </c>
      <c r="H3849" t="str">
        <f t="shared" si="120"/>
        <v/>
      </c>
      <c r="I3849" t="str">
        <f t="shared" si="121"/>
        <v/>
      </c>
    </row>
    <row r="3850" spans="1:9" hidden="1">
      <c r="A3850" t="s">
        <v>3214</v>
      </c>
      <c r="B3850" t="s">
        <v>3951</v>
      </c>
      <c r="C3850" t="s">
        <v>5138</v>
      </c>
      <c r="D3850" t="s">
        <v>4038</v>
      </c>
      <c r="E3850">
        <v>1</v>
      </c>
      <c r="F3850">
        <v>1</v>
      </c>
      <c r="G3850">
        <v>0</v>
      </c>
      <c r="H3850" t="str">
        <f t="shared" si="120"/>
        <v/>
      </c>
      <c r="I3850" t="str">
        <f t="shared" si="121"/>
        <v/>
      </c>
    </row>
    <row r="3851" spans="1:9" hidden="1">
      <c r="A3851" t="s">
        <v>3215</v>
      </c>
      <c r="B3851" t="s">
        <v>3951</v>
      </c>
      <c r="C3851" t="s">
        <v>5138</v>
      </c>
      <c r="D3851" t="s">
        <v>4039</v>
      </c>
      <c r="E3851">
        <v>1</v>
      </c>
      <c r="F3851">
        <v>1</v>
      </c>
      <c r="G3851">
        <v>0</v>
      </c>
      <c r="H3851" t="str">
        <f t="shared" si="120"/>
        <v/>
      </c>
      <c r="I3851" t="str">
        <f t="shared" si="121"/>
        <v/>
      </c>
    </row>
    <row r="3852" spans="1:9" hidden="1">
      <c r="A3852" t="s">
        <v>3216</v>
      </c>
      <c r="B3852" t="s">
        <v>3951</v>
      </c>
      <c r="C3852" t="s">
        <v>5138</v>
      </c>
      <c r="D3852" t="s">
        <v>4040</v>
      </c>
      <c r="E3852">
        <v>0</v>
      </c>
      <c r="F3852">
        <v>0</v>
      </c>
      <c r="G3852">
        <v>0</v>
      </c>
      <c r="H3852" t="str">
        <f t="shared" si="120"/>
        <v/>
      </c>
      <c r="I3852" t="str">
        <f t="shared" si="121"/>
        <v/>
      </c>
    </row>
    <row r="3853" spans="1:9" hidden="1">
      <c r="A3853" t="s">
        <v>3217</v>
      </c>
      <c r="B3853" t="s">
        <v>3951</v>
      </c>
      <c r="C3853" t="s">
        <v>3376</v>
      </c>
      <c r="D3853">
        <v>62</v>
      </c>
      <c r="E3853">
        <v>0</v>
      </c>
      <c r="F3853">
        <v>0</v>
      </c>
      <c r="G3853">
        <v>0</v>
      </c>
      <c r="H3853" t="str">
        <f t="shared" si="120"/>
        <v/>
      </c>
      <c r="I3853" t="str">
        <f t="shared" si="121"/>
        <v/>
      </c>
    </row>
    <row r="3854" spans="1:9" hidden="1">
      <c r="A3854" t="s">
        <v>3218</v>
      </c>
      <c r="B3854" t="s">
        <v>3951</v>
      </c>
      <c r="C3854" t="s">
        <v>3376</v>
      </c>
      <c r="D3854">
        <v>64</v>
      </c>
      <c r="E3854">
        <v>0</v>
      </c>
      <c r="F3854">
        <v>0</v>
      </c>
      <c r="G3854">
        <v>0</v>
      </c>
      <c r="H3854" t="str">
        <f t="shared" si="120"/>
        <v/>
      </c>
      <c r="I3854" t="str">
        <f t="shared" si="121"/>
        <v/>
      </c>
    </row>
    <row r="3855" spans="1:9" hidden="1">
      <c r="A3855" t="s">
        <v>3764</v>
      </c>
      <c r="B3855" t="s">
        <v>3951</v>
      </c>
      <c r="C3855" t="s">
        <v>5139</v>
      </c>
      <c r="D3855" t="s">
        <v>3376</v>
      </c>
      <c r="E3855">
        <v>0</v>
      </c>
      <c r="F3855">
        <v>1</v>
      </c>
      <c r="G3855">
        <v>0</v>
      </c>
      <c r="H3855" t="str">
        <f t="shared" si="120"/>
        <v/>
      </c>
      <c r="I3855" t="str">
        <f t="shared" si="121"/>
        <v/>
      </c>
    </row>
    <row r="3856" spans="1:9" hidden="1">
      <c r="A3856" t="s">
        <v>3765</v>
      </c>
      <c r="B3856" t="s">
        <v>3951</v>
      </c>
      <c r="C3856" t="s">
        <v>5140</v>
      </c>
      <c r="D3856" t="s">
        <v>3376</v>
      </c>
      <c r="E3856">
        <v>0</v>
      </c>
      <c r="F3856">
        <v>1</v>
      </c>
      <c r="G3856">
        <v>0</v>
      </c>
      <c r="H3856" t="str">
        <f t="shared" si="120"/>
        <v/>
      </c>
      <c r="I3856" t="str">
        <f t="shared" si="121"/>
        <v/>
      </c>
    </row>
    <row r="3857" spans="1:9" hidden="1">
      <c r="A3857" t="s">
        <v>3766</v>
      </c>
      <c r="B3857" t="s">
        <v>3951</v>
      </c>
      <c r="C3857" t="s">
        <v>5141</v>
      </c>
      <c r="D3857" t="s">
        <v>3376</v>
      </c>
      <c r="E3857">
        <v>0</v>
      </c>
      <c r="F3857">
        <v>0</v>
      </c>
      <c r="G3857">
        <v>0</v>
      </c>
      <c r="H3857" t="str">
        <f t="shared" si="120"/>
        <v/>
      </c>
      <c r="I3857" t="str">
        <f t="shared" si="121"/>
        <v/>
      </c>
    </row>
    <row r="3858" spans="1:9" hidden="1">
      <c r="A3858" t="s">
        <v>3767</v>
      </c>
      <c r="B3858" t="e">
        <v>#N/A</v>
      </c>
      <c r="C3858" t="e">
        <v>#N/A</v>
      </c>
      <c r="D3858" t="e">
        <v>#N/A</v>
      </c>
      <c r="E3858" t="e">
        <v>#N/A</v>
      </c>
      <c r="F3858">
        <v>1</v>
      </c>
      <c r="G3858" t="e">
        <v>#N/A</v>
      </c>
      <c r="H3858" t="e">
        <f t="shared" si="120"/>
        <v>#N/A</v>
      </c>
      <c r="I3858" t="e">
        <f t="shared" si="121"/>
        <v>#N/A</v>
      </c>
    </row>
    <row r="3859" spans="1:9" hidden="1">
      <c r="A3859" t="s">
        <v>3219</v>
      </c>
      <c r="B3859" t="s">
        <v>5142</v>
      </c>
      <c r="C3859" t="e">
        <v>#N/A</v>
      </c>
      <c r="D3859" t="e">
        <v>#N/A</v>
      </c>
      <c r="E3859" t="e">
        <v>#N/A</v>
      </c>
      <c r="F3859">
        <v>0</v>
      </c>
      <c r="G3859">
        <v>0</v>
      </c>
      <c r="H3859" t="e">
        <f t="shared" si="120"/>
        <v>#N/A</v>
      </c>
      <c r="I3859" t="e">
        <f t="shared" si="121"/>
        <v>#N/A</v>
      </c>
    </row>
    <row r="3860" spans="1:9">
      <c r="A3860" t="s">
        <v>3220</v>
      </c>
      <c r="B3860" t="s">
        <v>5142</v>
      </c>
      <c r="C3860" t="s">
        <v>5143</v>
      </c>
      <c r="D3860" t="s">
        <v>3852</v>
      </c>
      <c r="E3860">
        <v>1</v>
      </c>
      <c r="F3860">
        <v>0</v>
      </c>
      <c r="G3860">
        <v>0</v>
      </c>
      <c r="H3860" t="str">
        <f t="shared" si="120"/>
        <v/>
      </c>
      <c r="I3860" t="str">
        <f t="shared" si="121"/>
        <v/>
      </c>
    </row>
    <row r="3861" spans="1:9">
      <c r="A3861" t="s">
        <v>3221</v>
      </c>
      <c r="B3861" t="s">
        <v>5142</v>
      </c>
      <c r="C3861" t="s">
        <v>5143</v>
      </c>
      <c r="D3861" t="s">
        <v>3841</v>
      </c>
      <c r="E3861">
        <v>1</v>
      </c>
      <c r="F3861">
        <v>0</v>
      </c>
      <c r="G3861">
        <v>0</v>
      </c>
      <c r="H3861" t="str">
        <f t="shared" si="120"/>
        <v/>
      </c>
      <c r="I3861" t="str">
        <f t="shared" si="121"/>
        <v/>
      </c>
    </row>
    <row r="3862" spans="1:9">
      <c r="A3862" t="s">
        <v>3222</v>
      </c>
      <c r="B3862" t="s">
        <v>5142</v>
      </c>
      <c r="C3862" t="s">
        <v>5143</v>
      </c>
      <c r="D3862" t="s">
        <v>5144</v>
      </c>
      <c r="E3862">
        <v>0</v>
      </c>
      <c r="F3862">
        <v>0</v>
      </c>
      <c r="G3862">
        <v>0</v>
      </c>
      <c r="H3862" t="str">
        <f t="shared" si="120"/>
        <v/>
      </c>
      <c r="I3862" t="str">
        <f t="shared" si="121"/>
        <v/>
      </c>
    </row>
    <row r="3863" spans="1:9">
      <c r="A3863" t="s">
        <v>3223</v>
      </c>
      <c r="B3863" t="s">
        <v>5142</v>
      </c>
      <c r="C3863" t="s">
        <v>5143</v>
      </c>
      <c r="D3863" t="s">
        <v>3845</v>
      </c>
      <c r="E3863">
        <v>0</v>
      </c>
      <c r="F3863">
        <v>0</v>
      </c>
      <c r="G3863">
        <v>0</v>
      </c>
      <c r="H3863" t="str">
        <f t="shared" si="120"/>
        <v/>
      </c>
      <c r="I3863" t="str">
        <f t="shared" si="121"/>
        <v/>
      </c>
    </row>
    <row r="3864" spans="1:9">
      <c r="A3864" t="s">
        <v>3224</v>
      </c>
      <c r="B3864" t="s">
        <v>5142</v>
      </c>
      <c r="C3864" t="s">
        <v>5143</v>
      </c>
      <c r="D3864" t="s">
        <v>3849</v>
      </c>
      <c r="E3864">
        <v>1</v>
      </c>
      <c r="F3864">
        <v>0</v>
      </c>
      <c r="G3864">
        <v>0</v>
      </c>
      <c r="H3864" t="str">
        <f t="shared" si="120"/>
        <v/>
      </c>
      <c r="I3864" t="str">
        <f t="shared" si="121"/>
        <v/>
      </c>
    </row>
    <row r="3865" spans="1:9">
      <c r="A3865" t="s">
        <v>3225</v>
      </c>
      <c r="B3865" t="s">
        <v>5142</v>
      </c>
      <c r="C3865" t="s">
        <v>5143</v>
      </c>
      <c r="D3865" t="s">
        <v>3844</v>
      </c>
      <c r="E3865">
        <v>1</v>
      </c>
      <c r="F3865">
        <v>0</v>
      </c>
      <c r="G3865">
        <v>0</v>
      </c>
      <c r="H3865" t="str">
        <f t="shared" si="120"/>
        <v/>
      </c>
      <c r="I3865" t="str">
        <f t="shared" si="121"/>
        <v/>
      </c>
    </row>
    <row r="3866" spans="1:9">
      <c r="A3866" t="s">
        <v>3226</v>
      </c>
      <c r="B3866" t="s">
        <v>5142</v>
      </c>
      <c r="C3866" t="s">
        <v>5143</v>
      </c>
      <c r="D3866" t="s">
        <v>3853</v>
      </c>
      <c r="E3866">
        <v>2</v>
      </c>
      <c r="F3866">
        <v>0</v>
      </c>
      <c r="G3866">
        <v>0</v>
      </c>
      <c r="H3866" t="str">
        <f t="shared" si="120"/>
        <v/>
      </c>
      <c r="I3866" t="str">
        <f t="shared" si="121"/>
        <v/>
      </c>
    </row>
    <row r="3867" spans="1:9">
      <c r="A3867" t="s">
        <v>3227</v>
      </c>
      <c r="B3867" t="s">
        <v>5142</v>
      </c>
      <c r="C3867" t="s">
        <v>5143</v>
      </c>
      <c r="D3867" t="s">
        <v>3847</v>
      </c>
      <c r="E3867">
        <v>0</v>
      </c>
      <c r="F3867">
        <v>0</v>
      </c>
      <c r="G3867">
        <v>0</v>
      </c>
      <c r="H3867" t="str">
        <f t="shared" si="120"/>
        <v/>
      </c>
      <c r="I3867" t="str">
        <f t="shared" si="121"/>
        <v/>
      </c>
    </row>
    <row r="3868" spans="1:9">
      <c r="A3868" t="s">
        <v>3228</v>
      </c>
      <c r="B3868" t="s">
        <v>5142</v>
      </c>
      <c r="C3868" t="s">
        <v>5143</v>
      </c>
      <c r="D3868" t="s">
        <v>3846</v>
      </c>
      <c r="E3868">
        <v>0</v>
      </c>
      <c r="F3868">
        <v>0</v>
      </c>
      <c r="G3868">
        <v>0</v>
      </c>
      <c r="H3868" t="str">
        <f t="shared" si="120"/>
        <v/>
      </c>
      <c r="I3868" t="str">
        <f t="shared" si="121"/>
        <v/>
      </c>
    </row>
    <row r="3869" spans="1:9">
      <c r="A3869" t="s">
        <v>3229</v>
      </c>
      <c r="B3869" t="s">
        <v>5142</v>
      </c>
      <c r="C3869" t="s">
        <v>5143</v>
      </c>
      <c r="D3869" t="s">
        <v>3854</v>
      </c>
      <c r="E3869">
        <v>2</v>
      </c>
      <c r="F3869">
        <v>0</v>
      </c>
      <c r="G3869">
        <v>0</v>
      </c>
      <c r="H3869" t="str">
        <f t="shared" si="120"/>
        <v/>
      </c>
      <c r="I3869" t="str">
        <f t="shared" si="121"/>
        <v/>
      </c>
    </row>
    <row r="3870" spans="1:9">
      <c r="A3870" t="s">
        <v>3230</v>
      </c>
      <c r="B3870" t="s">
        <v>5142</v>
      </c>
      <c r="C3870" t="s">
        <v>5143</v>
      </c>
      <c r="D3870" t="s">
        <v>3837</v>
      </c>
      <c r="E3870">
        <v>1</v>
      </c>
      <c r="F3870">
        <v>0</v>
      </c>
      <c r="G3870">
        <v>0</v>
      </c>
      <c r="H3870" t="str">
        <f t="shared" si="120"/>
        <v/>
      </c>
      <c r="I3870" t="str">
        <f t="shared" si="121"/>
        <v/>
      </c>
    </row>
    <row r="3871" spans="1:9">
      <c r="A3871" t="s">
        <v>3231</v>
      </c>
      <c r="B3871" t="s">
        <v>5142</v>
      </c>
      <c r="C3871" t="s">
        <v>5143</v>
      </c>
      <c r="D3871" t="s">
        <v>3855</v>
      </c>
      <c r="E3871">
        <v>1</v>
      </c>
      <c r="F3871">
        <v>0</v>
      </c>
      <c r="G3871">
        <v>0</v>
      </c>
      <c r="H3871" t="str">
        <f t="shared" si="120"/>
        <v/>
      </c>
      <c r="I3871" t="str">
        <f t="shared" si="121"/>
        <v/>
      </c>
    </row>
    <row r="3872" spans="1:9" hidden="1">
      <c r="A3872" t="s">
        <v>3232</v>
      </c>
      <c r="B3872" t="s">
        <v>5142</v>
      </c>
      <c r="C3872" t="e">
        <v>#N/A</v>
      </c>
      <c r="D3872" t="e">
        <v>#N/A</v>
      </c>
      <c r="E3872" t="e">
        <v>#N/A</v>
      </c>
      <c r="F3872">
        <v>0</v>
      </c>
      <c r="G3872">
        <v>0</v>
      </c>
      <c r="H3872" t="e">
        <f t="shared" si="120"/>
        <v>#N/A</v>
      </c>
      <c r="I3872" t="e">
        <f t="shared" si="121"/>
        <v>#N/A</v>
      </c>
    </row>
    <row r="3873" spans="1:9" hidden="1">
      <c r="A3873" t="s">
        <v>3233</v>
      </c>
      <c r="B3873" t="s">
        <v>5142</v>
      </c>
      <c r="C3873" t="s">
        <v>5145</v>
      </c>
      <c r="D3873" t="s">
        <v>5146</v>
      </c>
      <c r="E3873">
        <v>0</v>
      </c>
      <c r="F3873">
        <v>0</v>
      </c>
      <c r="G3873">
        <v>0</v>
      </c>
      <c r="H3873" t="str">
        <f t="shared" si="120"/>
        <v/>
      </c>
      <c r="I3873" t="str">
        <f t="shared" si="121"/>
        <v/>
      </c>
    </row>
    <row r="3874" spans="1:9" hidden="1">
      <c r="A3874" t="s">
        <v>3234</v>
      </c>
      <c r="B3874" t="s">
        <v>5142</v>
      </c>
      <c r="C3874" t="s">
        <v>5145</v>
      </c>
      <c r="D3874" t="s">
        <v>3859</v>
      </c>
      <c r="E3874">
        <v>0</v>
      </c>
      <c r="F3874">
        <v>0</v>
      </c>
      <c r="G3874">
        <v>0</v>
      </c>
      <c r="H3874" t="str">
        <f t="shared" si="120"/>
        <v/>
      </c>
      <c r="I3874" t="str">
        <f t="shared" si="121"/>
        <v/>
      </c>
    </row>
    <row r="3875" spans="1:9" hidden="1">
      <c r="A3875" t="s">
        <v>3235</v>
      </c>
      <c r="B3875" t="s">
        <v>5142</v>
      </c>
      <c r="C3875" t="s">
        <v>5145</v>
      </c>
      <c r="D3875" t="s">
        <v>5147</v>
      </c>
      <c r="E3875">
        <v>0</v>
      </c>
      <c r="F3875">
        <v>0</v>
      </c>
      <c r="G3875">
        <v>0</v>
      </c>
      <c r="H3875" t="str">
        <f t="shared" si="120"/>
        <v/>
      </c>
      <c r="I3875" t="str">
        <f t="shared" si="121"/>
        <v/>
      </c>
    </row>
    <row r="3876" spans="1:9" hidden="1">
      <c r="A3876" t="s">
        <v>3236</v>
      </c>
      <c r="B3876" t="s">
        <v>5142</v>
      </c>
      <c r="C3876" t="s">
        <v>5145</v>
      </c>
      <c r="D3876" t="s">
        <v>5148</v>
      </c>
      <c r="E3876">
        <v>0</v>
      </c>
      <c r="F3876">
        <v>0</v>
      </c>
      <c r="G3876">
        <v>0</v>
      </c>
      <c r="H3876" t="str">
        <f t="shared" si="120"/>
        <v/>
      </c>
      <c r="I3876" t="str">
        <f t="shared" si="121"/>
        <v/>
      </c>
    </row>
    <row r="3877" spans="1:9" hidden="1">
      <c r="A3877" t="s">
        <v>3237</v>
      </c>
      <c r="B3877" t="s">
        <v>5142</v>
      </c>
      <c r="C3877" t="s">
        <v>5145</v>
      </c>
      <c r="D3877" t="s">
        <v>5149</v>
      </c>
      <c r="E3877">
        <v>1</v>
      </c>
      <c r="F3877">
        <v>0</v>
      </c>
      <c r="G3877">
        <v>0</v>
      </c>
      <c r="H3877" t="str">
        <f t="shared" si="120"/>
        <v/>
      </c>
      <c r="I3877" t="str">
        <f t="shared" si="121"/>
        <v/>
      </c>
    </row>
    <row r="3878" spans="1:9" hidden="1">
      <c r="A3878" t="s">
        <v>3238</v>
      </c>
      <c r="B3878" t="s">
        <v>5142</v>
      </c>
      <c r="C3878" t="s">
        <v>5145</v>
      </c>
      <c r="D3878" t="s">
        <v>5150</v>
      </c>
      <c r="E3878">
        <v>0</v>
      </c>
      <c r="F3878">
        <v>0</v>
      </c>
      <c r="G3878">
        <v>0</v>
      </c>
      <c r="H3878" t="str">
        <f t="shared" si="120"/>
        <v/>
      </c>
      <c r="I3878" t="str">
        <f t="shared" si="121"/>
        <v/>
      </c>
    </row>
    <row r="3879" spans="1:9" hidden="1">
      <c r="A3879" t="s">
        <v>3239</v>
      </c>
      <c r="B3879" t="s">
        <v>5142</v>
      </c>
      <c r="C3879" t="s">
        <v>5145</v>
      </c>
      <c r="D3879" t="s">
        <v>5151</v>
      </c>
      <c r="E3879">
        <v>0</v>
      </c>
      <c r="F3879">
        <v>0</v>
      </c>
      <c r="G3879">
        <v>0</v>
      </c>
      <c r="H3879" t="str">
        <f t="shared" si="120"/>
        <v/>
      </c>
      <c r="I3879" t="str">
        <f t="shared" si="121"/>
        <v/>
      </c>
    </row>
    <row r="3880" spans="1:9" hidden="1">
      <c r="A3880" t="s">
        <v>3240</v>
      </c>
      <c r="B3880" t="s">
        <v>5142</v>
      </c>
      <c r="C3880" t="s">
        <v>5145</v>
      </c>
      <c r="D3880" t="s">
        <v>5152</v>
      </c>
      <c r="E3880">
        <v>0</v>
      </c>
      <c r="F3880">
        <v>0</v>
      </c>
      <c r="G3880">
        <v>0</v>
      </c>
      <c r="H3880" t="str">
        <f t="shared" si="120"/>
        <v/>
      </c>
      <c r="I3880" t="str">
        <f t="shared" si="121"/>
        <v/>
      </c>
    </row>
    <row r="3881" spans="1:9" hidden="1">
      <c r="A3881" t="s">
        <v>3241</v>
      </c>
      <c r="B3881" t="s">
        <v>5142</v>
      </c>
      <c r="C3881" t="s">
        <v>5145</v>
      </c>
      <c r="D3881" t="s">
        <v>5153</v>
      </c>
      <c r="E3881">
        <v>0</v>
      </c>
      <c r="F3881">
        <v>0</v>
      </c>
      <c r="G3881">
        <v>0</v>
      </c>
      <c r="H3881" t="str">
        <f t="shared" si="120"/>
        <v/>
      </c>
      <c r="I3881" t="str">
        <f t="shared" si="121"/>
        <v/>
      </c>
    </row>
    <row r="3882" spans="1:9" hidden="1">
      <c r="A3882" t="s">
        <v>3242</v>
      </c>
      <c r="B3882" t="s">
        <v>5142</v>
      </c>
      <c r="C3882" t="s">
        <v>5145</v>
      </c>
      <c r="D3882" t="s">
        <v>5154</v>
      </c>
      <c r="E3882">
        <v>1</v>
      </c>
      <c r="F3882">
        <v>0</v>
      </c>
      <c r="G3882">
        <v>0</v>
      </c>
      <c r="H3882" t="str">
        <f t="shared" si="120"/>
        <v/>
      </c>
      <c r="I3882" t="str">
        <f t="shared" si="121"/>
        <v/>
      </c>
    </row>
    <row r="3883" spans="1:9" hidden="1">
      <c r="A3883" t="s">
        <v>3768</v>
      </c>
      <c r="B3883" t="s">
        <v>5007</v>
      </c>
      <c r="C3883" t="s">
        <v>5155</v>
      </c>
      <c r="D3883" t="s">
        <v>3376</v>
      </c>
      <c r="E3883">
        <v>1</v>
      </c>
      <c r="F3883">
        <v>0</v>
      </c>
      <c r="G3883">
        <v>0</v>
      </c>
      <c r="H3883" t="str">
        <f t="shared" si="120"/>
        <v/>
      </c>
      <c r="I3883" t="str">
        <f t="shared" si="121"/>
        <v/>
      </c>
    </row>
    <row r="3884" spans="1:9" hidden="1">
      <c r="A3884" t="s">
        <v>3243</v>
      </c>
      <c r="B3884" t="s">
        <v>3898</v>
      </c>
      <c r="C3884" t="s">
        <v>3913</v>
      </c>
      <c r="D3884" t="s">
        <v>3376</v>
      </c>
      <c r="E3884">
        <v>0</v>
      </c>
      <c r="F3884">
        <v>0</v>
      </c>
      <c r="G3884">
        <v>0</v>
      </c>
      <c r="H3884" t="str">
        <f t="shared" si="120"/>
        <v/>
      </c>
      <c r="I3884" t="str">
        <f t="shared" si="121"/>
        <v/>
      </c>
    </row>
    <row r="3885" spans="1:9" hidden="1">
      <c r="A3885" t="s">
        <v>3244</v>
      </c>
      <c r="B3885" t="s">
        <v>3898</v>
      </c>
      <c r="C3885" t="s">
        <v>5156</v>
      </c>
      <c r="D3885" t="s">
        <v>3376</v>
      </c>
      <c r="E3885">
        <v>1</v>
      </c>
      <c r="F3885">
        <v>0</v>
      </c>
      <c r="G3885">
        <v>0</v>
      </c>
      <c r="H3885" t="str">
        <f t="shared" si="120"/>
        <v/>
      </c>
      <c r="I3885" t="str">
        <f t="shared" si="121"/>
        <v/>
      </c>
    </row>
    <row r="3886" spans="1:9" hidden="1">
      <c r="A3886" t="s">
        <v>3245</v>
      </c>
      <c r="B3886" t="s">
        <v>3898</v>
      </c>
      <c r="C3886" t="s">
        <v>5157</v>
      </c>
      <c r="D3886" t="s">
        <v>3376</v>
      </c>
      <c r="E3886">
        <v>1</v>
      </c>
      <c r="F3886">
        <v>0</v>
      </c>
      <c r="G3886">
        <v>0</v>
      </c>
      <c r="H3886" t="str">
        <f t="shared" si="120"/>
        <v/>
      </c>
      <c r="I3886" t="str">
        <f t="shared" si="121"/>
        <v/>
      </c>
    </row>
    <row r="3887" spans="1:9" hidden="1">
      <c r="A3887" t="s">
        <v>3769</v>
      </c>
      <c r="B3887" t="s">
        <v>3951</v>
      </c>
      <c r="C3887" t="s">
        <v>5158</v>
      </c>
      <c r="D3887" t="s">
        <v>3376</v>
      </c>
      <c r="E3887">
        <v>0</v>
      </c>
      <c r="F3887">
        <v>0</v>
      </c>
      <c r="G3887">
        <v>1</v>
      </c>
      <c r="H3887" t="str">
        <f t="shared" si="120"/>
        <v/>
      </c>
      <c r="I3887" t="str">
        <f t="shared" si="121"/>
        <v/>
      </c>
    </row>
    <row r="3888" spans="1:9" hidden="1">
      <c r="A3888" t="s">
        <v>3770</v>
      </c>
      <c r="B3888" t="s">
        <v>3951</v>
      </c>
      <c r="C3888" t="s">
        <v>5159</v>
      </c>
      <c r="D3888" t="s">
        <v>3376</v>
      </c>
      <c r="E3888">
        <v>0</v>
      </c>
      <c r="F3888">
        <v>0</v>
      </c>
      <c r="G3888">
        <v>0</v>
      </c>
      <c r="H3888" t="str">
        <f t="shared" si="120"/>
        <v/>
      </c>
      <c r="I3888" t="str">
        <f t="shared" si="121"/>
        <v/>
      </c>
    </row>
    <row r="3889" spans="1:9" hidden="1">
      <c r="A3889" t="s">
        <v>3771</v>
      </c>
      <c r="B3889" t="s">
        <v>3951</v>
      </c>
      <c r="C3889" t="s">
        <v>5160</v>
      </c>
      <c r="D3889" t="s">
        <v>3376</v>
      </c>
      <c r="E3889">
        <v>0</v>
      </c>
      <c r="F3889">
        <v>0</v>
      </c>
      <c r="G3889">
        <v>0</v>
      </c>
      <c r="H3889" t="str">
        <f t="shared" si="120"/>
        <v/>
      </c>
      <c r="I3889" t="str">
        <f t="shared" si="121"/>
        <v/>
      </c>
    </row>
    <row r="3890" spans="1:9" hidden="1">
      <c r="A3890" t="s">
        <v>3772</v>
      </c>
      <c r="B3890" t="s">
        <v>3951</v>
      </c>
      <c r="C3890" t="s">
        <v>5161</v>
      </c>
      <c r="D3890" t="s">
        <v>3376</v>
      </c>
      <c r="E3890">
        <v>0</v>
      </c>
      <c r="F3890">
        <v>0</v>
      </c>
      <c r="G3890">
        <v>1</v>
      </c>
      <c r="H3890" t="str">
        <f t="shared" si="120"/>
        <v/>
      </c>
      <c r="I3890" t="str">
        <f t="shared" si="121"/>
        <v/>
      </c>
    </row>
    <row r="3891" spans="1:9" hidden="1">
      <c r="A3891" t="s">
        <v>3773</v>
      </c>
      <c r="B3891" t="s">
        <v>3951</v>
      </c>
      <c r="C3891" t="s">
        <v>5162</v>
      </c>
      <c r="D3891" t="s">
        <v>3376</v>
      </c>
      <c r="E3891">
        <v>0</v>
      </c>
      <c r="F3891">
        <v>0</v>
      </c>
      <c r="G3891">
        <v>0</v>
      </c>
      <c r="H3891" t="str">
        <f t="shared" si="120"/>
        <v/>
      </c>
      <c r="I3891" t="str">
        <f t="shared" si="121"/>
        <v/>
      </c>
    </row>
    <row r="3892" spans="1:9" hidden="1">
      <c r="A3892" t="s">
        <v>3774</v>
      </c>
      <c r="B3892" t="s">
        <v>3951</v>
      </c>
      <c r="C3892" t="s">
        <v>5163</v>
      </c>
      <c r="D3892" t="s">
        <v>3376</v>
      </c>
      <c r="E3892">
        <v>0</v>
      </c>
      <c r="F3892">
        <v>0</v>
      </c>
      <c r="G3892">
        <v>1</v>
      </c>
      <c r="H3892" t="str">
        <f t="shared" si="120"/>
        <v/>
      </c>
      <c r="I3892" t="str">
        <f t="shared" si="121"/>
        <v/>
      </c>
    </row>
    <row r="3893" spans="1:9" hidden="1">
      <c r="A3893" t="s">
        <v>3775</v>
      </c>
      <c r="B3893" t="s">
        <v>3951</v>
      </c>
      <c r="C3893" t="s">
        <v>5164</v>
      </c>
      <c r="D3893" t="s">
        <v>3376</v>
      </c>
      <c r="E3893">
        <v>0</v>
      </c>
      <c r="F3893">
        <v>0</v>
      </c>
      <c r="G3893">
        <v>0</v>
      </c>
      <c r="H3893" t="str">
        <f t="shared" si="120"/>
        <v/>
      </c>
      <c r="I3893" t="str">
        <f t="shared" si="121"/>
        <v/>
      </c>
    </row>
    <row r="3894" spans="1:9" hidden="1">
      <c r="A3894" t="s">
        <v>3776</v>
      </c>
      <c r="B3894" t="s">
        <v>3951</v>
      </c>
      <c r="C3894" t="s">
        <v>5165</v>
      </c>
      <c r="D3894" t="s">
        <v>3376</v>
      </c>
      <c r="E3894">
        <v>0</v>
      </c>
      <c r="F3894">
        <v>0</v>
      </c>
      <c r="G3894">
        <v>0</v>
      </c>
      <c r="H3894" t="str">
        <f t="shared" si="120"/>
        <v/>
      </c>
      <c r="I3894" t="str">
        <f t="shared" si="121"/>
        <v/>
      </c>
    </row>
    <row r="3895" spans="1:9" hidden="1">
      <c r="A3895" t="s">
        <v>3777</v>
      </c>
      <c r="B3895" t="s">
        <v>3951</v>
      </c>
      <c r="C3895" t="s">
        <v>5166</v>
      </c>
      <c r="D3895" t="s">
        <v>3376</v>
      </c>
      <c r="E3895">
        <v>0</v>
      </c>
      <c r="F3895">
        <v>0</v>
      </c>
      <c r="G3895">
        <v>1</v>
      </c>
      <c r="H3895" t="str">
        <f t="shared" si="120"/>
        <v/>
      </c>
      <c r="I3895" t="str">
        <f t="shared" si="121"/>
        <v/>
      </c>
    </row>
    <row r="3896" spans="1:9" hidden="1">
      <c r="A3896" t="s">
        <v>3778</v>
      </c>
      <c r="B3896" t="s">
        <v>3951</v>
      </c>
      <c r="C3896" t="s">
        <v>5167</v>
      </c>
      <c r="D3896" t="s">
        <v>3376</v>
      </c>
      <c r="E3896">
        <v>0</v>
      </c>
      <c r="F3896">
        <v>0</v>
      </c>
      <c r="G3896">
        <v>1</v>
      </c>
      <c r="H3896" t="str">
        <f t="shared" si="120"/>
        <v/>
      </c>
      <c r="I3896" t="str">
        <f t="shared" si="121"/>
        <v/>
      </c>
    </row>
    <row r="3897" spans="1:9" hidden="1">
      <c r="A3897" t="s">
        <v>3779</v>
      </c>
      <c r="B3897" t="s">
        <v>3951</v>
      </c>
      <c r="C3897" t="s">
        <v>5168</v>
      </c>
      <c r="D3897" t="s">
        <v>3376</v>
      </c>
      <c r="E3897">
        <v>0</v>
      </c>
      <c r="F3897">
        <v>0</v>
      </c>
      <c r="G3897">
        <v>1</v>
      </c>
      <c r="H3897" t="str">
        <f t="shared" si="120"/>
        <v/>
      </c>
      <c r="I3897" t="str">
        <f t="shared" si="121"/>
        <v/>
      </c>
    </row>
    <row r="3898" spans="1:9" hidden="1">
      <c r="A3898" t="s">
        <v>3780</v>
      </c>
      <c r="B3898" t="s">
        <v>3951</v>
      </c>
      <c r="C3898" t="s">
        <v>5169</v>
      </c>
      <c r="D3898" t="s">
        <v>3376</v>
      </c>
      <c r="E3898">
        <v>0</v>
      </c>
      <c r="F3898">
        <v>0</v>
      </c>
      <c r="G3898">
        <v>1</v>
      </c>
      <c r="H3898" t="str">
        <f t="shared" si="120"/>
        <v/>
      </c>
      <c r="I3898" t="str">
        <f t="shared" si="121"/>
        <v/>
      </c>
    </row>
    <row r="3899" spans="1:9" hidden="1">
      <c r="A3899" t="s">
        <v>3781</v>
      </c>
      <c r="B3899" t="s">
        <v>3951</v>
      </c>
      <c r="C3899" t="s">
        <v>5170</v>
      </c>
      <c r="D3899" t="s">
        <v>3376</v>
      </c>
      <c r="E3899">
        <v>0</v>
      </c>
      <c r="F3899">
        <v>0</v>
      </c>
      <c r="G3899">
        <v>0</v>
      </c>
      <c r="H3899" t="str">
        <f t="shared" si="120"/>
        <v/>
      </c>
      <c r="I3899" t="str">
        <f t="shared" si="121"/>
        <v/>
      </c>
    </row>
    <row r="3900" spans="1:9" hidden="1">
      <c r="A3900" t="s">
        <v>3782</v>
      </c>
      <c r="B3900" t="s">
        <v>3951</v>
      </c>
      <c r="C3900" t="s">
        <v>5171</v>
      </c>
      <c r="D3900" t="s">
        <v>3376</v>
      </c>
      <c r="E3900">
        <v>0</v>
      </c>
      <c r="F3900">
        <v>0</v>
      </c>
      <c r="G3900">
        <v>1</v>
      </c>
      <c r="H3900" t="str">
        <f t="shared" si="120"/>
        <v/>
      </c>
      <c r="I3900" t="str">
        <f t="shared" si="121"/>
        <v/>
      </c>
    </row>
    <row r="3901" spans="1:9" hidden="1">
      <c r="A3901" t="s">
        <v>3783</v>
      </c>
      <c r="B3901" t="s">
        <v>3951</v>
      </c>
      <c r="C3901" t="s">
        <v>5172</v>
      </c>
      <c r="D3901" t="s">
        <v>3376</v>
      </c>
      <c r="E3901">
        <v>0</v>
      </c>
      <c r="F3901">
        <v>0</v>
      </c>
      <c r="G3901">
        <v>0</v>
      </c>
      <c r="H3901" t="str">
        <f t="shared" si="120"/>
        <v/>
      </c>
      <c r="I3901" t="str">
        <f t="shared" si="121"/>
        <v/>
      </c>
    </row>
    <row r="3902" spans="1:9" hidden="1">
      <c r="A3902" t="s">
        <v>3784</v>
      </c>
      <c r="B3902" t="s">
        <v>3951</v>
      </c>
      <c r="C3902" t="s">
        <v>5173</v>
      </c>
      <c r="D3902" t="s">
        <v>3376</v>
      </c>
      <c r="E3902">
        <v>0</v>
      </c>
      <c r="F3902">
        <v>0</v>
      </c>
      <c r="G3902">
        <v>1</v>
      </c>
      <c r="H3902" t="str">
        <f t="shared" si="120"/>
        <v/>
      </c>
      <c r="I3902" t="str">
        <f t="shared" si="121"/>
        <v/>
      </c>
    </row>
    <row r="3903" spans="1:9" hidden="1">
      <c r="A3903" t="s">
        <v>3785</v>
      </c>
      <c r="B3903" t="s">
        <v>3951</v>
      </c>
      <c r="C3903" t="s">
        <v>5174</v>
      </c>
      <c r="D3903" t="s">
        <v>3376</v>
      </c>
      <c r="E3903">
        <v>0</v>
      </c>
      <c r="F3903">
        <v>0</v>
      </c>
      <c r="G3903">
        <v>1</v>
      </c>
      <c r="H3903" t="str">
        <f t="shared" si="120"/>
        <v/>
      </c>
      <c r="I3903" t="str">
        <f t="shared" si="121"/>
        <v/>
      </c>
    </row>
    <row r="3904" spans="1:9" hidden="1">
      <c r="A3904" t="s">
        <v>3786</v>
      </c>
      <c r="B3904" t="s">
        <v>3951</v>
      </c>
      <c r="C3904" t="s">
        <v>5175</v>
      </c>
      <c r="D3904" t="s">
        <v>3376</v>
      </c>
      <c r="E3904">
        <v>0</v>
      </c>
      <c r="F3904">
        <v>0</v>
      </c>
      <c r="G3904">
        <v>1</v>
      </c>
      <c r="H3904" t="str">
        <f t="shared" si="120"/>
        <v/>
      </c>
      <c r="I3904" t="str">
        <f t="shared" si="121"/>
        <v/>
      </c>
    </row>
    <row r="3905" spans="1:9" hidden="1">
      <c r="A3905" t="s">
        <v>5176</v>
      </c>
      <c r="B3905" t="e">
        <v>#N/A</v>
      </c>
      <c r="C3905" t="s">
        <v>5177</v>
      </c>
      <c r="D3905" t="s">
        <v>3376</v>
      </c>
      <c r="E3905">
        <v>0</v>
      </c>
      <c r="F3905">
        <v>0</v>
      </c>
      <c r="G3905" t="e">
        <v>#N/A</v>
      </c>
      <c r="H3905" t="e">
        <f t="shared" si="120"/>
        <v>#N/A</v>
      </c>
      <c r="I3905" t="e">
        <f t="shared" si="121"/>
        <v>#N/A</v>
      </c>
    </row>
    <row r="3906" spans="1:9" hidden="1">
      <c r="A3906" t="s">
        <v>3246</v>
      </c>
      <c r="B3906" t="s">
        <v>3951</v>
      </c>
      <c r="C3906" t="s">
        <v>3376</v>
      </c>
      <c r="D3906" t="s">
        <v>4035</v>
      </c>
      <c r="E3906">
        <v>0</v>
      </c>
      <c r="F3906">
        <v>0</v>
      </c>
      <c r="G3906">
        <v>1</v>
      </c>
      <c r="H3906" t="str">
        <f t="shared" ref="H3906:H3969" si="122">IF(AND(SUM(E3906:G3906)&gt;2,OR(E3906=0,G3906=0,F3906=0)),"gestion stock","")</f>
        <v/>
      </c>
      <c r="I3906" t="str">
        <f t="shared" si="121"/>
        <v/>
      </c>
    </row>
    <row r="3907" spans="1:9" hidden="1">
      <c r="A3907" t="s">
        <v>3247</v>
      </c>
      <c r="B3907" t="s">
        <v>3951</v>
      </c>
      <c r="C3907" t="s">
        <v>3376</v>
      </c>
      <c r="D3907" t="s">
        <v>4036</v>
      </c>
      <c r="E3907">
        <v>0</v>
      </c>
      <c r="F3907">
        <v>0</v>
      </c>
      <c r="G3907">
        <v>1</v>
      </c>
      <c r="H3907" t="str">
        <f t="shared" si="122"/>
        <v/>
      </c>
      <c r="I3907" t="str">
        <f t="shared" ref="I3907:I3970" si="123">IF(H3907="gestion stock",C3907&amp; " " &amp; D3907,"")</f>
        <v/>
      </c>
    </row>
    <row r="3908" spans="1:9" hidden="1">
      <c r="A3908" t="s">
        <v>3248</v>
      </c>
      <c r="B3908" t="s">
        <v>3951</v>
      </c>
      <c r="C3908" t="s">
        <v>3376</v>
      </c>
      <c r="D3908" t="s">
        <v>4037</v>
      </c>
      <c r="E3908">
        <v>0</v>
      </c>
      <c r="F3908">
        <v>0</v>
      </c>
      <c r="G3908">
        <v>0</v>
      </c>
      <c r="H3908" t="str">
        <f t="shared" si="122"/>
        <v/>
      </c>
      <c r="I3908" t="str">
        <f t="shared" si="123"/>
        <v/>
      </c>
    </row>
    <row r="3909" spans="1:9" hidden="1">
      <c r="A3909" t="s">
        <v>5178</v>
      </c>
      <c r="B3909" t="e">
        <v>#N/A</v>
      </c>
      <c r="C3909" t="s">
        <v>5179</v>
      </c>
      <c r="D3909" t="s">
        <v>3376</v>
      </c>
      <c r="E3909">
        <v>0</v>
      </c>
      <c r="F3909">
        <v>0</v>
      </c>
      <c r="G3909" t="e">
        <v>#N/A</v>
      </c>
      <c r="H3909" t="e">
        <f t="shared" si="122"/>
        <v>#N/A</v>
      </c>
      <c r="I3909" t="e">
        <f t="shared" si="123"/>
        <v>#N/A</v>
      </c>
    </row>
    <row r="3910" spans="1:9" hidden="1">
      <c r="A3910" t="s">
        <v>3249</v>
      </c>
      <c r="B3910" t="s">
        <v>3951</v>
      </c>
      <c r="C3910" t="s">
        <v>3376</v>
      </c>
      <c r="D3910" t="s">
        <v>4036</v>
      </c>
      <c r="E3910">
        <v>0</v>
      </c>
      <c r="F3910">
        <v>0</v>
      </c>
      <c r="G3910">
        <v>1</v>
      </c>
      <c r="H3910" t="str">
        <f t="shared" si="122"/>
        <v/>
      </c>
      <c r="I3910" t="str">
        <f t="shared" si="123"/>
        <v/>
      </c>
    </row>
    <row r="3911" spans="1:9" hidden="1">
      <c r="A3911" t="s">
        <v>3250</v>
      </c>
      <c r="B3911" t="s">
        <v>3951</v>
      </c>
      <c r="C3911" t="s">
        <v>3376</v>
      </c>
      <c r="D3911" t="s">
        <v>4037</v>
      </c>
      <c r="E3911">
        <v>0</v>
      </c>
      <c r="F3911">
        <v>0</v>
      </c>
      <c r="G3911">
        <v>0</v>
      </c>
      <c r="H3911" t="str">
        <f t="shared" si="122"/>
        <v/>
      </c>
      <c r="I3911" t="str">
        <f t="shared" si="123"/>
        <v/>
      </c>
    </row>
    <row r="3912" spans="1:9" hidden="1">
      <c r="A3912" t="s">
        <v>3251</v>
      </c>
      <c r="B3912" t="s">
        <v>3951</v>
      </c>
      <c r="C3912" t="s">
        <v>3376</v>
      </c>
      <c r="D3912" t="s">
        <v>4038</v>
      </c>
      <c r="E3912">
        <v>0</v>
      </c>
      <c r="F3912">
        <v>0</v>
      </c>
      <c r="G3912">
        <v>0</v>
      </c>
      <c r="H3912" t="str">
        <f t="shared" si="122"/>
        <v/>
      </c>
      <c r="I3912" t="str">
        <f t="shared" si="123"/>
        <v/>
      </c>
    </row>
    <row r="3913" spans="1:9" hidden="1">
      <c r="A3913" t="s">
        <v>3252</v>
      </c>
      <c r="B3913" t="s">
        <v>3951</v>
      </c>
      <c r="C3913" t="s">
        <v>3376</v>
      </c>
      <c r="D3913" t="s">
        <v>4035</v>
      </c>
      <c r="E3913">
        <v>0</v>
      </c>
      <c r="F3913">
        <v>0</v>
      </c>
      <c r="G3913">
        <v>1</v>
      </c>
      <c r="H3913" t="str">
        <f t="shared" si="122"/>
        <v/>
      </c>
      <c r="I3913" t="str">
        <f t="shared" si="123"/>
        <v/>
      </c>
    </row>
    <row r="3914" spans="1:9" hidden="1">
      <c r="A3914" t="s">
        <v>5180</v>
      </c>
      <c r="B3914" t="s">
        <v>3951</v>
      </c>
      <c r="C3914" t="s">
        <v>5181</v>
      </c>
      <c r="D3914" t="s">
        <v>3376</v>
      </c>
      <c r="E3914">
        <v>0</v>
      </c>
      <c r="F3914">
        <v>0</v>
      </c>
      <c r="G3914">
        <v>1</v>
      </c>
      <c r="H3914" t="str">
        <f t="shared" si="122"/>
        <v/>
      </c>
      <c r="I3914" t="str">
        <f t="shared" si="123"/>
        <v/>
      </c>
    </row>
    <row r="3915" spans="1:9" hidden="1">
      <c r="A3915" t="s">
        <v>3787</v>
      </c>
      <c r="B3915" t="s">
        <v>3951</v>
      </c>
      <c r="C3915" t="s">
        <v>5182</v>
      </c>
      <c r="D3915" t="s">
        <v>3376</v>
      </c>
      <c r="E3915">
        <v>0</v>
      </c>
      <c r="F3915">
        <v>0</v>
      </c>
      <c r="G3915">
        <v>0</v>
      </c>
      <c r="H3915" t="str">
        <f t="shared" si="122"/>
        <v/>
      </c>
      <c r="I3915" t="str">
        <f t="shared" si="123"/>
        <v/>
      </c>
    </row>
    <row r="3916" spans="1:9" hidden="1">
      <c r="A3916" t="s">
        <v>3788</v>
      </c>
      <c r="B3916" t="s">
        <v>3951</v>
      </c>
      <c r="C3916" t="s">
        <v>5183</v>
      </c>
      <c r="D3916" t="s">
        <v>3376</v>
      </c>
      <c r="E3916">
        <v>0</v>
      </c>
      <c r="F3916">
        <v>0</v>
      </c>
      <c r="G3916">
        <v>0</v>
      </c>
      <c r="H3916" t="str">
        <f t="shared" si="122"/>
        <v/>
      </c>
      <c r="I3916" t="str">
        <f t="shared" si="123"/>
        <v/>
      </c>
    </row>
    <row r="3917" spans="1:9" hidden="1">
      <c r="A3917" t="s">
        <v>3789</v>
      </c>
      <c r="B3917" t="s">
        <v>3951</v>
      </c>
      <c r="C3917" t="s">
        <v>5184</v>
      </c>
      <c r="D3917" t="s">
        <v>3376</v>
      </c>
      <c r="E3917">
        <v>0</v>
      </c>
      <c r="F3917">
        <v>0</v>
      </c>
      <c r="G3917">
        <v>1</v>
      </c>
      <c r="H3917" t="str">
        <f t="shared" si="122"/>
        <v/>
      </c>
      <c r="I3917" t="str">
        <f t="shared" si="123"/>
        <v/>
      </c>
    </row>
    <row r="3918" spans="1:9" hidden="1">
      <c r="A3918" t="s">
        <v>3790</v>
      </c>
      <c r="B3918" t="s">
        <v>3951</v>
      </c>
      <c r="C3918" t="s">
        <v>5185</v>
      </c>
      <c r="D3918" t="s">
        <v>3376</v>
      </c>
      <c r="E3918">
        <v>0</v>
      </c>
      <c r="F3918">
        <v>0</v>
      </c>
      <c r="G3918">
        <v>1</v>
      </c>
      <c r="H3918" t="str">
        <f t="shared" si="122"/>
        <v/>
      </c>
      <c r="I3918" t="str">
        <f t="shared" si="123"/>
        <v/>
      </c>
    </row>
    <row r="3919" spans="1:9" hidden="1">
      <c r="A3919" t="s">
        <v>3791</v>
      </c>
      <c r="B3919" t="s">
        <v>3951</v>
      </c>
      <c r="C3919" t="s">
        <v>5186</v>
      </c>
      <c r="D3919" t="s">
        <v>3376</v>
      </c>
      <c r="E3919">
        <v>0</v>
      </c>
      <c r="F3919">
        <v>0</v>
      </c>
      <c r="G3919">
        <v>1</v>
      </c>
      <c r="H3919" t="str">
        <f t="shared" si="122"/>
        <v/>
      </c>
      <c r="I3919" t="str">
        <f t="shared" si="123"/>
        <v/>
      </c>
    </row>
    <row r="3920" spans="1:9" hidden="1">
      <c r="A3920" t="s">
        <v>3792</v>
      </c>
      <c r="B3920" t="s">
        <v>3951</v>
      </c>
      <c r="C3920" t="s">
        <v>5187</v>
      </c>
      <c r="D3920" t="s">
        <v>3376</v>
      </c>
      <c r="E3920">
        <v>0</v>
      </c>
      <c r="F3920">
        <v>0</v>
      </c>
      <c r="G3920">
        <v>1</v>
      </c>
      <c r="H3920" t="str">
        <f t="shared" si="122"/>
        <v/>
      </c>
      <c r="I3920" t="str">
        <f t="shared" si="123"/>
        <v/>
      </c>
    </row>
    <row r="3921" spans="1:9" hidden="1">
      <c r="A3921" t="s">
        <v>3793</v>
      </c>
      <c r="B3921" t="s">
        <v>3951</v>
      </c>
      <c r="C3921" t="s">
        <v>5188</v>
      </c>
      <c r="D3921" t="s">
        <v>3376</v>
      </c>
      <c r="E3921">
        <v>0</v>
      </c>
      <c r="F3921">
        <v>0</v>
      </c>
      <c r="G3921">
        <v>0</v>
      </c>
      <c r="H3921" t="str">
        <f t="shared" si="122"/>
        <v/>
      </c>
      <c r="I3921" t="str">
        <f t="shared" si="123"/>
        <v/>
      </c>
    </row>
    <row r="3922" spans="1:9" hidden="1">
      <c r="A3922" t="s">
        <v>3794</v>
      </c>
      <c r="B3922" t="s">
        <v>3951</v>
      </c>
      <c r="C3922" t="s">
        <v>5189</v>
      </c>
      <c r="D3922" t="s">
        <v>3376</v>
      </c>
      <c r="E3922">
        <v>0</v>
      </c>
      <c r="F3922">
        <v>0</v>
      </c>
      <c r="G3922">
        <v>1</v>
      </c>
      <c r="H3922" t="str">
        <f t="shared" si="122"/>
        <v/>
      </c>
      <c r="I3922" t="str">
        <f t="shared" si="123"/>
        <v/>
      </c>
    </row>
    <row r="3923" spans="1:9" hidden="1">
      <c r="A3923" t="s">
        <v>3795</v>
      </c>
      <c r="B3923" t="s">
        <v>3951</v>
      </c>
      <c r="C3923" t="s">
        <v>5190</v>
      </c>
      <c r="D3923" t="s">
        <v>3376</v>
      </c>
      <c r="E3923">
        <v>0</v>
      </c>
      <c r="F3923">
        <v>0</v>
      </c>
      <c r="G3923">
        <v>0</v>
      </c>
      <c r="H3923" t="str">
        <f t="shared" si="122"/>
        <v/>
      </c>
      <c r="I3923" t="str">
        <f t="shared" si="123"/>
        <v/>
      </c>
    </row>
    <row r="3924" spans="1:9" hidden="1">
      <c r="A3924" t="s">
        <v>3796</v>
      </c>
      <c r="B3924" t="s">
        <v>3951</v>
      </c>
      <c r="C3924" t="s">
        <v>5191</v>
      </c>
      <c r="D3924" t="s">
        <v>3376</v>
      </c>
      <c r="E3924">
        <v>0</v>
      </c>
      <c r="F3924">
        <v>0</v>
      </c>
      <c r="G3924">
        <v>0</v>
      </c>
      <c r="H3924" t="str">
        <f t="shared" si="122"/>
        <v/>
      </c>
      <c r="I3924" t="str">
        <f t="shared" si="123"/>
        <v/>
      </c>
    </row>
    <row r="3925" spans="1:9" hidden="1">
      <c r="A3925" t="s">
        <v>3797</v>
      </c>
      <c r="B3925" t="s">
        <v>3951</v>
      </c>
      <c r="C3925" t="s">
        <v>5192</v>
      </c>
      <c r="D3925" t="s">
        <v>3376</v>
      </c>
      <c r="E3925">
        <v>0</v>
      </c>
      <c r="F3925">
        <v>0</v>
      </c>
      <c r="G3925">
        <v>0</v>
      </c>
      <c r="H3925" t="str">
        <f t="shared" si="122"/>
        <v/>
      </c>
      <c r="I3925" t="str">
        <f t="shared" si="123"/>
        <v/>
      </c>
    </row>
    <row r="3926" spans="1:9" hidden="1">
      <c r="A3926" t="s">
        <v>3798</v>
      </c>
      <c r="B3926" t="s">
        <v>3951</v>
      </c>
      <c r="C3926" t="s">
        <v>5193</v>
      </c>
      <c r="D3926" t="s">
        <v>3376</v>
      </c>
      <c r="E3926">
        <v>0</v>
      </c>
      <c r="F3926">
        <v>0</v>
      </c>
      <c r="G3926">
        <v>0</v>
      </c>
      <c r="H3926" t="str">
        <f t="shared" si="122"/>
        <v/>
      </c>
      <c r="I3926" t="str">
        <f t="shared" si="123"/>
        <v/>
      </c>
    </row>
    <row r="3927" spans="1:9" hidden="1">
      <c r="A3927" t="s">
        <v>3799</v>
      </c>
      <c r="B3927" t="s">
        <v>3951</v>
      </c>
      <c r="C3927" t="s">
        <v>5194</v>
      </c>
      <c r="D3927" t="s">
        <v>3376</v>
      </c>
      <c r="E3927">
        <v>0</v>
      </c>
      <c r="F3927">
        <v>0</v>
      </c>
      <c r="G3927">
        <v>1</v>
      </c>
      <c r="H3927" t="str">
        <f t="shared" si="122"/>
        <v/>
      </c>
      <c r="I3927" t="str">
        <f t="shared" si="123"/>
        <v/>
      </c>
    </row>
    <row r="3928" spans="1:9" hidden="1">
      <c r="A3928" t="s">
        <v>3800</v>
      </c>
      <c r="B3928" t="s">
        <v>3951</v>
      </c>
      <c r="C3928" t="s">
        <v>5195</v>
      </c>
      <c r="D3928" t="s">
        <v>3376</v>
      </c>
      <c r="E3928">
        <v>0</v>
      </c>
      <c r="F3928">
        <v>0</v>
      </c>
      <c r="G3928">
        <v>0</v>
      </c>
      <c r="H3928" t="str">
        <f t="shared" si="122"/>
        <v/>
      </c>
      <c r="I3928" t="str">
        <f t="shared" si="123"/>
        <v/>
      </c>
    </row>
    <row r="3929" spans="1:9" hidden="1">
      <c r="A3929" t="s">
        <v>3801</v>
      </c>
      <c r="B3929" t="s">
        <v>3951</v>
      </c>
      <c r="C3929" t="s">
        <v>5196</v>
      </c>
      <c r="D3929" t="s">
        <v>3376</v>
      </c>
      <c r="E3929">
        <v>0</v>
      </c>
      <c r="F3929">
        <v>0</v>
      </c>
      <c r="G3929">
        <v>1</v>
      </c>
      <c r="H3929" t="str">
        <f t="shared" si="122"/>
        <v/>
      </c>
      <c r="I3929" t="str">
        <f t="shared" si="123"/>
        <v/>
      </c>
    </row>
    <row r="3930" spans="1:9" hidden="1">
      <c r="A3930" t="s">
        <v>3802</v>
      </c>
      <c r="B3930" t="s">
        <v>3951</v>
      </c>
      <c r="C3930" t="s">
        <v>5197</v>
      </c>
      <c r="D3930" t="s">
        <v>3376</v>
      </c>
      <c r="E3930">
        <v>0</v>
      </c>
      <c r="F3930">
        <v>0</v>
      </c>
      <c r="G3930">
        <v>0</v>
      </c>
      <c r="H3930" t="str">
        <f t="shared" si="122"/>
        <v/>
      </c>
      <c r="I3930" t="str">
        <f t="shared" si="123"/>
        <v/>
      </c>
    </row>
    <row r="3931" spans="1:9" hidden="1">
      <c r="A3931" t="s">
        <v>3803</v>
      </c>
      <c r="B3931" t="s">
        <v>3951</v>
      </c>
      <c r="C3931" t="s">
        <v>5198</v>
      </c>
      <c r="D3931" t="s">
        <v>3376</v>
      </c>
      <c r="E3931">
        <v>0</v>
      </c>
      <c r="F3931">
        <v>0</v>
      </c>
      <c r="G3931">
        <v>0</v>
      </c>
      <c r="H3931" t="str">
        <f t="shared" si="122"/>
        <v/>
      </c>
      <c r="I3931" t="str">
        <f t="shared" si="123"/>
        <v/>
      </c>
    </row>
    <row r="3932" spans="1:9" hidden="1">
      <c r="A3932" t="s">
        <v>3804</v>
      </c>
      <c r="B3932" t="s">
        <v>3951</v>
      </c>
      <c r="C3932" t="s">
        <v>5199</v>
      </c>
      <c r="D3932" t="s">
        <v>3376</v>
      </c>
      <c r="E3932">
        <v>0</v>
      </c>
      <c r="F3932">
        <v>0</v>
      </c>
      <c r="G3932">
        <v>1</v>
      </c>
      <c r="H3932" t="str">
        <f t="shared" si="122"/>
        <v/>
      </c>
      <c r="I3932" t="str">
        <f t="shared" si="123"/>
        <v/>
      </c>
    </row>
    <row r="3933" spans="1:9" hidden="1">
      <c r="A3933" t="s">
        <v>3805</v>
      </c>
      <c r="B3933" t="s">
        <v>3951</v>
      </c>
      <c r="C3933" t="s">
        <v>5200</v>
      </c>
      <c r="D3933" t="s">
        <v>3376</v>
      </c>
      <c r="E3933">
        <v>0</v>
      </c>
      <c r="F3933">
        <v>0</v>
      </c>
      <c r="G3933">
        <v>1</v>
      </c>
      <c r="H3933" t="str">
        <f t="shared" si="122"/>
        <v/>
      </c>
      <c r="I3933" t="str">
        <f t="shared" si="123"/>
        <v/>
      </c>
    </row>
    <row r="3934" spans="1:9" hidden="1">
      <c r="A3934" t="s">
        <v>3806</v>
      </c>
      <c r="B3934" t="s">
        <v>3951</v>
      </c>
      <c r="C3934" t="s">
        <v>5201</v>
      </c>
      <c r="D3934" t="s">
        <v>3376</v>
      </c>
      <c r="E3934">
        <v>0</v>
      </c>
      <c r="F3934">
        <v>0</v>
      </c>
      <c r="G3934">
        <v>0</v>
      </c>
      <c r="H3934" t="str">
        <f t="shared" si="122"/>
        <v/>
      </c>
      <c r="I3934" t="str">
        <f t="shared" si="123"/>
        <v/>
      </c>
    </row>
    <row r="3935" spans="1:9" hidden="1">
      <c r="A3935" t="s">
        <v>3807</v>
      </c>
      <c r="B3935" t="s">
        <v>3951</v>
      </c>
      <c r="C3935" t="s">
        <v>5202</v>
      </c>
      <c r="D3935" t="s">
        <v>3376</v>
      </c>
      <c r="E3935">
        <v>0</v>
      </c>
      <c r="F3935">
        <v>0</v>
      </c>
      <c r="G3935">
        <v>1</v>
      </c>
      <c r="H3935" t="str">
        <f t="shared" si="122"/>
        <v/>
      </c>
      <c r="I3935" t="str">
        <f t="shared" si="123"/>
        <v/>
      </c>
    </row>
    <row r="3936" spans="1:9" hidden="1">
      <c r="A3936" t="s">
        <v>3808</v>
      </c>
      <c r="B3936" t="s">
        <v>3951</v>
      </c>
      <c r="C3936" t="s">
        <v>5203</v>
      </c>
      <c r="D3936" t="s">
        <v>3376</v>
      </c>
      <c r="E3936">
        <v>0</v>
      </c>
      <c r="F3936">
        <v>0</v>
      </c>
      <c r="G3936">
        <v>1</v>
      </c>
      <c r="H3936" t="str">
        <f t="shared" si="122"/>
        <v/>
      </c>
      <c r="I3936" t="str">
        <f t="shared" si="123"/>
        <v/>
      </c>
    </row>
    <row r="3937" spans="1:9" hidden="1">
      <c r="A3937" t="s">
        <v>3809</v>
      </c>
      <c r="B3937" t="s">
        <v>3951</v>
      </c>
      <c r="C3937" t="s">
        <v>5204</v>
      </c>
      <c r="D3937" t="s">
        <v>3376</v>
      </c>
      <c r="E3937">
        <v>0</v>
      </c>
      <c r="F3937">
        <v>0</v>
      </c>
      <c r="G3937">
        <v>1</v>
      </c>
      <c r="H3937" t="str">
        <f t="shared" si="122"/>
        <v/>
      </c>
      <c r="I3937" t="str">
        <f t="shared" si="123"/>
        <v/>
      </c>
    </row>
    <row r="3938" spans="1:9" hidden="1">
      <c r="A3938" t="s">
        <v>3810</v>
      </c>
      <c r="B3938" t="s">
        <v>3951</v>
      </c>
      <c r="C3938" t="s">
        <v>5205</v>
      </c>
      <c r="D3938" t="s">
        <v>3376</v>
      </c>
      <c r="E3938">
        <v>0</v>
      </c>
      <c r="F3938">
        <v>0</v>
      </c>
      <c r="G3938">
        <v>1</v>
      </c>
      <c r="H3938" t="str">
        <f t="shared" si="122"/>
        <v/>
      </c>
      <c r="I3938" t="str">
        <f t="shared" si="123"/>
        <v/>
      </c>
    </row>
    <row r="3939" spans="1:9" hidden="1">
      <c r="A3939" t="s">
        <v>3811</v>
      </c>
      <c r="B3939" t="s">
        <v>3951</v>
      </c>
      <c r="C3939" t="s">
        <v>5206</v>
      </c>
      <c r="D3939" t="s">
        <v>3376</v>
      </c>
      <c r="E3939">
        <v>0</v>
      </c>
      <c r="F3939">
        <v>0</v>
      </c>
      <c r="G3939">
        <v>1</v>
      </c>
      <c r="H3939" t="str">
        <f t="shared" si="122"/>
        <v/>
      </c>
      <c r="I3939" t="str">
        <f t="shared" si="123"/>
        <v/>
      </c>
    </row>
    <row r="3940" spans="1:9" hidden="1">
      <c r="A3940" t="s">
        <v>3812</v>
      </c>
      <c r="B3940" t="s">
        <v>3951</v>
      </c>
      <c r="C3940" t="s">
        <v>5207</v>
      </c>
      <c r="D3940" t="s">
        <v>3376</v>
      </c>
      <c r="E3940">
        <v>0</v>
      </c>
      <c r="F3940">
        <v>0</v>
      </c>
      <c r="G3940">
        <v>0</v>
      </c>
      <c r="H3940" t="str">
        <f t="shared" si="122"/>
        <v/>
      </c>
      <c r="I3940" t="str">
        <f t="shared" si="123"/>
        <v/>
      </c>
    </row>
    <row r="3941" spans="1:9" hidden="1">
      <c r="A3941" t="s">
        <v>3813</v>
      </c>
      <c r="B3941" t="s">
        <v>3951</v>
      </c>
      <c r="C3941" t="s">
        <v>5208</v>
      </c>
      <c r="D3941" t="s">
        <v>3376</v>
      </c>
      <c r="E3941">
        <v>0</v>
      </c>
      <c r="F3941">
        <v>0</v>
      </c>
      <c r="G3941">
        <v>1</v>
      </c>
      <c r="H3941" t="str">
        <f t="shared" si="122"/>
        <v/>
      </c>
      <c r="I3941" t="str">
        <f t="shared" si="123"/>
        <v/>
      </c>
    </row>
    <row r="3942" spans="1:9" hidden="1">
      <c r="A3942" t="s">
        <v>3814</v>
      </c>
      <c r="B3942" t="s">
        <v>3951</v>
      </c>
      <c r="C3942" t="s">
        <v>5209</v>
      </c>
      <c r="D3942" t="s">
        <v>3376</v>
      </c>
      <c r="E3942">
        <v>0</v>
      </c>
      <c r="F3942">
        <v>0</v>
      </c>
      <c r="G3942">
        <v>1</v>
      </c>
      <c r="H3942" t="str">
        <f t="shared" si="122"/>
        <v/>
      </c>
      <c r="I3942" t="str">
        <f t="shared" si="123"/>
        <v/>
      </c>
    </row>
    <row r="3943" spans="1:9" hidden="1">
      <c r="A3943" t="s">
        <v>5210</v>
      </c>
      <c r="B3943" t="s">
        <v>3951</v>
      </c>
      <c r="C3943" t="s">
        <v>5061</v>
      </c>
      <c r="D3943" t="s">
        <v>4039</v>
      </c>
      <c r="E3943">
        <v>0</v>
      </c>
      <c r="F3943">
        <v>0</v>
      </c>
      <c r="G3943">
        <v>0</v>
      </c>
      <c r="H3943" t="str">
        <f t="shared" si="122"/>
        <v/>
      </c>
      <c r="I3943" t="str">
        <f t="shared" si="123"/>
        <v/>
      </c>
    </row>
    <row r="3944" spans="1:9" hidden="1">
      <c r="A3944" t="s">
        <v>5211</v>
      </c>
      <c r="B3944" t="s">
        <v>3951</v>
      </c>
      <c r="C3944" t="s">
        <v>5061</v>
      </c>
      <c r="D3944" t="s">
        <v>4040</v>
      </c>
      <c r="E3944">
        <v>0</v>
      </c>
      <c r="F3944">
        <v>0</v>
      </c>
      <c r="G3944">
        <v>0</v>
      </c>
      <c r="H3944" t="str">
        <f t="shared" si="122"/>
        <v/>
      </c>
      <c r="I3944" t="str">
        <f t="shared" si="123"/>
        <v/>
      </c>
    </row>
    <row r="3945" spans="1:9" hidden="1">
      <c r="A3945" t="s">
        <v>3815</v>
      </c>
      <c r="B3945" t="s">
        <v>3951</v>
      </c>
      <c r="C3945" t="s">
        <v>5097</v>
      </c>
      <c r="D3945" t="s">
        <v>3376</v>
      </c>
      <c r="E3945">
        <v>0</v>
      </c>
      <c r="F3945">
        <v>0</v>
      </c>
      <c r="G3945">
        <v>0</v>
      </c>
      <c r="H3945" t="str">
        <f t="shared" si="122"/>
        <v/>
      </c>
      <c r="I3945" t="str">
        <f t="shared" si="123"/>
        <v/>
      </c>
    </row>
    <row r="3946" spans="1:9" hidden="1">
      <c r="A3946" t="s">
        <v>5212</v>
      </c>
      <c r="B3946" t="e">
        <v>#N/A</v>
      </c>
      <c r="C3946" t="s">
        <v>3376</v>
      </c>
      <c r="D3946" t="s">
        <v>4040</v>
      </c>
      <c r="E3946">
        <v>0</v>
      </c>
      <c r="F3946">
        <v>0</v>
      </c>
      <c r="G3946" t="e">
        <v>#N/A</v>
      </c>
      <c r="H3946" t="e">
        <f t="shared" si="122"/>
        <v>#N/A</v>
      </c>
      <c r="I3946" t="e">
        <f t="shared" si="123"/>
        <v>#N/A</v>
      </c>
    </row>
    <row r="3947" spans="1:9" hidden="1">
      <c r="A3947" t="s">
        <v>3816</v>
      </c>
      <c r="B3947" t="s">
        <v>3951</v>
      </c>
      <c r="C3947" t="s">
        <v>5213</v>
      </c>
      <c r="D3947" t="s">
        <v>3376</v>
      </c>
      <c r="E3947">
        <v>0</v>
      </c>
      <c r="F3947">
        <v>0</v>
      </c>
      <c r="G3947">
        <v>0</v>
      </c>
      <c r="H3947" t="str">
        <f t="shared" si="122"/>
        <v/>
      </c>
      <c r="I3947" t="str">
        <f t="shared" si="123"/>
        <v/>
      </c>
    </row>
    <row r="3948" spans="1:9" hidden="1">
      <c r="A3948" t="s">
        <v>3817</v>
      </c>
      <c r="B3948" t="s">
        <v>3951</v>
      </c>
      <c r="C3948" t="s">
        <v>5214</v>
      </c>
      <c r="D3948" t="s">
        <v>3376</v>
      </c>
      <c r="E3948">
        <v>0</v>
      </c>
      <c r="F3948">
        <v>0</v>
      </c>
      <c r="G3948">
        <v>1</v>
      </c>
      <c r="H3948" t="str">
        <f t="shared" si="122"/>
        <v/>
      </c>
      <c r="I3948" t="str">
        <f t="shared" si="123"/>
        <v/>
      </c>
    </row>
    <row r="3949" spans="1:9" hidden="1">
      <c r="A3949" t="s">
        <v>3253</v>
      </c>
      <c r="B3949" t="s">
        <v>3951</v>
      </c>
      <c r="C3949" t="s">
        <v>5053</v>
      </c>
      <c r="D3949" t="s">
        <v>4047</v>
      </c>
      <c r="E3949">
        <v>0</v>
      </c>
      <c r="F3949">
        <v>0</v>
      </c>
      <c r="G3949">
        <v>0</v>
      </c>
      <c r="H3949" t="str">
        <f t="shared" si="122"/>
        <v/>
      </c>
      <c r="I3949" t="str">
        <f t="shared" si="123"/>
        <v/>
      </c>
    </row>
    <row r="3950" spans="1:9" hidden="1">
      <c r="A3950" t="s">
        <v>3254</v>
      </c>
      <c r="B3950" t="s">
        <v>3951</v>
      </c>
      <c r="C3950" t="s">
        <v>5053</v>
      </c>
      <c r="D3950" t="s">
        <v>4048</v>
      </c>
      <c r="E3950">
        <v>0</v>
      </c>
      <c r="F3950">
        <v>0</v>
      </c>
      <c r="G3950">
        <v>0</v>
      </c>
      <c r="H3950" t="str">
        <f t="shared" si="122"/>
        <v/>
      </c>
      <c r="I3950" t="str">
        <f t="shared" si="123"/>
        <v/>
      </c>
    </row>
    <row r="3951" spans="1:9" hidden="1">
      <c r="A3951" t="s">
        <v>3255</v>
      </c>
      <c r="B3951" t="s">
        <v>3951</v>
      </c>
      <c r="C3951" t="s">
        <v>3376</v>
      </c>
      <c r="D3951" t="s">
        <v>4049</v>
      </c>
      <c r="E3951">
        <v>0</v>
      </c>
      <c r="F3951">
        <v>0</v>
      </c>
      <c r="G3951">
        <v>0</v>
      </c>
      <c r="H3951" t="str">
        <f t="shared" si="122"/>
        <v/>
      </c>
      <c r="I3951" t="str">
        <f t="shared" si="123"/>
        <v/>
      </c>
    </row>
    <row r="3952" spans="1:9" hidden="1">
      <c r="A3952" t="s">
        <v>3318</v>
      </c>
      <c r="B3952" t="s">
        <v>3951</v>
      </c>
      <c r="C3952" t="s">
        <v>3998</v>
      </c>
      <c r="D3952" t="s">
        <v>3376</v>
      </c>
      <c r="E3952">
        <v>0</v>
      </c>
      <c r="F3952">
        <v>0</v>
      </c>
      <c r="G3952">
        <v>0</v>
      </c>
      <c r="H3952" t="str">
        <f t="shared" si="122"/>
        <v/>
      </c>
      <c r="I3952" t="str">
        <f t="shared" si="123"/>
        <v/>
      </c>
    </row>
    <row r="3953" spans="1:9" hidden="1">
      <c r="A3953" t="s">
        <v>3818</v>
      </c>
      <c r="B3953" t="s">
        <v>3951</v>
      </c>
      <c r="C3953" t="s">
        <v>4258</v>
      </c>
      <c r="D3953" t="s">
        <v>3376</v>
      </c>
      <c r="E3953">
        <v>0</v>
      </c>
      <c r="F3953">
        <v>0</v>
      </c>
      <c r="G3953">
        <v>0</v>
      </c>
      <c r="H3953" t="str">
        <f t="shared" si="122"/>
        <v/>
      </c>
      <c r="I3953" t="str">
        <f t="shared" si="123"/>
        <v/>
      </c>
    </row>
    <row r="3954" spans="1:9" hidden="1">
      <c r="A3954" t="s">
        <v>3819</v>
      </c>
      <c r="B3954" t="s">
        <v>3951</v>
      </c>
      <c r="C3954" t="s">
        <v>5215</v>
      </c>
      <c r="D3954" t="s">
        <v>3376</v>
      </c>
      <c r="E3954">
        <v>1</v>
      </c>
      <c r="F3954">
        <v>0</v>
      </c>
      <c r="G3954">
        <v>0</v>
      </c>
      <c r="H3954" t="str">
        <f t="shared" si="122"/>
        <v/>
      </c>
      <c r="I3954" t="str">
        <f t="shared" si="123"/>
        <v/>
      </c>
    </row>
    <row r="3955" spans="1:9" hidden="1">
      <c r="A3955" t="s">
        <v>3820</v>
      </c>
      <c r="B3955" t="e">
        <v>#N/A</v>
      </c>
      <c r="C3955" t="e">
        <v>#N/A</v>
      </c>
      <c r="D3955" t="e">
        <v>#N/A</v>
      </c>
      <c r="E3955" t="e">
        <v>#N/A</v>
      </c>
      <c r="F3955">
        <v>0</v>
      </c>
      <c r="G3955" t="e">
        <v>#N/A</v>
      </c>
      <c r="H3955" t="e">
        <f t="shared" si="122"/>
        <v>#N/A</v>
      </c>
      <c r="I3955" t="e">
        <f t="shared" si="123"/>
        <v>#N/A</v>
      </c>
    </row>
    <row r="3956" spans="1:9" hidden="1">
      <c r="A3956" t="s">
        <v>3821</v>
      </c>
      <c r="B3956" t="s">
        <v>3951</v>
      </c>
      <c r="C3956" t="s">
        <v>5216</v>
      </c>
      <c r="D3956" t="s">
        <v>3376</v>
      </c>
      <c r="E3956">
        <v>1</v>
      </c>
      <c r="F3956">
        <v>0</v>
      </c>
      <c r="G3956">
        <v>0</v>
      </c>
      <c r="H3956" t="str">
        <f t="shared" si="122"/>
        <v/>
      </c>
      <c r="I3956" t="str">
        <f t="shared" si="123"/>
        <v/>
      </c>
    </row>
    <row r="3957" spans="1:9" hidden="1">
      <c r="A3957" t="s">
        <v>3822</v>
      </c>
      <c r="B3957" t="s">
        <v>3951</v>
      </c>
      <c r="C3957" t="s">
        <v>4925</v>
      </c>
      <c r="D3957" t="s">
        <v>3376</v>
      </c>
      <c r="E3957">
        <v>1</v>
      </c>
      <c r="F3957">
        <v>0</v>
      </c>
      <c r="G3957">
        <v>0</v>
      </c>
      <c r="H3957" t="str">
        <f t="shared" si="122"/>
        <v/>
      </c>
      <c r="I3957" t="str">
        <f t="shared" si="123"/>
        <v/>
      </c>
    </row>
    <row r="3958" spans="1:9" hidden="1">
      <c r="A3958" t="s">
        <v>3823</v>
      </c>
      <c r="B3958" t="s">
        <v>3951</v>
      </c>
      <c r="C3958" t="s">
        <v>5217</v>
      </c>
      <c r="D3958" t="s">
        <v>3376</v>
      </c>
      <c r="E3958">
        <v>0</v>
      </c>
      <c r="F3958">
        <v>0</v>
      </c>
      <c r="G3958">
        <v>0</v>
      </c>
      <c r="H3958" t="str">
        <f t="shared" si="122"/>
        <v/>
      </c>
      <c r="I3958" t="str">
        <f t="shared" si="123"/>
        <v/>
      </c>
    </row>
    <row r="3959" spans="1:9" hidden="1">
      <c r="A3959" t="s">
        <v>3824</v>
      </c>
      <c r="B3959" t="s">
        <v>3951</v>
      </c>
      <c r="C3959" t="s">
        <v>5218</v>
      </c>
      <c r="D3959" t="s">
        <v>3376</v>
      </c>
      <c r="E3959">
        <v>0</v>
      </c>
      <c r="F3959">
        <v>0</v>
      </c>
      <c r="G3959">
        <v>0</v>
      </c>
      <c r="H3959" t="str">
        <f t="shared" si="122"/>
        <v/>
      </c>
      <c r="I3959" t="str">
        <f t="shared" si="123"/>
        <v/>
      </c>
    </row>
    <row r="3960" spans="1:9" hidden="1">
      <c r="A3960" t="s">
        <v>3825</v>
      </c>
      <c r="B3960" t="s">
        <v>3951</v>
      </c>
      <c r="C3960" t="s">
        <v>5219</v>
      </c>
      <c r="D3960" t="s">
        <v>3376</v>
      </c>
      <c r="E3960">
        <v>1</v>
      </c>
      <c r="F3960">
        <v>0</v>
      </c>
      <c r="G3960">
        <v>0</v>
      </c>
      <c r="H3960" t="str">
        <f t="shared" si="122"/>
        <v/>
      </c>
      <c r="I3960" t="str">
        <f t="shared" si="123"/>
        <v/>
      </c>
    </row>
    <row r="3961" spans="1:9" hidden="1">
      <c r="A3961" t="s">
        <v>3826</v>
      </c>
      <c r="B3961" t="s">
        <v>3951</v>
      </c>
      <c r="C3961" t="s">
        <v>5220</v>
      </c>
      <c r="D3961" t="s">
        <v>3376</v>
      </c>
      <c r="E3961">
        <v>0</v>
      </c>
      <c r="F3961">
        <v>0</v>
      </c>
      <c r="G3961">
        <v>0</v>
      </c>
      <c r="H3961" t="str">
        <f t="shared" si="122"/>
        <v/>
      </c>
      <c r="I3961" t="str">
        <f t="shared" si="123"/>
        <v/>
      </c>
    </row>
    <row r="3962" spans="1:9" hidden="1">
      <c r="A3962" t="s">
        <v>3827</v>
      </c>
      <c r="B3962" t="s">
        <v>3951</v>
      </c>
      <c r="C3962" t="s">
        <v>5221</v>
      </c>
      <c r="D3962" t="s">
        <v>3376</v>
      </c>
      <c r="E3962">
        <v>2</v>
      </c>
      <c r="F3962">
        <v>0</v>
      </c>
      <c r="G3962">
        <v>0</v>
      </c>
      <c r="H3962" t="str">
        <f t="shared" si="122"/>
        <v/>
      </c>
      <c r="I3962" t="str">
        <f t="shared" si="123"/>
        <v/>
      </c>
    </row>
    <row r="3963" spans="1:9" hidden="1">
      <c r="A3963" t="s">
        <v>3828</v>
      </c>
      <c r="B3963" t="s">
        <v>3951</v>
      </c>
      <c r="C3963" t="s">
        <v>5222</v>
      </c>
      <c r="D3963" t="s">
        <v>3376</v>
      </c>
      <c r="E3963">
        <v>0</v>
      </c>
      <c r="F3963">
        <v>0</v>
      </c>
      <c r="G3963">
        <v>1</v>
      </c>
      <c r="H3963" t="str">
        <f t="shared" si="122"/>
        <v/>
      </c>
      <c r="I3963" t="str">
        <f t="shared" si="123"/>
        <v/>
      </c>
    </row>
    <row r="3964" spans="1:9" hidden="1">
      <c r="A3964" t="s">
        <v>5223</v>
      </c>
      <c r="B3964" t="s">
        <v>3951</v>
      </c>
      <c r="C3964" t="s">
        <v>5055</v>
      </c>
      <c r="D3964" t="s">
        <v>4073</v>
      </c>
      <c r="E3964">
        <v>0</v>
      </c>
      <c r="F3964">
        <v>0</v>
      </c>
      <c r="G3964">
        <v>0</v>
      </c>
      <c r="H3964" t="str">
        <f t="shared" si="122"/>
        <v/>
      </c>
      <c r="I3964" t="str">
        <f t="shared" si="123"/>
        <v/>
      </c>
    </row>
    <row r="3965" spans="1:9" hidden="1">
      <c r="A3965" t="s">
        <v>5224</v>
      </c>
      <c r="B3965" t="s">
        <v>3951</v>
      </c>
      <c r="C3965" t="s">
        <v>5055</v>
      </c>
      <c r="D3965" t="s">
        <v>4065</v>
      </c>
      <c r="E3965">
        <v>0</v>
      </c>
      <c r="F3965">
        <v>0</v>
      </c>
      <c r="G3965">
        <v>0</v>
      </c>
      <c r="H3965" t="str">
        <f t="shared" si="122"/>
        <v/>
      </c>
      <c r="I3965" t="str">
        <f t="shared" si="123"/>
        <v/>
      </c>
    </row>
    <row r="3966" spans="1:9" hidden="1">
      <c r="A3966" t="s">
        <v>3256</v>
      </c>
      <c r="B3966" t="s">
        <v>3951</v>
      </c>
      <c r="C3966" t="s">
        <v>5055</v>
      </c>
      <c r="D3966" t="s">
        <v>4046</v>
      </c>
      <c r="E3966">
        <v>0</v>
      </c>
      <c r="F3966">
        <v>0</v>
      </c>
      <c r="G3966">
        <v>0</v>
      </c>
      <c r="H3966" t="str">
        <f t="shared" si="122"/>
        <v/>
      </c>
      <c r="I3966" t="str">
        <f t="shared" si="123"/>
        <v/>
      </c>
    </row>
    <row r="3967" spans="1:9" hidden="1">
      <c r="A3967" t="s">
        <v>3257</v>
      </c>
      <c r="B3967" t="s">
        <v>3951</v>
      </c>
      <c r="C3967" t="s">
        <v>5059</v>
      </c>
      <c r="D3967" t="s">
        <v>4047</v>
      </c>
      <c r="E3967">
        <v>0</v>
      </c>
      <c r="F3967">
        <v>0</v>
      </c>
      <c r="G3967">
        <v>0</v>
      </c>
      <c r="H3967" t="str">
        <f t="shared" si="122"/>
        <v/>
      </c>
      <c r="I3967" t="str">
        <f t="shared" si="123"/>
        <v/>
      </c>
    </row>
    <row r="3968" spans="1:9" hidden="1">
      <c r="A3968" t="s">
        <v>3258</v>
      </c>
      <c r="B3968" t="s">
        <v>3951</v>
      </c>
      <c r="C3968" t="s">
        <v>5059</v>
      </c>
      <c r="D3968" t="s">
        <v>4048</v>
      </c>
      <c r="E3968">
        <v>0</v>
      </c>
      <c r="F3968">
        <v>0</v>
      </c>
      <c r="G3968">
        <v>0</v>
      </c>
      <c r="H3968" t="str">
        <f t="shared" si="122"/>
        <v/>
      </c>
      <c r="I3968" t="str">
        <f t="shared" si="123"/>
        <v/>
      </c>
    </row>
    <row r="3969" spans="1:9" hidden="1">
      <c r="A3969" t="s">
        <v>3259</v>
      </c>
      <c r="B3969" t="s">
        <v>3951</v>
      </c>
      <c r="C3969" t="s">
        <v>5059</v>
      </c>
      <c r="D3969" t="s">
        <v>4049</v>
      </c>
      <c r="E3969">
        <v>0</v>
      </c>
      <c r="F3969">
        <v>0</v>
      </c>
      <c r="G3969">
        <v>0</v>
      </c>
      <c r="H3969" t="str">
        <f t="shared" si="122"/>
        <v/>
      </c>
      <c r="I3969" t="str">
        <f t="shared" si="123"/>
        <v/>
      </c>
    </row>
    <row r="3970" spans="1:9" hidden="1">
      <c r="A3970" t="s">
        <v>3260</v>
      </c>
      <c r="B3970" t="s">
        <v>3951</v>
      </c>
      <c r="C3970" t="s">
        <v>5060</v>
      </c>
      <c r="D3970" t="s">
        <v>4047</v>
      </c>
      <c r="E3970">
        <v>0</v>
      </c>
      <c r="F3970">
        <v>0</v>
      </c>
      <c r="G3970">
        <v>0</v>
      </c>
      <c r="H3970" t="str">
        <f t="shared" ref="H3970:H3987" si="124">IF(AND(SUM(E3970:G3970)&gt;2,OR(E3970=0,G3970=0,F3970=0)),"gestion stock","")</f>
        <v/>
      </c>
      <c r="I3970" t="str">
        <f t="shared" si="123"/>
        <v/>
      </c>
    </row>
    <row r="3971" spans="1:9" hidden="1">
      <c r="A3971" t="s">
        <v>3261</v>
      </c>
      <c r="B3971" t="s">
        <v>3951</v>
      </c>
      <c r="C3971" t="s">
        <v>5060</v>
      </c>
      <c r="D3971" t="s">
        <v>4048</v>
      </c>
      <c r="E3971">
        <v>0</v>
      </c>
      <c r="F3971">
        <v>0</v>
      </c>
      <c r="G3971">
        <v>0</v>
      </c>
      <c r="H3971" t="str">
        <f t="shared" si="124"/>
        <v/>
      </c>
      <c r="I3971" t="str">
        <f t="shared" ref="I3971:I3987" si="125">IF(H3971="gestion stock",C3971&amp; " " &amp; D3971,"")</f>
        <v/>
      </c>
    </row>
    <row r="3972" spans="1:9" hidden="1">
      <c r="A3972" t="s">
        <v>3262</v>
      </c>
      <c r="B3972" t="s">
        <v>3951</v>
      </c>
      <c r="C3972" t="s">
        <v>5060</v>
      </c>
      <c r="D3972" t="s">
        <v>4049</v>
      </c>
      <c r="E3972">
        <v>0</v>
      </c>
      <c r="F3972">
        <v>0</v>
      </c>
      <c r="G3972">
        <v>0</v>
      </c>
      <c r="H3972" t="str">
        <f t="shared" si="124"/>
        <v/>
      </c>
      <c r="I3972" t="str">
        <f t="shared" si="125"/>
        <v/>
      </c>
    </row>
    <row r="3973" spans="1:9" hidden="1">
      <c r="A3973" t="s">
        <v>3263</v>
      </c>
      <c r="B3973" t="s">
        <v>3951</v>
      </c>
      <c r="C3973" t="s">
        <v>5060</v>
      </c>
      <c r="D3973" t="s">
        <v>4062</v>
      </c>
      <c r="E3973">
        <v>0</v>
      </c>
      <c r="F3973">
        <v>0</v>
      </c>
      <c r="G3973">
        <v>0</v>
      </c>
      <c r="H3973" t="str">
        <f t="shared" si="124"/>
        <v/>
      </c>
      <c r="I3973" t="str">
        <f t="shared" si="125"/>
        <v/>
      </c>
    </row>
    <row r="3974" spans="1:9" hidden="1">
      <c r="A3974" t="s">
        <v>3264</v>
      </c>
      <c r="B3974" t="s">
        <v>3951</v>
      </c>
      <c r="C3974" t="s">
        <v>5066</v>
      </c>
      <c r="D3974" t="s">
        <v>4046</v>
      </c>
      <c r="E3974">
        <v>0</v>
      </c>
      <c r="F3974">
        <v>0</v>
      </c>
      <c r="G3974">
        <v>0</v>
      </c>
      <c r="H3974" t="str">
        <f t="shared" si="124"/>
        <v/>
      </c>
      <c r="I3974" t="str">
        <f t="shared" si="125"/>
        <v/>
      </c>
    </row>
    <row r="3975" spans="1:9" hidden="1">
      <c r="A3975" t="s">
        <v>3265</v>
      </c>
      <c r="B3975" t="s">
        <v>3951</v>
      </c>
      <c r="C3975" t="s">
        <v>5066</v>
      </c>
      <c r="D3975" t="s">
        <v>4048</v>
      </c>
      <c r="E3975">
        <v>0</v>
      </c>
      <c r="F3975">
        <v>0</v>
      </c>
      <c r="G3975">
        <v>0</v>
      </c>
      <c r="H3975" t="str">
        <f t="shared" si="124"/>
        <v/>
      </c>
      <c r="I3975" t="str">
        <f t="shared" si="125"/>
        <v/>
      </c>
    </row>
    <row r="3976" spans="1:9" hidden="1">
      <c r="A3976" t="s">
        <v>3266</v>
      </c>
      <c r="B3976" t="s">
        <v>3951</v>
      </c>
      <c r="C3976" t="s">
        <v>5066</v>
      </c>
      <c r="D3976" t="s">
        <v>4049</v>
      </c>
      <c r="E3976">
        <v>0</v>
      </c>
      <c r="F3976">
        <v>0</v>
      </c>
      <c r="G3976">
        <v>0</v>
      </c>
      <c r="H3976" t="str">
        <f t="shared" si="124"/>
        <v/>
      </c>
      <c r="I3976" t="str">
        <f t="shared" si="125"/>
        <v/>
      </c>
    </row>
    <row r="3977" spans="1:9" hidden="1">
      <c r="A3977" t="s">
        <v>3267</v>
      </c>
      <c r="B3977" t="s">
        <v>3951</v>
      </c>
      <c r="C3977" t="s">
        <v>5064</v>
      </c>
      <c r="D3977" t="s">
        <v>4047</v>
      </c>
      <c r="E3977">
        <v>0</v>
      </c>
      <c r="F3977">
        <v>0</v>
      </c>
      <c r="G3977">
        <v>0</v>
      </c>
      <c r="H3977" t="str">
        <f t="shared" si="124"/>
        <v/>
      </c>
      <c r="I3977" t="str">
        <f t="shared" si="125"/>
        <v/>
      </c>
    </row>
    <row r="3978" spans="1:9" hidden="1">
      <c r="A3978" t="s">
        <v>3268</v>
      </c>
      <c r="B3978" t="s">
        <v>3951</v>
      </c>
      <c r="C3978" t="s">
        <v>5064</v>
      </c>
      <c r="D3978" t="s">
        <v>4048</v>
      </c>
      <c r="E3978">
        <v>0</v>
      </c>
      <c r="F3978">
        <v>0</v>
      </c>
      <c r="G3978">
        <v>0</v>
      </c>
      <c r="H3978" t="str">
        <f t="shared" si="124"/>
        <v/>
      </c>
      <c r="I3978" t="str">
        <f t="shared" si="125"/>
        <v/>
      </c>
    </row>
    <row r="3979" spans="1:9" hidden="1">
      <c r="A3979" t="s">
        <v>3269</v>
      </c>
      <c r="B3979" t="s">
        <v>3951</v>
      </c>
      <c r="C3979" t="s">
        <v>5064</v>
      </c>
      <c r="D3979" t="s">
        <v>4049</v>
      </c>
      <c r="E3979">
        <v>0</v>
      </c>
      <c r="F3979">
        <v>0</v>
      </c>
      <c r="G3979">
        <v>0</v>
      </c>
      <c r="H3979" t="str">
        <f t="shared" si="124"/>
        <v/>
      </c>
      <c r="I3979" t="str">
        <f t="shared" si="125"/>
        <v/>
      </c>
    </row>
    <row r="3980" spans="1:9" hidden="1">
      <c r="A3980" t="s">
        <v>3270</v>
      </c>
      <c r="B3980" t="s">
        <v>3951</v>
      </c>
      <c r="C3980" t="s">
        <v>5083</v>
      </c>
      <c r="D3980" t="s">
        <v>4065</v>
      </c>
      <c r="E3980">
        <v>0</v>
      </c>
      <c r="F3980">
        <v>0</v>
      </c>
      <c r="G3980">
        <v>0</v>
      </c>
      <c r="H3980" t="str">
        <f t="shared" si="124"/>
        <v/>
      </c>
      <c r="I3980" t="str">
        <f t="shared" si="125"/>
        <v/>
      </c>
    </row>
    <row r="3981" spans="1:9" hidden="1">
      <c r="A3981" t="s">
        <v>3271</v>
      </c>
      <c r="B3981" t="s">
        <v>3951</v>
      </c>
      <c r="C3981" t="s">
        <v>5106</v>
      </c>
      <c r="D3981" t="s">
        <v>4046</v>
      </c>
      <c r="E3981">
        <v>0</v>
      </c>
      <c r="F3981">
        <v>0</v>
      </c>
      <c r="G3981">
        <v>0</v>
      </c>
      <c r="H3981" t="str">
        <f t="shared" si="124"/>
        <v/>
      </c>
      <c r="I3981" t="str">
        <f t="shared" si="125"/>
        <v/>
      </c>
    </row>
    <row r="3982" spans="1:9" hidden="1">
      <c r="A3982" t="s">
        <v>3272</v>
      </c>
      <c r="B3982" t="s">
        <v>3951</v>
      </c>
      <c r="C3982" t="s">
        <v>5108</v>
      </c>
      <c r="D3982" t="s">
        <v>4065</v>
      </c>
      <c r="E3982">
        <v>0</v>
      </c>
      <c r="F3982">
        <v>0</v>
      </c>
      <c r="G3982">
        <v>0</v>
      </c>
      <c r="H3982" t="str">
        <f t="shared" si="124"/>
        <v/>
      </c>
      <c r="I3982" t="str">
        <f t="shared" si="125"/>
        <v/>
      </c>
    </row>
    <row r="3983" spans="1:9" hidden="1">
      <c r="A3983" t="s">
        <v>3273</v>
      </c>
      <c r="B3983" t="s">
        <v>3951</v>
      </c>
      <c r="C3983" t="s">
        <v>5112</v>
      </c>
      <c r="D3983" t="s">
        <v>4065</v>
      </c>
      <c r="E3983">
        <v>0</v>
      </c>
      <c r="F3983">
        <v>0</v>
      </c>
      <c r="G3983">
        <v>0</v>
      </c>
      <c r="H3983" t="str">
        <f t="shared" si="124"/>
        <v/>
      </c>
      <c r="I3983" t="str">
        <f t="shared" si="125"/>
        <v/>
      </c>
    </row>
    <row r="3984" spans="1:9" hidden="1">
      <c r="A3984" t="s">
        <v>3829</v>
      </c>
      <c r="B3984" t="s">
        <v>3951</v>
      </c>
      <c r="C3984" t="s">
        <v>5225</v>
      </c>
      <c r="D3984" t="s">
        <v>3376</v>
      </c>
      <c r="E3984">
        <v>1</v>
      </c>
      <c r="F3984">
        <v>0</v>
      </c>
      <c r="G3984">
        <v>0</v>
      </c>
      <c r="H3984" t="str">
        <f t="shared" si="124"/>
        <v/>
      </c>
      <c r="I3984" t="str">
        <f t="shared" si="125"/>
        <v/>
      </c>
    </row>
    <row r="3985" spans="1:9" hidden="1">
      <c r="A3985" t="s">
        <v>3274</v>
      </c>
      <c r="B3985" t="s">
        <v>3951</v>
      </c>
      <c r="C3985" t="e">
        <v>#N/A</v>
      </c>
      <c r="D3985" t="e">
        <v>#N/A</v>
      </c>
      <c r="E3985" t="e">
        <v>#N/A</v>
      </c>
      <c r="F3985">
        <v>0</v>
      </c>
      <c r="G3985">
        <v>0</v>
      </c>
      <c r="H3985" t="e">
        <f t="shared" si="124"/>
        <v>#N/A</v>
      </c>
      <c r="I3985" t="e">
        <f t="shared" si="125"/>
        <v>#N/A</v>
      </c>
    </row>
    <row r="3986" spans="1:9" hidden="1">
      <c r="A3986" t="s">
        <v>3830</v>
      </c>
      <c r="B3986" t="s">
        <v>3951</v>
      </c>
      <c r="C3986" t="s">
        <v>5226</v>
      </c>
      <c r="D3986" t="s">
        <v>3376</v>
      </c>
      <c r="E3986">
        <v>1</v>
      </c>
      <c r="F3986">
        <v>0</v>
      </c>
      <c r="G3986">
        <v>0</v>
      </c>
      <c r="H3986" t="str">
        <f t="shared" si="124"/>
        <v/>
      </c>
      <c r="I3986" t="str">
        <f t="shared" si="125"/>
        <v/>
      </c>
    </row>
    <row r="3987" spans="1:9" hidden="1">
      <c r="A3987" t="s">
        <v>3831</v>
      </c>
      <c r="B3987" t="s">
        <v>3951</v>
      </c>
      <c r="C3987" t="s">
        <v>5227</v>
      </c>
      <c r="D3987" t="s">
        <v>3376</v>
      </c>
      <c r="E3987">
        <v>1</v>
      </c>
      <c r="F3987">
        <v>0</v>
      </c>
      <c r="G3987">
        <v>2</v>
      </c>
      <c r="H3987" t="str">
        <f t="shared" si="124"/>
        <v>gestion stock</v>
      </c>
      <c r="I3987" t="str">
        <f t="shared" si="125"/>
        <v xml:space="preserve">Puces argent 7528900 </v>
      </c>
    </row>
  </sheetData>
  <autoFilter ref="A1:I3987">
    <filterColumn colId="2">
      <filters>
        <filter val="Coupelle entremets MM unie 22€"/>
        <filter val="Coupelle entremets PM unie 15€"/>
        <filter val="Coupelle entremets TGM unie 28€"/>
        <filter val="Coupelle Petit coeur uni"/>
        <filter val="Coupelles entrement GM 25€"/>
      </filters>
    </filterColumn>
  </autoFilter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 enableFormatConditionsCalculation="0"/>
  <dimension ref="A1:D134"/>
  <sheetViews>
    <sheetView workbookViewId="0">
      <selection activeCell="A136" sqref="A136"/>
    </sheetView>
  </sheetViews>
  <sheetFormatPr baseColWidth="10" defaultRowHeight="15" x14ac:dyDescent="0"/>
  <cols>
    <col min="1" max="1" width="43.5" bestFit="1" customWidth="1"/>
  </cols>
  <sheetData>
    <row r="1" spans="1:3">
      <c r="B1" t="s">
        <v>5229</v>
      </c>
      <c r="C1" t="s">
        <v>5230</v>
      </c>
    </row>
    <row r="2" spans="1:3" hidden="1">
      <c r="A2" t="s">
        <v>5228</v>
      </c>
      <c r="B2" t="s">
        <v>3832</v>
      </c>
      <c r="C2" t="s">
        <v>3834</v>
      </c>
    </row>
    <row r="3" spans="1:3" hidden="1">
      <c r="A3" t="s">
        <v>5231</v>
      </c>
      <c r="B3" t="s">
        <v>3832</v>
      </c>
      <c r="C3" t="s">
        <v>3834</v>
      </c>
    </row>
    <row r="4" spans="1:3" hidden="1">
      <c r="A4" t="s">
        <v>5232</v>
      </c>
      <c r="B4" t="s">
        <v>3834</v>
      </c>
      <c r="C4" t="s">
        <v>3833</v>
      </c>
    </row>
    <row r="5" spans="1:3" hidden="1">
      <c r="A5" t="s">
        <v>5233</v>
      </c>
      <c r="B5" t="s">
        <v>3834</v>
      </c>
      <c r="C5" t="s">
        <v>3833</v>
      </c>
    </row>
    <row r="6" spans="1:3" hidden="1">
      <c r="A6" t="s">
        <v>5234</v>
      </c>
      <c r="B6" t="s">
        <v>3832</v>
      </c>
      <c r="C6" t="s">
        <v>3834</v>
      </c>
    </row>
    <row r="7" spans="1:3" hidden="1">
      <c r="A7" t="s">
        <v>5235</v>
      </c>
      <c r="B7" t="s">
        <v>3832</v>
      </c>
      <c r="C7" t="s">
        <v>3834</v>
      </c>
    </row>
    <row r="8" spans="1:3" hidden="1">
      <c r="A8" t="s">
        <v>5236</v>
      </c>
      <c r="B8" t="s">
        <v>3832</v>
      </c>
      <c r="C8" t="s">
        <v>3834</v>
      </c>
    </row>
    <row r="9" spans="1:3">
      <c r="A9" t="s">
        <v>5237</v>
      </c>
      <c r="B9" t="s">
        <v>3833</v>
      </c>
      <c r="C9" t="s">
        <v>3834</v>
      </c>
    </row>
    <row r="10" spans="1:3" hidden="1">
      <c r="A10" t="s">
        <v>5238</v>
      </c>
      <c r="B10" t="s">
        <v>3834</v>
      </c>
      <c r="C10" t="s">
        <v>3833</v>
      </c>
    </row>
    <row r="11" spans="1:3" hidden="1">
      <c r="A11" t="s">
        <v>5239</v>
      </c>
      <c r="B11" t="s">
        <v>3834</v>
      </c>
      <c r="C11" t="s">
        <v>3832</v>
      </c>
    </row>
    <row r="12" spans="1:3" hidden="1">
      <c r="A12" t="s">
        <v>5240</v>
      </c>
      <c r="B12" t="s">
        <v>3832</v>
      </c>
      <c r="C12" t="s">
        <v>3833</v>
      </c>
    </row>
    <row r="13" spans="1:3" hidden="1">
      <c r="A13" t="s">
        <v>5241</v>
      </c>
      <c r="B13" t="s">
        <v>3832</v>
      </c>
      <c r="C13" t="s">
        <v>3834</v>
      </c>
    </row>
    <row r="14" spans="1:3">
      <c r="A14" t="s">
        <v>5242</v>
      </c>
      <c r="B14" t="s">
        <v>3833</v>
      </c>
      <c r="C14" t="s">
        <v>3834</v>
      </c>
    </row>
    <row r="15" spans="1:3">
      <c r="A15" t="s">
        <v>5242</v>
      </c>
      <c r="B15" t="s">
        <v>3833</v>
      </c>
      <c r="C15" t="s">
        <v>5243</v>
      </c>
    </row>
    <row r="16" spans="1:3" hidden="1">
      <c r="A16" t="s">
        <v>5244</v>
      </c>
      <c r="B16" t="s">
        <v>3832</v>
      </c>
      <c r="C16" t="s">
        <v>3833</v>
      </c>
    </row>
    <row r="17" spans="1:3">
      <c r="A17" t="s">
        <v>5245</v>
      </c>
      <c r="B17" t="s">
        <v>3833</v>
      </c>
      <c r="C17" t="s">
        <v>3834</v>
      </c>
    </row>
    <row r="18" spans="1:3">
      <c r="A18" t="s">
        <v>5245</v>
      </c>
      <c r="B18" t="s">
        <v>3833</v>
      </c>
      <c r="C18" t="s">
        <v>5243</v>
      </c>
    </row>
    <row r="19" spans="1:3" hidden="1">
      <c r="A19" t="s">
        <v>5246</v>
      </c>
      <c r="B19" t="s">
        <v>3834</v>
      </c>
      <c r="C19" t="s">
        <v>3833</v>
      </c>
    </row>
    <row r="20" spans="1:3" hidden="1">
      <c r="A20" t="s">
        <v>5247</v>
      </c>
      <c r="B20" t="s">
        <v>3832</v>
      </c>
      <c r="C20" t="s">
        <v>3834</v>
      </c>
    </row>
    <row r="21" spans="1:3" hidden="1">
      <c r="A21" t="s">
        <v>5248</v>
      </c>
      <c r="B21" t="s">
        <v>3834</v>
      </c>
      <c r="C21" t="s">
        <v>3833</v>
      </c>
    </row>
    <row r="22" spans="1:3" hidden="1">
      <c r="A22" t="s">
        <v>5249</v>
      </c>
      <c r="B22" t="s">
        <v>3832</v>
      </c>
      <c r="C22" t="s">
        <v>3834</v>
      </c>
    </row>
    <row r="23" spans="1:3" hidden="1">
      <c r="A23" t="s">
        <v>5250</v>
      </c>
      <c r="B23" t="s">
        <v>3832</v>
      </c>
      <c r="C23" t="s">
        <v>3833</v>
      </c>
    </row>
    <row r="24" spans="1:3" hidden="1">
      <c r="A24" t="s">
        <v>5251</v>
      </c>
      <c r="B24" t="s">
        <v>3832</v>
      </c>
      <c r="C24" t="s">
        <v>3833</v>
      </c>
    </row>
    <row r="25" spans="1:3" hidden="1">
      <c r="A25" t="s">
        <v>5251</v>
      </c>
      <c r="B25" t="s">
        <v>3834</v>
      </c>
      <c r="C25" t="s">
        <v>5243</v>
      </c>
    </row>
    <row r="26" spans="1:3" hidden="1">
      <c r="A26" t="s">
        <v>5252</v>
      </c>
      <c r="B26" t="s">
        <v>3832</v>
      </c>
      <c r="C26" t="s">
        <v>3833</v>
      </c>
    </row>
    <row r="27" spans="1:3" hidden="1">
      <c r="A27" t="s">
        <v>5253</v>
      </c>
      <c r="B27" t="s">
        <v>3832</v>
      </c>
      <c r="C27" t="s">
        <v>3833</v>
      </c>
    </row>
    <row r="28" spans="1:3" hidden="1">
      <c r="A28" t="s">
        <v>5254</v>
      </c>
      <c r="B28" t="s">
        <v>3832</v>
      </c>
      <c r="C28" t="s">
        <v>3833</v>
      </c>
    </row>
    <row r="29" spans="1:3" hidden="1">
      <c r="A29" t="s">
        <v>5255</v>
      </c>
      <c r="B29" t="s">
        <v>3832</v>
      </c>
      <c r="C29" t="s">
        <v>3833</v>
      </c>
    </row>
    <row r="30" spans="1:3" hidden="1">
      <c r="A30" t="s">
        <v>5255</v>
      </c>
      <c r="B30" t="s">
        <v>3834</v>
      </c>
      <c r="C30" t="s">
        <v>5243</v>
      </c>
    </row>
    <row r="31" spans="1:3" hidden="1">
      <c r="A31" t="s">
        <v>5256</v>
      </c>
      <c r="B31" t="s">
        <v>3832</v>
      </c>
      <c r="C31" t="s">
        <v>3834</v>
      </c>
    </row>
    <row r="32" spans="1:3" hidden="1">
      <c r="A32" t="s">
        <v>5257</v>
      </c>
      <c r="B32" t="s">
        <v>3834</v>
      </c>
      <c r="C32" t="s">
        <v>3833</v>
      </c>
    </row>
    <row r="33" spans="1:3" hidden="1">
      <c r="A33" t="s">
        <v>5258</v>
      </c>
      <c r="B33" t="s">
        <v>3832</v>
      </c>
      <c r="C33" t="s">
        <v>3833</v>
      </c>
    </row>
    <row r="34" spans="1:3" hidden="1">
      <c r="A34" t="s">
        <v>5258</v>
      </c>
      <c r="B34" t="s">
        <v>3832</v>
      </c>
      <c r="C34" t="s">
        <v>3834</v>
      </c>
    </row>
    <row r="35" spans="1:3" hidden="1">
      <c r="A35" t="s">
        <v>5259</v>
      </c>
      <c r="B35" t="s">
        <v>3834</v>
      </c>
      <c r="C35" t="s">
        <v>3833</v>
      </c>
    </row>
    <row r="36" spans="1:3" hidden="1">
      <c r="A36" t="s">
        <v>5260</v>
      </c>
      <c r="B36" t="s">
        <v>3832</v>
      </c>
      <c r="C36" t="s">
        <v>3834</v>
      </c>
    </row>
    <row r="37" spans="1:3" hidden="1">
      <c r="A37" t="s">
        <v>5261</v>
      </c>
      <c r="B37" t="s">
        <v>3834</v>
      </c>
      <c r="C37" t="s">
        <v>3833</v>
      </c>
    </row>
    <row r="38" spans="1:3" hidden="1">
      <c r="A38" t="s">
        <v>5262</v>
      </c>
      <c r="B38" t="s">
        <v>3832</v>
      </c>
      <c r="C38" t="s">
        <v>3834</v>
      </c>
    </row>
    <row r="39" spans="1:3">
      <c r="A39" t="s">
        <v>5263</v>
      </c>
      <c r="B39" t="s">
        <v>3833</v>
      </c>
      <c r="C39" t="s">
        <v>3834</v>
      </c>
    </row>
    <row r="40" spans="1:3">
      <c r="A40" t="s">
        <v>5263</v>
      </c>
      <c r="B40" t="s">
        <v>3833</v>
      </c>
      <c r="C40" t="s">
        <v>3832</v>
      </c>
    </row>
    <row r="41" spans="1:3">
      <c r="A41" t="s">
        <v>5263</v>
      </c>
      <c r="B41" t="s">
        <v>3833</v>
      </c>
      <c r="C41" t="s">
        <v>5243</v>
      </c>
    </row>
    <row r="42" spans="1:3">
      <c r="A42" t="s">
        <v>5264</v>
      </c>
      <c r="B42" t="s">
        <v>3833</v>
      </c>
      <c r="C42" t="s">
        <v>3834</v>
      </c>
    </row>
    <row r="43" spans="1:3">
      <c r="A43" t="s">
        <v>5264</v>
      </c>
      <c r="B43" t="s">
        <v>3833</v>
      </c>
      <c r="C43" t="s">
        <v>3832</v>
      </c>
    </row>
    <row r="44" spans="1:3">
      <c r="A44" t="s">
        <v>5264</v>
      </c>
      <c r="B44" t="s">
        <v>3833</v>
      </c>
      <c r="C44" t="s">
        <v>5243</v>
      </c>
    </row>
    <row r="45" spans="1:3" hidden="1">
      <c r="A45" t="s">
        <v>5265</v>
      </c>
      <c r="B45" t="s">
        <v>3834</v>
      </c>
      <c r="C45" t="s">
        <v>3832</v>
      </c>
    </row>
    <row r="46" spans="1:3" hidden="1">
      <c r="A46" t="s">
        <v>5266</v>
      </c>
      <c r="B46" t="s">
        <v>3834</v>
      </c>
      <c r="C46" t="s">
        <v>3832</v>
      </c>
    </row>
    <row r="47" spans="1:3" hidden="1">
      <c r="A47" t="s">
        <v>5267</v>
      </c>
      <c r="B47" t="s">
        <v>3832</v>
      </c>
      <c r="C47" t="s">
        <v>3834</v>
      </c>
    </row>
    <row r="48" spans="1:3" hidden="1">
      <c r="A48" t="s">
        <v>5268</v>
      </c>
      <c r="B48" t="s">
        <v>3834</v>
      </c>
      <c r="C48" t="s">
        <v>3833</v>
      </c>
    </row>
    <row r="49" spans="1:4" hidden="1">
      <c r="A49" t="s">
        <v>5268</v>
      </c>
      <c r="B49" t="s">
        <v>3834</v>
      </c>
      <c r="C49" t="s">
        <v>3833</v>
      </c>
    </row>
    <row r="50" spans="1:4" hidden="1">
      <c r="A50" t="s">
        <v>5269</v>
      </c>
      <c r="B50" t="s">
        <v>3832</v>
      </c>
      <c r="C50" t="s">
        <v>3833</v>
      </c>
    </row>
    <row r="51" spans="1:4" hidden="1">
      <c r="A51" t="s">
        <v>5270</v>
      </c>
      <c r="B51" t="s">
        <v>3834</v>
      </c>
      <c r="C51" t="s">
        <v>3833</v>
      </c>
    </row>
    <row r="52" spans="1:4">
      <c r="A52" t="s">
        <v>5271</v>
      </c>
      <c r="B52" t="s">
        <v>3833</v>
      </c>
      <c r="C52" t="s">
        <v>3834</v>
      </c>
    </row>
    <row r="53" spans="1:4" hidden="1">
      <c r="A53" t="s">
        <v>5272</v>
      </c>
      <c r="B53" t="s">
        <v>3832</v>
      </c>
      <c r="C53" t="s">
        <v>3834</v>
      </c>
    </row>
    <row r="54" spans="1:4" hidden="1">
      <c r="A54" t="s">
        <v>5273</v>
      </c>
      <c r="B54" t="s">
        <v>3832</v>
      </c>
      <c r="C54" t="s">
        <v>3833</v>
      </c>
      <c r="D54" t="s">
        <v>5336</v>
      </c>
    </row>
    <row r="55" spans="1:4" hidden="1">
      <c r="A55" t="s">
        <v>5273</v>
      </c>
      <c r="B55" t="s">
        <v>3832</v>
      </c>
      <c r="C55" t="s">
        <v>3834</v>
      </c>
    </row>
    <row r="56" spans="1:4" hidden="1">
      <c r="A56" t="s">
        <v>5274</v>
      </c>
      <c r="B56" t="s">
        <v>3832</v>
      </c>
      <c r="C56" t="s">
        <v>3833</v>
      </c>
    </row>
    <row r="57" spans="1:4" hidden="1">
      <c r="A57" t="s">
        <v>5275</v>
      </c>
      <c r="B57" t="s">
        <v>3832</v>
      </c>
      <c r="C57" t="s">
        <v>3833</v>
      </c>
    </row>
    <row r="58" spans="1:4" hidden="1">
      <c r="A58" t="s">
        <v>5275</v>
      </c>
      <c r="B58" t="s">
        <v>3832</v>
      </c>
      <c r="C58" t="s">
        <v>3833</v>
      </c>
    </row>
    <row r="59" spans="1:4" hidden="1">
      <c r="A59" t="s">
        <v>5275</v>
      </c>
      <c r="B59" t="s">
        <v>3832</v>
      </c>
      <c r="C59" t="s">
        <v>3833</v>
      </c>
    </row>
    <row r="60" spans="1:4">
      <c r="A60" t="s">
        <v>5276</v>
      </c>
      <c r="B60" t="s">
        <v>3833</v>
      </c>
      <c r="C60" t="s">
        <v>3834</v>
      </c>
    </row>
    <row r="61" spans="1:4">
      <c r="A61" t="s">
        <v>5276</v>
      </c>
      <c r="B61" t="s">
        <v>3833</v>
      </c>
      <c r="C61" t="s">
        <v>3832</v>
      </c>
    </row>
    <row r="62" spans="1:4">
      <c r="A62" t="s">
        <v>5276</v>
      </c>
      <c r="B62" t="s">
        <v>3833</v>
      </c>
      <c r="C62" t="s">
        <v>3832</v>
      </c>
    </row>
    <row r="63" spans="1:4">
      <c r="A63" t="s">
        <v>5277</v>
      </c>
      <c r="B63" t="s">
        <v>3833</v>
      </c>
      <c r="C63" t="s">
        <v>3834</v>
      </c>
    </row>
    <row r="64" spans="1:4">
      <c r="A64" t="s">
        <v>5278</v>
      </c>
      <c r="B64" t="s">
        <v>3833</v>
      </c>
      <c r="C64" t="s">
        <v>3832</v>
      </c>
    </row>
    <row r="65" spans="1:4">
      <c r="A65" t="s">
        <v>5283</v>
      </c>
      <c r="B65" t="s">
        <v>3833</v>
      </c>
      <c r="C65" t="s">
        <v>3832</v>
      </c>
    </row>
    <row r="66" spans="1:4" hidden="1">
      <c r="A66" t="s">
        <v>5279</v>
      </c>
      <c r="B66" t="s">
        <v>3832</v>
      </c>
      <c r="C66" t="s">
        <v>3834</v>
      </c>
    </row>
    <row r="67" spans="1:4" hidden="1">
      <c r="A67" t="s">
        <v>5280</v>
      </c>
      <c r="B67" t="s">
        <v>3832</v>
      </c>
      <c r="C67" t="s">
        <v>3833</v>
      </c>
      <c r="D67" t="s">
        <v>5336</v>
      </c>
    </row>
    <row r="68" spans="1:4" hidden="1">
      <c r="A68" t="s">
        <v>5281</v>
      </c>
      <c r="B68" t="s">
        <v>3832</v>
      </c>
      <c r="C68" t="s">
        <v>3833</v>
      </c>
    </row>
    <row r="69" spans="1:4" hidden="1">
      <c r="A69" t="s">
        <v>5281</v>
      </c>
      <c r="B69" t="s">
        <v>3832</v>
      </c>
      <c r="C69" t="s">
        <v>3833</v>
      </c>
    </row>
    <row r="70" spans="1:4" hidden="1">
      <c r="A70" t="s">
        <v>5281</v>
      </c>
      <c r="B70" t="s">
        <v>3832</v>
      </c>
      <c r="C70" t="s">
        <v>3833</v>
      </c>
    </row>
    <row r="71" spans="1:4" hidden="1">
      <c r="A71" t="s">
        <v>5284</v>
      </c>
      <c r="B71" t="s">
        <v>3832</v>
      </c>
      <c r="C71" t="s">
        <v>3833</v>
      </c>
    </row>
    <row r="72" spans="1:4" hidden="1">
      <c r="A72" t="s">
        <v>5284</v>
      </c>
      <c r="B72" t="s">
        <v>3832</v>
      </c>
      <c r="C72" t="s">
        <v>3833</v>
      </c>
    </row>
    <row r="73" spans="1:4" hidden="1">
      <c r="A73" t="s">
        <v>5282</v>
      </c>
      <c r="B73" t="s">
        <v>3832</v>
      </c>
      <c r="C73" t="s">
        <v>3833</v>
      </c>
    </row>
    <row r="74" spans="1:4" hidden="1">
      <c r="A74" t="s">
        <v>5282</v>
      </c>
      <c r="B74" t="s">
        <v>3832</v>
      </c>
      <c r="C74" t="s">
        <v>3833</v>
      </c>
    </row>
    <row r="75" spans="1:4" hidden="1">
      <c r="A75" t="s">
        <v>5282</v>
      </c>
      <c r="B75" t="s">
        <v>3832</v>
      </c>
      <c r="C75" t="s">
        <v>3833</v>
      </c>
    </row>
    <row r="76" spans="1:4" hidden="1">
      <c r="A76" t="s">
        <v>5285</v>
      </c>
      <c r="B76" t="s">
        <v>3832</v>
      </c>
      <c r="C76" t="s">
        <v>3833</v>
      </c>
    </row>
    <row r="77" spans="1:4" hidden="1">
      <c r="A77" t="s">
        <v>5285</v>
      </c>
      <c r="B77" t="s">
        <v>3832</v>
      </c>
      <c r="C77" t="s">
        <v>3833</v>
      </c>
    </row>
    <row r="78" spans="1:4" hidden="1">
      <c r="A78" t="s">
        <v>5285</v>
      </c>
      <c r="B78" t="s">
        <v>3832</v>
      </c>
      <c r="C78" t="s">
        <v>3833</v>
      </c>
    </row>
    <row r="79" spans="1:4" hidden="1">
      <c r="A79" t="s">
        <v>5286</v>
      </c>
      <c r="B79" t="s">
        <v>3832</v>
      </c>
      <c r="C79" t="s">
        <v>3834</v>
      </c>
    </row>
    <row r="80" spans="1:4" hidden="1">
      <c r="A80" t="s">
        <v>5287</v>
      </c>
      <c r="B80" t="s">
        <v>3832</v>
      </c>
      <c r="C80" t="s">
        <v>3834</v>
      </c>
    </row>
    <row r="81" spans="1:4" hidden="1">
      <c r="A81" t="s">
        <v>5288</v>
      </c>
      <c r="B81" t="s">
        <v>3832</v>
      </c>
      <c r="C81" t="s">
        <v>3834</v>
      </c>
    </row>
    <row r="82" spans="1:4" hidden="1">
      <c r="A82" t="s">
        <v>5288</v>
      </c>
      <c r="B82" t="s">
        <v>3832</v>
      </c>
      <c r="C82" t="s">
        <v>3833</v>
      </c>
      <c r="D82" t="s">
        <v>5337</v>
      </c>
    </row>
    <row r="83" spans="1:4" hidden="1">
      <c r="A83" t="s">
        <v>5289</v>
      </c>
      <c r="B83" t="s">
        <v>3832</v>
      </c>
      <c r="C83" t="s">
        <v>3833</v>
      </c>
    </row>
    <row r="84" spans="1:4">
      <c r="A84" t="s">
        <v>5290</v>
      </c>
      <c r="B84" t="s">
        <v>3833</v>
      </c>
      <c r="C84" t="s">
        <v>3832</v>
      </c>
    </row>
    <row r="85" spans="1:4" hidden="1">
      <c r="A85" t="s">
        <v>5291</v>
      </c>
      <c r="B85" t="s">
        <v>3832</v>
      </c>
      <c r="C85" t="s">
        <v>3834</v>
      </c>
    </row>
    <row r="86" spans="1:4" hidden="1">
      <c r="A86" t="s">
        <v>5292</v>
      </c>
      <c r="B86" t="s">
        <v>3832</v>
      </c>
      <c r="C86" t="s">
        <v>3834</v>
      </c>
    </row>
    <row r="87" spans="1:4" hidden="1">
      <c r="A87" t="s">
        <v>5292</v>
      </c>
      <c r="B87" t="s">
        <v>3832</v>
      </c>
      <c r="C87" t="s">
        <v>3834</v>
      </c>
    </row>
    <row r="88" spans="1:4">
      <c r="A88" t="s">
        <v>5293</v>
      </c>
      <c r="B88" t="s">
        <v>3833</v>
      </c>
      <c r="C88" t="s">
        <v>3832</v>
      </c>
    </row>
    <row r="89" spans="1:4" hidden="1">
      <c r="A89" t="s">
        <v>5294</v>
      </c>
      <c r="B89" t="s">
        <v>3832</v>
      </c>
      <c r="C89" t="s">
        <v>3834</v>
      </c>
    </row>
    <row r="90" spans="1:4" hidden="1">
      <c r="A90" t="s">
        <v>5295</v>
      </c>
      <c r="B90" t="s">
        <v>3832</v>
      </c>
      <c r="C90" t="s">
        <v>3834</v>
      </c>
    </row>
    <row r="91" spans="1:4" hidden="1">
      <c r="A91" t="s">
        <v>5296</v>
      </c>
      <c r="B91" t="s">
        <v>3832</v>
      </c>
      <c r="C91" t="s">
        <v>3834</v>
      </c>
    </row>
    <row r="92" spans="1:4" hidden="1">
      <c r="A92" t="s">
        <v>5297</v>
      </c>
      <c r="B92" t="s">
        <v>3832</v>
      </c>
      <c r="C92" t="s">
        <v>3834</v>
      </c>
    </row>
    <row r="93" spans="1:4" hidden="1">
      <c r="A93" t="s">
        <v>5298</v>
      </c>
      <c r="B93" t="s">
        <v>3832</v>
      </c>
      <c r="C93" t="s">
        <v>3834</v>
      </c>
    </row>
    <row r="94" spans="1:4" hidden="1">
      <c r="A94" t="s">
        <v>5299</v>
      </c>
      <c r="B94" t="s">
        <v>3832</v>
      </c>
      <c r="C94" t="s">
        <v>3834</v>
      </c>
    </row>
    <row r="95" spans="1:4" hidden="1">
      <c r="A95" t="s">
        <v>5300</v>
      </c>
      <c r="B95" t="s">
        <v>3832</v>
      </c>
      <c r="C95" t="s">
        <v>3834</v>
      </c>
    </row>
    <row r="96" spans="1:4" hidden="1">
      <c r="A96" t="s">
        <v>5301</v>
      </c>
      <c r="B96" t="s">
        <v>3832</v>
      </c>
      <c r="C96" t="s">
        <v>3834</v>
      </c>
    </row>
    <row r="97" spans="1:3" hidden="1">
      <c r="A97" t="s">
        <v>5302</v>
      </c>
      <c r="B97" t="s">
        <v>3832</v>
      </c>
      <c r="C97" t="s">
        <v>3834</v>
      </c>
    </row>
    <row r="98" spans="1:3" hidden="1">
      <c r="A98" t="s">
        <v>5303</v>
      </c>
      <c r="B98" t="s">
        <v>3832</v>
      </c>
      <c r="C98" t="s">
        <v>3834</v>
      </c>
    </row>
    <row r="99" spans="1:3" hidden="1">
      <c r="A99" t="s">
        <v>5304</v>
      </c>
      <c r="B99" t="s">
        <v>3832</v>
      </c>
      <c r="C99" t="s">
        <v>3834</v>
      </c>
    </row>
    <row r="100" spans="1:3" hidden="1">
      <c r="A100" t="s">
        <v>5305</v>
      </c>
      <c r="B100" t="s">
        <v>3834</v>
      </c>
      <c r="C100" t="s">
        <v>3832</v>
      </c>
    </row>
    <row r="101" spans="1:3" hidden="1">
      <c r="A101" t="s">
        <v>5306</v>
      </c>
      <c r="B101" t="s">
        <v>3834</v>
      </c>
      <c r="C101" t="s">
        <v>3832</v>
      </c>
    </row>
    <row r="102" spans="1:3" hidden="1">
      <c r="A102" t="s">
        <v>5307</v>
      </c>
      <c r="B102" t="s">
        <v>3832</v>
      </c>
      <c r="C102" t="s">
        <v>3834</v>
      </c>
    </row>
    <row r="103" spans="1:3" hidden="1">
      <c r="A103" t="s">
        <v>5308</v>
      </c>
      <c r="B103" t="s">
        <v>3832</v>
      </c>
      <c r="C103" t="s">
        <v>3834</v>
      </c>
    </row>
    <row r="104" spans="1:3" hidden="1">
      <c r="A104" t="s">
        <v>5309</v>
      </c>
      <c r="B104" t="s">
        <v>3832</v>
      </c>
      <c r="C104" t="s">
        <v>3834</v>
      </c>
    </row>
    <row r="105" spans="1:3">
      <c r="A105" t="s">
        <v>5310</v>
      </c>
      <c r="B105" t="s">
        <v>3833</v>
      </c>
      <c r="C105" t="s">
        <v>3832</v>
      </c>
    </row>
    <row r="106" spans="1:3">
      <c r="A106" t="s">
        <v>5311</v>
      </c>
      <c r="B106" t="s">
        <v>3833</v>
      </c>
      <c r="C106" t="s">
        <v>3834</v>
      </c>
    </row>
    <row r="107" spans="1:3" hidden="1">
      <c r="A107" t="s">
        <v>5312</v>
      </c>
      <c r="B107" t="s">
        <v>3834</v>
      </c>
      <c r="C107" t="s">
        <v>3833</v>
      </c>
    </row>
    <row r="108" spans="1:3" hidden="1">
      <c r="A108" t="s">
        <v>5312</v>
      </c>
      <c r="B108" t="s">
        <v>3834</v>
      </c>
      <c r="C108" t="s">
        <v>3832</v>
      </c>
    </row>
    <row r="109" spans="1:3" hidden="1">
      <c r="A109" t="s">
        <v>5313</v>
      </c>
      <c r="B109" t="s">
        <v>3834</v>
      </c>
      <c r="C109" t="s">
        <v>3833</v>
      </c>
    </row>
    <row r="110" spans="1:3" hidden="1">
      <c r="A110" t="s">
        <v>5314</v>
      </c>
      <c r="B110" t="s">
        <v>3834</v>
      </c>
      <c r="C110" t="s">
        <v>3833</v>
      </c>
    </row>
    <row r="111" spans="1:3" hidden="1">
      <c r="A111" t="s">
        <v>5315</v>
      </c>
      <c r="B111" t="s">
        <v>3834</v>
      </c>
      <c r="C111" t="s">
        <v>3833</v>
      </c>
    </row>
    <row r="112" spans="1:3" hidden="1">
      <c r="A112" t="s">
        <v>5316</v>
      </c>
      <c r="B112" t="s">
        <v>3834</v>
      </c>
      <c r="C112" t="s">
        <v>3833</v>
      </c>
    </row>
    <row r="113" spans="1:4" hidden="1">
      <c r="A113" t="s">
        <v>5316</v>
      </c>
      <c r="B113" t="s">
        <v>3834</v>
      </c>
      <c r="C113" t="s">
        <v>3832</v>
      </c>
    </row>
    <row r="114" spans="1:4" hidden="1">
      <c r="A114" t="s">
        <v>5317</v>
      </c>
      <c r="B114" t="s">
        <v>3832</v>
      </c>
      <c r="C114" t="s">
        <v>3834</v>
      </c>
    </row>
    <row r="115" spans="1:4" hidden="1">
      <c r="A115" t="s">
        <v>5318</v>
      </c>
      <c r="B115" t="s">
        <v>3832</v>
      </c>
      <c r="C115" t="s">
        <v>3834</v>
      </c>
    </row>
    <row r="116" spans="1:4" hidden="1">
      <c r="A116" t="s">
        <v>5319</v>
      </c>
      <c r="B116" t="s">
        <v>3832</v>
      </c>
      <c r="C116" t="s">
        <v>3833</v>
      </c>
      <c r="D116" t="s">
        <v>5336</v>
      </c>
    </row>
    <row r="117" spans="1:4" hidden="1">
      <c r="A117" t="s">
        <v>5320</v>
      </c>
      <c r="B117" t="s">
        <v>3832</v>
      </c>
      <c r="C117" t="s">
        <v>3833</v>
      </c>
    </row>
    <row r="118" spans="1:4" hidden="1">
      <c r="A118" t="s">
        <v>5320</v>
      </c>
      <c r="B118" t="s">
        <v>3832</v>
      </c>
      <c r="C118" t="s">
        <v>3834</v>
      </c>
    </row>
    <row r="119" spans="1:4" hidden="1">
      <c r="A119" t="s">
        <v>5320</v>
      </c>
      <c r="B119" t="s">
        <v>3832</v>
      </c>
      <c r="C119" t="s">
        <v>3834</v>
      </c>
    </row>
    <row r="120" spans="1:4">
      <c r="A120" t="s">
        <v>5321</v>
      </c>
      <c r="B120" t="s">
        <v>3833</v>
      </c>
      <c r="C120" t="s">
        <v>3834</v>
      </c>
    </row>
    <row r="121" spans="1:4">
      <c r="A121" t="s">
        <v>5321</v>
      </c>
      <c r="B121" t="s">
        <v>3833</v>
      </c>
      <c r="C121" t="s">
        <v>3832</v>
      </c>
    </row>
    <row r="122" spans="1:4" hidden="1">
      <c r="A122" t="s">
        <v>5323</v>
      </c>
      <c r="B122" t="s">
        <v>3832</v>
      </c>
      <c r="C122" t="s">
        <v>3834</v>
      </c>
    </row>
    <row r="123" spans="1:4" hidden="1">
      <c r="A123" t="s">
        <v>5324</v>
      </c>
      <c r="B123" t="s">
        <v>3832</v>
      </c>
      <c r="C123" t="s">
        <v>3834</v>
      </c>
    </row>
    <row r="124" spans="1:4" hidden="1">
      <c r="A124" t="s">
        <v>5325</v>
      </c>
      <c r="B124" t="s">
        <v>3832</v>
      </c>
      <c r="C124" t="s">
        <v>3834</v>
      </c>
    </row>
    <row r="125" spans="1:4">
      <c r="A125" t="s">
        <v>5326</v>
      </c>
      <c r="B125" t="s">
        <v>3833</v>
      </c>
      <c r="C125" t="s">
        <v>3832</v>
      </c>
    </row>
    <row r="126" spans="1:4" hidden="1">
      <c r="A126" t="s">
        <v>5327</v>
      </c>
      <c r="B126" t="s">
        <v>3832</v>
      </c>
      <c r="C126" t="s">
        <v>3834</v>
      </c>
    </row>
    <row r="127" spans="1:4" hidden="1">
      <c r="A127" t="s">
        <v>5328</v>
      </c>
      <c r="B127" t="s">
        <v>3832</v>
      </c>
      <c r="C127" t="s">
        <v>3834</v>
      </c>
    </row>
    <row r="128" spans="1:4" hidden="1">
      <c r="A128" t="s">
        <v>5329</v>
      </c>
      <c r="B128" t="s">
        <v>3832</v>
      </c>
      <c r="C128" t="s">
        <v>3834</v>
      </c>
    </row>
    <row r="129" spans="1:3" hidden="1">
      <c r="A129" t="s">
        <v>5330</v>
      </c>
      <c r="B129" t="s">
        <v>3832</v>
      </c>
      <c r="C129" t="s">
        <v>3834</v>
      </c>
    </row>
    <row r="130" spans="1:3" hidden="1">
      <c r="A130" t="s">
        <v>5331</v>
      </c>
      <c r="B130" t="s">
        <v>3832</v>
      </c>
      <c r="C130" t="s">
        <v>3834</v>
      </c>
    </row>
    <row r="131" spans="1:3" hidden="1">
      <c r="A131" t="s">
        <v>5332</v>
      </c>
      <c r="B131" t="s">
        <v>3834</v>
      </c>
      <c r="C131" t="s">
        <v>3833</v>
      </c>
    </row>
    <row r="132" spans="1:3" hidden="1">
      <c r="A132" t="s">
        <v>5333</v>
      </c>
      <c r="B132" t="s">
        <v>3834</v>
      </c>
      <c r="C132" t="s">
        <v>3833</v>
      </c>
    </row>
    <row r="133" spans="1:3" hidden="1">
      <c r="A133" t="s">
        <v>5334</v>
      </c>
      <c r="B133" t="s">
        <v>3834</v>
      </c>
      <c r="C133" t="s">
        <v>3833</v>
      </c>
    </row>
    <row r="134" spans="1:3" hidden="1">
      <c r="A134" t="s">
        <v>5335</v>
      </c>
      <c r="B134" t="s">
        <v>3832</v>
      </c>
      <c r="C134" t="s">
        <v>3834</v>
      </c>
    </row>
  </sheetData>
  <autoFilter ref="A1:C134">
    <filterColumn colId="1">
      <filters>
        <filter val="LILLE"/>
      </filters>
    </filterColumn>
  </autoFilter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F1108"/>
  <sheetViews>
    <sheetView topLeftCell="A884" workbookViewId="0">
      <selection activeCell="B33" sqref="B33"/>
    </sheetView>
  </sheetViews>
  <sheetFormatPr baseColWidth="10" defaultRowHeight="15" x14ac:dyDescent="0"/>
  <cols>
    <col min="1" max="1" width="20.5" bestFit="1" customWidth="1"/>
    <col min="2" max="2" width="64.1640625" bestFit="1" customWidth="1"/>
    <col min="3" max="3" width="20.33203125" bestFit="1" customWidth="1"/>
    <col min="4" max="4" width="16.1640625" bestFit="1" customWidth="1"/>
    <col min="5" max="5" width="21" bestFit="1" customWidth="1"/>
  </cols>
  <sheetData>
    <row r="1" spans="1:6">
      <c r="A1" t="s">
        <v>5338</v>
      </c>
      <c r="B1" t="s">
        <v>5339</v>
      </c>
      <c r="C1" t="s">
        <v>5340</v>
      </c>
      <c r="D1" t="s">
        <v>5341</v>
      </c>
      <c r="E1" t="s">
        <v>5342</v>
      </c>
      <c r="F1" t="s">
        <v>5346</v>
      </c>
    </row>
    <row r="2" spans="1:6">
      <c r="A2" t="s">
        <v>3850</v>
      </c>
      <c r="B2" t="s">
        <v>3851</v>
      </c>
      <c r="C2">
        <v>1</v>
      </c>
      <c r="D2">
        <v>1</v>
      </c>
      <c r="E2">
        <v>3</v>
      </c>
    </row>
    <row r="3" spans="1:6">
      <c r="A3" t="s">
        <v>3850</v>
      </c>
      <c r="B3" t="s">
        <v>3856</v>
      </c>
      <c r="C3">
        <v>1</v>
      </c>
      <c r="D3">
        <v>1</v>
      </c>
      <c r="E3">
        <v>3</v>
      </c>
    </row>
    <row r="4" spans="1:6">
      <c r="A4" t="s">
        <v>3850</v>
      </c>
      <c r="B4" t="s">
        <v>5353</v>
      </c>
      <c r="C4">
        <v>1</v>
      </c>
      <c r="D4">
        <v>1</v>
      </c>
      <c r="E4">
        <v>3</v>
      </c>
    </row>
    <row r="5" spans="1:6">
      <c r="A5" t="s">
        <v>3850</v>
      </c>
      <c r="B5" t="s">
        <v>3868</v>
      </c>
      <c r="C5">
        <v>0</v>
      </c>
      <c r="E5">
        <v>3</v>
      </c>
    </row>
    <row r="6" spans="1:6">
      <c r="A6" t="s">
        <v>3850</v>
      </c>
      <c r="B6" t="s">
        <v>5354</v>
      </c>
      <c r="C6">
        <v>1</v>
      </c>
      <c r="D6">
        <v>1</v>
      </c>
      <c r="E6">
        <v>3</v>
      </c>
    </row>
    <row r="7" spans="1:6">
      <c r="A7" t="s">
        <v>3850</v>
      </c>
      <c r="B7" t="s">
        <v>5355</v>
      </c>
      <c r="C7">
        <v>1</v>
      </c>
      <c r="D7">
        <v>1</v>
      </c>
      <c r="E7">
        <v>3</v>
      </c>
    </row>
    <row r="8" spans="1:6">
      <c r="A8" t="s">
        <v>3850</v>
      </c>
      <c r="B8" t="s">
        <v>3884</v>
      </c>
      <c r="C8">
        <v>2</v>
      </c>
      <c r="E8">
        <v>3</v>
      </c>
    </row>
    <row r="9" spans="1:6">
      <c r="A9" t="s">
        <v>3850</v>
      </c>
      <c r="B9" t="s">
        <v>5356</v>
      </c>
      <c r="C9">
        <v>1</v>
      </c>
      <c r="E9">
        <v>3</v>
      </c>
    </row>
    <row r="10" spans="1:6">
      <c r="A10" t="s">
        <v>3850</v>
      </c>
      <c r="B10" t="s">
        <v>3885</v>
      </c>
      <c r="C10">
        <v>1</v>
      </c>
      <c r="E10">
        <v>3</v>
      </c>
    </row>
    <row r="11" spans="1:6">
      <c r="A11" t="s">
        <v>3850</v>
      </c>
      <c r="B11" t="s">
        <v>3886</v>
      </c>
      <c r="C11">
        <v>1</v>
      </c>
      <c r="D11">
        <v>1</v>
      </c>
      <c r="E11">
        <v>3</v>
      </c>
    </row>
    <row r="12" spans="1:6">
      <c r="A12" t="s">
        <v>3850</v>
      </c>
      <c r="B12" t="s">
        <v>5357</v>
      </c>
      <c r="C12">
        <v>1</v>
      </c>
      <c r="D12">
        <v>1</v>
      </c>
      <c r="E12">
        <v>3</v>
      </c>
    </row>
    <row r="13" spans="1:6">
      <c r="A13" t="s">
        <v>3850</v>
      </c>
      <c r="B13" t="s">
        <v>3892</v>
      </c>
      <c r="C13">
        <v>0</v>
      </c>
      <c r="E13">
        <v>3</v>
      </c>
    </row>
    <row r="14" spans="1:6">
      <c r="A14" t="s">
        <v>3850</v>
      </c>
      <c r="B14" t="s">
        <v>3893</v>
      </c>
      <c r="C14">
        <v>1</v>
      </c>
      <c r="D14">
        <v>1</v>
      </c>
      <c r="E14">
        <v>1</v>
      </c>
    </row>
    <row r="15" spans="1:6">
      <c r="A15" t="s">
        <v>3850</v>
      </c>
      <c r="B15" t="s">
        <v>3894</v>
      </c>
      <c r="C15">
        <v>1</v>
      </c>
      <c r="D15">
        <v>1</v>
      </c>
      <c r="E15">
        <v>1</v>
      </c>
    </row>
    <row r="16" spans="1:6">
      <c r="A16" t="s">
        <v>3850</v>
      </c>
      <c r="B16" t="s">
        <v>3895</v>
      </c>
      <c r="C16">
        <v>0</v>
      </c>
      <c r="E16">
        <v>3</v>
      </c>
    </row>
    <row r="17" spans="1:5">
      <c r="A17" t="s">
        <v>3850</v>
      </c>
      <c r="B17" t="s">
        <v>3896</v>
      </c>
      <c r="C17">
        <v>3</v>
      </c>
      <c r="D17">
        <v>3</v>
      </c>
      <c r="E17">
        <v>3</v>
      </c>
    </row>
    <row r="18" spans="1:5">
      <c r="A18" t="s">
        <v>3850</v>
      </c>
      <c r="B18" t="s">
        <v>5358</v>
      </c>
      <c r="C18">
        <v>2</v>
      </c>
      <c r="D18">
        <v>1</v>
      </c>
      <c r="E18">
        <v>3</v>
      </c>
    </row>
    <row r="19" spans="1:5">
      <c r="A19" t="s">
        <v>3898</v>
      </c>
      <c r="B19" t="s">
        <v>3899</v>
      </c>
      <c r="C19">
        <v>1</v>
      </c>
      <c r="D19">
        <v>1</v>
      </c>
      <c r="E19">
        <v>3</v>
      </c>
    </row>
    <row r="20" spans="1:5">
      <c r="A20" t="s">
        <v>3850</v>
      </c>
      <c r="B20" t="s">
        <v>5359</v>
      </c>
      <c r="C20">
        <v>3</v>
      </c>
      <c r="D20">
        <v>1</v>
      </c>
      <c r="E20">
        <v>3</v>
      </c>
    </row>
    <row r="21" spans="1:5">
      <c r="A21" t="s">
        <v>3898</v>
      </c>
      <c r="B21" t="s">
        <v>3901</v>
      </c>
      <c r="C21">
        <v>1</v>
      </c>
      <c r="D21">
        <v>1</v>
      </c>
      <c r="E21">
        <v>3</v>
      </c>
    </row>
    <row r="22" spans="1:5">
      <c r="A22" t="s">
        <v>3898</v>
      </c>
      <c r="B22" t="s">
        <v>3902</v>
      </c>
      <c r="C22">
        <v>1</v>
      </c>
      <c r="D22">
        <v>1</v>
      </c>
      <c r="E22">
        <v>3</v>
      </c>
    </row>
    <row r="23" spans="1:5">
      <c r="A23" t="s">
        <v>3898</v>
      </c>
      <c r="B23" t="s">
        <v>3903</v>
      </c>
      <c r="C23">
        <v>1</v>
      </c>
      <c r="D23">
        <v>1</v>
      </c>
      <c r="E23">
        <v>3</v>
      </c>
    </row>
    <row r="24" spans="1:5">
      <c r="A24" t="s">
        <v>3898</v>
      </c>
      <c r="B24" t="s">
        <v>3904</v>
      </c>
      <c r="C24">
        <v>1</v>
      </c>
      <c r="D24">
        <v>1</v>
      </c>
      <c r="E24">
        <v>3</v>
      </c>
    </row>
    <row r="25" spans="1:5">
      <c r="A25" t="s">
        <v>3898</v>
      </c>
      <c r="B25" t="s">
        <v>3905</v>
      </c>
      <c r="C25">
        <v>1</v>
      </c>
      <c r="D25">
        <v>1</v>
      </c>
      <c r="E25">
        <v>3</v>
      </c>
    </row>
    <row r="26" spans="1:5">
      <c r="A26" t="s">
        <v>3898</v>
      </c>
      <c r="B26" t="s">
        <v>3906</v>
      </c>
      <c r="C26">
        <v>1</v>
      </c>
      <c r="D26">
        <v>1</v>
      </c>
      <c r="E26">
        <v>3</v>
      </c>
    </row>
    <row r="27" spans="1:5">
      <c r="A27" t="s">
        <v>3898</v>
      </c>
      <c r="B27" t="s">
        <v>3907</v>
      </c>
      <c r="C27">
        <v>1</v>
      </c>
      <c r="D27">
        <v>1</v>
      </c>
      <c r="E27">
        <v>3</v>
      </c>
    </row>
    <row r="28" spans="1:5">
      <c r="A28" t="s">
        <v>3898</v>
      </c>
      <c r="B28" t="s">
        <v>3909</v>
      </c>
      <c r="C28">
        <v>3</v>
      </c>
      <c r="D28">
        <v>1</v>
      </c>
      <c r="E28">
        <v>3</v>
      </c>
    </row>
    <row r="29" spans="1:5">
      <c r="A29" t="s">
        <v>3850</v>
      </c>
      <c r="B29" t="s">
        <v>5360</v>
      </c>
      <c r="C29">
        <v>1</v>
      </c>
      <c r="D29">
        <v>1</v>
      </c>
      <c r="E29">
        <v>3</v>
      </c>
    </row>
    <row r="30" spans="1:5">
      <c r="A30" t="s">
        <v>3898</v>
      </c>
      <c r="B30" t="s">
        <v>3910</v>
      </c>
      <c r="C30">
        <v>1</v>
      </c>
      <c r="D30">
        <v>1</v>
      </c>
      <c r="E30">
        <v>3</v>
      </c>
    </row>
    <row r="31" spans="1:5">
      <c r="A31" t="s">
        <v>3898</v>
      </c>
      <c r="B31" t="s">
        <v>3912</v>
      </c>
      <c r="C31">
        <v>1</v>
      </c>
      <c r="D31">
        <v>1</v>
      </c>
      <c r="E31">
        <v>3</v>
      </c>
    </row>
    <row r="32" spans="1:5">
      <c r="A32" t="s">
        <v>3898</v>
      </c>
      <c r="B32" t="s">
        <v>3911</v>
      </c>
      <c r="C32">
        <v>1</v>
      </c>
      <c r="D32">
        <v>1</v>
      </c>
      <c r="E32">
        <v>3</v>
      </c>
    </row>
    <row r="33" spans="1:5">
      <c r="A33" t="s">
        <v>3898</v>
      </c>
      <c r="B33" t="s">
        <v>3914</v>
      </c>
      <c r="C33">
        <v>1</v>
      </c>
      <c r="D33">
        <v>1</v>
      </c>
      <c r="E33">
        <v>3</v>
      </c>
    </row>
    <row r="34" spans="1:5">
      <c r="A34" t="s">
        <v>3898</v>
      </c>
      <c r="B34" t="s">
        <v>3915</v>
      </c>
      <c r="C34">
        <v>1</v>
      </c>
      <c r="D34">
        <v>1</v>
      </c>
      <c r="E34">
        <v>3</v>
      </c>
    </row>
    <row r="35" spans="1:5">
      <c r="A35" t="s">
        <v>3898</v>
      </c>
      <c r="B35" t="s">
        <v>3916</v>
      </c>
      <c r="C35">
        <v>1</v>
      </c>
      <c r="D35">
        <v>1</v>
      </c>
      <c r="E35">
        <v>3</v>
      </c>
    </row>
    <row r="36" spans="1:5">
      <c r="A36" t="s">
        <v>3898</v>
      </c>
      <c r="B36" t="s">
        <v>3917</v>
      </c>
      <c r="C36">
        <v>1</v>
      </c>
      <c r="D36">
        <v>1</v>
      </c>
      <c r="E36">
        <v>3</v>
      </c>
    </row>
    <row r="37" spans="1:5">
      <c r="A37" t="s">
        <v>3898</v>
      </c>
      <c r="B37" t="s">
        <v>3918</v>
      </c>
      <c r="C37">
        <v>1</v>
      </c>
      <c r="D37">
        <v>1</v>
      </c>
      <c r="E37">
        <v>3</v>
      </c>
    </row>
    <row r="38" spans="1:5">
      <c r="A38" t="s">
        <v>3898</v>
      </c>
      <c r="B38" t="s">
        <v>3919</v>
      </c>
      <c r="C38">
        <v>1</v>
      </c>
      <c r="D38">
        <v>1</v>
      </c>
      <c r="E38">
        <v>3</v>
      </c>
    </row>
    <row r="39" spans="1:5">
      <c r="A39" t="s">
        <v>3898</v>
      </c>
      <c r="B39" t="s">
        <v>3920</v>
      </c>
      <c r="C39">
        <v>1</v>
      </c>
      <c r="D39">
        <v>1</v>
      </c>
      <c r="E39">
        <v>3</v>
      </c>
    </row>
    <row r="40" spans="1:5">
      <c r="A40" t="s">
        <v>3898</v>
      </c>
      <c r="B40" t="s">
        <v>3921</v>
      </c>
      <c r="C40">
        <v>1</v>
      </c>
      <c r="D40">
        <v>1</v>
      </c>
      <c r="E40">
        <v>3</v>
      </c>
    </row>
    <row r="41" spans="1:5">
      <c r="A41" t="s">
        <v>3898</v>
      </c>
      <c r="B41" t="s">
        <v>3922</v>
      </c>
      <c r="C41">
        <v>1</v>
      </c>
      <c r="D41">
        <v>1</v>
      </c>
      <c r="E41">
        <v>3</v>
      </c>
    </row>
    <row r="42" spans="1:5">
      <c r="A42" t="s">
        <v>3898</v>
      </c>
      <c r="B42" t="s">
        <v>3923</v>
      </c>
      <c r="C42">
        <v>1</v>
      </c>
      <c r="D42">
        <v>1</v>
      </c>
      <c r="E42">
        <v>3</v>
      </c>
    </row>
    <row r="43" spans="1:5">
      <c r="A43" t="s">
        <v>3898</v>
      </c>
      <c r="B43" t="s">
        <v>3924</v>
      </c>
      <c r="C43">
        <v>1</v>
      </c>
      <c r="D43">
        <v>1</v>
      </c>
      <c r="E43">
        <v>3</v>
      </c>
    </row>
    <row r="44" spans="1:5">
      <c r="A44" t="s">
        <v>3898</v>
      </c>
      <c r="B44" t="s">
        <v>3925</v>
      </c>
      <c r="C44">
        <v>1</v>
      </c>
      <c r="D44">
        <v>1</v>
      </c>
      <c r="E44">
        <v>3</v>
      </c>
    </row>
    <row r="45" spans="1:5">
      <c r="A45" t="s">
        <v>3898</v>
      </c>
      <c r="B45" t="s">
        <v>3926</v>
      </c>
      <c r="C45">
        <v>1</v>
      </c>
      <c r="D45">
        <v>1</v>
      </c>
      <c r="E45">
        <v>3</v>
      </c>
    </row>
    <row r="46" spans="1:5">
      <c r="A46" t="s">
        <v>3898</v>
      </c>
      <c r="B46" t="s">
        <v>3927</v>
      </c>
      <c r="C46">
        <v>1</v>
      </c>
      <c r="D46">
        <v>1</v>
      </c>
      <c r="E46">
        <v>3</v>
      </c>
    </row>
    <row r="47" spans="1:5">
      <c r="A47" t="s">
        <v>3898</v>
      </c>
      <c r="B47" t="s">
        <v>3928</v>
      </c>
      <c r="C47">
        <v>1</v>
      </c>
      <c r="D47">
        <v>1</v>
      </c>
      <c r="E47">
        <v>3</v>
      </c>
    </row>
    <row r="48" spans="1:5">
      <c r="A48" t="s">
        <v>3898</v>
      </c>
      <c r="B48" t="s">
        <v>3929</v>
      </c>
      <c r="C48">
        <v>1</v>
      </c>
      <c r="D48">
        <v>1</v>
      </c>
      <c r="E48">
        <v>3</v>
      </c>
    </row>
    <row r="49" spans="1:5">
      <c r="A49" t="s">
        <v>3898</v>
      </c>
      <c r="B49" t="s">
        <v>3930</v>
      </c>
      <c r="C49">
        <v>1</v>
      </c>
      <c r="D49">
        <v>1</v>
      </c>
      <c r="E49">
        <v>3</v>
      </c>
    </row>
    <row r="50" spans="1:5">
      <c r="A50" t="s">
        <v>3898</v>
      </c>
      <c r="B50" t="s">
        <v>3931</v>
      </c>
      <c r="C50">
        <v>1</v>
      </c>
      <c r="D50">
        <v>1</v>
      </c>
      <c r="E50">
        <v>3</v>
      </c>
    </row>
    <row r="51" spans="1:5">
      <c r="A51" t="s">
        <v>3898</v>
      </c>
      <c r="B51" t="s">
        <v>3932</v>
      </c>
      <c r="C51">
        <v>1</v>
      </c>
      <c r="D51">
        <v>1</v>
      </c>
      <c r="E51">
        <v>3</v>
      </c>
    </row>
    <row r="52" spans="1:5">
      <c r="A52" t="s">
        <v>3898</v>
      </c>
      <c r="B52" t="s">
        <v>3934</v>
      </c>
      <c r="C52">
        <v>1</v>
      </c>
      <c r="D52">
        <v>1</v>
      </c>
      <c r="E52">
        <v>3</v>
      </c>
    </row>
    <row r="53" spans="1:5">
      <c r="A53" t="s">
        <v>3898</v>
      </c>
      <c r="B53" t="s">
        <v>3933</v>
      </c>
      <c r="C53">
        <v>1</v>
      </c>
      <c r="D53">
        <v>1</v>
      </c>
      <c r="E53">
        <v>3</v>
      </c>
    </row>
    <row r="54" spans="1:5">
      <c r="A54" t="s">
        <v>3898</v>
      </c>
      <c r="B54" t="s">
        <v>3935</v>
      </c>
      <c r="C54">
        <v>1</v>
      </c>
      <c r="D54">
        <v>1</v>
      </c>
      <c r="E54">
        <v>3</v>
      </c>
    </row>
    <row r="55" spans="1:5">
      <c r="A55" t="s">
        <v>3898</v>
      </c>
      <c r="B55" t="s">
        <v>3936</v>
      </c>
      <c r="C55">
        <v>1</v>
      </c>
      <c r="D55">
        <v>1</v>
      </c>
      <c r="E55">
        <v>3</v>
      </c>
    </row>
    <row r="56" spans="1:5">
      <c r="A56" t="s">
        <v>3898</v>
      </c>
      <c r="B56" t="s">
        <v>3937</v>
      </c>
      <c r="C56">
        <v>1</v>
      </c>
      <c r="D56">
        <v>1</v>
      </c>
      <c r="E56">
        <v>3</v>
      </c>
    </row>
    <row r="57" spans="1:5">
      <c r="A57" t="s">
        <v>3898</v>
      </c>
      <c r="B57" t="s">
        <v>3938</v>
      </c>
      <c r="C57">
        <v>1</v>
      </c>
      <c r="D57">
        <v>1</v>
      </c>
      <c r="E57">
        <v>3</v>
      </c>
    </row>
    <row r="58" spans="1:5">
      <c r="A58" t="s">
        <v>3898</v>
      </c>
      <c r="B58" t="s">
        <v>3939</v>
      </c>
      <c r="C58">
        <v>1</v>
      </c>
      <c r="D58">
        <v>1</v>
      </c>
      <c r="E58">
        <v>3</v>
      </c>
    </row>
    <row r="59" spans="1:5">
      <c r="A59" t="s">
        <v>3898</v>
      </c>
      <c r="B59" t="s">
        <v>3940</v>
      </c>
      <c r="C59">
        <v>1</v>
      </c>
      <c r="D59">
        <v>1</v>
      </c>
      <c r="E59">
        <v>3</v>
      </c>
    </row>
    <row r="60" spans="1:5">
      <c r="A60" t="s">
        <v>3898</v>
      </c>
      <c r="B60" t="s">
        <v>3941</v>
      </c>
      <c r="C60">
        <v>1</v>
      </c>
      <c r="D60">
        <v>1</v>
      </c>
      <c r="E60">
        <v>3</v>
      </c>
    </row>
    <row r="61" spans="1:5">
      <c r="A61" t="s">
        <v>3898</v>
      </c>
      <c r="B61" t="s">
        <v>3942</v>
      </c>
      <c r="C61">
        <v>1</v>
      </c>
      <c r="D61">
        <v>1</v>
      </c>
      <c r="E61">
        <v>3</v>
      </c>
    </row>
    <row r="62" spans="1:5">
      <c r="A62" t="s">
        <v>3898</v>
      </c>
      <c r="B62" t="s">
        <v>3944</v>
      </c>
      <c r="C62">
        <v>1</v>
      </c>
      <c r="D62">
        <v>1</v>
      </c>
      <c r="E62">
        <v>3</v>
      </c>
    </row>
    <row r="63" spans="1:5">
      <c r="A63" t="s">
        <v>3898</v>
      </c>
      <c r="B63" t="s">
        <v>3943</v>
      </c>
      <c r="C63">
        <v>1</v>
      </c>
      <c r="D63">
        <v>1</v>
      </c>
      <c r="E63">
        <v>3</v>
      </c>
    </row>
    <row r="64" spans="1:5">
      <c r="A64" t="s">
        <v>3850</v>
      </c>
      <c r="B64" t="s">
        <v>3945</v>
      </c>
      <c r="C64">
        <v>1</v>
      </c>
      <c r="D64">
        <v>1</v>
      </c>
      <c r="E64">
        <v>3</v>
      </c>
    </row>
    <row r="65" spans="1:5">
      <c r="A65" t="s">
        <v>3850</v>
      </c>
      <c r="B65" t="s">
        <v>3946</v>
      </c>
      <c r="C65">
        <v>3</v>
      </c>
      <c r="D65">
        <v>1</v>
      </c>
      <c r="E65">
        <v>3</v>
      </c>
    </row>
    <row r="66" spans="1:5">
      <c r="A66" t="s">
        <v>3850</v>
      </c>
      <c r="B66" t="s">
        <v>3947</v>
      </c>
      <c r="C66">
        <v>2</v>
      </c>
      <c r="D66">
        <v>1</v>
      </c>
      <c r="E66">
        <v>3</v>
      </c>
    </row>
    <row r="67" spans="1:5">
      <c r="A67" t="s">
        <v>3850</v>
      </c>
      <c r="B67" t="s">
        <v>3948</v>
      </c>
      <c r="C67">
        <v>1</v>
      </c>
      <c r="D67">
        <v>1</v>
      </c>
      <c r="E67">
        <v>3</v>
      </c>
    </row>
    <row r="68" spans="1:5">
      <c r="A68" t="s">
        <v>3850</v>
      </c>
      <c r="B68" t="s">
        <v>3949</v>
      </c>
      <c r="C68">
        <v>1</v>
      </c>
      <c r="D68">
        <v>1</v>
      </c>
      <c r="E68">
        <v>3</v>
      </c>
    </row>
    <row r="69" spans="1:5">
      <c r="A69" t="s">
        <v>3850</v>
      </c>
      <c r="B69" t="s">
        <v>3950</v>
      </c>
      <c r="C69">
        <v>2</v>
      </c>
      <c r="D69">
        <v>1</v>
      </c>
      <c r="E69">
        <v>3</v>
      </c>
    </row>
    <row r="70" spans="1:5">
      <c r="A70" t="s">
        <v>3951</v>
      </c>
      <c r="B70" t="s">
        <v>3952</v>
      </c>
      <c r="C70">
        <v>12</v>
      </c>
      <c r="D70">
        <v>1</v>
      </c>
      <c r="E70">
        <v>3</v>
      </c>
    </row>
    <row r="71" spans="1:5">
      <c r="A71" t="s">
        <v>3951</v>
      </c>
      <c r="B71" t="s">
        <v>3953</v>
      </c>
      <c r="C71">
        <v>1</v>
      </c>
      <c r="D71">
        <v>1</v>
      </c>
      <c r="E71">
        <v>3</v>
      </c>
    </row>
    <row r="72" spans="1:5">
      <c r="A72" t="s">
        <v>3951</v>
      </c>
      <c r="B72" t="s">
        <v>3954</v>
      </c>
      <c r="C72">
        <v>1</v>
      </c>
      <c r="D72">
        <v>1</v>
      </c>
      <c r="E72">
        <v>3</v>
      </c>
    </row>
    <row r="73" spans="1:5">
      <c r="A73" t="s">
        <v>3850</v>
      </c>
      <c r="B73" t="s">
        <v>3955</v>
      </c>
      <c r="C73">
        <v>1</v>
      </c>
      <c r="D73">
        <v>1</v>
      </c>
      <c r="E73">
        <v>3</v>
      </c>
    </row>
    <row r="74" spans="1:5">
      <c r="A74" t="s">
        <v>3850</v>
      </c>
      <c r="B74" t="s">
        <v>3956</v>
      </c>
      <c r="C74">
        <v>12</v>
      </c>
      <c r="D74">
        <v>1</v>
      </c>
      <c r="E74">
        <v>3</v>
      </c>
    </row>
    <row r="75" spans="1:5">
      <c r="A75" t="s">
        <v>3850</v>
      </c>
      <c r="B75" t="s">
        <v>3957</v>
      </c>
      <c r="C75">
        <v>1</v>
      </c>
      <c r="D75">
        <v>1</v>
      </c>
      <c r="E75">
        <v>3</v>
      </c>
    </row>
    <row r="76" spans="1:5">
      <c r="A76" t="s">
        <v>3951</v>
      </c>
      <c r="B76" t="s">
        <v>3958</v>
      </c>
      <c r="C76">
        <v>2</v>
      </c>
      <c r="D76">
        <v>1</v>
      </c>
      <c r="E76">
        <v>3</v>
      </c>
    </row>
    <row r="77" spans="1:5">
      <c r="A77" t="s">
        <v>3951</v>
      </c>
      <c r="B77" t="s">
        <v>3959</v>
      </c>
      <c r="C77">
        <v>1</v>
      </c>
      <c r="D77">
        <v>1</v>
      </c>
      <c r="E77">
        <v>3</v>
      </c>
    </row>
    <row r="78" spans="1:5">
      <c r="A78" t="s">
        <v>3951</v>
      </c>
      <c r="B78" t="s">
        <v>3960</v>
      </c>
      <c r="C78">
        <v>1</v>
      </c>
      <c r="D78">
        <v>1</v>
      </c>
      <c r="E78">
        <v>3</v>
      </c>
    </row>
    <row r="79" spans="1:5">
      <c r="A79" t="s">
        <v>3951</v>
      </c>
      <c r="B79" t="s">
        <v>3961</v>
      </c>
      <c r="C79">
        <v>1</v>
      </c>
      <c r="D79">
        <v>1</v>
      </c>
      <c r="E79">
        <v>3</v>
      </c>
    </row>
    <row r="80" spans="1:5">
      <c r="A80" t="s">
        <v>3951</v>
      </c>
      <c r="B80" t="s">
        <v>3962</v>
      </c>
      <c r="C80">
        <v>1</v>
      </c>
      <c r="D80">
        <v>1</v>
      </c>
      <c r="E80">
        <v>3</v>
      </c>
    </row>
    <row r="81" spans="1:5">
      <c r="A81" t="s">
        <v>3951</v>
      </c>
      <c r="B81" t="s">
        <v>3963</v>
      </c>
      <c r="C81">
        <v>1</v>
      </c>
      <c r="D81">
        <v>1</v>
      </c>
      <c r="E81">
        <v>3</v>
      </c>
    </row>
    <row r="82" spans="1:5">
      <c r="A82" t="s">
        <v>3951</v>
      </c>
      <c r="B82" t="s">
        <v>3964</v>
      </c>
      <c r="C82">
        <v>1</v>
      </c>
      <c r="D82">
        <v>1</v>
      </c>
      <c r="E82">
        <v>3</v>
      </c>
    </row>
    <row r="83" spans="1:5">
      <c r="A83" t="s">
        <v>3951</v>
      </c>
      <c r="B83" t="s">
        <v>3965</v>
      </c>
      <c r="C83">
        <v>1</v>
      </c>
      <c r="D83">
        <v>1</v>
      </c>
      <c r="E83">
        <v>3</v>
      </c>
    </row>
    <row r="84" spans="1:5">
      <c r="A84" t="s">
        <v>3951</v>
      </c>
      <c r="B84" t="s">
        <v>3966</v>
      </c>
      <c r="C84">
        <v>1</v>
      </c>
      <c r="D84">
        <v>1</v>
      </c>
      <c r="E84">
        <v>3</v>
      </c>
    </row>
    <row r="85" spans="1:5">
      <c r="A85" t="s">
        <v>3951</v>
      </c>
      <c r="B85" t="s">
        <v>3967</v>
      </c>
      <c r="C85">
        <v>1</v>
      </c>
      <c r="D85">
        <v>1</v>
      </c>
      <c r="E85">
        <v>3</v>
      </c>
    </row>
    <row r="86" spans="1:5">
      <c r="A86" t="s">
        <v>3951</v>
      </c>
      <c r="B86" t="s">
        <v>3968</v>
      </c>
      <c r="C86">
        <v>1</v>
      </c>
      <c r="D86">
        <v>1</v>
      </c>
      <c r="E86">
        <v>3</v>
      </c>
    </row>
    <row r="87" spans="1:5">
      <c r="A87" t="s">
        <v>3951</v>
      </c>
      <c r="B87" t="s">
        <v>3969</v>
      </c>
      <c r="C87">
        <v>1</v>
      </c>
      <c r="D87">
        <v>1</v>
      </c>
      <c r="E87">
        <v>3</v>
      </c>
    </row>
    <row r="88" spans="1:5">
      <c r="A88" t="s">
        <v>3951</v>
      </c>
      <c r="B88" t="s">
        <v>3970</v>
      </c>
      <c r="C88">
        <v>1</v>
      </c>
      <c r="D88">
        <v>1</v>
      </c>
      <c r="E88">
        <v>3</v>
      </c>
    </row>
    <row r="89" spans="1:5">
      <c r="A89" t="s">
        <v>3951</v>
      </c>
      <c r="B89" t="s">
        <v>3971</v>
      </c>
      <c r="C89">
        <v>1</v>
      </c>
      <c r="D89">
        <v>1</v>
      </c>
      <c r="E89">
        <v>3</v>
      </c>
    </row>
    <row r="90" spans="1:5">
      <c r="A90" t="s">
        <v>3951</v>
      </c>
      <c r="B90" t="s">
        <v>3972</v>
      </c>
      <c r="C90">
        <v>1</v>
      </c>
      <c r="D90">
        <v>1</v>
      </c>
      <c r="E90">
        <v>3</v>
      </c>
    </row>
    <row r="91" spans="1:5">
      <c r="A91" t="s">
        <v>3951</v>
      </c>
      <c r="B91" t="s">
        <v>3973</v>
      </c>
      <c r="C91">
        <v>1</v>
      </c>
      <c r="D91">
        <v>1</v>
      </c>
      <c r="E91">
        <v>3</v>
      </c>
    </row>
    <row r="92" spans="1:5">
      <c r="A92" t="s">
        <v>3951</v>
      </c>
      <c r="B92" t="s">
        <v>3974</v>
      </c>
      <c r="C92">
        <v>1</v>
      </c>
      <c r="D92">
        <v>1</v>
      </c>
      <c r="E92">
        <v>3</v>
      </c>
    </row>
    <row r="93" spans="1:5">
      <c r="A93" t="s">
        <v>3951</v>
      </c>
      <c r="B93" t="s">
        <v>3975</v>
      </c>
      <c r="C93">
        <v>1</v>
      </c>
      <c r="D93">
        <v>1</v>
      </c>
      <c r="E93">
        <v>3</v>
      </c>
    </row>
    <row r="94" spans="1:5">
      <c r="A94" t="s">
        <v>3951</v>
      </c>
      <c r="B94" t="s">
        <v>3976</v>
      </c>
      <c r="C94">
        <v>1</v>
      </c>
      <c r="D94">
        <v>1</v>
      </c>
      <c r="E94">
        <v>3</v>
      </c>
    </row>
    <row r="95" spans="1:5">
      <c r="A95" t="s">
        <v>3951</v>
      </c>
      <c r="B95" t="s">
        <v>3977</v>
      </c>
      <c r="C95">
        <v>1</v>
      </c>
      <c r="D95">
        <v>1</v>
      </c>
      <c r="E95">
        <v>3</v>
      </c>
    </row>
    <row r="96" spans="1:5">
      <c r="A96" t="s">
        <v>3951</v>
      </c>
      <c r="B96" t="s">
        <v>3979</v>
      </c>
      <c r="C96">
        <v>1</v>
      </c>
      <c r="D96">
        <v>1</v>
      </c>
      <c r="E96">
        <v>3</v>
      </c>
    </row>
    <row r="97" spans="1:5">
      <c r="A97" t="s">
        <v>3951</v>
      </c>
      <c r="B97" t="s">
        <v>3978</v>
      </c>
      <c r="C97">
        <v>1</v>
      </c>
      <c r="D97">
        <v>1</v>
      </c>
      <c r="E97">
        <v>3</v>
      </c>
    </row>
    <row r="98" spans="1:5">
      <c r="A98" t="s">
        <v>3951</v>
      </c>
      <c r="B98" t="s">
        <v>3980</v>
      </c>
      <c r="C98">
        <v>1</v>
      </c>
      <c r="D98">
        <v>1</v>
      </c>
      <c r="E98">
        <v>3</v>
      </c>
    </row>
    <row r="99" spans="1:5">
      <c r="A99" t="s">
        <v>3951</v>
      </c>
      <c r="B99" t="s">
        <v>3981</v>
      </c>
      <c r="C99">
        <v>1</v>
      </c>
      <c r="D99">
        <v>1</v>
      </c>
      <c r="E99">
        <v>3</v>
      </c>
    </row>
    <row r="100" spans="1:5">
      <c r="A100" t="s">
        <v>3951</v>
      </c>
      <c r="B100" t="s">
        <v>3982</v>
      </c>
      <c r="C100">
        <v>1</v>
      </c>
      <c r="D100">
        <v>1</v>
      </c>
      <c r="E100">
        <v>3</v>
      </c>
    </row>
    <row r="101" spans="1:5">
      <c r="A101" t="s">
        <v>3951</v>
      </c>
      <c r="B101" t="s">
        <v>3983</v>
      </c>
      <c r="C101">
        <v>1</v>
      </c>
      <c r="D101">
        <v>1</v>
      </c>
      <c r="E101">
        <v>3</v>
      </c>
    </row>
    <row r="102" spans="1:5">
      <c r="A102" t="s">
        <v>3951</v>
      </c>
      <c r="B102" t="s">
        <v>3984</v>
      </c>
      <c r="C102">
        <v>1</v>
      </c>
      <c r="D102">
        <v>1</v>
      </c>
      <c r="E102">
        <v>3</v>
      </c>
    </row>
    <row r="103" spans="1:5">
      <c r="A103" t="s">
        <v>3951</v>
      </c>
      <c r="B103" t="s">
        <v>3985</v>
      </c>
      <c r="C103">
        <v>1</v>
      </c>
      <c r="D103">
        <v>1</v>
      </c>
      <c r="E103">
        <v>3</v>
      </c>
    </row>
    <row r="104" spans="1:5">
      <c r="A104" t="s">
        <v>3951</v>
      </c>
      <c r="B104" t="s">
        <v>3986</v>
      </c>
      <c r="C104">
        <v>1</v>
      </c>
      <c r="D104">
        <v>1</v>
      </c>
      <c r="E104">
        <v>3</v>
      </c>
    </row>
    <row r="105" spans="1:5">
      <c r="A105" t="s">
        <v>3951</v>
      </c>
      <c r="B105" t="s">
        <v>3987</v>
      </c>
      <c r="C105">
        <v>1</v>
      </c>
      <c r="D105">
        <v>1</v>
      </c>
      <c r="E105">
        <v>3</v>
      </c>
    </row>
    <row r="106" spans="1:5">
      <c r="A106" t="s">
        <v>3951</v>
      </c>
      <c r="B106" t="s">
        <v>3988</v>
      </c>
      <c r="C106">
        <v>1</v>
      </c>
      <c r="D106">
        <v>1</v>
      </c>
      <c r="E106">
        <v>3</v>
      </c>
    </row>
    <row r="107" spans="1:5">
      <c r="A107" t="s">
        <v>3951</v>
      </c>
      <c r="B107" t="s">
        <v>3989</v>
      </c>
      <c r="C107">
        <v>1</v>
      </c>
      <c r="D107">
        <v>1</v>
      </c>
      <c r="E107">
        <v>3</v>
      </c>
    </row>
    <row r="108" spans="1:5">
      <c r="A108" t="s">
        <v>3951</v>
      </c>
      <c r="B108" t="s">
        <v>3990</v>
      </c>
      <c r="C108">
        <v>1</v>
      </c>
      <c r="D108">
        <v>1</v>
      </c>
      <c r="E108">
        <v>3</v>
      </c>
    </row>
    <row r="109" spans="1:5">
      <c r="A109" t="s">
        <v>3951</v>
      </c>
      <c r="B109" t="s">
        <v>3991</v>
      </c>
      <c r="C109">
        <v>1</v>
      </c>
      <c r="D109">
        <v>1</v>
      </c>
      <c r="E109">
        <v>3</v>
      </c>
    </row>
    <row r="110" spans="1:5">
      <c r="A110" t="s">
        <v>3951</v>
      </c>
      <c r="B110" t="s">
        <v>3992</v>
      </c>
      <c r="C110">
        <v>1</v>
      </c>
      <c r="D110">
        <v>1</v>
      </c>
      <c r="E110">
        <v>3</v>
      </c>
    </row>
    <row r="111" spans="1:5">
      <c r="A111" t="s">
        <v>3951</v>
      </c>
      <c r="B111" t="s">
        <v>3994</v>
      </c>
      <c r="C111">
        <v>1</v>
      </c>
      <c r="D111">
        <v>1</v>
      </c>
      <c r="E111">
        <v>3</v>
      </c>
    </row>
    <row r="112" spans="1:5">
      <c r="A112" t="s">
        <v>3951</v>
      </c>
      <c r="B112" t="s">
        <v>3993</v>
      </c>
      <c r="C112">
        <v>1</v>
      </c>
      <c r="D112">
        <v>1</v>
      </c>
      <c r="E112">
        <v>3</v>
      </c>
    </row>
    <row r="113" spans="1:5">
      <c r="A113" t="s">
        <v>3951</v>
      </c>
      <c r="B113" t="s">
        <v>3995</v>
      </c>
      <c r="C113">
        <v>1</v>
      </c>
      <c r="D113">
        <v>1</v>
      </c>
      <c r="E113">
        <v>3</v>
      </c>
    </row>
    <row r="114" spans="1:5">
      <c r="A114" t="s">
        <v>3951</v>
      </c>
      <c r="B114" t="s">
        <v>3996</v>
      </c>
      <c r="C114">
        <v>1</v>
      </c>
      <c r="D114">
        <v>1</v>
      </c>
      <c r="E114">
        <v>3</v>
      </c>
    </row>
    <row r="115" spans="1:5">
      <c r="A115" t="s">
        <v>3951</v>
      </c>
      <c r="B115" t="s">
        <v>3997</v>
      </c>
      <c r="C115">
        <v>1</v>
      </c>
      <c r="D115">
        <v>1</v>
      </c>
      <c r="E115">
        <v>3</v>
      </c>
    </row>
    <row r="116" spans="1:5">
      <c r="A116" t="s">
        <v>3951</v>
      </c>
      <c r="B116" t="s">
        <v>3998</v>
      </c>
      <c r="C116">
        <v>1</v>
      </c>
      <c r="D116">
        <v>1</v>
      </c>
      <c r="E116">
        <v>3</v>
      </c>
    </row>
    <row r="117" spans="1:5">
      <c r="A117" t="s">
        <v>3951</v>
      </c>
      <c r="B117" t="s">
        <v>3999</v>
      </c>
      <c r="C117">
        <v>1</v>
      </c>
      <c r="D117">
        <v>1</v>
      </c>
      <c r="E117">
        <v>3</v>
      </c>
    </row>
    <row r="118" spans="1:5">
      <c r="A118" t="s">
        <v>3951</v>
      </c>
      <c r="B118" t="s">
        <v>4000</v>
      </c>
      <c r="C118">
        <v>1</v>
      </c>
      <c r="D118">
        <v>1</v>
      </c>
      <c r="E118">
        <v>3</v>
      </c>
    </row>
    <row r="119" spans="1:5">
      <c r="A119" t="s">
        <v>3951</v>
      </c>
      <c r="B119" t="s">
        <v>4001</v>
      </c>
      <c r="C119">
        <v>1</v>
      </c>
      <c r="D119">
        <v>1</v>
      </c>
      <c r="E119">
        <v>3</v>
      </c>
    </row>
    <row r="120" spans="1:5">
      <c r="A120" t="s">
        <v>3951</v>
      </c>
      <c r="B120" t="s">
        <v>4002</v>
      </c>
      <c r="C120">
        <v>1</v>
      </c>
      <c r="D120">
        <v>1</v>
      </c>
      <c r="E120">
        <v>3</v>
      </c>
    </row>
    <row r="121" spans="1:5">
      <c r="A121" t="s">
        <v>3951</v>
      </c>
      <c r="B121" t="s">
        <v>4003</v>
      </c>
      <c r="C121">
        <v>1</v>
      </c>
      <c r="D121">
        <v>1</v>
      </c>
      <c r="E121">
        <v>3</v>
      </c>
    </row>
    <row r="122" spans="1:5">
      <c r="A122" t="s">
        <v>3951</v>
      </c>
      <c r="B122" t="s">
        <v>4004</v>
      </c>
      <c r="C122">
        <v>1</v>
      </c>
      <c r="D122">
        <v>1</v>
      </c>
      <c r="E122">
        <v>3</v>
      </c>
    </row>
    <row r="123" spans="1:5">
      <c r="A123" t="s">
        <v>3951</v>
      </c>
      <c r="B123" t="s">
        <v>4005</v>
      </c>
      <c r="C123">
        <v>1</v>
      </c>
      <c r="D123">
        <v>1</v>
      </c>
      <c r="E123">
        <v>3</v>
      </c>
    </row>
    <row r="124" spans="1:5">
      <c r="A124" t="s">
        <v>3951</v>
      </c>
      <c r="B124" t="s">
        <v>4006</v>
      </c>
      <c r="C124">
        <v>1</v>
      </c>
      <c r="D124">
        <v>1</v>
      </c>
      <c r="E124">
        <v>3</v>
      </c>
    </row>
    <row r="125" spans="1:5">
      <c r="A125" t="s">
        <v>3951</v>
      </c>
      <c r="B125" t="s">
        <v>4007</v>
      </c>
      <c r="C125">
        <v>1</v>
      </c>
      <c r="D125">
        <v>1</v>
      </c>
      <c r="E125">
        <v>3</v>
      </c>
    </row>
    <row r="126" spans="1:5">
      <c r="A126" t="s">
        <v>3951</v>
      </c>
      <c r="B126" t="s">
        <v>4008</v>
      </c>
      <c r="C126">
        <v>1</v>
      </c>
      <c r="D126">
        <v>1</v>
      </c>
      <c r="E126">
        <v>3</v>
      </c>
    </row>
    <row r="127" spans="1:5">
      <c r="A127" t="s">
        <v>3951</v>
      </c>
      <c r="B127" t="s">
        <v>4009</v>
      </c>
      <c r="C127">
        <v>1</v>
      </c>
      <c r="D127">
        <v>1</v>
      </c>
      <c r="E127">
        <v>3</v>
      </c>
    </row>
    <row r="128" spans="1:5">
      <c r="A128" t="s">
        <v>3951</v>
      </c>
      <c r="B128" t="s">
        <v>4010</v>
      </c>
      <c r="C128">
        <v>1</v>
      </c>
      <c r="D128">
        <v>1</v>
      </c>
      <c r="E128">
        <v>3</v>
      </c>
    </row>
    <row r="129" spans="1:5">
      <c r="A129" t="s">
        <v>3951</v>
      </c>
      <c r="B129" t="s">
        <v>4011</v>
      </c>
      <c r="C129">
        <v>1</v>
      </c>
      <c r="D129">
        <v>1</v>
      </c>
      <c r="E129">
        <v>3</v>
      </c>
    </row>
    <row r="130" spans="1:5">
      <c r="A130" t="s">
        <v>3951</v>
      </c>
      <c r="B130" t="s">
        <v>4012</v>
      </c>
      <c r="C130">
        <v>1</v>
      </c>
      <c r="D130">
        <v>1</v>
      </c>
      <c r="E130">
        <v>3</v>
      </c>
    </row>
    <row r="131" spans="1:5">
      <c r="A131" t="s">
        <v>3951</v>
      </c>
      <c r="B131" t="s">
        <v>4013</v>
      </c>
      <c r="C131">
        <v>1</v>
      </c>
      <c r="D131">
        <v>1</v>
      </c>
      <c r="E131">
        <v>3</v>
      </c>
    </row>
    <row r="132" spans="1:5">
      <c r="A132" t="s">
        <v>3951</v>
      </c>
      <c r="B132" t="s">
        <v>4014</v>
      </c>
      <c r="C132">
        <v>1</v>
      </c>
      <c r="D132">
        <v>1</v>
      </c>
      <c r="E132">
        <v>3</v>
      </c>
    </row>
    <row r="133" spans="1:5">
      <c r="A133" t="s">
        <v>3951</v>
      </c>
      <c r="B133" t="s">
        <v>4015</v>
      </c>
      <c r="C133">
        <v>1</v>
      </c>
      <c r="D133">
        <v>1</v>
      </c>
      <c r="E133">
        <v>3</v>
      </c>
    </row>
    <row r="134" spans="1:5">
      <c r="A134" t="s">
        <v>3951</v>
      </c>
      <c r="B134" t="s">
        <v>4016</v>
      </c>
      <c r="C134">
        <v>1</v>
      </c>
      <c r="D134">
        <v>1</v>
      </c>
      <c r="E134">
        <v>3</v>
      </c>
    </row>
    <row r="135" spans="1:5">
      <c r="A135" t="s">
        <v>3951</v>
      </c>
      <c r="B135" t="s">
        <v>4017</v>
      </c>
      <c r="C135">
        <v>1</v>
      </c>
      <c r="D135">
        <v>1</v>
      </c>
      <c r="E135">
        <v>3</v>
      </c>
    </row>
    <row r="136" spans="1:5">
      <c r="A136" t="s">
        <v>3951</v>
      </c>
      <c r="B136" t="s">
        <v>4018</v>
      </c>
      <c r="C136">
        <v>1</v>
      </c>
      <c r="D136">
        <v>1</v>
      </c>
      <c r="E136">
        <v>3</v>
      </c>
    </row>
    <row r="137" spans="1:5">
      <c r="A137" t="s">
        <v>3951</v>
      </c>
      <c r="B137" t="s">
        <v>4019</v>
      </c>
      <c r="C137">
        <v>1</v>
      </c>
      <c r="D137">
        <v>1</v>
      </c>
      <c r="E137">
        <v>3</v>
      </c>
    </row>
    <row r="138" spans="1:5">
      <c r="A138" t="s">
        <v>3951</v>
      </c>
      <c r="B138" t="s">
        <v>4020</v>
      </c>
      <c r="C138">
        <v>1</v>
      </c>
      <c r="D138">
        <v>1</v>
      </c>
      <c r="E138">
        <v>3</v>
      </c>
    </row>
    <row r="139" spans="1:5">
      <c r="A139" t="s">
        <v>3951</v>
      </c>
      <c r="B139" t="s">
        <v>4021</v>
      </c>
      <c r="C139">
        <v>1</v>
      </c>
      <c r="D139">
        <v>1</v>
      </c>
      <c r="E139">
        <v>3</v>
      </c>
    </row>
    <row r="140" spans="1:5">
      <c r="A140" t="s">
        <v>3951</v>
      </c>
      <c r="B140" t="s">
        <v>4022</v>
      </c>
      <c r="C140">
        <v>1</v>
      </c>
      <c r="D140">
        <v>1</v>
      </c>
      <c r="E140">
        <v>3</v>
      </c>
    </row>
    <row r="141" spans="1:5">
      <c r="A141" t="s">
        <v>3951</v>
      </c>
      <c r="B141" t="s">
        <v>4023</v>
      </c>
      <c r="C141">
        <v>1</v>
      </c>
      <c r="D141">
        <v>1</v>
      </c>
      <c r="E141">
        <v>3</v>
      </c>
    </row>
    <row r="142" spans="1:5">
      <c r="A142" t="s">
        <v>3951</v>
      </c>
      <c r="B142" t="s">
        <v>4024</v>
      </c>
      <c r="C142">
        <v>1</v>
      </c>
      <c r="D142">
        <v>1</v>
      </c>
      <c r="E142">
        <v>3</v>
      </c>
    </row>
    <row r="143" spans="1:5">
      <c r="A143" t="s">
        <v>3951</v>
      </c>
      <c r="B143" t="s">
        <v>4025</v>
      </c>
      <c r="C143">
        <v>1</v>
      </c>
      <c r="D143">
        <v>1</v>
      </c>
      <c r="E143">
        <v>3</v>
      </c>
    </row>
    <row r="144" spans="1:5">
      <c r="A144" t="s">
        <v>3951</v>
      </c>
      <c r="B144" t="s">
        <v>4026</v>
      </c>
      <c r="C144">
        <v>1</v>
      </c>
      <c r="D144">
        <v>1</v>
      </c>
      <c r="E144">
        <v>3</v>
      </c>
    </row>
    <row r="145" spans="1:5">
      <c r="A145" t="s">
        <v>3951</v>
      </c>
      <c r="B145" t="s">
        <v>4027</v>
      </c>
      <c r="C145">
        <v>1</v>
      </c>
      <c r="D145">
        <v>1</v>
      </c>
      <c r="E145">
        <v>3</v>
      </c>
    </row>
    <row r="146" spans="1:5">
      <c r="A146" t="s">
        <v>3951</v>
      </c>
      <c r="B146" t="s">
        <v>4029</v>
      </c>
      <c r="C146">
        <v>1</v>
      </c>
      <c r="D146">
        <v>1</v>
      </c>
      <c r="E146">
        <v>3</v>
      </c>
    </row>
    <row r="147" spans="1:5">
      <c r="A147" t="s">
        <v>3951</v>
      </c>
      <c r="B147" t="s">
        <v>4031</v>
      </c>
      <c r="C147">
        <v>1</v>
      </c>
      <c r="D147">
        <v>1</v>
      </c>
      <c r="E147">
        <v>3</v>
      </c>
    </row>
    <row r="148" spans="1:5">
      <c r="A148" t="s">
        <v>3951</v>
      </c>
      <c r="B148" t="s">
        <v>4030</v>
      </c>
      <c r="C148">
        <v>1</v>
      </c>
      <c r="D148">
        <v>1</v>
      </c>
      <c r="E148">
        <v>3</v>
      </c>
    </row>
    <row r="149" spans="1:5">
      <c r="A149" t="s">
        <v>3951</v>
      </c>
      <c r="B149" t="s">
        <v>4032</v>
      </c>
      <c r="C149">
        <v>1</v>
      </c>
      <c r="D149">
        <v>1</v>
      </c>
      <c r="E149">
        <v>3</v>
      </c>
    </row>
    <row r="150" spans="1:5">
      <c r="A150" t="s">
        <v>3951</v>
      </c>
      <c r="B150" t="s">
        <v>4034</v>
      </c>
      <c r="C150">
        <v>1</v>
      </c>
      <c r="D150">
        <v>1</v>
      </c>
      <c r="E150">
        <v>3</v>
      </c>
    </row>
    <row r="151" spans="1:5">
      <c r="A151" t="s">
        <v>3951</v>
      </c>
      <c r="B151" t="s">
        <v>4033</v>
      </c>
      <c r="C151">
        <v>1</v>
      </c>
      <c r="D151">
        <v>1</v>
      </c>
      <c r="E151">
        <v>3</v>
      </c>
    </row>
    <row r="152" spans="1:5">
      <c r="A152" t="s">
        <v>3951</v>
      </c>
      <c r="B152" t="s">
        <v>4041</v>
      </c>
      <c r="C152">
        <v>1</v>
      </c>
      <c r="D152">
        <v>1</v>
      </c>
      <c r="E152">
        <v>3</v>
      </c>
    </row>
    <row r="153" spans="1:5">
      <c r="A153" t="s">
        <v>3951</v>
      </c>
      <c r="B153" t="s">
        <v>4028</v>
      </c>
      <c r="C153">
        <v>1</v>
      </c>
      <c r="D153">
        <v>1</v>
      </c>
      <c r="E153">
        <v>3</v>
      </c>
    </row>
    <row r="154" spans="1:5">
      <c r="A154" t="s">
        <v>3951</v>
      </c>
      <c r="B154" t="s">
        <v>4042</v>
      </c>
      <c r="C154">
        <v>1</v>
      </c>
      <c r="D154">
        <v>1</v>
      </c>
      <c r="E154">
        <v>3</v>
      </c>
    </row>
    <row r="155" spans="1:5">
      <c r="A155" t="s">
        <v>3951</v>
      </c>
      <c r="B155" t="s">
        <v>4043</v>
      </c>
      <c r="C155">
        <v>1</v>
      </c>
      <c r="D155">
        <v>1</v>
      </c>
      <c r="E155">
        <v>3</v>
      </c>
    </row>
    <row r="156" spans="1:5">
      <c r="A156" t="s">
        <v>3951</v>
      </c>
      <c r="B156" t="s">
        <v>4044</v>
      </c>
      <c r="C156">
        <v>1</v>
      </c>
      <c r="D156">
        <v>1</v>
      </c>
      <c r="E156">
        <v>3</v>
      </c>
    </row>
    <row r="157" spans="1:5">
      <c r="A157" t="s">
        <v>3951</v>
      </c>
      <c r="B157" t="s">
        <v>4045</v>
      </c>
      <c r="C157">
        <v>1</v>
      </c>
      <c r="D157">
        <v>1</v>
      </c>
      <c r="E157">
        <v>3</v>
      </c>
    </row>
    <row r="158" spans="1:5">
      <c r="A158" t="s">
        <v>3951</v>
      </c>
      <c r="B158" t="s">
        <v>4050</v>
      </c>
      <c r="C158">
        <v>1</v>
      </c>
      <c r="D158">
        <v>1</v>
      </c>
      <c r="E158">
        <v>3</v>
      </c>
    </row>
    <row r="159" spans="1:5">
      <c r="A159" t="s">
        <v>3951</v>
      </c>
      <c r="B159" t="s">
        <v>4051</v>
      </c>
      <c r="C159">
        <v>1</v>
      </c>
      <c r="D159">
        <v>1</v>
      </c>
      <c r="E159">
        <v>3</v>
      </c>
    </row>
    <row r="160" spans="1:5">
      <c r="A160" t="s">
        <v>3951</v>
      </c>
      <c r="B160" t="s">
        <v>4052</v>
      </c>
      <c r="C160">
        <v>1</v>
      </c>
      <c r="D160">
        <v>1</v>
      </c>
      <c r="E160">
        <v>3</v>
      </c>
    </row>
    <row r="161" spans="1:5">
      <c r="A161" t="s">
        <v>3951</v>
      </c>
      <c r="B161" t="s">
        <v>4053</v>
      </c>
      <c r="C161">
        <v>1</v>
      </c>
      <c r="D161">
        <v>1</v>
      </c>
      <c r="E161">
        <v>3</v>
      </c>
    </row>
    <row r="162" spans="1:5">
      <c r="A162" t="s">
        <v>3951</v>
      </c>
      <c r="B162" t="s">
        <v>4054</v>
      </c>
      <c r="C162">
        <v>1</v>
      </c>
      <c r="D162">
        <v>1</v>
      </c>
      <c r="E162">
        <v>3</v>
      </c>
    </row>
    <row r="163" spans="1:5">
      <c r="A163" t="s">
        <v>3951</v>
      </c>
      <c r="B163" t="s">
        <v>4055</v>
      </c>
      <c r="C163">
        <v>1</v>
      </c>
      <c r="D163">
        <v>1</v>
      </c>
      <c r="E163">
        <v>3</v>
      </c>
    </row>
    <row r="164" spans="1:5">
      <c r="A164" t="s">
        <v>3951</v>
      </c>
      <c r="B164" t="s">
        <v>4056</v>
      </c>
      <c r="C164">
        <v>1</v>
      </c>
      <c r="D164">
        <v>1</v>
      </c>
      <c r="E164">
        <v>3</v>
      </c>
    </row>
    <row r="165" spans="1:5">
      <c r="A165" t="s">
        <v>3951</v>
      </c>
      <c r="B165" t="s">
        <v>4057</v>
      </c>
      <c r="C165">
        <v>1</v>
      </c>
      <c r="D165">
        <v>1</v>
      </c>
      <c r="E165">
        <v>3</v>
      </c>
    </row>
    <row r="166" spans="1:5">
      <c r="A166" t="s">
        <v>3951</v>
      </c>
      <c r="B166" t="s">
        <v>4058</v>
      </c>
      <c r="C166">
        <v>1</v>
      </c>
      <c r="D166">
        <v>1</v>
      </c>
      <c r="E166">
        <v>3</v>
      </c>
    </row>
    <row r="167" spans="1:5">
      <c r="A167" t="s">
        <v>3951</v>
      </c>
      <c r="B167" t="s">
        <v>4059</v>
      </c>
      <c r="C167">
        <v>1</v>
      </c>
      <c r="D167">
        <v>1</v>
      </c>
      <c r="E167">
        <v>3</v>
      </c>
    </row>
    <row r="168" spans="1:5">
      <c r="A168" t="s">
        <v>3951</v>
      </c>
      <c r="B168" t="s">
        <v>4060</v>
      </c>
      <c r="C168">
        <v>1</v>
      </c>
      <c r="D168">
        <v>1</v>
      </c>
      <c r="E168">
        <v>3</v>
      </c>
    </row>
    <row r="169" spans="1:5">
      <c r="A169" t="s">
        <v>3951</v>
      </c>
      <c r="B169" t="s">
        <v>4061</v>
      </c>
      <c r="C169">
        <v>1</v>
      </c>
      <c r="D169">
        <v>1</v>
      </c>
      <c r="E169">
        <v>3</v>
      </c>
    </row>
    <row r="170" spans="1:5">
      <c r="A170" t="s">
        <v>3951</v>
      </c>
      <c r="B170" t="s">
        <v>4063</v>
      </c>
      <c r="C170">
        <v>1</v>
      </c>
      <c r="D170">
        <v>1</v>
      </c>
      <c r="E170">
        <v>3</v>
      </c>
    </row>
    <row r="171" spans="1:5">
      <c r="A171" t="s">
        <v>3951</v>
      </c>
      <c r="B171" t="s">
        <v>4064</v>
      </c>
      <c r="C171">
        <v>1</v>
      </c>
      <c r="D171">
        <v>1</v>
      </c>
      <c r="E171">
        <v>3</v>
      </c>
    </row>
    <row r="172" spans="1:5">
      <c r="A172" t="s">
        <v>3951</v>
      </c>
      <c r="B172" t="s">
        <v>4066</v>
      </c>
      <c r="C172">
        <v>1</v>
      </c>
      <c r="D172">
        <v>1</v>
      </c>
      <c r="E172">
        <v>3</v>
      </c>
    </row>
    <row r="173" spans="1:5">
      <c r="A173" t="s">
        <v>3951</v>
      </c>
      <c r="B173" t="s">
        <v>4067</v>
      </c>
      <c r="C173">
        <v>1</v>
      </c>
      <c r="D173">
        <v>1</v>
      </c>
      <c r="E173">
        <v>3</v>
      </c>
    </row>
    <row r="174" spans="1:5">
      <c r="A174" t="s">
        <v>3951</v>
      </c>
      <c r="B174" t="s">
        <v>4068</v>
      </c>
      <c r="C174">
        <v>1</v>
      </c>
      <c r="D174">
        <v>1</v>
      </c>
      <c r="E174">
        <v>3</v>
      </c>
    </row>
    <row r="175" spans="1:5">
      <c r="A175" t="s">
        <v>3951</v>
      </c>
      <c r="B175" t="s">
        <v>4069</v>
      </c>
      <c r="C175">
        <v>1</v>
      </c>
      <c r="D175">
        <v>1</v>
      </c>
      <c r="E175">
        <v>3</v>
      </c>
    </row>
    <row r="176" spans="1:5">
      <c r="A176" t="s">
        <v>3951</v>
      </c>
      <c r="B176" t="s">
        <v>4070</v>
      </c>
      <c r="C176">
        <v>1</v>
      </c>
      <c r="D176">
        <v>1</v>
      </c>
      <c r="E176">
        <v>3</v>
      </c>
    </row>
    <row r="177" spans="1:5">
      <c r="A177" t="s">
        <v>3951</v>
      </c>
      <c r="B177" t="s">
        <v>5361</v>
      </c>
      <c r="C177">
        <v>1</v>
      </c>
      <c r="D177">
        <v>1</v>
      </c>
      <c r="E177">
        <v>3</v>
      </c>
    </row>
    <row r="178" spans="1:5">
      <c r="A178" t="s">
        <v>3951</v>
      </c>
      <c r="B178" t="s">
        <v>4072</v>
      </c>
      <c r="C178">
        <v>1</v>
      </c>
      <c r="D178">
        <v>1</v>
      </c>
      <c r="E178">
        <v>3</v>
      </c>
    </row>
    <row r="179" spans="1:5">
      <c r="A179" t="s">
        <v>4074</v>
      </c>
      <c r="B179" t="s">
        <v>5362</v>
      </c>
      <c r="C179">
        <v>1</v>
      </c>
      <c r="D179">
        <v>1</v>
      </c>
      <c r="E179">
        <v>3</v>
      </c>
    </row>
    <row r="180" spans="1:5">
      <c r="A180" t="s">
        <v>3951</v>
      </c>
      <c r="B180" t="s">
        <v>4076</v>
      </c>
      <c r="C180">
        <v>0</v>
      </c>
      <c r="D180">
        <v>1</v>
      </c>
      <c r="E180">
        <v>3</v>
      </c>
    </row>
    <row r="181" spans="1:5">
      <c r="A181" t="s">
        <v>3951</v>
      </c>
      <c r="B181" t="s">
        <v>4077</v>
      </c>
      <c r="C181">
        <v>1</v>
      </c>
      <c r="D181">
        <v>1</v>
      </c>
      <c r="E181">
        <v>3</v>
      </c>
    </row>
    <row r="182" spans="1:5">
      <c r="A182" t="s">
        <v>4074</v>
      </c>
      <c r="B182" t="s">
        <v>5363</v>
      </c>
      <c r="C182">
        <v>1</v>
      </c>
      <c r="D182">
        <v>1</v>
      </c>
      <c r="E182">
        <v>3</v>
      </c>
    </row>
    <row r="183" spans="1:5">
      <c r="A183" t="s">
        <v>4074</v>
      </c>
      <c r="B183" t="s">
        <v>4078</v>
      </c>
      <c r="C183">
        <v>0</v>
      </c>
      <c r="D183">
        <v>1</v>
      </c>
      <c r="E183">
        <v>3</v>
      </c>
    </row>
    <row r="184" spans="1:5">
      <c r="A184" t="s">
        <v>4074</v>
      </c>
      <c r="B184" t="s">
        <v>4079</v>
      </c>
      <c r="C184">
        <v>0</v>
      </c>
      <c r="D184">
        <v>1</v>
      </c>
      <c r="E184">
        <v>3</v>
      </c>
    </row>
    <row r="185" spans="1:5">
      <c r="A185" t="s">
        <v>4074</v>
      </c>
      <c r="B185" t="s">
        <v>4080</v>
      </c>
      <c r="C185">
        <v>0</v>
      </c>
      <c r="D185">
        <v>1</v>
      </c>
      <c r="E185">
        <v>3</v>
      </c>
    </row>
    <row r="186" spans="1:5">
      <c r="A186" t="s">
        <v>4074</v>
      </c>
      <c r="B186" t="s">
        <v>4081</v>
      </c>
      <c r="C186">
        <v>0</v>
      </c>
      <c r="D186">
        <v>1</v>
      </c>
      <c r="E186">
        <v>3</v>
      </c>
    </row>
    <row r="187" spans="1:5">
      <c r="A187" t="s">
        <v>4074</v>
      </c>
      <c r="B187" t="s">
        <v>4082</v>
      </c>
      <c r="C187">
        <v>0</v>
      </c>
      <c r="D187">
        <v>1</v>
      </c>
      <c r="E187">
        <v>3</v>
      </c>
    </row>
    <row r="188" spans="1:5">
      <c r="A188" t="s">
        <v>4074</v>
      </c>
      <c r="B188" t="s">
        <v>4083</v>
      </c>
      <c r="C188">
        <v>0</v>
      </c>
      <c r="D188">
        <v>1</v>
      </c>
      <c r="E188">
        <v>3</v>
      </c>
    </row>
    <row r="189" spans="1:5">
      <c r="A189" t="s">
        <v>4074</v>
      </c>
      <c r="B189" t="s">
        <v>4084</v>
      </c>
      <c r="C189">
        <v>0</v>
      </c>
      <c r="D189">
        <v>1</v>
      </c>
      <c r="E189">
        <v>3</v>
      </c>
    </row>
    <row r="190" spans="1:5">
      <c r="A190" t="s">
        <v>4085</v>
      </c>
      <c r="B190" t="s">
        <v>4086</v>
      </c>
      <c r="C190">
        <v>0</v>
      </c>
      <c r="D190">
        <v>1</v>
      </c>
      <c r="E190">
        <v>3</v>
      </c>
    </row>
    <row r="191" spans="1:5">
      <c r="A191" t="s">
        <v>4074</v>
      </c>
      <c r="B191" t="s">
        <v>4092</v>
      </c>
      <c r="C191">
        <v>0</v>
      </c>
      <c r="D191">
        <v>1</v>
      </c>
      <c r="E191">
        <v>3</v>
      </c>
    </row>
    <row r="192" spans="1:5">
      <c r="A192" t="s">
        <v>4074</v>
      </c>
      <c r="B192" t="s">
        <v>4093</v>
      </c>
      <c r="C192">
        <v>0</v>
      </c>
      <c r="D192">
        <v>0</v>
      </c>
      <c r="E192">
        <v>3</v>
      </c>
    </row>
    <row r="193" spans="1:5">
      <c r="A193" t="s">
        <v>4074</v>
      </c>
      <c r="B193" t="s">
        <v>4094</v>
      </c>
      <c r="C193">
        <v>0</v>
      </c>
      <c r="D193">
        <v>1</v>
      </c>
      <c r="E193">
        <v>3</v>
      </c>
    </row>
    <row r="194" spans="1:5">
      <c r="A194" t="s">
        <v>4074</v>
      </c>
      <c r="B194" t="s">
        <v>4097</v>
      </c>
      <c r="C194">
        <v>0</v>
      </c>
      <c r="D194">
        <v>1</v>
      </c>
      <c r="E194">
        <v>3</v>
      </c>
    </row>
    <row r="195" spans="1:5">
      <c r="A195" t="s">
        <v>3376</v>
      </c>
      <c r="B195" t="s">
        <v>3376</v>
      </c>
      <c r="C195">
        <v>0</v>
      </c>
      <c r="D195">
        <v>1</v>
      </c>
      <c r="E195">
        <v>3</v>
      </c>
    </row>
    <row r="196" spans="1:5">
      <c r="A196" t="s">
        <v>4085</v>
      </c>
      <c r="B196" t="s">
        <v>4098</v>
      </c>
      <c r="C196">
        <v>0</v>
      </c>
      <c r="D196">
        <v>1</v>
      </c>
      <c r="E196">
        <v>3</v>
      </c>
    </row>
    <row r="197" spans="1:5">
      <c r="A197" t="s">
        <v>4085</v>
      </c>
      <c r="B197" t="s">
        <v>4102</v>
      </c>
      <c r="C197">
        <v>0</v>
      </c>
      <c r="D197">
        <v>1</v>
      </c>
      <c r="E197">
        <v>3</v>
      </c>
    </row>
    <row r="198" spans="1:5">
      <c r="A198" t="s">
        <v>4085</v>
      </c>
      <c r="B198" t="s">
        <v>4113</v>
      </c>
      <c r="C198">
        <v>0</v>
      </c>
      <c r="D198">
        <v>1</v>
      </c>
      <c r="E198">
        <v>3</v>
      </c>
    </row>
    <row r="199" spans="1:5">
      <c r="A199" t="s">
        <v>4085</v>
      </c>
      <c r="B199" t="s">
        <v>4121</v>
      </c>
      <c r="C199">
        <v>0</v>
      </c>
      <c r="D199">
        <v>1</v>
      </c>
      <c r="E199">
        <v>3</v>
      </c>
    </row>
    <row r="200" spans="1:5">
      <c r="A200" t="s">
        <v>4085</v>
      </c>
      <c r="B200" t="s">
        <v>4116</v>
      </c>
      <c r="C200">
        <v>0</v>
      </c>
      <c r="D200">
        <v>1</v>
      </c>
      <c r="E200">
        <v>3</v>
      </c>
    </row>
    <row r="201" spans="1:5">
      <c r="A201" t="s">
        <v>4085</v>
      </c>
      <c r="B201" t="s">
        <v>4127</v>
      </c>
      <c r="C201">
        <v>0</v>
      </c>
      <c r="D201">
        <v>1</v>
      </c>
      <c r="E201">
        <v>3</v>
      </c>
    </row>
    <row r="202" spans="1:5">
      <c r="A202" t="s">
        <v>4085</v>
      </c>
      <c r="B202" t="s">
        <v>5364</v>
      </c>
      <c r="C202">
        <v>0</v>
      </c>
      <c r="D202">
        <v>1</v>
      </c>
      <c r="E202">
        <v>3</v>
      </c>
    </row>
    <row r="203" spans="1:5">
      <c r="A203" t="s">
        <v>4085</v>
      </c>
      <c r="B203" t="s">
        <v>4137</v>
      </c>
      <c r="C203">
        <v>0</v>
      </c>
      <c r="D203">
        <v>1</v>
      </c>
      <c r="E203">
        <v>3</v>
      </c>
    </row>
    <row r="204" spans="1:5">
      <c r="A204" t="s">
        <v>4085</v>
      </c>
      <c r="B204" t="s">
        <v>4150</v>
      </c>
      <c r="C204">
        <v>0</v>
      </c>
      <c r="D204">
        <v>1</v>
      </c>
      <c r="E204">
        <v>3</v>
      </c>
    </row>
    <row r="205" spans="1:5">
      <c r="A205" t="s">
        <v>4085</v>
      </c>
      <c r="B205" t="s">
        <v>4151</v>
      </c>
      <c r="C205">
        <v>0</v>
      </c>
      <c r="D205">
        <v>1</v>
      </c>
      <c r="E205">
        <v>3</v>
      </c>
    </row>
    <row r="206" spans="1:5">
      <c r="A206" t="s">
        <v>4085</v>
      </c>
      <c r="B206" t="s">
        <v>4152</v>
      </c>
      <c r="C206">
        <v>0</v>
      </c>
      <c r="D206">
        <v>1</v>
      </c>
      <c r="E206">
        <v>3</v>
      </c>
    </row>
    <row r="207" spans="1:5">
      <c r="A207" t="s">
        <v>4085</v>
      </c>
      <c r="B207" t="s">
        <v>4153</v>
      </c>
      <c r="C207">
        <v>0</v>
      </c>
      <c r="D207">
        <v>1</v>
      </c>
      <c r="E207">
        <v>3</v>
      </c>
    </row>
    <row r="208" spans="1:5">
      <c r="A208" t="s">
        <v>4074</v>
      </c>
      <c r="B208" t="s">
        <v>4156</v>
      </c>
      <c r="C208">
        <v>0</v>
      </c>
      <c r="D208">
        <v>1</v>
      </c>
      <c r="E208">
        <v>3</v>
      </c>
    </row>
    <row r="209" spans="1:5">
      <c r="A209" t="s">
        <v>4085</v>
      </c>
      <c r="B209" t="s">
        <v>4157</v>
      </c>
      <c r="C209">
        <v>0</v>
      </c>
      <c r="D209">
        <v>1</v>
      </c>
      <c r="E209">
        <v>3</v>
      </c>
    </row>
    <row r="210" spans="1:5">
      <c r="A210" t="s">
        <v>4085</v>
      </c>
      <c r="B210" t="s">
        <v>4159</v>
      </c>
      <c r="C210">
        <v>0</v>
      </c>
      <c r="D210">
        <v>1</v>
      </c>
      <c r="E210">
        <v>3</v>
      </c>
    </row>
    <row r="211" spans="1:5">
      <c r="A211" t="s">
        <v>4085</v>
      </c>
      <c r="B211" t="s">
        <v>4160</v>
      </c>
      <c r="C211">
        <v>0</v>
      </c>
      <c r="D211">
        <v>1</v>
      </c>
      <c r="E211">
        <v>3</v>
      </c>
    </row>
    <row r="212" spans="1:5">
      <c r="A212" t="s">
        <v>4074</v>
      </c>
      <c r="B212" t="s">
        <v>5365</v>
      </c>
      <c r="C212">
        <v>0</v>
      </c>
      <c r="D212">
        <v>1</v>
      </c>
      <c r="E212">
        <v>3</v>
      </c>
    </row>
    <row r="213" spans="1:5">
      <c r="A213" t="s">
        <v>4074</v>
      </c>
      <c r="B213" t="s">
        <v>4161</v>
      </c>
      <c r="C213">
        <v>0</v>
      </c>
      <c r="D213">
        <v>1</v>
      </c>
      <c r="E213">
        <v>3</v>
      </c>
    </row>
    <row r="214" spans="1:5">
      <c r="A214" t="s">
        <v>4074</v>
      </c>
      <c r="B214" t="s">
        <v>4162</v>
      </c>
      <c r="C214">
        <v>0</v>
      </c>
      <c r="D214">
        <v>1</v>
      </c>
      <c r="E214">
        <v>3</v>
      </c>
    </row>
    <row r="215" spans="1:5">
      <c r="A215" t="s">
        <v>4074</v>
      </c>
      <c r="B215" t="s">
        <v>5366</v>
      </c>
      <c r="C215">
        <v>0</v>
      </c>
      <c r="D215">
        <v>1</v>
      </c>
      <c r="E215">
        <v>3</v>
      </c>
    </row>
    <row r="216" spans="1:5">
      <c r="A216" t="s">
        <v>4074</v>
      </c>
      <c r="B216" t="s">
        <v>4163</v>
      </c>
      <c r="C216">
        <v>0</v>
      </c>
      <c r="D216">
        <v>1</v>
      </c>
      <c r="E216">
        <v>3</v>
      </c>
    </row>
    <row r="217" spans="1:5">
      <c r="A217" t="s">
        <v>4085</v>
      </c>
      <c r="B217" t="s">
        <v>4178</v>
      </c>
      <c r="C217">
        <v>0</v>
      </c>
      <c r="D217">
        <v>1</v>
      </c>
      <c r="E217">
        <v>3</v>
      </c>
    </row>
    <row r="218" spans="1:5">
      <c r="A218" t="s">
        <v>4085</v>
      </c>
      <c r="B218" t="s">
        <v>4164</v>
      </c>
      <c r="C218">
        <v>0</v>
      </c>
      <c r="D218">
        <v>1</v>
      </c>
      <c r="E218">
        <v>3</v>
      </c>
    </row>
    <row r="219" spans="1:5">
      <c r="A219" t="s">
        <v>4180</v>
      </c>
      <c r="B219" t="s">
        <v>3377</v>
      </c>
      <c r="C219">
        <v>0</v>
      </c>
      <c r="D219">
        <v>1</v>
      </c>
      <c r="E219">
        <v>3</v>
      </c>
    </row>
    <row r="220" spans="1:5">
      <c r="A220" t="s">
        <v>4180</v>
      </c>
      <c r="B220" t="s">
        <v>3378</v>
      </c>
      <c r="C220">
        <v>0</v>
      </c>
      <c r="D220">
        <v>1</v>
      </c>
      <c r="E220">
        <v>3</v>
      </c>
    </row>
    <row r="221" spans="1:5">
      <c r="A221" t="s">
        <v>4180</v>
      </c>
      <c r="B221" t="s">
        <v>3379</v>
      </c>
      <c r="C221">
        <v>0</v>
      </c>
      <c r="D221">
        <v>1</v>
      </c>
      <c r="E221">
        <v>3</v>
      </c>
    </row>
    <row r="222" spans="1:5">
      <c r="A222" t="s">
        <v>4180</v>
      </c>
      <c r="B222" t="s">
        <v>3380</v>
      </c>
      <c r="C222">
        <v>0</v>
      </c>
      <c r="D222">
        <v>1</v>
      </c>
      <c r="E222">
        <v>3</v>
      </c>
    </row>
    <row r="223" spans="1:5">
      <c r="A223" t="s">
        <v>4180</v>
      </c>
      <c r="B223" t="s">
        <v>3381</v>
      </c>
      <c r="C223">
        <v>0</v>
      </c>
      <c r="D223">
        <v>1</v>
      </c>
      <c r="E223">
        <v>3</v>
      </c>
    </row>
    <row r="224" spans="1:5">
      <c r="A224" t="s">
        <v>4180</v>
      </c>
      <c r="B224" t="s">
        <v>3382</v>
      </c>
      <c r="C224">
        <v>0</v>
      </c>
      <c r="D224">
        <v>1</v>
      </c>
      <c r="E224">
        <v>3</v>
      </c>
    </row>
    <row r="225" spans="1:5">
      <c r="A225" t="s">
        <v>4181</v>
      </c>
      <c r="B225" t="s">
        <v>4182</v>
      </c>
      <c r="C225">
        <v>2</v>
      </c>
      <c r="D225">
        <v>1</v>
      </c>
      <c r="E225">
        <v>3</v>
      </c>
    </row>
    <row r="226" spans="1:5">
      <c r="A226" t="s">
        <v>4181</v>
      </c>
      <c r="B226" t="s">
        <v>4183</v>
      </c>
      <c r="C226">
        <v>2</v>
      </c>
      <c r="D226">
        <v>1</v>
      </c>
      <c r="E226">
        <v>3</v>
      </c>
    </row>
    <row r="227" spans="1:5">
      <c r="A227" t="s">
        <v>4181</v>
      </c>
      <c r="B227" t="s">
        <v>4184</v>
      </c>
      <c r="C227">
        <v>0</v>
      </c>
      <c r="D227">
        <v>1</v>
      </c>
      <c r="E227">
        <v>3</v>
      </c>
    </row>
    <row r="228" spans="1:5">
      <c r="A228" t="s">
        <v>4181</v>
      </c>
      <c r="B228" t="s">
        <v>4186</v>
      </c>
      <c r="C228">
        <v>0</v>
      </c>
      <c r="D228">
        <v>1</v>
      </c>
      <c r="E228">
        <v>3</v>
      </c>
    </row>
    <row r="229" spans="1:5">
      <c r="A229" t="s">
        <v>4181</v>
      </c>
      <c r="B229" t="s">
        <v>4185</v>
      </c>
      <c r="C229">
        <v>0</v>
      </c>
      <c r="D229">
        <v>1</v>
      </c>
      <c r="E229">
        <v>3</v>
      </c>
    </row>
    <row r="230" spans="1:5">
      <c r="A230" t="s">
        <v>4181</v>
      </c>
      <c r="B230" t="s">
        <v>4187</v>
      </c>
      <c r="C230">
        <v>1</v>
      </c>
      <c r="D230">
        <v>1</v>
      </c>
      <c r="E230">
        <v>3</v>
      </c>
    </row>
    <row r="231" spans="1:5">
      <c r="A231" t="s">
        <v>4181</v>
      </c>
      <c r="B231" t="s">
        <v>4190</v>
      </c>
      <c r="C231">
        <v>2</v>
      </c>
      <c r="D231">
        <v>1</v>
      </c>
      <c r="E231">
        <v>3</v>
      </c>
    </row>
    <row r="232" spans="1:5">
      <c r="A232" t="s">
        <v>4181</v>
      </c>
      <c r="B232" t="s">
        <v>4192</v>
      </c>
      <c r="C232">
        <v>2</v>
      </c>
      <c r="D232">
        <v>1</v>
      </c>
      <c r="E232">
        <v>3</v>
      </c>
    </row>
    <row r="233" spans="1:5">
      <c r="A233" t="s">
        <v>4181</v>
      </c>
      <c r="B233" t="s">
        <v>4191</v>
      </c>
      <c r="C233">
        <v>0</v>
      </c>
      <c r="D233">
        <v>1</v>
      </c>
      <c r="E233">
        <v>3</v>
      </c>
    </row>
    <row r="234" spans="1:5">
      <c r="A234" t="s">
        <v>4181</v>
      </c>
      <c r="B234" t="s">
        <v>4193</v>
      </c>
      <c r="C234">
        <v>1</v>
      </c>
      <c r="D234">
        <v>1</v>
      </c>
      <c r="E234">
        <v>3</v>
      </c>
    </row>
    <row r="235" spans="1:5">
      <c r="A235" t="s">
        <v>4181</v>
      </c>
      <c r="B235" t="s">
        <v>4217</v>
      </c>
      <c r="C235">
        <v>1</v>
      </c>
      <c r="D235">
        <v>1</v>
      </c>
      <c r="E235">
        <v>3</v>
      </c>
    </row>
    <row r="236" spans="1:5">
      <c r="A236" t="s">
        <v>4181</v>
      </c>
      <c r="B236" t="s">
        <v>4224</v>
      </c>
      <c r="C236">
        <v>1</v>
      </c>
      <c r="D236">
        <v>1</v>
      </c>
      <c r="E236">
        <v>3</v>
      </c>
    </row>
    <row r="237" spans="1:5">
      <c r="A237" t="s">
        <v>4181</v>
      </c>
      <c r="B237" t="s">
        <v>4226</v>
      </c>
      <c r="C237">
        <v>1</v>
      </c>
      <c r="D237">
        <v>1</v>
      </c>
      <c r="E237">
        <v>3</v>
      </c>
    </row>
    <row r="238" spans="1:5">
      <c r="A238" t="s">
        <v>4181</v>
      </c>
      <c r="B238" t="s">
        <v>4230</v>
      </c>
      <c r="C238">
        <v>0</v>
      </c>
      <c r="D238">
        <v>1</v>
      </c>
      <c r="E238">
        <v>3</v>
      </c>
    </row>
    <row r="239" spans="1:5">
      <c r="A239" t="s">
        <v>4181</v>
      </c>
      <c r="B239" t="s">
        <v>4228</v>
      </c>
      <c r="C239">
        <v>2</v>
      </c>
      <c r="D239">
        <v>1</v>
      </c>
      <c r="E239">
        <v>3</v>
      </c>
    </row>
    <row r="240" spans="1:5">
      <c r="A240" t="s">
        <v>4181</v>
      </c>
      <c r="B240" t="s">
        <v>4231</v>
      </c>
      <c r="C240">
        <v>2</v>
      </c>
      <c r="D240">
        <v>1</v>
      </c>
      <c r="E240">
        <v>3</v>
      </c>
    </row>
    <row r="241" spans="1:5">
      <c r="A241" t="s">
        <v>4181</v>
      </c>
      <c r="B241" t="s">
        <v>4232</v>
      </c>
      <c r="C241">
        <v>0</v>
      </c>
      <c r="D241">
        <v>1</v>
      </c>
      <c r="E241">
        <v>3</v>
      </c>
    </row>
    <row r="242" spans="1:5">
      <c r="A242" t="s">
        <v>4181</v>
      </c>
      <c r="B242" t="s">
        <v>4236</v>
      </c>
      <c r="C242">
        <v>0</v>
      </c>
      <c r="D242">
        <v>1</v>
      </c>
      <c r="E242">
        <v>3</v>
      </c>
    </row>
    <row r="243" spans="1:5">
      <c r="A243" t="s">
        <v>4181</v>
      </c>
      <c r="B243" t="s">
        <v>4237</v>
      </c>
      <c r="C243">
        <v>1</v>
      </c>
      <c r="D243">
        <v>1</v>
      </c>
      <c r="E243">
        <v>3</v>
      </c>
    </row>
    <row r="244" spans="1:5">
      <c r="A244" t="s">
        <v>4181</v>
      </c>
      <c r="B244" t="s">
        <v>4238</v>
      </c>
      <c r="C244">
        <v>3</v>
      </c>
      <c r="D244">
        <v>1</v>
      </c>
      <c r="E244">
        <v>3</v>
      </c>
    </row>
    <row r="245" spans="1:5">
      <c r="A245" t="s">
        <v>4181</v>
      </c>
      <c r="B245" t="s">
        <v>4239</v>
      </c>
      <c r="C245">
        <v>0</v>
      </c>
      <c r="D245">
        <v>1</v>
      </c>
      <c r="E245">
        <v>3</v>
      </c>
    </row>
    <row r="246" spans="1:5">
      <c r="A246" t="s">
        <v>4181</v>
      </c>
      <c r="B246" t="s">
        <v>4240</v>
      </c>
      <c r="C246">
        <v>0</v>
      </c>
      <c r="D246">
        <v>1</v>
      </c>
      <c r="E246">
        <v>3</v>
      </c>
    </row>
    <row r="247" spans="1:5">
      <c r="A247" t="s">
        <v>4180</v>
      </c>
      <c r="B247" t="s">
        <v>3383</v>
      </c>
      <c r="C247">
        <v>0</v>
      </c>
      <c r="D247">
        <v>1</v>
      </c>
      <c r="E247">
        <v>3</v>
      </c>
    </row>
    <row r="248" spans="1:5">
      <c r="A248" t="s">
        <v>4181</v>
      </c>
      <c r="B248" t="s">
        <v>4241</v>
      </c>
      <c r="C248">
        <v>0</v>
      </c>
      <c r="D248">
        <v>1</v>
      </c>
      <c r="E248">
        <v>3</v>
      </c>
    </row>
    <row r="249" spans="1:5">
      <c r="A249" t="s">
        <v>4180</v>
      </c>
      <c r="B249" t="s">
        <v>3384</v>
      </c>
      <c r="C249">
        <v>0</v>
      </c>
      <c r="D249">
        <v>1</v>
      </c>
      <c r="E249">
        <v>3</v>
      </c>
    </row>
    <row r="250" spans="1:5">
      <c r="A250" t="s">
        <v>4180</v>
      </c>
      <c r="B250" t="s">
        <v>3385</v>
      </c>
      <c r="C250">
        <v>0</v>
      </c>
      <c r="D250">
        <v>1</v>
      </c>
      <c r="E250">
        <v>3</v>
      </c>
    </row>
    <row r="251" spans="1:5">
      <c r="A251" t="s">
        <v>4180</v>
      </c>
      <c r="B251" t="s">
        <v>3386</v>
      </c>
      <c r="C251">
        <v>0</v>
      </c>
      <c r="D251">
        <v>1</v>
      </c>
      <c r="E251">
        <v>3</v>
      </c>
    </row>
    <row r="252" spans="1:5">
      <c r="A252" t="s">
        <v>4180</v>
      </c>
      <c r="B252" t="s">
        <v>3387</v>
      </c>
      <c r="C252">
        <v>0</v>
      </c>
      <c r="D252">
        <v>1</v>
      </c>
      <c r="E252">
        <v>3</v>
      </c>
    </row>
    <row r="253" spans="1:5">
      <c r="A253" t="s">
        <v>4181</v>
      </c>
      <c r="B253" t="s">
        <v>4243</v>
      </c>
      <c r="C253">
        <v>0</v>
      </c>
      <c r="D253">
        <v>1</v>
      </c>
      <c r="E253">
        <v>3</v>
      </c>
    </row>
    <row r="254" spans="1:5">
      <c r="A254" t="s">
        <v>4181</v>
      </c>
      <c r="B254" t="s">
        <v>4244</v>
      </c>
      <c r="C254">
        <v>1</v>
      </c>
      <c r="D254">
        <v>1</v>
      </c>
      <c r="E254">
        <v>3</v>
      </c>
    </row>
    <row r="255" spans="1:5">
      <c r="A255" t="s">
        <v>4181</v>
      </c>
      <c r="B255" t="s">
        <v>4245</v>
      </c>
      <c r="C255">
        <v>0</v>
      </c>
      <c r="D255">
        <v>1</v>
      </c>
      <c r="E255">
        <v>3</v>
      </c>
    </row>
    <row r="256" spans="1:5">
      <c r="A256" t="s">
        <v>4180</v>
      </c>
      <c r="B256" t="s">
        <v>3388</v>
      </c>
      <c r="C256">
        <v>0</v>
      </c>
      <c r="D256">
        <v>1</v>
      </c>
      <c r="E256">
        <v>3</v>
      </c>
    </row>
    <row r="257" spans="1:5">
      <c r="A257" t="s">
        <v>4181</v>
      </c>
      <c r="B257" t="s">
        <v>4246</v>
      </c>
      <c r="C257">
        <v>0</v>
      </c>
      <c r="D257">
        <v>1</v>
      </c>
      <c r="E257">
        <v>3</v>
      </c>
    </row>
    <row r="258" spans="1:5">
      <c r="A258" t="s">
        <v>4180</v>
      </c>
      <c r="B258" t="s">
        <v>3389</v>
      </c>
      <c r="C258">
        <v>0</v>
      </c>
      <c r="D258">
        <v>1</v>
      </c>
      <c r="E258">
        <v>3</v>
      </c>
    </row>
    <row r="259" spans="1:5">
      <c r="A259" t="s">
        <v>4181</v>
      </c>
      <c r="B259" t="s">
        <v>4247</v>
      </c>
      <c r="C259">
        <v>0</v>
      </c>
      <c r="D259">
        <v>1</v>
      </c>
      <c r="E259">
        <v>3</v>
      </c>
    </row>
    <row r="260" spans="1:5">
      <c r="A260" t="s">
        <v>3951</v>
      </c>
      <c r="B260" t="s">
        <v>4248</v>
      </c>
      <c r="C260">
        <v>0</v>
      </c>
      <c r="D260">
        <v>1</v>
      </c>
      <c r="E260">
        <v>3</v>
      </c>
    </row>
    <row r="261" spans="1:5">
      <c r="A261" t="s">
        <v>4180</v>
      </c>
      <c r="B261" t="s">
        <v>3392</v>
      </c>
      <c r="C261">
        <v>1</v>
      </c>
      <c r="D261">
        <v>1</v>
      </c>
      <c r="E261">
        <v>3</v>
      </c>
    </row>
    <row r="262" spans="1:5">
      <c r="A262" t="s">
        <v>4180</v>
      </c>
      <c r="B262" t="s">
        <v>3391</v>
      </c>
      <c r="C262">
        <v>0</v>
      </c>
      <c r="D262">
        <v>1</v>
      </c>
      <c r="E262">
        <v>3</v>
      </c>
    </row>
    <row r="263" spans="1:5">
      <c r="A263" t="s">
        <v>4180</v>
      </c>
      <c r="B263" t="s">
        <v>3393</v>
      </c>
      <c r="C263">
        <v>0</v>
      </c>
      <c r="D263">
        <v>1</v>
      </c>
      <c r="E263">
        <v>3</v>
      </c>
    </row>
    <row r="264" spans="1:5">
      <c r="A264" t="s">
        <v>4180</v>
      </c>
      <c r="B264" t="s">
        <v>3394</v>
      </c>
      <c r="C264">
        <v>0</v>
      </c>
      <c r="D264">
        <v>1</v>
      </c>
      <c r="E264">
        <v>3</v>
      </c>
    </row>
    <row r="265" spans="1:5">
      <c r="A265" t="s">
        <v>4180</v>
      </c>
      <c r="B265" t="s">
        <v>3395</v>
      </c>
      <c r="C265">
        <v>0</v>
      </c>
      <c r="D265">
        <v>1</v>
      </c>
      <c r="E265">
        <v>3</v>
      </c>
    </row>
    <row r="266" spans="1:5">
      <c r="A266" t="s">
        <v>4180</v>
      </c>
      <c r="B266" t="s">
        <v>3396</v>
      </c>
      <c r="C266">
        <v>0</v>
      </c>
      <c r="D266">
        <v>1</v>
      </c>
      <c r="E266">
        <v>3</v>
      </c>
    </row>
    <row r="267" spans="1:5">
      <c r="A267" t="s">
        <v>3951</v>
      </c>
      <c r="B267" t="s">
        <v>4249</v>
      </c>
      <c r="C267">
        <v>0</v>
      </c>
      <c r="D267">
        <v>1</v>
      </c>
      <c r="E267">
        <v>3</v>
      </c>
    </row>
    <row r="268" spans="1:5">
      <c r="A268" t="s">
        <v>3951</v>
      </c>
      <c r="B268" t="s">
        <v>4250</v>
      </c>
      <c r="C268">
        <v>1</v>
      </c>
      <c r="D268">
        <v>1</v>
      </c>
      <c r="E268">
        <v>3</v>
      </c>
    </row>
    <row r="269" spans="1:5">
      <c r="A269" t="s">
        <v>3951</v>
      </c>
      <c r="B269" t="s">
        <v>4251</v>
      </c>
      <c r="C269">
        <v>1</v>
      </c>
      <c r="D269">
        <v>1</v>
      </c>
      <c r="E269">
        <v>3</v>
      </c>
    </row>
    <row r="270" spans="1:5">
      <c r="A270" t="s">
        <v>3951</v>
      </c>
      <c r="B270" t="s">
        <v>4252</v>
      </c>
      <c r="C270">
        <v>1</v>
      </c>
      <c r="D270">
        <v>1</v>
      </c>
      <c r="E270">
        <v>3</v>
      </c>
    </row>
    <row r="271" spans="1:5">
      <c r="A271" t="s">
        <v>3951</v>
      </c>
      <c r="B271" t="s">
        <v>4253</v>
      </c>
      <c r="C271">
        <v>1</v>
      </c>
      <c r="D271">
        <v>1</v>
      </c>
      <c r="E271">
        <v>3</v>
      </c>
    </row>
    <row r="272" spans="1:5">
      <c r="A272" t="s">
        <v>3951</v>
      </c>
      <c r="B272" t="s">
        <v>4254</v>
      </c>
      <c r="C272">
        <v>1</v>
      </c>
      <c r="D272">
        <v>1</v>
      </c>
      <c r="E272">
        <v>3</v>
      </c>
    </row>
    <row r="273" spans="1:5">
      <c r="A273" t="s">
        <v>3951</v>
      </c>
      <c r="B273" t="s">
        <v>4255</v>
      </c>
      <c r="C273">
        <v>1</v>
      </c>
      <c r="D273">
        <v>1</v>
      </c>
      <c r="E273">
        <v>3</v>
      </c>
    </row>
    <row r="274" spans="1:5">
      <c r="A274" t="s">
        <v>3951</v>
      </c>
      <c r="B274" t="s">
        <v>4256</v>
      </c>
      <c r="C274">
        <v>1</v>
      </c>
      <c r="D274">
        <v>1</v>
      </c>
      <c r="E274">
        <v>3</v>
      </c>
    </row>
    <row r="275" spans="1:5">
      <c r="A275" t="s">
        <v>3951</v>
      </c>
      <c r="B275" t="s">
        <v>4258</v>
      </c>
      <c r="C275">
        <v>1</v>
      </c>
      <c r="D275">
        <v>1</v>
      </c>
      <c r="E275">
        <v>3</v>
      </c>
    </row>
    <row r="276" spans="1:5">
      <c r="A276" t="s">
        <v>3951</v>
      </c>
      <c r="B276" t="s">
        <v>4257</v>
      </c>
      <c r="C276">
        <v>1</v>
      </c>
      <c r="D276">
        <v>1</v>
      </c>
      <c r="E276">
        <v>3</v>
      </c>
    </row>
    <row r="277" spans="1:5">
      <c r="A277" t="s">
        <v>3951</v>
      </c>
      <c r="B277" t="s">
        <v>4259</v>
      </c>
      <c r="C277">
        <v>1</v>
      </c>
      <c r="D277">
        <v>1</v>
      </c>
      <c r="E277">
        <v>3</v>
      </c>
    </row>
    <row r="278" spans="1:5">
      <c r="A278" t="s">
        <v>3951</v>
      </c>
      <c r="B278" t="s">
        <v>4260</v>
      </c>
      <c r="C278">
        <v>1</v>
      </c>
      <c r="D278">
        <v>1</v>
      </c>
      <c r="E278">
        <v>3</v>
      </c>
    </row>
    <row r="279" spans="1:5">
      <c r="A279" t="s">
        <v>3951</v>
      </c>
      <c r="B279" t="s">
        <v>4261</v>
      </c>
      <c r="C279">
        <v>1</v>
      </c>
      <c r="D279">
        <v>1</v>
      </c>
      <c r="E279">
        <v>3</v>
      </c>
    </row>
    <row r="280" spans="1:5">
      <c r="A280" t="s">
        <v>3898</v>
      </c>
      <c r="B280" t="s">
        <v>5367</v>
      </c>
      <c r="C280">
        <v>1</v>
      </c>
      <c r="D280">
        <v>1</v>
      </c>
      <c r="E280">
        <v>3</v>
      </c>
    </row>
    <row r="281" spans="1:5">
      <c r="A281" t="s">
        <v>3951</v>
      </c>
      <c r="B281" t="s">
        <v>4262</v>
      </c>
      <c r="C281">
        <v>1</v>
      </c>
      <c r="D281">
        <v>1</v>
      </c>
      <c r="E281">
        <v>3</v>
      </c>
    </row>
    <row r="282" spans="1:5">
      <c r="A282" t="s">
        <v>3898</v>
      </c>
      <c r="B282" t="s">
        <v>4263</v>
      </c>
      <c r="C282">
        <v>1</v>
      </c>
      <c r="D282">
        <v>1</v>
      </c>
      <c r="E282">
        <v>3</v>
      </c>
    </row>
    <row r="283" spans="1:5">
      <c r="A283" t="s">
        <v>3898</v>
      </c>
      <c r="B283" t="s">
        <v>4264</v>
      </c>
      <c r="C283">
        <v>1</v>
      </c>
      <c r="D283">
        <v>1</v>
      </c>
      <c r="E283">
        <v>3</v>
      </c>
    </row>
    <row r="284" spans="1:5">
      <c r="A284" t="s">
        <v>3898</v>
      </c>
      <c r="B284" t="s">
        <v>4265</v>
      </c>
      <c r="C284">
        <v>1</v>
      </c>
      <c r="D284">
        <v>1</v>
      </c>
      <c r="E284">
        <v>3</v>
      </c>
    </row>
    <row r="285" spans="1:5">
      <c r="A285" t="s">
        <v>3898</v>
      </c>
      <c r="B285" t="s">
        <v>5368</v>
      </c>
      <c r="C285">
        <v>1</v>
      </c>
      <c r="D285">
        <v>1</v>
      </c>
      <c r="E285">
        <v>3</v>
      </c>
    </row>
    <row r="286" spans="1:5">
      <c r="A286" t="s">
        <v>3898</v>
      </c>
      <c r="B286" t="s">
        <v>4267</v>
      </c>
      <c r="C286">
        <v>1</v>
      </c>
      <c r="D286">
        <v>1</v>
      </c>
      <c r="E286">
        <v>3</v>
      </c>
    </row>
    <row r="287" spans="1:5">
      <c r="A287" t="s">
        <v>3898</v>
      </c>
      <c r="B287" t="s">
        <v>4268</v>
      </c>
      <c r="C287">
        <v>1</v>
      </c>
      <c r="D287">
        <v>1</v>
      </c>
      <c r="E287">
        <v>3</v>
      </c>
    </row>
    <row r="288" spans="1:5">
      <c r="A288" t="s">
        <v>3898</v>
      </c>
      <c r="B288" t="s">
        <v>4269</v>
      </c>
      <c r="C288">
        <v>1</v>
      </c>
      <c r="D288">
        <v>1</v>
      </c>
      <c r="E288">
        <v>3</v>
      </c>
    </row>
    <row r="289" spans="1:5">
      <c r="A289" t="s">
        <v>3951</v>
      </c>
      <c r="B289" t="s">
        <v>5369</v>
      </c>
      <c r="C289">
        <v>1</v>
      </c>
      <c r="D289">
        <v>1</v>
      </c>
      <c r="E289">
        <v>3</v>
      </c>
    </row>
    <row r="290" spans="1:5">
      <c r="A290" t="s">
        <v>3898</v>
      </c>
      <c r="B290" t="s">
        <v>4270</v>
      </c>
      <c r="C290">
        <v>1</v>
      </c>
      <c r="D290">
        <v>1</v>
      </c>
      <c r="E290">
        <v>3</v>
      </c>
    </row>
    <row r="291" spans="1:5">
      <c r="A291" t="s">
        <v>3898</v>
      </c>
      <c r="B291" t="s">
        <v>4271</v>
      </c>
      <c r="C291">
        <v>1</v>
      </c>
      <c r="D291">
        <v>1</v>
      </c>
      <c r="E291">
        <v>3</v>
      </c>
    </row>
    <row r="292" spans="1:5">
      <c r="A292" t="s">
        <v>3898</v>
      </c>
      <c r="B292" t="s">
        <v>4272</v>
      </c>
      <c r="C292">
        <v>1</v>
      </c>
      <c r="D292">
        <v>1</v>
      </c>
      <c r="E292">
        <v>3</v>
      </c>
    </row>
    <row r="293" spans="1:5">
      <c r="A293" t="s">
        <v>3898</v>
      </c>
      <c r="B293" t="s">
        <v>4273</v>
      </c>
      <c r="C293">
        <v>1</v>
      </c>
      <c r="D293">
        <v>1</v>
      </c>
      <c r="E293">
        <v>3</v>
      </c>
    </row>
    <row r="294" spans="1:5">
      <c r="A294" t="s">
        <v>3898</v>
      </c>
      <c r="B294" t="s">
        <v>4274</v>
      </c>
      <c r="C294">
        <v>1</v>
      </c>
      <c r="D294">
        <v>1</v>
      </c>
      <c r="E294">
        <v>3</v>
      </c>
    </row>
    <row r="295" spans="1:5">
      <c r="A295" t="s">
        <v>3898</v>
      </c>
      <c r="B295" t="s">
        <v>4275</v>
      </c>
      <c r="C295">
        <v>1</v>
      </c>
      <c r="D295">
        <v>1</v>
      </c>
      <c r="E295">
        <v>3</v>
      </c>
    </row>
    <row r="296" spans="1:5">
      <c r="A296" t="s">
        <v>3898</v>
      </c>
      <c r="B296" t="s">
        <v>4276</v>
      </c>
      <c r="C296">
        <v>1</v>
      </c>
      <c r="D296">
        <v>1</v>
      </c>
      <c r="E296">
        <v>3</v>
      </c>
    </row>
    <row r="297" spans="1:5">
      <c r="A297" t="s">
        <v>3898</v>
      </c>
      <c r="B297" t="s">
        <v>4277</v>
      </c>
      <c r="C297">
        <v>1</v>
      </c>
      <c r="D297">
        <v>1</v>
      </c>
      <c r="E297">
        <v>3</v>
      </c>
    </row>
    <row r="298" spans="1:5">
      <c r="A298" t="s">
        <v>4180</v>
      </c>
      <c r="B298" t="s">
        <v>3413</v>
      </c>
      <c r="C298">
        <v>1</v>
      </c>
      <c r="D298">
        <v>1</v>
      </c>
      <c r="E298">
        <v>3</v>
      </c>
    </row>
    <row r="299" spans="1:5">
      <c r="A299" t="s">
        <v>4180</v>
      </c>
      <c r="B299" t="s">
        <v>4278</v>
      </c>
      <c r="C299">
        <v>0</v>
      </c>
      <c r="D299">
        <v>1</v>
      </c>
      <c r="E299">
        <v>3</v>
      </c>
    </row>
    <row r="300" spans="1:5">
      <c r="A300" t="s">
        <v>4181</v>
      </c>
      <c r="B300" t="s">
        <v>4279</v>
      </c>
      <c r="C300">
        <v>0</v>
      </c>
      <c r="D300">
        <v>1</v>
      </c>
      <c r="E300">
        <v>3</v>
      </c>
    </row>
    <row r="301" spans="1:5">
      <c r="A301" t="s">
        <v>4181</v>
      </c>
      <c r="B301" t="s">
        <v>4282</v>
      </c>
      <c r="C301">
        <v>1</v>
      </c>
      <c r="D301">
        <v>1</v>
      </c>
      <c r="E301">
        <v>3</v>
      </c>
    </row>
    <row r="302" spans="1:5">
      <c r="A302" t="s">
        <v>4181</v>
      </c>
      <c r="B302" t="s">
        <v>4284</v>
      </c>
      <c r="C302">
        <v>1</v>
      </c>
      <c r="D302">
        <v>1</v>
      </c>
      <c r="E302">
        <v>3</v>
      </c>
    </row>
    <row r="303" spans="1:5">
      <c r="A303" t="s">
        <v>4181</v>
      </c>
      <c r="B303" t="s">
        <v>4285</v>
      </c>
      <c r="C303">
        <v>0</v>
      </c>
      <c r="D303">
        <v>1</v>
      </c>
      <c r="E303">
        <v>3</v>
      </c>
    </row>
    <row r="304" spans="1:5">
      <c r="A304" t="s">
        <v>4181</v>
      </c>
      <c r="B304" t="s">
        <v>4286</v>
      </c>
      <c r="C304">
        <v>1</v>
      </c>
      <c r="D304">
        <v>1</v>
      </c>
      <c r="E304">
        <v>3</v>
      </c>
    </row>
    <row r="305" spans="1:5">
      <c r="A305" t="s">
        <v>4181</v>
      </c>
      <c r="B305" t="s">
        <v>4287</v>
      </c>
      <c r="C305">
        <v>0</v>
      </c>
      <c r="D305">
        <v>1</v>
      </c>
      <c r="E305">
        <v>3</v>
      </c>
    </row>
    <row r="306" spans="1:5">
      <c r="A306" t="s">
        <v>4181</v>
      </c>
      <c r="B306" t="s">
        <v>4288</v>
      </c>
      <c r="C306">
        <v>0</v>
      </c>
      <c r="D306">
        <v>1</v>
      </c>
      <c r="E306">
        <v>3</v>
      </c>
    </row>
    <row r="307" spans="1:5">
      <c r="A307" t="s">
        <v>4181</v>
      </c>
      <c r="B307" t="s">
        <v>4289</v>
      </c>
      <c r="C307">
        <v>0</v>
      </c>
      <c r="D307">
        <v>1</v>
      </c>
      <c r="E307">
        <v>3</v>
      </c>
    </row>
    <row r="308" spans="1:5">
      <c r="A308" t="s">
        <v>4181</v>
      </c>
      <c r="B308" t="s">
        <v>4290</v>
      </c>
      <c r="C308">
        <v>0</v>
      </c>
      <c r="D308">
        <v>1</v>
      </c>
      <c r="E308">
        <v>3</v>
      </c>
    </row>
    <row r="309" spans="1:5">
      <c r="A309" t="s">
        <v>3850</v>
      </c>
      <c r="B309" t="s">
        <v>4294</v>
      </c>
      <c r="C309">
        <v>1</v>
      </c>
      <c r="D309">
        <v>1</v>
      </c>
      <c r="E309">
        <v>3</v>
      </c>
    </row>
    <row r="310" spans="1:5">
      <c r="A310" t="s">
        <v>4181</v>
      </c>
      <c r="B310" t="s">
        <v>4293</v>
      </c>
      <c r="C310">
        <v>0</v>
      </c>
      <c r="D310">
        <v>1</v>
      </c>
      <c r="E310">
        <v>3</v>
      </c>
    </row>
    <row r="311" spans="1:5">
      <c r="A311" t="s">
        <v>4181</v>
      </c>
      <c r="B311" t="s">
        <v>4292</v>
      </c>
      <c r="C311">
        <v>0</v>
      </c>
      <c r="D311">
        <v>1</v>
      </c>
      <c r="E311">
        <v>3</v>
      </c>
    </row>
    <row r="312" spans="1:5">
      <c r="A312" t="s">
        <v>4181</v>
      </c>
      <c r="B312" t="s">
        <v>4295</v>
      </c>
      <c r="C312">
        <v>1</v>
      </c>
      <c r="D312">
        <v>1</v>
      </c>
      <c r="E312">
        <v>3</v>
      </c>
    </row>
    <row r="313" spans="1:5">
      <c r="A313" t="s">
        <v>4181</v>
      </c>
      <c r="B313" t="s">
        <v>4296</v>
      </c>
      <c r="C313">
        <v>1</v>
      </c>
      <c r="D313">
        <v>1</v>
      </c>
      <c r="E313">
        <v>3</v>
      </c>
    </row>
    <row r="314" spans="1:5">
      <c r="A314" t="s">
        <v>3850</v>
      </c>
      <c r="B314" t="s">
        <v>4297</v>
      </c>
      <c r="C314">
        <v>0</v>
      </c>
      <c r="D314">
        <v>1</v>
      </c>
      <c r="E314">
        <v>3</v>
      </c>
    </row>
    <row r="315" spans="1:5">
      <c r="A315" t="s">
        <v>4181</v>
      </c>
      <c r="B315" t="s">
        <v>4298</v>
      </c>
      <c r="C315">
        <v>0</v>
      </c>
      <c r="D315">
        <v>1</v>
      </c>
      <c r="E315">
        <v>3</v>
      </c>
    </row>
    <row r="316" spans="1:5">
      <c r="A316" t="s">
        <v>4181</v>
      </c>
      <c r="B316" t="s">
        <v>4299</v>
      </c>
      <c r="C316">
        <v>2</v>
      </c>
      <c r="D316">
        <v>1</v>
      </c>
      <c r="E316">
        <v>3</v>
      </c>
    </row>
    <row r="317" spans="1:5">
      <c r="A317" t="s">
        <v>4181</v>
      </c>
      <c r="B317" t="s">
        <v>4300</v>
      </c>
      <c r="C317">
        <v>0</v>
      </c>
      <c r="D317">
        <v>1</v>
      </c>
      <c r="E317">
        <v>3</v>
      </c>
    </row>
    <row r="318" spans="1:5">
      <c r="A318" t="s">
        <v>4181</v>
      </c>
      <c r="B318" t="s">
        <v>4301</v>
      </c>
      <c r="C318">
        <v>0</v>
      </c>
      <c r="D318">
        <v>1</v>
      </c>
      <c r="E318">
        <v>3</v>
      </c>
    </row>
    <row r="319" spans="1:5">
      <c r="A319" t="s">
        <v>4181</v>
      </c>
      <c r="B319" t="s">
        <v>4302</v>
      </c>
      <c r="C319">
        <v>0</v>
      </c>
      <c r="D319">
        <v>1</v>
      </c>
      <c r="E319">
        <v>3</v>
      </c>
    </row>
    <row r="320" spans="1:5">
      <c r="A320" t="s">
        <v>3850</v>
      </c>
      <c r="B320" t="s">
        <v>4303</v>
      </c>
      <c r="C320">
        <v>0</v>
      </c>
      <c r="D320">
        <v>1</v>
      </c>
      <c r="E320">
        <v>3</v>
      </c>
    </row>
    <row r="321" spans="1:5">
      <c r="A321" t="s">
        <v>3850</v>
      </c>
      <c r="B321" t="s">
        <v>5370</v>
      </c>
      <c r="C321">
        <v>0</v>
      </c>
      <c r="D321">
        <v>1</v>
      </c>
      <c r="E321">
        <v>3</v>
      </c>
    </row>
    <row r="322" spans="1:5">
      <c r="A322" t="s">
        <v>3850</v>
      </c>
      <c r="B322" t="s">
        <v>4307</v>
      </c>
      <c r="C322">
        <v>0</v>
      </c>
      <c r="D322">
        <v>1</v>
      </c>
      <c r="E322">
        <v>3</v>
      </c>
    </row>
    <row r="323" spans="1:5">
      <c r="A323" t="s">
        <v>3850</v>
      </c>
      <c r="B323" t="s">
        <v>4308</v>
      </c>
      <c r="C323">
        <v>0</v>
      </c>
      <c r="D323">
        <v>1</v>
      </c>
      <c r="E323">
        <v>3</v>
      </c>
    </row>
    <row r="324" spans="1:5">
      <c r="A324" t="s">
        <v>3850</v>
      </c>
      <c r="B324" t="s">
        <v>4309</v>
      </c>
      <c r="C324">
        <v>3</v>
      </c>
      <c r="D324">
        <v>1</v>
      </c>
      <c r="E324">
        <v>3</v>
      </c>
    </row>
    <row r="325" spans="1:5">
      <c r="A325" t="s">
        <v>3850</v>
      </c>
      <c r="B325" t="s">
        <v>5371</v>
      </c>
      <c r="C325">
        <v>0</v>
      </c>
      <c r="D325">
        <v>1</v>
      </c>
      <c r="E325">
        <v>3</v>
      </c>
    </row>
    <row r="326" spans="1:5">
      <c r="A326" t="s">
        <v>3850</v>
      </c>
      <c r="B326" t="s">
        <v>5372</v>
      </c>
      <c r="C326">
        <v>1</v>
      </c>
      <c r="D326">
        <v>1</v>
      </c>
      <c r="E326">
        <v>3</v>
      </c>
    </row>
    <row r="327" spans="1:5">
      <c r="A327" t="s">
        <v>3850</v>
      </c>
      <c r="B327" t="s">
        <v>5373</v>
      </c>
      <c r="C327">
        <v>1</v>
      </c>
      <c r="D327">
        <v>1</v>
      </c>
      <c r="E327">
        <v>3</v>
      </c>
    </row>
    <row r="328" spans="1:5">
      <c r="A328" t="s">
        <v>3850</v>
      </c>
      <c r="B328" t="s">
        <v>4313</v>
      </c>
      <c r="C328">
        <v>1</v>
      </c>
      <c r="D328">
        <v>1</v>
      </c>
      <c r="E328">
        <v>3</v>
      </c>
    </row>
    <row r="329" spans="1:5">
      <c r="A329" t="s">
        <v>3850</v>
      </c>
      <c r="B329" t="s">
        <v>4314</v>
      </c>
      <c r="C329">
        <v>1</v>
      </c>
      <c r="D329">
        <v>1</v>
      </c>
      <c r="E329">
        <v>3</v>
      </c>
    </row>
    <row r="330" spans="1:5">
      <c r="A330" t="s">
        <v>3850</v>
      </c>
      <c r="B330" t="s">
        <v>4315</v>
      </c>
      <c r="C330">
        <v>0</v>
      </c>
      <c r="D330">
        <v>1</v>
      </c>
      <c r="E330">
        <v>3</v>
      </c>
    </row>
    <row r="331" spans="1:5">
      <c r="A331" t="s">
        <v>3850</v>
      </c>
      <c r="B331" t="s">
        <v>4317</v>
      </c>
      <c r="C331">
        <v>2</v>
      </c>
      <c r="D331">
        <v>1</v>
      </c>
      <c r="E331">
        <v>3</v>
      </c>
    </row>
    <row r="332" spans="1:5">
      <c r="A332" t="s">
        <v>3850</v>
      </c>
      <c r="B332" t="s">
        <v>4318</v>
      </c>
      <c r="C332">
        <v>0</v>
      </c>
      <c r="D332">
        <v>1</v>
      </c>
      <c r="E332">
        <v>3</v>
      </c>
    </row>
    <row r="333" spans="1:5">
      <c r="A333" t="s">
        <v>3850</v>
      </c>
      <c r="B333" t="s">
        <v>5374</v>
      </c>
      <c r="C333">
        <v>1</v>
      </c>
      <c r="D333">
        <v>1</v>
      </c>
      <c r="E333">
        <v>3</v>
      </c>
    </row>
    <row r="334" spans="1:5">
      <c r="A334" t="s">
        <v>3850</v>
      </c>
      <c r="B334" t="s">
        <v>4320</v>
      </c>
      <c r="C334">
        <v>3</v>
      </c>
      <c r="D334">
        <v>1</v>
      </c>
      <c r="E334">
        <v>3</v>
      </c>
    </row>
    <row r="335" spans="1:5">
      <c r="A335" t="s">
        <v>3850</v>
      </c>
      <c r="B335" t="s">
        <v>4322</v>
      </c>
      <c r="C335">
        <v>2</v>
      </c>
      <c r="D335">
        <v>1</v>
      </c>
      <c r="E335">
        <v>3</v>
      </c>
    </row>
    <row r="336" spans="1:5">
      <c r="A336" t="s">
        <v>3850</v>
      </c>
      <c r="B336" t="s">
        <v>5375</v>
      </c>
      <c r="C336">
        <v>3</v>
      </c>
      <c r="D336">
        <v>1</v>
      </c>
      <c r="E336">
        <v>3</v>
      </c>
    </row>
    <row r="337" spans="1:5">
      <c r="A337" t="s">
        <v>3898</v>
      </c>
      <c r="B337" t="s">
        <v>5376</v>
      </c>
      <c r="C337">
        <v>4</v>
      </c>
      <c r="D337">
        <v>1</v>
      </c>
      <c r="E337">
        <v>3</v>
      </c>
    </row>
    <row r="338" spans="1:5">
      <c r="A338" t="s">
        <v>3850</v>
      </c>
      <c r="B338" t="s">
        <v>4325</v>
      </c>
      <c r="C338">
        <v>3</v>
      </c>
      <c r="D338">
        <v>1</v>
      </c>
      <c r="E338">
        <v>3</v>
      </c>
    </row>
    <row r="339" spans="1:5">
      <c r="A339" t="s">
        <v>3850</v>
      </c>
      <c r="B339" t="s">
        <v>4324</v>
      </c>
      <c r="C339">
        <v>0</v>
      </c>
      <c r="D339">
        <v>1</v>
      </c>
      <c r="E339">
        <v>3</v>
      </c>
    </row>
    <row r="340" spans="1:5">
      <c r="A340" t="s">
        <v>3850</v>
      </c>
      <c r="B340" t="s">
        <v>4326</v>
      </c>
      <c r="C340">
        <v>1</v>
      </c>
      <c r="D340">
        <v>1</v>
      </c>
      <c r="E340">
        <v>3</v>
      </c>
    </row>
    <row r="341" spans="1:5">
      <c r="A341" t="s">
        <v>3898</v>
      </c>
      <c r="B341" t="s">
        <v>4328</v>
      </c>
      <c r="C341">
        <v>6</v>
      </c>
      <c r="D341">
        <v>1</v>
      </c>
      <c r="E341">
        <v>3</v>
      </c>
    </row>
    <row r="342" spans="1:5">
      <c r="A342" t="s">
        <v>3850</v>
      </c>
      <c r="B342" t="s">
        <v>4329</v>
      </c>
      <c r="C342">
        <v>1</v>
      </c>
      <c r="D342">
        <v>1</v>
      </c>
      <c r="E342">
        <v>3</v>
      </c>
    </row>
    <row r="343" spans="1:5">
      <c r="A343" t="s">
        <v>3898</v>
      </c>
      <c r="B343" t="s">
        <v>4327</v>
      </c>
      <c r="C343">
        <v>4</v>
      </c>
      <c r="D343">
        <v>1</v>
      </c>
      <c r="E343">
        <v>3</v>
      </c>
    </row>
    <row r="344" spans="1:5">
      <c r="A344" t="s">
        <v>3898</v>
      </c>
      <c r="B344" t="s">
        <v>4330</v>
      </c>
      <c r="C344">
        <v>1</v>
      </c>
      <c r="D344">
        <v>1</v>
      </c>
      <c r="E344">
        <v>3</v>
      </c>
    </row>
    <row r="345" spans="1:5">
      <c r="A345" t="s">
        <v>3898</v>
      </c>
      <c r="B345" t="s">
        <v>4331</v>
      </c>
      <c r="C345">
        <v>1</v>
      </c>
      <c r="D345">
        <v>1</v>
      </c>
      <c r="E345">
        <v>3</v>
      </c>
    </row>
    <row r="346" spans="1:5">
      <c r="A346" t="s">
        <v>3898</v>
      </c>
      <c r="B346" t="s">
        <v>4333</v>
      </c>
      <c r="C346">
        <v>0</v>
      </c>
      <c r="D346">
        <v>1</v>
      </c>
      <c r="E346">
        <v>3</v>
      </c>
    </row>
    <row r="347" spans="1:5">
      <c r="A347" t="s">
        <v>3898</v>
      </c>
      <c r="B347" t="s">
        <v>4332</v>
      </c>
      <c r="C347">
        <v>1</v>
      </c>
      <c r="D347">
        <v>1</v>
      </c>
      <c r="E347">
        <v>3</v>
      </c>
    </row>
    <row r="348" spans="1:5">
      <c r="A348" t="s">
        <v>3898</v>
      </c>
      <c r="B348" t="s">
        <v>4334</v>
      </c>
      <c r="C348">
        <v>1</v>
      </c>
      <c r="D348">
        <v>1</v>
      </c>
      <c r="E348">
        <v>3</v>
      </c>
    </row>
    <row r="349" spans="1:5">
      <c r="A349" t="s">
        <v>3898</v>
      </c>
      <c r="B349" t="s">
        <v>4335</v>
      </c>
      <c r="C349">
        <v>1</v>
      </c>
      <c r="D349">
        <v>1</v>
      </c>
      <c r="E349">
        <v>3</v>
      </c>
    </row>
    <row r="350" spans="1:5">
      <c r="A350" t="s">
        <v>3898</v>
      </c>
      <c r="B350" t="s">
        <v>4336</v>
      </c>
      <c r="C350">
        <v>1</v>
      </c>
      <c r="D350">
        <v>1</v>
      </c>
      <c r="E350">
        <v>3</v>
      </c>
    </row>
    <row r="351" spans="1:5">
      <c r="A351" t="s">
        <v>3898</v>
      </c>
      <c r="B351" t="s">
        <v>4337</v>
      </c>
      <c r="C351">
        <v>1</v>
      </c>
      <c r="D351">
        <v>1</v>
      </c>
      <c r="E351">
        <v>3</v>
      </c>
    </row>
    <row r="352" spans="1:5">
      <c r="A352" t="s">
        <v>3898</v>
      </c>
      <c r="B352" t="s">
        <v>4338</v>
      </c>
      <c r="C352">
        <v>1</v>
      </c>
      <c r="D352">
        <v>1</v>
      </c>
      <c r="E352">
        <v>3</v>
      </c>
    </row>
    <row r="353" spans="1:5">
      <c r="A353" t="s">
        <v>3898</v>
      </c>
      <c r="B353" t="s">
        <v>4339</v>
      </c>
      <c r="C353">
        <v>1</v>
      </c>
      <c r="D353">
        <v>1</v>
      </c>
      <c r="E353">
        <v>3</v>
      </c>
    </row>
    <row r="354" spans="1:5">
      <c r="A354" t="s">
        <v>3898</v>
      </c>
      <c r="B354" t="s">
        <v>4340</v>
      </c>
      <c r="C354">
        <v>1</v>
      </c>
      <c r="D354">
        <v>1</v>
      </c>
      <c r="E354">
        <v>3</v>
      </c>
    </row>
    <row r="355" spans="1:5">
      <c r="A355" t="s">
        <v>3898</v>
      </c>
      <c r="B355" t="s">
        <v>4341</v>
      </c>
      <c r="C355">
        <v>1</v>
      </c>
      <c r="D355">
        <v>1</v>
      </c>
      <c r="E355">
        <v>3</v>
      </c>
    </row>
    <row r="356" spans="1:5">
      <c r="A356" t="s">
        <v>3898</v>
      </c>
      <c r="B356" t="s">
        <v>4342</v>
      </c>
      <c r="C356">
        <v>1</v>
      </c>
      <c r="D356">
        <v>1</v>
      </c>
      <c r="E356">
        <v>3</v>
      </c>
    </row>
    <row r="357" spans="1:5">
      <c r="A357" t="s">
        <v>3898</v>
      </c>
      <c r="B357" t="s">
        <v>4343</v>
      </c>
      <c r="C357">
        <v>1</v>
      </c>
      <c r="D357">
        <v>1</v>
      </c>
      <c r="E357">
        <v>3</v>
      </c>
    </row>
    <row r="358" spans="1:5">
      <c r="A358" t="s">
        <v>3898</v>
      </c>
      <c r="B358" t="s">
        <v>4344</v>
      </c>
      <c r="C358">
        <v>1</v>
      </c>
      <c r="D358">
        <v>1</v>
      </c>
      <c r="E358">
        <v>3</v>
      </c>
    </row>
    <row r="359" spans="1:5">
      <c r="A359" t="s">
        <v>3898</v>
      </c>
      <c r="B359" t="s">
        <v>4345</v>
      </c>
      <c r="C359">
        <v>1</v>
      </c>
      <c r="D359">
        <v>1</v>
      </c>
      <c r="E359">
        <v>3</v>
      </c>
    </row>
    <row r="360" spans="1:5">
      <c r="A360" t="s">
        <v>3898</v>
      </c>
      <c r="B360" t="s">
        <v>4346</v>
      </c>
      <c r="C360">
        <v>1</v>
      </c>
      <c r="D360">
        <v>1</v>
      </c>
      <c r="E360">
        <v>3</v>
      </c>
    </row>
    <row r="361" spans="1:5">
      <c r="A361" t="s">
        <v>3898</v>
      </c>
      <c r="B361" t="s">
        <v>4347</v>
      </c>
      <c r="C361">
        <v>1</v>
      </c>
      <c r="D361">
        <v>1</v>
      </c>
      <c r="E361">
        <v>3</v>
      </c>
    </row>
    <row r="362" spans="1:5">
      <c r="A362" t="s">
        <v>3898</v>
      </c>
      <c r="B362" t="s">
        <v>4349</v>
      </c>
      <c r="C362">
        <v>1</v>
      </c>
      <c r="D362">
        <v>1</v>
      </c>
      <c r="E362">
        <v>3</v>
      </c>
    </row>
    <row r="363" spans="1:5">
      <c r="A363" t="s">
        <v>3898</v>
      </c>
      <c r="B363" t="s">
        <v>4348</v>
      </c>
      <c r="C363">
        <v>1</v>
      </c>
      <c r="D363">
        <v>1</v>
      </c>
      <c r="E363">
        <v>3</v>
      </c>
    </row>
    <row r="364" spans="1:5">
      <c r="A364" t="s">
        <v>3898</v>
      </c>
      <c r="B364" t="s">
        <v>4350</v>
      </c>
      <c r="C364">
        <v>1</v>
      </c>
      <c r="D364">
        <v>1</v>
      </c>
      <c r="E364">
        <v>3</v>
      </c>
    </row>
    <row r="365" spans="1:5">
      <c r="A365" t="s">
        <v>3898</v>
      </c>
      <c r="B365" t="s">
        <v>4351</v>
      </c>
      <c r="C365">
        <v>1</v>
      </c>
      <c r="D365">
        <v>1</v>
      </c>
      <c r="E365">
        <v>3</v>
      </c>
    </row>
    <row r="366" spans="1:5">
      <c r="A366" t="s">
        <v>3898</v>
      </c>
      <c r="B366" t="s">
        <v>4352</v>
      </c>
      <c r="C366">
        <v>1</v>
      </c>
      <c r="D366">
        <v>1</v>
      </c>
      <c r="E366">
        <v>3</v>
      </c>
    </row>
    <row r="367" spans="1:5">
      <c r="A367" t="s">
        <v>3898</v>
      </c>
      <c r="B367" t="s">
        <v>4353</v>
      </c>
      <c r="C367">
        <v>1</v>
      </c>
      <c r="D367">
        <v>1</v>
      </c>
      <c r="E367">
        <v>3</v>
      </c>
    </row>
    <row r="368" spans="1:5">
      <c r="A368" t="s">
        <v>3898</v>
      </c>
      <c r="B368" t="s">
        <v>4354</v>
      </c>
      <c r="C368">
        <v>1</v>
      </c>
      <c r="D368">
        <v>1</v>
      </c>
      <c r="E368">
        <v>3</v>
      </c>
    </row>
    <row r="369" spans="1:5">
      <c r="A369" t="s">
        <v>3898</v>
      </c>
      <c r="B369" t="s">
        <v>4355</v>
      </c>
      <c r="C369">
        <v>1</v>
      </c>
      <c r="D369">
        <v>1</v>
      </c>
      <c r="E369">
        <v>3</v>
      </c>
    </row>
    <row r="370" spans="1:5">
      <c r="A370" t="s">
        <v>3898</v>
      </c>
      <c r="B370" t="s">
        <v>4356</v>
      </c>
      <c r="C370">
        <v>1</v>
      </c>
      <c r="D370">
        <v>1</v>
      </c>
      <c r="E370">
        <v>3</v>
      </c>
    </row>
    <row r="371" spans="1:5">
      <c r="A371" t="s">
        <v>3898</v>
      </c>
      <c r="B371" t="s">
        <v>4357</v>
      </c>
      <c r="C371">
        <v>1</v>
      </c>
      <c r="D371">
        <v>1</v>
      </c>
      <c r="E371">
        <v>3</v>
      </c>
    </row>
    <row r="372" spans="1:5">
      <c r="A372" t="s">
        <v>3898</v>
      </c>
      <c r="B372" t="s">
        <v>4358</v>
      </c>
      <c r="C372">
        <v>1</v>
      </c>
      <c r="D372">
        <v>1</v>
      </c>
      <c r="E372">
        <v>3</v>
      </c>
    </row>
    <row r="373" spans="1:5">
      <c r="A373" t="s">
        <v>3898</v>
      </c>
      <c r="B373" t="s">
        <v>4359</v>
      </c>
      <c r="C373">
        <v>1</v>
      </c>
      <c r="D373">
        <v>1</v>
      </c>
      <c r="E373">
        <v>3</v>
      </c>
    </row>
    <row r="374" spans="1:5">
      <c r="A374" t="s">
        <v>3898</v>
      </c>
      <c r="B374" t="s">
        <v>4360</v>
      </c>
      <c r="C374">
        <v>1</v>
      </c>
      <c r="D374">
        <v>1</v>
      </c>
      <c r="E374">
        <v>3</v>
      </c>
    </row>
    <row r="375" spans="1:5">
      <c r="A375" t="s">
        <v>3898</v>
      </c>
      <c r="B375" t="s">
        <v>4361</v>
      </c>
      <c r="C375">
        <v>1</v>
      </c>
      <c r="D375">
        <v>1</v>
      </c>
      <c r="E375">
        <v>3</v>
      </c>
    </row>
    <row r="376" spans="1:5">
      <c r="A376" t="s">
        <v>3898</v>
      </c>
      <c r="B376" t="s">
        <v>4362</v>
      </c>
      <c r="C376">
        <v>1</v>
      </c>
      <c r="D376">
        <v>1</v>
      </c>
      <c r="E376">
        <v>3</v>
      </c>
    </row>
    <row r="377" spans="1:5">
      <c r="A377" t="s">
        <v>3898</v>
      </c>
      <c r="B377" t="s">
        <v>4363</v>
      </c>
      <c r="C377">
        <v>1</v>
      </c>
      <c r="D377">
        <v>1</v>
      </c>
      <c r="E377">
        <v>3</v>
      </c>
    </row>
    <row r="378" spans="1:5">
      <c r="A378" t="s">
        <v>3850</v>
      </c>
      <c r="B378" t="s">
        <v>4364</v>
      </c>
      <c r="C378">
        <v>1</v>
      </c>
      <c r="D378">
        <v>1</v>
      </c>
      <c r="E378">
        <v>3</v>
      </c>
    </row>
    <row r="379" spans="1:5">
      <c r="A379" t="s">
        <v>3850</v>
      </c>
      <c r="B379" t="s">
        <v>4365</v>
      </c>
      <c r="C379">
        <v>1</v>
      </c>
      <c r="D379">
        <v>1</v>
      </c>
      <c r="E379">
        <v>3</v>
      </c>
    </row>
    <row r="380" spans="1:5">
      <c r="A380" t="s">
        <v>3850</v>
      </c>
      <c r="B380" t="s">
        <v>4366</v>
      </c>
      <c r="C380">
        <v>1</v>
      </c>
      <c r="D380">
        <v>1</v>
      </c>
      <c r="E380">
        <v>3</v>
      </c>
    </row>
    <row r="381" spans="1:5">
      <c r="A381" t="s">
        <v>3850</v>
      </c>
      <c r="B381" t="s">
        <v>4367</v>
      </c>
      <c r="C381">
        <v>3</v>
      </c>
      <c r="D381">
        <v>1</v>
      </c>
      <c r="E381">
        <v>3</v>
      </c>
    </row>
    <row r="382" spans="1:5">
      <c r="A382" t="s">
        <v>3850</v>
      </c>
      <c r="B382" t="s">
        <v>4368</v>
      </c>
      <c r="C382">
        <v>0</v>
      </c>
      <c r="D382">
        <v>1</v>
      </c>
      <c r="E382">
        <v>3</v>
      </c>
    </row>
    <row r="383" spans="1:5">
      <c r="A383" t="s">
        <v>3850</v>
      </c>
      <c r="B383" t="s">
        <v>4369</v>
      </c>
      <c r="C383">
        <v>1</v>
      </c>
      <c r="D383">
        <v>1</v>
      </c>
      <c r="E383">
        <v>3</v>
      </c>
    </row>
    <row r="384" spans="1:5">
      <c r="A384" t="s">
        <v>3850</v>
      </c>
      <c r="B384" t="s">
        <v>4370</v>
      </c>
      <c r="C384">
        <v>3</v>
      </c>
      <c r="D384">
        <v>1</v>
      </c>
      <c r="E384">
        <v>3</v>
      </c>
    </row>
    <row r="385" spans="1:5">
      <c r="A385" t="s">
        <v>3850</v>
      </c>
      <c r="B385" t="s">
        <v>4371</v>
      </c>
      <c r="C385">
        <v>2</v>
      </c>
      <c r="D385">
        <v>1</v>
      </c>
      <c r="E385">
        <v>3</v>
      </c>
    </row>
    <row r="386" spans="1:5">
      <c r="A386" t="s">
        <v>3850</v>
      </c>
      <c r="B386" t="s">
        <v>4372</v>
      </c>
      <c r="C386">
        <v>4</v>
      </c>
      <c r="D386">
        <v>1</v>
      </c>
      <c r="E386">
        <v>3</v>
      </c>
    </row>
    <row r="387" spans="1:5">
      <c r="A387" t="s">
        <v>3951</v>
      </c>
      <c r="B387" t="s">
        <v>4373</v>
      </c>
      <c r="C387">
        <v>2</v>
      </c>
      <c r="D387">
        <v>1</v>
      </c>
      <c r="E387">
        <v>3</v>
      </c>
    </row>
    <row r="388" spans="1:5">
      <c r="A388" t="s">
        <v>3951</v>
      </c>
      <c r="B388" t="s">
        <v>4374</v>
      </c>
      <c r="C388">
        <v>0</v>
      </c>
      <c r="D388">
        <v>1</v>
      </c>
      <c r="E388">
        <v>3</v>
      </c>
    </row>
    <row r="389" spans="1:5">
      <c r="A389" t="s">
        <v>3951</v>
      </c>
      <c r="B389" t="s">
        <v>4375</v>
      </c>
      <c r="C389">
        <v>3</v>
      </c>
      <c r="D389">
        <v>1</v>
      </c>
      <c r="E389">
        <v>3</v>
      </c>
    </row>
    <row r="390" spans="1:5">
      <c r="A390" t="s">
        <v>3850</v>
      </c>
      <c r="B390" t="s">
        <v>4376</v>
      </c>
      <c r="C390">
        <v>1</v>
      </c>
      <c r="D390">
        <v>1</v>
      </c>
      <c r="E390">
        <v>3</v>
      </c>
    </row>
    <row r="391" spans="1:5">
      <c r="A391" t="s">
        <v>3951</v>
      </c>
      <c r="B391" t="s">
        <v>4377</v>
      </c>
      <c r="C391">
        <v>1</v>
      </c>
      <c r="D391">
        <v>1</v>
      </c>
      <c r="E391">
        <v>3</v>
      </c>
    </row>
    <row r="392" spans="1:5">
      <c r="A392" t="s">
        <v>3951</v>
      </c>
      <c r="B392" t="s">
        <v>4378</v>
      </c>
      <c r="C392">
        <v>1</v>
      </c>
      <c r="D392">
        <v>1</v>
      </c>
      <c r="E392">
        <v>3</v>
      </c>
    </row>
    <row r="393" spans="1:5">
      <c r="A393" t="s">
        <v>3951</v>
      </c>
      <c r="B393" t="s">
        <v>4379</v>
      </c>
      <c r="C393">
        <v>3</v>
      </c>
      <c r="D393">
        <v>1</v>
      </c>
      <c r="E393">
        <v>3</v>
      </c>
    </row>
    <row r="394" spans="1:5">
      <c r="A394" t="s">
        <v>3951</v>
      </c>
      <c r="B394" t="s">
        <v>4380</v>
      </c>
      <c r="C394">
        <v>1</v>
      </c>
      <c r="D394">
        <v>1</v>
      </c>
      <c r="E394">
        <v>3</v>
      </c>
    </row>
    <row r="395" spans="1:5">
      <c r="A395" t="s">
        <v>3951</v>
      </c>
      <c r="B395" t="s">
        <v>4381</v>
      </c>
      <c r="C395">
        <v>1</v>
      </c>
      <c r="D395">
        <v>1</v>
      </c>
      <c r="E395">
        <v>3</v>
      </c>
    </row>
    <row r="396" spans="1:5">
      <c r="A396" t="s">
        <v>3850</v>
      </c>
      <c r="B396" t="s">
        <v>4383</v>
      </c>
      <c r="C396">
        <v>1</v>
      </c>
      <c r="D396">
        <v>1</v>
      </c>
      <c r="E396">
        <v>3</v>
      </c>
    </row>
    <row r="397" spans="1:5">
      <c r="A397" t="s">
        <v>3951</v>
      </c>
      <c r="B397" t="s">
        <v>4382</v>
      </c>
      <c r="C397">
        <v>1</v>
      </c>
      <c r="D397">
        <v>1</v>
      </c>
      <c r="E397">
        <v>3</v>
      </c>
    </row>
    <row r="398" spans="1:5">
      <c r="A398" t="s">
        <v>3951</v>
      </c>
      <c r="B398" t="s">
        <v>4384</v>
      </c>
      <c r="C398">
        <v>1</v>
      </c>
      <c r="D398">
        <v>1</v>
      </c>
      <c r="E398">
        <v>3</v>
      </c>
    </row>
    <row r="399" spans="1:5">
      <c r="A399" t="s">
        <v>3850</v>
      </c>
      <c r="B399" t="s">
        <v>4386</v>
      </c>
      <c r="C399">
        <v>1</v>
      </c>
      <c r="D399">
        <v>1</v>
      </c>
      <c r="E399">
        <v>3</v>
      </c>
    </row>
    <row r="400" spans="1:5">
      <c r="A400" t="s">
        <v>3850</v>
      </c>
      <c r="B400" t="s">
        <v>4387</v>
      </c>
      <c r="C400">
        <v>0</v>
      </c>
      <c r="D400">
        <v>1</v>
      </c>
      <c r="E400">
        <v>3</v>
      </c>
    </row>
    <row r="401" spans="1:5">
      <c r="A401" t="s">
        <v>3951</v>
      </c>
      <c r="B401" t="s">
        <v>4388</v>
      </c>
      <c r="C401">
        <v>1</v>
      </c>
      <c r="D401">
        <v>1</v>
      </c>
      <c r="E401">
        <v>3</v>
      </c>
    </row>
    <row r="402" spans="1:5">
      <c r="A402" t="s">
        <v>3951</v>
      </c>
      <c r="B402" t="s">
        <v>4390</v>
      </c>
      <c r="C402">
        <v>1</v>
      </c>
      <c r="D402">
        <v>1</v>
      </c>
      <c r="E402">
        <v>3</v>
      </c>
    </row>
    <row r="403" spans="1:5">
      <c r="A403" t="s">
        <v>3951</v>
      </c>
      <c r="B403" t="s">
        <v>4389</v>
      </c>
      <c r="C403">
        <v>3</v>
      </c>
      <c r="D403">
        <v>1</v>
      </c>
      <c r="E403">
        <v>3</v>
      </c>
    </row>
    <row r="404" spans="1:5">
      <c r="A404" t="s">
        <v>3951</v>
      </c>
      <c r="B404" t="s">
        <v>4391</v>
      </c>
      <c r="C404">
        <v>3</v>
      </c>
      <c r="D404">
        <v>1</v>
      </c>
      <c r="E404">
        <v>3</v>
      </c>
    </row>
    <row r="405" spans="1:5">
      <c r="A405" t="s">
        <v>3951</v>
      </c>
      <c r="B405" t="s">
        <v>4392</v>
      </c>
      <c r="C405">
        <v>1</v>
      </c>
      <c r="D405">
        <v>1</v>
      </c>
      <c r="E405">
        <v>3</v>
      </c>
    </row>
    <row r="406" spans="1:5">
      <c r="A406" t="s">
        <v>3951</v>
      </c>
      <c r="B406" t="s">
        <v>4393</v>
      </c>
      <c r="C406">
        <v>1</v>
      </c>
      <c r="D406">
        <v>1</v>
      </c>
      <c r="E406">
        <v>3</v>
      </c>
    </row>
    <row r="407" spans="1:5">
      <c r="A407" t="s">
        <v>3951</v>
      </c>
      <c r="B407" t="s">
        <v>4394</v>
      </c>
      <c r="C407">
        <v>1</v>
      </c>
      <c r="D407">
        <v>1</v>
      </c>
      <c r="E407">
        <v>3</v>
      </c>
    </row>
    <row r="408" spans="1:5">
      <c r="A408" t="s">
        <v>3951</v>
      </c>
      <c r="B408" t="s">
        <v>4395</v>
      </c>
      <c r="C408">
        <v>1</v>
      </c>
      <c r="D408">
        <v>1</v>
      </c>
      <c r="E408">
        <v>3</v>
      </c>
    </row>
    <row r="409" spans="1:5">
      <c r="A409" t="s">
        <v>3951</v>
      </c>
      <c r="B409" t="s">
        <v>4396</v>
      </c>
      <c r="C409">
        <v>1</v>
      </c>
      <c r="D409">
        <v>1</v>
      </c>
      <c r="E409">
        <v>3</v>
      </c>
    </row>
    <row r="410" spans="1:5">
      <c r="A410" t="s">
        <v>3951</v>
      </c>
      <c r="B410" t="s">
        <v>4397</v>
      </c>
      <c r="C410">
        <v>1</v>
      </c>
      <c r="D410">
        <v>1</v>
      </c>
      <c r="E410">
        <v>3</v>
      </c>
    </row>
    <row r="411" spans="1:5">
      <c r="A411" t="s">
        <v>3951</v>
      </c>
      <c r="B411" t="s">
        <v>4398</v>
      </c>
      <c r="C411">
        <v>1</v>
      </c>
      <c r="D411">
        <v>1</v>
      </c>
      <c r="E411">
        <v>3</v>
      </c>
    </row>
    <row r="412" spans="1:5">
      <c r="A412" t="s">
        <v>3951</v>
      </c>
      <c r="B412" t="s">
        <v>4399</v>
      </c>
      <c r="C412">
        <v>1</v>
      </c>
      <c r="D412">
        <v>1</v>
      </c>
      <c r="E412">
        <v>3</v>
      </c>
    </row>
    <row r="413" spans="1:5">
      <c r="A413" t="s">
        <v>3951</v>
      </c>
      <c r="B413" t="s">
        <v>4400</v>
      </c>
      <c r="C413">
        <v>1</v>
      </c>
      <c r="D413">
        <v>1</v>
      </c>
      <c r="E413">
        <v>3</v>
      </c>
    </row>
    <row r="414" spans="1:5">
      <c r="A414" t="s">
        <v>3951</v>
      </c>
      <c r="B414" t="s">
        <v>4401</v>
      </c>
      <c r="C414">
        <v>1</v>
      </c>
      <c r="D414">
        <v>1</v>
      </c>
      <c r="E414">
        <v>3</v>
      </c>
    </row>
    <row r="415" spans="1:5">
      <c r="A415" t="s">
        <v>3951</v>
      </c>
      <c r="B415" t="s">
        <v>4402</v>
      </c>
      <c r="C415">
        <v>1</v>
      </c>
      <c r="D415">
        <v>1</v>
      </c>
      <c r="E415">
        <v>3</v>
      </c>
    </row>
    <row r="416" spans="1:5">
      <c r="A416" t="s">
        <v>3951</v>
      </c>
      <c r="B416" t="s">
        <v>4403</v>
      </c>
      <c r="C416">
        <v>1</v>
      </c>
      <c r="D416">
        <v>1</v>
      </c>
      <c r="E416">
        <v>3</v>
      </c>
    </row>
    <row r="417" spans="1:5">
      <c r="A417" t="s">
        <v>3951</v>
      </c>
      <c r="B417" t="s">
        <v>4404</v>
      </c>
      <c r="C417">
        <v>1</v>
      </c>
      <c r="D417">
        <v>1</v>
      </c>
      <c r="E417">
        <v>3</v>
      </c>
    </row>
    <row r="418" spans="1:5">
      <c r="A418" t="s">
        <v>3951</v>
      </c>
      <c r="B418" t="s">
        <v>4405</v>
      </c>
      <c r="C418">
        <v>1</v>
      </c>
      <c r="D418">
        <v>1</v>
      </c>
      <c r="E418">
        <v>3</v>
      </c>
    </row>
    <row r="419" spans="1:5">
      <c r="A419" t="s">
        <v>3951</v>
      </c>
      <c r="B419" t="s">
        <v>4406</v>
      </c>
      <c r="C419">
        <v>1</v>
      </c>
      <c r="D419">
        <v>1</v>
      </c>
      <c r="E419">
        <v>3</v>
      </c>
    </row>
    <row r="420" spans="1:5">
      <c r="A420" t="s">
        <v>3951</v>
      </c>
      <c r="B420" t="s">
        <v>4407</v>
      </c>
      <c r="C420">
        <v>1</v>
      </c>
      <c r="D420">
        <v>1</v>
      </c>
      <c r="E420">
        <v>3</v>
      </c>
    </row>
    <row r="421" spans="1:5">
      <c r="A421" t="s">
        <v>3951</v>
      </c>
      <c r="B421" t="s">
        <v>4408</v>
      </c>
      <c r="C421">
        <v>1</v>
      </c>
      <c r="D421">
        <v>1</v>
      </c>
      <c r="E421">
        <v>3</v>
      </c>
    </row>
    <row r="422" spans="1:5">
      <c r="A422" t="s">
        <v>3951</v>
      </c>
      <c r="B422" t="s">
        <v>4409</v>
      </c>
      <c r="C422">
        <v>1</v>
      </c>
      <c r="D422">
        <v>1</v>
      </c>
      <c r="E422">
        <v>3</v>
      </c>
    </row>
    <row r="423" spans="1:5">
      <c r="A423" t="s">
        <v>3951</v>
      </c>
      <c r="B423" t="s">
        <v>4410</v>
      </c>
      <c r="C423">
        <v>1</v>
      </c>
      <c r="D423">
        <v>1</v>
      </c>
      <c r="E423">
        <v>3</v>
      </c>
    </row>
    <row r="424" spans="1:5">
      <c r="A424" t="s">
        <v>3951</v>
      </c>
      <c r="B424" t="s">
        <v>4411</v>
      </c>
      <c r="C424">
        <v>1</v>
      </c>
      <c r="D424">
        <v>1</v>
      </c>
      <c r="E424">
        <v>3</v>
      </c>
    </row>
    <row r="425" spans="1:5">
      <c r="A425" t="s">
        <v>3951</v>
      </c>
      <c r="B425" t="s">
        <v>4412</v>
      </c>
      <c r="C425">
        <v>1</v>
      </c>
      <c r="D425">
        <v>1</v>
      </c>
      <c r="E425">
        <v>3</v>
      </c>
    </row>
    <row r="426" spans="1:5">
      <c r="A426" t="s">
        <v>3951</v>
      </c>
      <c r="B426" t="s">
        <v>4413</v>
      </c>
      <c r="C426">
        <v>1</v>
      </c>
      <c r="D426">
        <v>1</v>
      </c>
      <c r="E426">
        <v>3</v>
      </c>
    </row>
    <row r="427" spans="1:5">
      <c r="A427" t="s">
        <v>3951</v>
      </c>
      <c r="B427" t="s">
        <v>4414</v>
      </c>
      <c r="C427">
        <v>1</v>
      </c>
      <c r="D427">
        <v>1</v>
      </c>
      <c r="E427">
        <v>3</v>
      </c>
    </row>
    <row r="428" spans="1:5">
      <c r="A428" t="s">
        <v>3951</v>
      </c>
      <c r="B428" t="s">
        <v>4415</v>
      </c>
      <c r="C428">
        <v>1</v>
      </c>
      <c r="D428">
        <v>1</v>
      </c>
      <c r="E428">
        <v>3</v>
      </c>
    </row>
    <row r="429" spans="1:5">
      <c r="A429" t="s">
        <v>3951</v>
      </c>
      <c r="B429" t="s">
        <v>4416</v>
      </c>
      <c r="C429">
        <v>1</v>
      </c>
      <c r="D429">
        <v>1</v>
      </c>
      <c r="E429">
        <v>3</v>
      </c>
    </row>
    <row r="430" spans="1:5">
      <c r="A430" t="s">
        <v>3951</v>
      </c>
      <c r="B430" t="s">
        <v>4417</v>
      </c>
      <c r="C430">
        <v>1</v>
      </c>
      <c r="D430">
        <v>1</v>
      </c>
      <c r="E430">
        <v>3</v>
      </c>
    </row>
    <row r="431" spans="1:5">
      <c r="A431" t="s">
        <v>3951</v>
      </c>
      <c r="B431" t="s">
        <v>4418</v>
      </c>
      <c r="C431">
        <v>1</v>
      </c>
      <c r="D431">
        <v>1</v>
      </c>
      <c r="E431">
        <v>3</v>
      </c>
    </row>
    <row r="432" spans="1:5">
      <c r="A432" t="s">
        <v>3951</v>
      </c>
      <c r="B432" t="s">
        <v>4419</v>
      </c>
      <c r="C432">
        <v>1</v>
      </c>
      <c r="D432">
        <v>1</v>
      </c>
      <c r="E432">
        <v>3</v>
      </c>
    </row>
    <row r="433" spans="1:5">
      <c r="A433" t="s">
        <v>3951</v>
      </c>
      <c r="B433" t="s">
        <v>4420</v>
      </c>
      <c r="C433">
        <v>1</v>
      </c>
      <c r="D433">
        <v>1</v>
      </c>
      <c r="E433">
        <v>3</v>
      </c>
    </row>
    <row r="434" spans="1:5">
      <c r="A434" t="s">
        <v>3951</v>
      </c>
      <c r="B434" t="s">
        <v>4421</v>
      </c>
      <c r="C434">
        <v>1</v>
      </c>
      <c r="D434">
        <v>1</v>
      </c>
      <c r="E434">
        <v>3</v>
      </c>
    </row>
    <row r="435" spans="1:5">
      <c r="A435" t="s">
        <v>3951</v>
      </c>
      <c r="B435" t="s">
        <v>4422</v>
      </c>
      <c r="C435">
        <v>1</v>
      </c>
      <c r="D435">
        <v>1</v>
      </c>
      <c r="E435">
        <v>3</v>
      </c>
    </row>
    <row r="436" spans="1:5">
      <c r="A436" t="s">
        <v>3951</v>
      </c>
      <c r="B436" t="s">
        <v>4423</v>
      </c>
      <c r="C436">
        <v>1</v>
      </c>
      <c r="D436">
        <v>1</v>
      </c>
      <c r="E436">
        <v>3</v>
      </c>
    </row>
    <row r="437" spans="1:5">
      <c r="A437" t="s">
        <v>3951</v>
      </c>
      <c r="B437" t="s">
        <v>4424</v>
      </c>
      <c r="C437">
        <v>1</v>
      </c>
      <c r="D437">
        <v>1</v>
      </c>
      <c r="E437">
        <v>3</v>
      </c>
    </row>
    <row r="438" spans="1:5">
      <c r="A438" t="s">
        <v>3951</v>
      </c>
      <c r="B438" t="s">
        <v>4425</v>
      </c>
      <c r="C438">
        <v>1</v>
      </c>
      <c r="D438">
        <v>1</v>
      </c>
      <c r="E438">
        <v>3</v>
      </c>
    </row>
    <row r="439" spans="1:5">
      <c r="A439" t="s">
        <v>3951</v>
      </c>
      <c r="B439" t="s">
        <v>4426</v>
      </c>
      <c r="C439">
        <v>1</v>
      </c>
      <c r="D439">
        <v>1</v>
      </c>
      <c r="E439">
        <v>3</v>
      </c>
    </row>
    <row r="440" spans="1:5">
      <c r="A440" t="s">
        <v>3951</v>
      </c>
      <c r="B440" t="s">
        <v>4427</v>
      </c>
      <c r="C440">
        <v>1</v>
      </c>
      <c r="D440">
        <v>1</v>
      </c>
      <c r="E440">
        <v>3</v>
      </c>
    </row>
    <row r="441" spans="1:5">
      <c r="A441" t="s">
        <v>3951</v>
      </c>
      <c r="B441" t="s">
        <v>4428</v>
      </c>
      <c r="C441">
        <v>1</v>
      </c>
      <c r="D441">
        <v>1</v>
      </c>
      <c r="E441">
        <v>3</v>
      </c>
    </row>
    <row r="442" spans="1:5">
      <c r="A442" t="s">
        <v>3951</v>
      </c>
      <c r="B442" t="s">
        <v>4429</v>
      </c>
      <c r="C442">
        <v>1</v>
      </c>
      <c r="D442">
        <v>1</v>
      </c>
      <c r="E442">
        <v>3</v>
      </c>
    </row>
    <row r="443" spans="1:5">
      <c r="A443" t="s">
        <v>3951</v>
      </c>
      <c r="B443" t="s">
        <v>4431</v>
      </c>
      <c r="C443">
        <v>1</v>
      </c>
      <c r="D443">
        <v>1</v>
      </c>
      <c r="E443">
        <v>3</v>
      </c>
    </row>
    <row r="444" spans="1:5">
      <c r="A444" t="s">
        <v>3951</v>
      </c>
      <c r="B444" t="s">
        <v>4430</v>
      </c>
      <c r="C444">
        <v>1</v>
      </c>
      <c r="D444">
        <v>1</v>
      </c>
      <c r="E444">
        <v>3</v>
      </c>
    </row>
    <row r="445" spans="1:5">
      <c r="A445" t="s">
        <v>3951</v>
      </c>
      <c r="B445" t="s">
        <v>4432</v>
      </c>
      <c r="C445">
        <v>1</v>
      </c>
      <c r="D445">
        <v>1</v>
      </c>
      <c r="E445">
        <v>3</v>
      </c>
    </row>
    <row r="446" spans="1:5">
      <c r="A446" t="s">
        <v>3951</v>
      </c>
      <c r="B446" t="s">
        <v>4433</v>
      </c>
      <c r="C446">
        <v>1</v>
      </c>
      <c r="D446">
        <v>1</v>
      </c>
      <c r="E446">
        <v>3</v>
      </c>
    </row>
    <row r="447" spans="1:5">
      <c r="A447" t="s">
        <v>3951</v>
      </c>
      <c r="B447" t="s">
        <v>4434</v>
      </c>
      <c r="C447">
        <v>1</v>
      </c>
      <c r="D447">
        <v>1</v>
      </c>
      <c r="E447">
        <v>3</v>
      </c>
    </row>
    <row r="448" spans="1:5">
      <c r="A448" t="s">
        <v>3951</v>
      </c>
      <c r="B448" t="s">
        <v>4435</v>
      </c>
      <c r="C448">
        <v>1</v>
      </c>
      <c r="D448">
        <v>1</v>
      </c>
      <c r="E448">
        <v>3</v>
      </c>
    </row>
    <row r="449" spans="1:5">
      <c r="A449" t="s">
        <v>3951</v>
      </c>
      <c r="B449" t="s">
        <v>4436</v>
      </c>
      <c r="C449">
        <v>1</v>
      </c>
      <c r="D449">
        <v>1</v>
      </c>
      <c r="E449">
        <v>3</v>
      </c>
    </row>
    <row r="450" spans="1:5">
      <c r="A450" t="s">
        <v>3951</v>
      </c>
      <c r="B450" t="s">
        <v>4437</v>
      </c>
      <c r="C450">
        <v>1</v>
      </c>
      <c r="D450">
        <v>1</v>
      </c>
      <c r="E450">
        <v>3</v>
      </c>
    </row>
    <row r="451" spans="1:5">
      <c r="A451" t="s">
        <v>3951</v>
      </c>
      <c r="B451" t="s">
        <v>4438</v>
      </c>
      <c r="C451">
        <v>1</v>
      </c>
      <c r="D451">
        <v>1</v>
      </c>
      <c r="E451">
        <v>3</v>
      </c>
    </row>
    <row r="452" spans="1:5">
      <c r="A452" t="s">
        <v>3951</v>
      </c>
      <c r="B452" t="s">
        <v>4439</v>
      </c>
      <c r="C452">
        <v>1</v>
      </c>
      <c r="D452">
        <v>1</v>
      </c>
      <c r="E452">
        <v>3</v>
      </c>
    </row>
    <row r="453" spans="1:5">
      <c r="A453" t="s">
        <v>3951</v>
      </c>
      <c r="B453" t="s">
        <v>4440</v>
      </c>
      <c r="C453">
        <v>1</v>
      </c>
      <c r="D453">
        <v>1</v>
      </c>
      <c r="E453">
        <v>3</v>
      </c>
    </row>
    <row r="454" spans="1:5">
      <c r="A454" t="s">
        <v>3951</v>
      </c>
      <c r="B454" t="s">
        <v>4441</v>
      </c>
      <c r="C454">
        <v>1</v>
      </c>
      <c r="D454">
        <v>1</v>
      </c>
      <c r="E454">
        <v>3</v>
      </c>
    </row>
    <row r="455" spans="1:5">
      <c r="A455" t="s">
        <v>3951</v>
      </c>
      <c r="B455" t="s">
        <v>4442</v>
      </c>
      <c r="C455">
        <v>1</v>
      </c>
      <c r="D455">
        <v>1</v>
      </c>
      <c r="E455">
        <v>3</v>
      </c>
    </row>
    <row r="456" spans="1:5">
      <c r="A456" t="s">
        <v>3951</v>
      </c>
      <c r="B456" t="s">
        <v>4443</v>
      </c>
      <c r="C456">
        <v>1</v>
      </c>
      <c r="D456">
        <v>1</v>
      </c>
      <c r="E456">
        <v>3</v>
      </c>
    </row>
    <row r="457" spans="1:5">
      <c r="A457" t="s">
        <v>3951</v>
      </c>
      <c r="B457" t="s">
        <v>4444</v>
      </c>
      <c r="C457">
        <v>1</v>
      </c>
      <c r="D457">
        <v>1</v>
      </c>
      <c r="E457">
        <v>3</v>
      </c>
    </row>
    <row r="458" spans="1:5">
      <c r="A458" t="s">
        <v>3951</v>
      </c>
      <c r="B458" t="s">
        <v>4445</v>
      </c>
      <c r="C458">
        <v>1</v>
      </c>
      <c r="D458">
        <v>1</v>
      </c>
      <c r="E458">
        <v>3</v>
      </c>
    </row>
    <row r="459" spans="1:5">
      <c r="A459" t="s">
        <v>3951</v>
      </c>
      <c r="B459" t="s">
        <v>4446</v>
      </c>
      <c r="C459">
        <v>1</v>
      </c>
      <c r="D459">
        <v>1</v>
      </c>
      <c r="E459">
        <v>3</v>
      </c>
    </row>
    <row r="460" spans="1:5">
      <c r="A460" t="s">
        <v>3951</v>
      </c>
      <c r="B460" t="s">
        <v>4447</v>
      </c>
      <c r="C460">
        <v>1</v>
      </c>
      <c r="D460">
        <v>1</v>
      </c>
      <c r="E460">
        <v>3</v>
      </c>
    </row>
    <row r="461" spans="1:5">
      <c r="A461" t="s">
        <v>3951</v>
      </c>
      <c r="B461" t="s">
        <v>4448</v>
      </c>
      <c r="C461">
        <v>1</v>
      </c>
      <c r="D461">
        <v>1</v>
      </c>
      <c r="E461">
        <v>3</v>
      </c>
    </row>
    <row r="462" spans="1:5">
      <c r="A462" t="s">
        <v>3951</v>
      </c>
      <c r="B462" t="s">
        <v>4450</v>
      </c>
      <c r="C462">
        <v>1</v>
      </c>
      <c r="D462">
        <v>1</v>
      </c>
      <c r="E462">
        <v>3</v>
      </c>
    </row>
    <row r="463" spans="1:5">
      <c r="A463" t="s">
        <v>3951</v>
      </c>
      <c r="B463" t="s">
        <v>4449</v>
      </c>
      <c r="C463">
        <v>1</v>
      </c>
      <c r="D463">
        <v>1</v>
      </c>
      <c r="E463">
        <v>3</v>
      </c>
    </row>
    <row r="464" spans="1:5">
      <c r="A464" t="s">
        <v>3951</v>
      </c>
      <c r="B464" t="s">
        <v>4451</v>
      </c>
      <c r="C464">
        <v>1</v>
      </c>
      <c r="D464">
        <v>1</v>
      </c>
      <c r="E464">
        <v>3</v>
      </c>
    </row>
    <row r="465" spans="1:5">
      <c r="A465" t="s">
        <v>3951</v>
      </c>
      <c r="B465" t="s">
        <v>4452</v>
      </c>
      <c r="C465">
        <v>1</v>
      </c>
      <c r="D465">
        <v>1</v>
      </c>
      <c r="E465">
        <v>3</v>
      </c>
    </row>
    <row r="466" spans="1:5">
      <c r="A466" t="s">
        <v>3951</v>
      </c>
      <c r="B466" t="s">
        <v>4453</v>
      </c>
      <c r="C466">
        <v>1</v>
      </c>
      <c r="D466">
        <v>1</v>
      </c>
      <c r="E466">
        <v>3</v>
      </c>
    </row>
    <row r="467" spans="1:5">
      <c r="A467" t="s">
        <v>3951</v>
      </c>
      <c r="B467" t="s">
        <v>4454</v>
      </c>
      <c r="C467">
        <v>1</v>
      </c>
      <c r="D467">
        <v>1</v>
      </c>
      <c r="E467">
        <v>3</v>
      </c>
    </row>
    <row r="468" spans="1:5">
      <c r="A468" t="s">
        <v>3951</v>
      </c>
      <c r="B468" t="s">
        <v>4455</v>
      </c>
      <c r="C468">
        <v>1</v>
      </c>
      <c r="D468">
        <v>1</v>
      </c>
      <c r="E468">
        <v>3</v>
      </c>
    </row>
    <row r="469" spans="1:5">
      <c r="A469" t="s">
        <v>3951</v>
      </c>
      <c r="B469" t="s">
        <v>4457</v>
      </c>
      <c r="C469">
        <v>1</v>
      </c>
      <c r="D469">
        <v>1</v>
      </c>
      <c r="E469">
        <v>3</v>
      </c>
    </row>
    <row r="470" spans="1:5">
      <c r="A470" t="s">
        <v>3951</v>
      </c>
      <c r="B470" t="s">
        <v>4456</v>
      </c>
      <c r="C470">
        <v>1</v>
      </c>
      <c r="D470">
        <v>1</v>
      </c>
      <c r="E470">
        <v>3</v>
      </c>
    </row>
    <row r="471" spans="1:5">
      <c r="A471" t="s">
        <v>3951</v>
      </c>
      <c r="B471" t="s">
        <v>4458</v>
      </c>
      <c r="C471">
        <v>1</v>
      </c>
      <c r="D471">
        <v>1</v>
      </c>
      <c r="E471">
        <v>3</v>
      </c>
    </row>
    <row r="472" spans="1:5">
      <c r="A472" t="s">
        <v>3951</v>
      </c>
      <c r="B472" t="s">
        <v>4459</v>
      </c>
      <c r="C472">
        <v>1</v>
      </c>
      <c r="D472">
        <v>1</v>
      </c>
      <c r="E472">
        <v>3</v>
      </c>
    </row>
    <row r="473" spans="1:5">
      <c r="A473" t="s">
        <v>3951</v>
      </c>
      <c r="B473" t="s">
        <v>4460</v>
      </c>
      <c r="C473">
        <v>1</v>
      </c>
      <c r="D473">
        <v>1</v>
      </c>
      <c r="E473">
        <v>3</v>
      </c>
    </row>
    <row r="474" spans="1:5">
      <c r="A474" t="s">
        <v>3951</v>
      </c>
      <c r="B474" t="s">
        <v>4462</v>
      </c>
      <c r="C474">
        <v>1</v>
      </c>
      <c r="D474">
        <v>1</v>
      </c>
      <c r="E474">
        <v>3</v>
      </c>
    </row>
    <row r="475" spans="1:5">
      <c r="A475" t="s">
        <v>3951</v>
      </c>
      <c r="B475" t="s">
        <v>4461</v>
      </c>
      <c r="C475">
        <v>1</v>
      </c>
      <c r="D475">
        <v>1</v>
      </c>
      <c r="E475">
        <v>3</v>
      </c>
    </row>
    <row r="476" spans="1:5">
      <c r="A476" t="s">
        <v>3951</v>
      </c>
      <c r="B476" t="s">
        <v>4463</v>
      </c>
      <c r="C476">
        <v>1</v>
      </c>
      <c r="D476">
        <v>1</v>
      </c>
      <c r="E476">
        <v>3</v>
      </c>
    </row>
    <row r="477" spans="1:5">
      <c r="A477" t="s">
        <v>3951</v>
      </c>
      <c r="B477" t="s">
        <v>4464</v>
      </c>
      <c r="C477">
        <v>1</v>
      </c>
      <c r="D477">
        <v>1</v>
      </c>
      <c r="E477">
        <v>3</v>
      </c>
    </row>
    <row r="478" spans="1:5">
      <c r="A478" t="s">
        <v>3951</v>
      </c>
      <c r="B478" t="s">
        <v>4465</v>
      </c>
      <c r="C478">
        <v>1</v>
      </c>
      <c r="D478">
        <v>1</v>
      </c>
      <c r="E478">
        <v>3</v>
      </c>
    </row>
    <row r="479" spans="1:5">
      <c r="A479" t="s">
        <v>3951</v>
      </c>
      <c r="B479" t="s">
        <v>4466</v>
      </c>
      <c r="C479">
        <v>1</v>
      </c>
      <c r="D479">
        <v>1</v>
      </c>
      <c r="E479">
        <v>3</v>
      </c>
    </row>
    <row r="480" spans="1:5">
      <c r="A480" t="s">
        <v>3951</v>
      </c>
      <c r="B480" t="s">
        <v>4467</v>
      </c>
      <c r="C480">
        <v>1</v>
      </c>
      <c r="D480">
        <v>1</v>
      </c>
      <c r="E480">
        <v>3</v>
      </c>
    </row>
    <row r="481" spans="1:5">
      <c r="A481" t="s">
        <v>3951</v>
      </c>
      <c r="B481" t="s">
        <v>4468</v>
      </c>
      <c r="C481">
        <v>1</v>
      </c>
      <c r="D481">
        <v>1</v>
      </c>
      <c r="E481">
        <v>3</v>
      </c>
    </row>
    <row r="482" spans="1:5">
      <c r="A482" t="s">
        <v>3951</v>
      </c>
      <c r="B482" t="s">
        <v>4469</v>
      </c>
      <c r="C482">
        <v>1</v>
      </c>
      <c r="D482">
        <v>1</v>
      </c>
      <c r="E482">
        <v>3</v>
      </c>
    </row>
    <row r="483" spans="1:5">
      <c r="A483" t="s">
        <v>3951</v>
      </c>
      <c r="B483" t="s">
        <v>4470</v>
      </c>
      <c r="C483">
        <v>1</v>
      </c>
      <c r="D483">
        <v>1</v>
      </c>
      <c r="E483">
        <v>3</v>
      </c>
    </row>
    <row r="484" spans="1:5">
      <c r="A484" t="s">
        <v>3951</v>
      </c>
      <c r="B484" t="s">
        <v>4471</v>
      </c>
      <c r="C484">
        <v>0</v>
      </c>
      <c r="D484">
        <v>1</v>
      </c>
      <c r="E484">
        <v>3</v>
      </c>
    </row>
    <row r="485" spans="1:5">
      <c r="A485" t="s">
        <v>3951</v>
      </c>
      <c r="B485" t="s">
        <v>4472</v>
      </c>
      <c r="C485">
        <v>1</v>
      </c>
      <c r="D485">
        <v>1</v>
      </c>
      <c r="E485">
        <v>3</v>
      </c>
    </row>
    <row r="486" spans="1:5">
      <c r="A486" t="s">
        <v>3951</v>
      </c>
      <c r="B486" t="s">
        <v>4473</v>
      </c>
      <c r="C486">
        <v>0</v>
      </c>
      <c r="D486">
        <v>1</v>
      </c>
      <c r="E486">
        <v>3</v>
      </c>
    </row>
    <row r="487" spans="1:5">
      <c r="A487" t="s">
        <v>3951</v>
      </c>
      <c r="B487" t="s">
        <v>4474</v>
      </c>
      <c r="C487">
        <v>1</v>
      </c>
      <c r="D487">
        <v>1</v>
      </c>
      <c r="E487">
        <v>3</v>
      </c>
    </row>
    <row r="488" spans="1:5">
      <c r="A488" t="s">
        <v>3951</v>
      </c>
      <c r="B488" t="s">
        <v>4475</v>
      </c>
      <c r="C488">
        <v>1</v>
      </c>
      <c r="D488">
        <v>1</v>
      </c>
      <c r="E488">
        <v>3</v>
      </c>
    </row>
    <row r="489" spans="1:5">
      <c r="A489" t="s">
        <v>3951</v>
      </c>
      <c r="B489" t="s">
        <v>4476</v>
      </c>
      <c r="C489">
        <v>1</v>
      </c>
      <c r="D489">
        <v>1</v>
      </c>
      <c r="E489">
        <v>3</v>
      </c>
    </row>
    <row r="490" spans="1:5">
      <c r="A490" t="s">
        <v>3951</v>
      </c>
      <c r="B490" t="s">
        <v>4477</v>
      </c>
      <c r="C490">
        <v>1</v>
      </c>
      <c r="D490">
        <v>1</v>
      </c>
      <c r="E490">
        <v>3</v>
      </c>
    </row>
    <row r="491" spans="1:5">
      <c r="A491" t="s">
        <v>3951</v>
      </c>
      <c r="B491" t="s">
        <v>4478</v>
      </c>
      <c r="C491">
        <v>1</v>
      </c>
      <c r="D491">
        <v>1</v>
      </c>
      <c r="E491">
        <v>3</v>
      </c>
    </row>
    <row r="492" spans="1:5">
      <c r="A492" t="s">
        <v>4074</v>
      </c>
      <c r="B492" t="s">
        <v>4479</v>
      </c>
      <c r="C492">
        <v>1</v>
      </c>
      <c r="D492">
        <v>1</v>
      </c>
      <c r="E492">
        <v>3</v>
      </c>
    </row>
    <row r="493" spans="1:5">
      <c r="A493" t="s">
        <v>4074</v>
      </c>
      <c r="B493" t="s">
        <v>4480</v>
      </c>
      <c r="C493">
        <v>1</v>
      </c>
      <c r="D493">
        <v>1</v>
      </c>
      <c r="E493">
        <v>3</v>
      </c>
    </row>
    <row r="494" spans="1:5">
      <c r="A494" t="s">
        <v>4074</v>
      </c>
      <c r="B494" t="s">
        <v>4481</v>
      </c>
      <c r="C494">
        <v>1</v>
      </c>
      <c r="D494">
        <v>1</v>
      </c>
      <c r="E494">
        <v>3</v>
      </c>
    </row>
    <row r="495" spans="1:5">
      <c r="A495" t="s">
        <v>4074</v>
      </c>
      <c r="B495" t="s">
        <v>4482</v>
      </c>
      <c r="C495">
        <v>1</v>
      </c>
      <c r="D495">
        <v>1</v>
      </c>
      <c r="E495">
        <v>3</v>
      </c>
    </row>
    <row r="496" spans="1:5">
      <c r="A496" t="s">
        <v>4074</v>
      </c>
      <c r="B496" t="s">
        <v>4483</v>
      </c>
      <c r="C496">
        <v>0</v>
      </c>
      <c r="D496">
        <v>1</v>
      </c>
      <c r="E496">
        <v>3</v>
      </c>
    </row>
    <row r="497" spans="1:5">
      <c r="A497" t="s">
        <v>3951</v>
      </c>
      <c r="B497" t="s">
        <v>4484</v>
      </c>
      <c r="C497">
        <v>0</v>
      </c>
      <c r="D497">
        <v>1</v>
      </c>
      <c r="E497">
        <v>3</v>
      </c>
    </row>
    <row r="498" spans="1:5">
      <c r="A498" t="s">
        <v>3951</v>
      </c>
      <c r="B498" t="s">
        <v>4485</v>
      </c>
      <c r="C498">
        <v>0</v>
      </c>
      <c r="D498">
        <v>1</v>
      </c>
      <c r="E498">
        <v>3</v>
      </c>
    </row>
    <row r="499" spans="1:5">
      <c r="A499" t="s">
        <v>4074</v>
      </c>
      <c r="B499" t="s">
        <v>4486</v>
      </c>
      <c r="C499">
        <v>0</v>
      </c>
      <c r="D499">
        <v>1</v>
      </c>
      <c r="E499">
        <v>3</v>
      </c>
    </row>
    <row r="500" spans="1:5">
      <c r="A500" t="s">
        <v>4074</v>
      </c>
      <c r="B500" t="s">
        <v>4487</v>
      </c>
      <c r="C500">
        <v>0</v>
      </c>
      <c r="D500">
        <v>1</v>
      </c>
      <c r="E500">
        <v>3</v>
      </c>
    </row>
    <row r="501" spans="1:5">
      <c r="A501" t="s">
        <v>3951</v>
      </c>
      <c r="B501" t="s">
        <v>4488</v>
      </c>
      <c r="C501">
        <v>1</v>
      </c>
      <c r="D501">
        <v>1</v>
      </c>
      <c r="E501">
        <v>3</v>
      </c>
    </row>
    <row r="502" spans="1:5">
      <c r="A502" t="s">
        <v>4074</v>
      </c>
      <c r="B502" t="s">
        <v>5377</v>
      </c>
      <c r="C502">
        <v>1</v>
      </c>
      <c r="D502">
        <v>1</v>
      </c>
      <c r="E502">
        <v>3</v>
      </c>
    </row>
    <row r="503" spans="1:5">
      <c r="A503" t="s">
        <v>4074</v>
      </c>
      <c r="B503" t="s">
        <v>4489</v>
      </c>
      <c r="C503">
        <v>0</v>
      </c>
      <c r="D503">
        <v>1</v>
      </c>
      <c r="E503">
        <v>3</v>
      </c>
    </row>
    <row r="504" spans="1:5">
      <c r="A504" t="s">
        <v>3951</v>
      </c>
      <c r="B504" t="s">
        <v>4490</v>
      </c>
      <c r="C504">
        <v>0</v>
      </c>
      <c r="D504">
        <v>1</v>
      </c>
      <c r="E504">
        <v>3</v>
      </c>
    </row>
    <row r="505" spans="1:5">
      <c r="A505" t="s">
        <v>3951</v>
      </c>
      <c r="B505" t="s">
        <v>4492</v>
      </c>
      <c r="C505">
        <v>1</v>
      </c>
      <c r="D505">
        <v>1</v>
      </c>
      <c r="E505">
        <v>3</v>
      </c>
    </row>
    <row r="506" spans="1:5">
      <c r="A506" t="s">
        <v>4074</v>
      </c>
      <c r="B506" t="s">
        <v>4491</v>
      </c>
      <c r="C506">
        <v>0</v>
      </c>
      <c r="D506">
        <v>1</v>
      </c>
      <c r="E506">
        <v>3</v>
      </c>
    </row>
    <row r="507" spans="1:5">
      <c r="A507" t="s">
        <v>4074</v>
      </c>
      <c r="B507" t="s">
        <v>4493</v>
      </c>
      <c r="C507">
        <v>1</v>
      </c>
      <c r="D507">
        <v>1</v>
      </c>
      <c r="E507">
        <v>3</v>
      </c>
    </row>
    <row r="508" spans="1:5">
      <c r="A508" t="s">
        <v>4074</v>
      </c>
      <c r="B508" t="s">
        <v>4495</v>
      </c>
      <c r="C508">
        <v>0</v>
      </c>
      <c r="D508">
        <v>1</v>
      </c>
      <c r="E508">
        <v>3</v>
      </c>
    </row>
    <row r="509" spans="1:5">
      <c r="A509" t="s">
        <v>4074</v>
      </c>
      <c r="B509" t="s">
        <v>4494</v>
      </c>
      <c r="C509">
        <v>1</v>
      </c>
      <c r="D509">
        <v>1</v>
      </c>
      <c r="E509">
        <v>3</v>
      </c>
    </row>
    <row r="510" spans="1:5">
      <c r="A510" t="s">
        <v>4074</v>
      </c>
      <c r="B510" t="s">
        <v>4496</v>
      </c>
      <c r="C510">
        <v>0</v>
      </c>
      <c r="D510">
        <v>1</v>
      </c>
      <c r="E510">
        <v>3</v>
      </c>
    </row>
    <row r="511" spans="1:5">
      <c r="A511" t="s">
        <v>4074</v>
      </c>
      <c r="B511" t="s">
        <v>4497</v>
      </c>
      <c r="C511">
        <v>0</v>
      </c>
      <c r="D511">
        <v>1</v>
      </c>
      <c r="E511">
        <v>3</v>
      </c>
    </row>
    <row r="512" spans="1:5">
      <c r="A512" t="s">
        <v>4085</v>
      </c>
      <c r="B512" t="s">
        <v>4498</v>
      </c>
      <c r="C512">
        <v>0</v>
      </c>
      <c r="D512">
        <v>1</v>
      </c>
      <c r="E512">
        <v>3</v>
      </c>
    </row>
    <row r="513" spans="1:5">
      <c r="A513" t="s">
        <v>4085</v>
      </c>
      <c r="B513" t="s">
        <v>4088</v>
      </c>
      <c r="C513">
        <v>0</v>
      </c>
      <c r="D513">
        <v>1</v>
      </c>
      <c r="E513">
        <v>3</v>
      </c>
    </row>
    <row r="514" spans="1:5">
      <c r="A514" t="s">
        <v>4085</v>
      </c>
      <c r="B514" t="s">
        <v>4502</v>
      </c>
      <c r="C514">
        <v>0</v>
      </c>
      <c r="D514">
        <v>1</v>
      </c>
      <c r="E514">
        <v>3</v>
      </c>
    </row>
    <row r="515" spans="1:5">
      <c r="A515" t="s">
        <v>4085</v>
      </c>
      <c r="B515" t="s">
        <v>4500</v>
      </c>
      <c r="C515">
        <v>0</v>
      </c>
      <c r="D515">
        <v>1</v>
      </c>
      <c r="E515">
        <v>3</v>
      </c>
    </row>
    <row r="516" spans="1:5">
      <c r="A516" t="s">
        <v>4085</v>
      </c>
      <c r="B516" t="s">
        <v>4509</v>
      </c>
      <c r="C516">
        <v>0</v>
      </c>
      <c r="D516">
        <v>1</v>
      </c>
      <c r="E516">
        <v>3</v>
      </c>
    </row>
    <row r="517" spans="1:5">
      <c r="A517" t="s">
        <v>4085</v>
      </c>
      <c r="B517" t="s">
        <v>4511</v>
      </c>
      <c r="C517">
        <v>0</v>
      </c>
      <c r="D517">
        <v>1</v>
      </c>
      <c r="E517">
        <v>3</v>
      </c>
    </row>
    <row r="518" spans="1:5">
      <c r="A518" t="s">
        <v>4085</v>
      </c>
      <c r="B518" t="s">
        <v>4510</v>
      </c>
      <c r="C518">
        <v>0</v>
      </c>
      <c r="D518">
        <v>1</v>
      </c>
      <c r="E518">
        <v>3</v>
      </c>
    </row>
    <row r="519" spans="1:5">
      <c r="A519" t="s">
        <v>4085</v>
      </c>
      <c r="B519" t="s">
        <v>4515</v>
      </c>
      <c r="C519">
        <v>0</v>
      </c>
      <c r="D519">
        <v>1</v>
      </c>
      <c r="E519">
        <v>3</v>
      </c>
    </row>
    <row r="520" spans="1:5">
      <c r="A520" t="s">
        <v>4085</v>
      </c>
      <c r="B520" t="s">
        <v>4516</v>
      </c>
      <c r="C520">
        <v>0</v>
      </c>
      <c r="D520">
        <v>1</v>
      </c>
      <c r="E520">
        <v>3</v>
      </c>
    </row>
    <row r="521" spans="1:5">
      <c r="A521" t="s">
        <v>4180</v>
      </c>
      <c r="B521" t="s">
        <v>3499</v>
      </c>
      <c r="C521">
        <v>0</v>
      </c>
      <c r="D521">
        <v>1</v>
      </c>
      <c r="E521">
        <v>3</v>
      </c>
    </row>
    <row r="522" spans="1:5">
      <c r="A522" t="s">
        <v>4180</v>
      </c>
      <c r="B522" t="s">
        <v>3500</v>
      </c>
      <c r="C522">
        <v>0</v>
      </c>
      <c r="D522">
        <v>1</v>
      </c>
      <c r="E522">
        <v>3</v>
      </c>
    </row>
    <row r="523" spans="1:5">
      <c r="A523" t="s">
        <v>4180</v>
      </c>
      <c r="B523" t="s">
        <v>3501</v>
      </c>
      <c r="C523">
        <v>0</v>
      </c>
      <c r="D523">
        <v>1</v>
      </c>
      <c r="E523">
        <v>3</v>
      </c>
    </row>
    <row r="524" spans="1:5">
      <c r="A524" t="s">
        <v>4181</v>
      </c>
      <c r="B524" t="s">
        <v>4520</v>
      </c>
      <c r="C524">
        <v>0</v>
      </c>
      <c r="D524">
        <v>1</v>
      </c>
      <c r="E524">
        <v>3</v>
      </c>
    </row>
    <row r="525" spans="1:5">
      <c r="A525" t="s">
        <v>4181</v>
      </c>
      <c r="B525" t="s">
        <v>4521</v>
      </c>
      <c r="C525">
        <v>0</v>
      </c>
      <c r="D525">
        <v>1</v>
      </c>
      <c r="E525">
        <v>3</v>
      </c>
    </row>
    <row r="526" spans="1:5">
      <c r="A526" t="s">
        <v>4181</v>
      </c>
      <c r="B526" t="s">
        <v>4522</v>
      </c>
      <c r="C526">
        <v>0</v>
      </c>
      <c r="D526">
        <v>1</v>
      </c>
      <c r="E526">
        <v>3</v>
      </c>
    </row>
    <row r="527" spans="1:5">
      <c r="A527" t="s">
        <v>4181</v>
      </c>
      <c r="B527" t="s">
        <v>4523</v>
      </c>
      <c r="C527">
        <v>2</v>
      </c>
      <c r="D527">
        <v>1</v>
      </c>
      <c r="E527">
        <v>3</v>
      </c>
    </row>
    <row r="528" spans="1:5">
      <c r="A528" t="s">
        <v>4181</v>
      </c>
      <c r="B528" t="s">
        <v>4524</v>
      </c>
      <c r="C528">
        <v>2</v>
      </c>
      <c r="D528">
        <v>1</v>
      </c>
      <c r="E528">
        <v>3</v>
      </c>
    </row>
    <row r="529" spans="1:5">
      <c r="A529" t="s">
        <v>4181</v>
      </c>
      <c r="B529" t="s">
        <v>4525</v>
      </c>
      <c r="C529">
        <v>1</v>
      </c>
      <c r="D529">
        <v>1</v>
      </c>
      <c r="E529">
        <v>3</v>
      </c>
    </row>
    <row r="530" spans="1:5">
      <c r="A530" t="s">
        <v>4181</v>
      </c>
      <c r="B530" t="s">
        <v>4526</v>
      </c>
      <c r="C530">
        <v>2</v>
      </c>
      <c r="D530">
        <v>1</v>
      </c>
      <c r="E530">
        <v>3</v>
      </c>
    </row>
    <row r="531" spans="1:5">
      <c r="A531" t="s">
        <v>4181</v>
      </c>
      <c r="B531" t="s">
        <v>4528</v>
      </c>
      <c r="C531">
        <v>1</v>
      </c>
      <c r="D531">
        <v>1</v>
      </c>
      <c r="E531">
        <v>3</v>
      </c>
    </row>
    <row r="532" spans="1:5">
      <c r="A532" t="s">
        <v>4181</v>
      </c>
      <c r="B532" t="s">
        <v>4527</v>
      </c>
      <c r="C532">
        <v>1</v>
      </c>
      <c r="D532">
        <v>1</v>
      </c>
      <c r="E532">
        <v>3</v>
      </c>
    </row>
    <row r="533" spans="1:5">
      <c r="A533" t="s">
        <v>4181</v>
      </c>
      <c r="B533" t="s">
        <v>4529</v>
      </c>
      <c r="C533">
        <v>2</v>
      </c>
      <c r="D533">
        <v>1</v>
      </c>
      <c r="E533">
        <v>3</v>
      </c>
    </row>
    <row r="534" spans="1:5">
      <c r="A534" t="s">
        <v>4181</v>
      </c>
      <c r="B534" t="s">
        <v>4530</v>
      </c>
      <c r="C534">
        <v>2</v>
      </c>
      <c r="D534">
        <v>1</v>
      </c>
      <c r="E534">
        <v>3</v>
      </c>
    </row>
    <row r="535" spans="1:5">
      <c r="A535" t="s">
        <v>4181</v>
      </c>
      <c r="B535" t="s">
        <v>4532</v>
      </c>
      <c r="C535">
        <v>1</v>
      </c>
      <c r="D535">
        <v>1</v>
      </c>
      <c r="E535">
        <v>3</v>
      </c>
    </row>
    <row r="536" spans="1:5">
      <c r="A536" t="s">
        <v>4181</v>
      </c>
      <c r="B536" t="s">
        <v>4531</v>
      </c>
      <c r="C536">
        <v>0</v>
      </c>
      <c r="D536">
        <v>1</v>
      </c>
      <c r="E536">
        <v>3</v>
      </c>
    </row>
    <row r="537" spans="1:5">
      <c r="A537" t="s">
        <v>4181</v>
      </c>
      <c r="B537" t="s">
        <v>4533</v>
      </c>
      <c r="C537">
        <v>1</v>
      </c>
      <c r="D537">
        <v>1</v>
      </c>
      <c r="E537">
        <v>3</v>
      </c>
    </row>
    <row r="538" spans="1:5">
      <c r="A538" t="s">
        <v>4181</v>
      </c>
      <c r="B538" t="s">
        <v>4534</v>
      </c>
      <c r="C538">
        <v>0</v>
      </c>
      <c r="D538">
        <v>1</v>
      </c>
      <c r="E538">
        <v>3</v>
      </c>
    </row>
    <row r="539" spans="1:5">
      <c r="A539" t="s">
        <v>4181</v>
      </c>
      <c r="B539" t="s">
        <v>4535</v>
      </c>
      <c r="C539">
        <v>0</v>
      </c>
      <c r="D539">
        <v>1</v>
      </c>
      <c r="E539">
        <v>3</v>
      </c>
    </row>
    <row r="540" spans="1:5">
      <c r="A540" t="s">
        <v>4181</v>
      </c>
      <c r="B540" t="s">
        <v>4536</v>
      </c>
      <c r="C540">
        <v>0</v>
      </c>
      <c r="D540">
        <v>1</v>
      </c>
      <c r="E540">
        <v>3</v>
      </c>
    </row>
    <row r="541" spans="1:5">
      <c r="A541" t="s">
        <v>4181</v>
      </c>
      <c r="B541" t="s">
        <v>4537</v>
      </c>
      <c r="C541">
        <v>0</v>
      </c>
      <c r="D541">
        <v>1</v>
      </c>
      <c r="E541">
        <v>3</v>
      </c>
    </row>
    <row r="542" spans="1:5">
      <c r="A542" t="s">
        <v>4181</v>
      </c>
      <c r="B542" t="s">
        <v>4538</v>
      </c>
      <c r="C542">
        <v>0</v>
      </c>
      <c r="D542">
        <v>1</v>
      </c>
      <c r="E542">
        <v>3</v>
      </c>
    </row>
    <row r="543" spans="1:5">
      <c r="A543" t="s">
        <v>4181</v>
      </c>
      <c r="B543" t="s">
        <v>4539</v>
      </c>
      <c r="C543">
        <v>0</v>
      </c>
      <c r="D543">
        <v>1</v>
      </c>
      <c r="E543">
        <v>3</v>
      </c>
    </row>
    <row r="544" spans="1:5">
      <c r="A544" t="s">
        <v>4181</v>
      </c>
      <c r="B544" t="s">
        <v>4540</v>
      </c>
      <c r="C544">
        <v>0</v>
      </c>
      <c r="D544">
        <v>1</v>
      </c>
      <c r="E544">
        <v>3</v>
      </c>
    </row>
    <row r="545" spans="1:5">
      <c r="A545" t="s">
        <v>4181</v>
      </c>
      <c r="B545" t="s">
        <v>4541</v>
      </c>
      <c r="C545">
        <v>0</v>
      </c>
      <c r="D545">
        <v>1</v>
      </c>
      <c r="E545">
        <v>3</v>
      </c>
    </row>
    <row r="546" spans="1:5">
      <c r="A546" t="s">
        <v>4181</v>
      </c>
      <c r="B546" t="s">
        <v>4542</v>
      </c>
      <c r="C546">
        <v>0</v>
      </c>
      <c r="D546">
        <v>1</v>
      </c>
      <c r="E546">
        <v>3</v>
      </c>
    </row>
    <row r="547" spans="1:5">
      <c r="A547" t="s">
        <v>4180</v>
      </c>
      <c r="B547" t="s">
        <v>3502</v>
      </c>
      <c r="C547">
        <v>0</v>
      </c>
      <c r="D547">
        <v>1</v>
      </c>
      <c r="E547">
        <v>3</v>
      </c>
    </row>
    <row r="548" spans="1:5">
      <c r="A548" t="s">
        <v>4181</v>
      </c>
      <c r="B548" t="s">
        <v>4543</v>
      </c>
      <c r="C548">
        <v>0</v>
      </c>
      <c r="D548">
        <v>1</v>
      </c>
      <c r="E548">
        <v>3</v>
      </c>
    </row>
    <row r="549" spans="1:5">
      <c r="A549" t="s">
        <v>4180</v>
      </c>
      <c r="B549" t="s">
        <v>3503</v>
      </c>
      <c r="C549">
        <v>0</v>
      </c>
      <c r="D549">
        <v>1</v>
      </c>
      <c r="E549">
        <v>3</v>
      </c>
    </row>
    <row r="550" spans="1:5">
      <c r="A550" t="s">
        <v>4181</v>
      </c>
      <c r="B550" t="s">
        <v>4545</v>
      </c>
      <c r="C550">
        <v>0</v>
      </c>
      <c r="D550">
        <v>1</v>
      </c>
      <c r="E550">
        <v>3</v>
      </c>
    </row>
    <row r="551" spans="1:5">
      <c r="A551" t="s">
        <v>4180</v>
      </c>
      <c r="B551" t="s">
        <v>3504</v>
      </c>
      <c r="C551">
        <v>0</v>
      </c>
      <c r="D551">
        <v>1</v>
      </c>
      <c r="E551">
        <v>3</v>
      </c>
    </row>
    <row r="552" spans="1:5">
      <c r="A552" t="s">
        <v>4180</v>
      </c>
      <c r="B552" t="s">
        <v>3505</v>
      </c>
      <c r="C552">
        <v>0</v>
      </c>
      <c r="D552">
        <v>1</v>
      </c>
      <c r="E552">
        <v>3</v>
      </c>
    </row>
    <row r="553" spans="1:5">
      <c r="A553" t="s">
        <v>4180</v>
      </c>
      <c r="B553" t="s">
        <v>3506</v>
      </c>
      <c r="C553">
        <v>0</v>
      </c>
      <c r="D553">
        <v>1</v>
      </c>
      <c r="E553">
        <v>3</v>
      </c>
    </row>
    <row r="554" spans="1:5">
      <c r="A554" t="s">
        <v>4180</v>
      </c>
      <c r="B554" t="s">
        <v>3507</v>
      </c>
      <c r="C554">
        <v>0</v>
      </c>
      <c r="D554">
        <v>1</v>
      </c>
      <c r="E554">
        <v>3</v>
      </c>
    </row>
    <row r="555" spans="1:5">
      <c r="A555" t="s">
        <v>4181</v>
      </c>
      <c r="B555" t="s">
        <v>4546</v>
      </c>
      <c r="C555">
        <v>0</v>
      </c>
      <c r="D555">
        <v>1</v>
      </c>
      <c r="E555">
        <v>3</v>
      </c>
    </row>
    <row r="556" spans="1:5">
      <c r="A556" t="s">
        <v>4181</v>
      </c>
      <c r="B556" t="s">
        <v>4547</v>
      </c>
      <c r="C556">
        <v>0</v>
      </c>
      <c r="D556">
        <v>1</v>
      </c>
      <c r="E556">
        <v>3</v>
      </c>
    </row>
    <row r="557" spans="1:5">
      <c r="A557" t="s">
        <v>3951</v>
      </c>
      <c r="B557" t="s">
        <v>4548</v>
      </c>
      <c r="C557">
        <v>0</v>
      </c>
      <c r="D557">
        <v>1</v>
      </c>
      <c r="E557">
        <v>3</v>
      </c>
    </row>
    <row r="558" spans="1:5">
      <c r="A558" t="s">
        <v>3951</v>
      </c>
      <c r="B558" t="s">
        <v>4549</v>
      </c>
      <c r="C558">
        <v>0</v>
      </c>
      <c r="D558">
        <v>1</v>
      </c>
      <c r="E558">
        <v>3</v>
      </c>
    </row>
    <row r="559" spans="1:5">
      <c r="A559" t="s">
        <v>4181</v>
      </c>
      <c r="B559" t="s">
        <v>4550</v>
      </c>
      <c r="C559">
        <v>0</v>
      </c>
      <c r="D559">
        <v>1</v>
      </c>
      <c r="E559">
        <v>3</v>
      </c>
    </row>
    <row r="560" spans="1:5">
      <c r="A560" t="s">
        <v>3951</v>
      </c>
      <c r="B560" t="s">
        <v>4551</v>
      </c>
      <c r="C560">
        <v>0</v>
      </c>
      <c r="D560">
        <v>1</v>
      </c>
      <c r="E560">
        <v>3</v>
      </c>
    </row>
    <row r="561" spans="1:5">
      <c r="A561" t="s">
        <v>3951</v>
      </c>
      <c r="B561" t="s">
        <v>4552</v>
      </c>
      <c r="C561">
        <v>1</v>
      </c>
      <c r="D561">
        <v>1</v>
      </c>
      <c r="E561">
        <v>3</v>
      </c>
    </row>
    <row r="562" spans="1:5">
      <c r="A562" t="s">
        <v>4180</v>
      </c>
      <c r="B562" t="s">
        <v>3512</v>
      </c>
      <c r="C562">
        <v>1</v>
      </c>
      <c r="D562">
        <v>1</v>
      </c>
      <c r="E562">
        <v>3</v>
      </c>
    </row>
    <row r="563" spans="1:5">
      <c r="A563" t="s">
        <v>4180</v>
      </c>
      <c r="B563" t="s">
        <v>3513</v>
      </c>
      <c r="C563">
        <v>0</v>
      </c>
      <c r="D563">
        <v>1</v>
      </c>
      <c r="E563">
        <v>3</v>
      </c>
    </row>
    <row r="564" spans="1:5">
      <c r="A564" t="s">
        <v>4180</v>
      </c>
      <c r="B564" t="s">
        <v>3514</v>
      </c>
      <c r="C564">
        <v>1</v>
      </c>
      <c r="D564">
        <v>1</v>
      </c>
      <c r="E564">
        <v>3</v>
      </c>
    </row>
    <row r="565" spans="1:5">
      <c r="A565" t="s">
        <v>4180</v>
      </c>
      <c r="B565" t="s">
        <v>3516</v>
      </c>
      <c r="C565">
        <v>1</v>
      </c>
      <c r="D565">
        <v>1</v>
      </c>
      <c r="E565">
        <v>3</v>
      </c>
    </row>
    <row r="566" spans="1:5">
      <c r="A566" t="s">
        <v>3951</v>
      </c>
      <c r="B566" t="s">
        <v>4553</v>
      </c>
      <c r="C566">
        <v>0</v>
      </c>
      <c r="D566">
        <v>1</v>
      </c>
      <c r="E566">
        <v>3</v>
      </c>
    </row>
    <row r="567" spans="1:5">
      <c r="A567" t="s">
        <v>4180</v>
      </c>
      <c r="B567" t="s">
        <v>3517</v>
      </c>
      <c r="C567">
        <v>0</v>
      </c>
      <c r="D567">
        <v>1</v>
      </c>
      <c r="E567">
        <v>3</v>
      </c>
    </row>
    <row r="568" spans="1:5">
      <c r="A568" t="s">
        <v>3951</v>
      </c>
      <c r="B568" t="s">
        <v>4554</v>
      </c>
      <c r="C568">
        <v>0</v>
      </c>
      <c r="D568">
        <v>1</v>
      </c>
      <c r="E568">
        <v>3</v>
      </c>
    </row>
    <row r="569" spans="1:5">
      <c r="A569" t="s">
        <v>3951</v>
      </c>
      <c r="B569" t="s">
        <v>4555</v>
      </c>
      <c r="C569">
        <v>1</v>
      </c>
      <c r="D569">
        <v>1</v>
      </c>
      <c r="E569">
        <v>3</v>
      </c>
    </row>
    <row r="570" spans="1:5">
      <c r="A570" t="s">
        <v>3951</v>
      </c>
      <c r="B570" t="s">
        <v>4556</v>
      </c>
      <c r="C570">
        <v>0</v>
      </c>
      <c r="D570">
        <v>1</v>
      </c>
      <c r="E570">
        <v>3</v>
      </c>
    </row>
    <row r="571" spans="1:5">
      <c r="A571" t="s">
        <v>3951</v>
      </c>
      <c r="B571" t="s">
        <v>4557</v>
      </c>
      <c r="C571">
        <v>0</v>
      </c>
      <c r="D571">
        <v>1</v>
      </c>
      <c r="E571">
        <v>3</v>
      </c>
    </row>
    <row r="572" spans="1:5">
      <c r="A572" t="s">
        <v>3951</v>
      </c>
      <c r="B572" t="s">
        <v>4558</v>
      </c>
      <c r="C572">
        <v>1</v>
      </c>
      <c r="D572">
        <v>1</v>
      </c>
      <c r="E572">
        <v>3</v>
      </c>
    </row>
    <row r="573" spans="1:5">
      <c r="A573" t="s">
        <v>3951</v>
      </c>
      <c r="B573" t="s">
        <v>4559</v>
      </c>
      <c r="C573">
        <v>1</v>
      </c>
      <c r="D573">
        <v>1</v>
      </c>
      <c r="E573">
        <v>3</v>
      </c>
    </row>
    <row r="574" spans="1:5">
      <c r="A574" t="s">
        <v>3951</v>
      </c>
      <c r="B574" t="s">
        <v>4560</v>
      </c>
      <c r="C574">
        <v>1</v>
      </c>
      <c r="D574">
        <v>1</v>
      </c>
      <c r="E574">
        <v>3</v>
      </c>
    </row>
    <row r="575" spans="1:5">
      <c r="A575" t="s">
        <v>3951</v>
      </c>
      <c r="B575" t="s">
        <v>4561</v>
      </c>
      <c r="C575">
        <v>1</v>
      </c>
      <c r="D575">
        <v>1</v>
      </c>
      <c r="E575">
        <v>3</v>
      </c>
    </row>
    <row r="576" spans="1:5">
      <c r="A576" t="s">
        <v>3951</v>
      </c>
      <c r="B576" t="s">
        <v>4562</v>
      </c>
      <c r="C576">
        <v>1</v>
      </c>
      <c r="D576">
        <v>1</v>
      </c>
      <c r="E576">
        <v>3</v>
      </c>
    </row>
    <row r="577" spans="1:5">
      <c r="A577" t="s">
        <v>3951</v>
      </c>
      <c r="B577" t="s">
        <v>5215</v>
      </c>
      <c r="C577">
        <v>1</v>
      </c>
      <c r="D577">
        <v>1</v>
      </c>
      <c r="E577">
        <v>3</v>
      </c>
    </row>
    <row r="578" spans="1:5">
      <c r="A578" t="s">
        <v>3951</v>
      </c>
      <c r="B578" t="s">
        <v>4564</v>
      </c>
      <c r="C578">
        <v>1</v>
      </c>
      <c r="D578">
        <v>1</v>
      </c>
      <c r="E578">
        <v>3</v>
      </c>
    </row>
    <row r="579" spans="1:5">
      <c r="A579" t="s">
        <v>3951</v>
      </c>
      <c r="B579" t="s">
        <v>4565</v>
      </c>
      <c r="C579">
        <v>1</v>
      </c>
      <c r="D579">
        <v>1</v>
      </c>
      <c r="E579">
        <v>3</v>
      </c>
    </row>
    <row r="580" spans="1:5">
      <c r="A580" t="s">
        <v>3951</v>
      </c>
      <c r="B580" t="s">
        <v>4566</v>
      </c>
      <c r="C580">
        <v>1</v>
      </c>
      <c r="D580">
        <v>1</v>
      </c>
      <c r="E580">
        <v>3</v>
      </c>
    </row>
    <row r="581" spans="1:5">
      <c r="A581" t="s">
        <v>3951</v>
      </c>
      <c r="B581" t="s">
        <v>4569</v>
      </c>
      <c r="C581">
        <v>1</v>
      </c>
      <c r="D581">
        <v>1</v>
      </c>
      <c r="E581">
        <v>3</v>
      </c>
    </row>
    <row r="582" spans="1:5">
      <c r="A582" t="s">
        <v>3951</v>
      </c>
      <c r="B582" t="s">
        <v>4567</v>
      </c>
      <c r="C582">
        <v>1</v>
      </c>
      <c r="D582">
        <v>1</v>
      </c>
      <c r="E582">
        <v>3</v>
      </c>
    </row>
    <row r="583" spans="1:5">
      <c r="A583" t="s">
        <v>3951</v>
      </c>
      <c r="B583" t="s">
        <v>4568</v>
      </c>
      <c r="C583">
        <v>1</v>
      </c>
      <c r="D583">
        <v>1</v>
      </c>
      <c r="E583">
        <v>3</v>
      </c>
    </row>
    <row r="584" spans="1:5">
      <c r="A584" t="s">
        <v>3951</v>
      </c>
      <c r="B584" t="s">
        <v>4570</v>
      </c>
      <c r="C584">
        <v>1</v>
      </c>
      <c r="D584">
        <v>1</v>
      </c>
      <c r="E584">
        <v>3</v>
      </c>
    </row>
    <row r="585" spans="1:5">
      <c r="A585" t="s">
        <v>3951</v>
      </c>
      <c r="B585" t="s">
        <v>4571</v>
      </c>
      <c r="C585">
        <v>1</v>
      </c>
      <c r="D585">
        <v>1</v>
      </c>
      <c r="E585">
        <v>3</v>
      </c>
    </row>
    <row r="586" spans="1:5">
      <c r="A586" t="s">
        <v>3951</v>
      </c>
      <c r="B586" t="s">
        <v>4572</v>
      </c>
      <c r="C586">
        <v>1</v>
      </c>
      <c r="D586">
        <v>1</v>
      </c>
      <c r="E586">
        <v>3</v>
      </c>
    </row>
    <row r="587" spans="1:5">
      <c r="A587" t="s">
        <v>3898</v>
      </c>
      <c r="B587" t="s">
        <v>4573</v>
      </c>
      <c r="C587">
        <v>1</v>
      </c>
      <c r="D587">
        <v>1</v>
      </c>
      <c r="E587">
        <v>3</v>
      </c>
    </row>
    <row r="588" spans="1:5">
      <c r="A588" t="s">
        <v>3898</v>
      </c>
      <c r="B588" t="s">
        <v>4574</v>
      </c>
      <c r="C588">
        <v>1</v>
      </c>
      <c r="D588">
        <v>1</v>
      </c>
      <c r="E588">
        <v>3</v>
      </c>
    </row>
    <row r="589" spans="1:5">
      <c r="A589" t="s">
        <v>3898</v>
      </c>
      <c r="B589" t="s">
        <v>4575</v>
      </c>
      <c r="C589">
        <v>1</v>
      </c>
      <c r="D589">
        <v>1</v>
      </c>
      <c r="E589">
        <v>3</v>
      </c>
    </row>
    <row r="590" spans="1:5">
      <c r="A590" t="s">
        <v>3898</v>
      </c>
      <c r="B590" t="s">
        <v>4576</v>
      </c>
      <c r="C590">
        <v>1</v>
      </c>
      <c r="D590">
        <v>1</v>
      </c>
      <c r="E590">
        <v>3</v>
      </c>
    </row>
    <row r="591" spans="1:5">
      <c r="A591" t="s">
        <v>3898</v>
      </c>
      <c r="B591" t="s">
        <v>4577</v>
      </c>
      <c r="C591">
        <v>1</v>
      </c>
      <c r="D591">
        <v>1</v>
      </c>
      <c r="E591">
        <v>3</v>
      </c>
    </row>
    <row r="592" spans="1:5">
      <c r="A592" t="s">
        <v>3898</v>
      </c>
      <c r="B592" t="s">
        <v>4266</v>
      </c>
      <c r="C592">
        <v>1</v>
      </c>
      <c r="D592">
        <v>1</v>
      </c>
      <c r="E592">
        <v>3</v>
      </c>
    </row>
    <row r="593" spans="1:5">
      <c r="A593" t="s">
        <v>3898</v>
      </c>
      <c r="B593" t="s">
        <v>4578</v>
      </c>
      <c r="C593">
        <v>1</v>
      </c>
      <c r="D593">
        <v>1</v>
      </c>
      <c r="E593">
        <v>3</v>
      </c>
    </row>
    <row r="594" spans="1:5">
      <c r="A594" t="s">
        <v>3898</v>
      </c>
      <c r="B594" t="s">
        <v>4579</v>
      </c>
      <c r="C594">
        <v>1</v>
      </c>
      <c r="D594">
        <v>1</v>
      </c>
      <c r="E594">
        <v>3</v>
      </c>
    </row>
    <row r="595" spans="1:5">
      <c r="A595" t="s">
        <v>3898</v>
      </c>
      <c r="B595" t="s">
        <v>4580</v>
      </c>
      <c r="C595">
        <v>1</v>
      </c>
      <c r="D595">
        <v>1</v>
      </c>
      <c r="E595">
        <v>3</v>
      </c>
    </row>
    <row r="596" spans="1:5">
      <c r="A596" t="s">
        <v>3898</v>
      </c>
      <c r="B596" t="s">
        <v>4581</v>
      </c>
      <c r="C596">
        <v>1</v>
      </c>
      <c r="D596">
        <v>1</v>
      </c>
      <c r="E596">
        <v>3</v>
      </c>
    </row>
    <row r="597" spans="1:5">
      <c r="A597" t="s">
        <v>3898</v>
      </c>
      <c r="B597" t="s">
        <v>4582</v>
      </c>
      <c r="C597">
        <v>1</v>
      </c>
      <c r="D597">
        <v>1</v>
      </c>
      <c r="E597">
        <v>3</v>
      </c>
    </row>
    <row r="598" spans="1:5">
      <c r="A598" t="s">
        <v>3898</v>
      </c>
      <c r="B598" t="s">
        <v>4583</v>
      </c>
      <c r="C598">
        <v>1</v>
      </c>
      <c r="D598">
        <v>1</v>
      </c>
      <c r="E598">
        <v>3</v>
      </c>
    </row>
    <row r="599" spans="1:5">
      <c r="A599" t="s">
        <v>4180</v>
      </c>
      <c r="B599" t="s">
        <v>3531</v>
      </c>
      <c r="C599">
        <v>1</v>
      </c>
      <c r="D599">
        <v>1</v>
      </c>
      <c r="E599">
        <v>3</v>
      </c>
    </row>
    <row r="600" spans="1:5">
      <c r="A600" t="s">
        <v>3898</v>
      </c>
      <c r="B600" t="s">
        <v>4584</v>
      </c>
      <c r="C600">
        <v>1</v>
      </c>
      <c r="D600">
        <v>1</v>
      </c>
      <c r="E600">
        <v>3</v>
      </c>
    </row>
    <row r="601" spans="1:5">
      <c r="A601" t="s">
        <v>3898</v>
      </c>
      <c r="B601" t="s">
        <v>4585</v>
      </c>
      <c r="C601">
        <v>1</v>
      </c>
      <c r="D601">
        <v>1</v>
      </c>
      <c r="E601">
        <v>3</v>
      </c>
    </row>
    <row r="602" spans="1:5">
      <c r="A602" t="s">
        <v>3898</v>
      </c>
      <c r="B602" t="s">
        <v>4586</v>
      </c>
      <c r="C602">
        <v>0</v>
      </c>
      <c r="D602">
        <v>1</v>
      </c>
      <c r="E602">
        <v>3</v>
      </c>
    </row>
    <row r="603" spans="1:5">
      <c r="A603" t="s">
        <v>4181</v>
      </c>
      <c r="B603" t="s">
        <v>4587</v>
      </c>
      <c r="C603">
        <v>1</v>
      </c>
      <c r="D603">
        <v>1</v>
      </c>
      <c r="E603">
        <v>3</v>
      </c>
    </row>
    <row r="604" spans="1:5">
      <c r="A604" t="s">
        <v>4181</v>
      </c>
      <c r="B604" t="s">
        <v>4589</v>
      </c>
      <c r="C604">
        <v>1</v>
      </c>
      <c r="D604">
        <v>1</v>
      </c>
      <c r="E604">
        <v>3</v>
      </c>
    </row>
    <row r="605" spans="1:5">
      <c r="A605" t="s">
        <v>3850</v>
      </c>
      <c r="B605" t="s">
        <v>4590</v>
      </c>
      <c r="C605">
        <v>1</v>
      </c>
      <c r="D605">
        <v>1</v>
      </c>
      <c r="E605">
        <v>3</v>
      </c>
    </row>
    <row r="606" spans="1:5">
      <c r="A606" t="s">
        <v>4181</v>
      </c>
      <c r="B606" t="s">
        <v>4591</v>
      </c>
      <c r="C606">
        <v>0</v>
      </c>
      <c r="D606">
        <v>1</v>
      </c>
      <c r="E606">
        <v>3</v>
      </c>
    </row>
    <row r="607" spans="1:5">
      <c r="A607" t="s">
        <v>4181</v>
      </c>
      <c r="B607" t="s">
        <v>4592</v>
      </c>
      <c r="C607">
        <v>0</v>
      </c>
      <c r="D607">
        <v>1</v>
      </c>
      <c r="E607">
        <v>3</v>
      </c>
    </row>
    <row r="608" spans="1:5">
      <c r="A608" t="s">
        <v>4181</v>
      </c>
      <c r="B608" t="s">
        <v>4594</v>
      </c>
      <c r="C608">
        <v>4</v>
      </c>
      <c r="D608">
        <v>1</v>
      </c>
      <c r="E608">
        <v>3</v>
      </c>
    </row>
    <row r="609" spans="1:5">
      <c r="A609" t="s">
        <v>4181</v>
      </c>
      <c r="B609" t="s">
        <v>4596</v>
      </c>
      <c r="C609">
        <v>0</v>
      </c>
      <c r="D609">
        <v>1</v>
      </c>
      <c r="E609">
        <v>3</v>
      </c>
    </row>
    <row r="610" spans="1:5">
      <c r="A610" t="s">
        <v>4181</v>
      </c>
      <c r="B610" t="s">
        <v>4595</v>
      </c>
      <c r="C610">
        <v>0</v>
      </c>
      <c r="D610">
        <v>1</v>
      </c>
      <c r="E610">
        <v>3</v>
      </c>
    </row>
    <row r="611" spans="1:5">
      <c r="A611" t="s">
        <v>4181</v>
      </c>
      <c r="B611" t="s">
        <v>4597</v>
      </c>
      <c r="C611">
        <v>0</v>
      </c>
      <c r="D611">
        <v>1</v>
      </c>
      <c r="E611">
        <v>3</v>
      </c>
    </row>
    <row r="612" spans="1:5">
      <c r="A612" t="s">
        <v>4181</v>
      </c>
      <c r="B612" t="s">
        <v>4598</v>
      </c>
      <c r="C612">
        <v>0</v>
      </c>
      <c r="D612">
        <v>1</v>
      </c>
      <c r="E612">
        <v>3</v>
      </c>
    </row>
    <row r="613" spans="1:5">
      <c r="A613" t="s">
        <v>4181</v>
      </c>
      <c r="B613" t="s">
        <v>4599</v>
      </c>
      <c r="C613">
        <v>0</v>
      </c>
      <c r="D613">
        <v>1</v>
      </c>
      <c r="E613">
        <v>3</v>
      </c>
    </row>
    <row r="614" spans="1:5">
      <c r="A614" t="s">
        <v>4181</v>
      </c>
      <c r="B614" t="s">
        <v>4600</v>
      </c>
      <c r="C614">
        <v>0</v>
      </c>
      <c r="D614">
        <v>1</v>
      </c>
      <c r="E614">
        <v>3</v>
      </c>
    </row>
    <row r="615" spans="1:5">
      <c r="A615" t="s">
        <v>4181</v>
      </c>
      <c r="B615" t="s">
        <v>4601</v>
      </c>
      <c r="C615">
        <v>0</v>
      </c>
      <c r="D615">
        <v>1</v>
      </c>
      <c r="E615">
        <v>3</v>
      </c>
    </row>
    <row r="616" spans="1:5">
      <c r="A616" t="s">
        <v>4181</v>
      </c>
      <c r="B616" t="s">
        <v>4604</v>
      </c>
      <c r="C616">
        <v>0</v>
      </c>
      <c r="D616">
        <v>1</v>
      </c>
      <c r="E616">
        <v>3</v>
      </c>
    </row>
    <row r="617" spans="1:5">
      <c r="A617" t="s">
        <v>4181</v>
      </c>
      <c r="B617" t="s">
        <v>4603</v>
      </c>
      <c r="C617">
        <v>0</v>
      </c>
      <c r="D617">
        <v>1</v>
      </c>
      <c r="E617">
        <v>3</v>
      </c>
    </row>
    <row r="618" spans="1:5">
      <c r="A618" t="s">
        <v>4181</v>
      </c>
      <c r="B618" t="s">
        <v>4605</v>
      </c>
      <c r="C618">
        <v>0</v>
      </c>
      <c r="D618">
        <v>1</v>
      </c>
      <c r="E618">
        <v>3</v>
      </c>
    </row>
    <row r="619" spans="1:5">
      <c r="A619" t="s">
        <v>4181</v>
      </c>
      <c r="B619" t="s">
        <v>4607</v>
      </c>
      <c r="C619">
        <v>0</v>
      </c>
      <c r="D619">
        <v>1</v>
      </c>
      <c r="E619">
        <v>3</v>
      </c>
    </row>
    <row r="620" spans="1:5">
      <c r="A620" t="s">
        <v>4181</v>
      </c>
      <c r="B620" t="s">
        <v>4608</v>
      </c>
      <c r="C620">
        <v>0</v>
      </c>
      <c r="D620">
        <v>1</v>
      </c>
      <c r="E620">
        <v>3</v>
      </c>
    </row>
    <row r="621" spans="1:5">
      <c r="A621" t="s">
        <v>4181</v>
      </c>
      <c r="B621" t="s">
        <v>4609</v>
      </c>
      <c r="C621">
        <v>0</v>
      </c>
      <c r="D621">
        <v>1</v>
      </c>
      <c r="E621">
        <v>3</v>
      </c>
    </row>
    <row r="622" spans="1:5">
      <c r="A622" t="s">
        <v>4181</v>
      </c>
      <c r="B622" t="s">
        <v>2438</v>
      </c>
      <c r="C622">
        <v>0</v>
      </c>
      <c r="D622">
        <v>1</v>
      </c>
      <c r="E622">
        <v>3</v>
      </c>
    </row>
    <row r="623" spans="1:5">
      <c r="A623" t="s">
        <v>3951</v>
      </c>
      <c r="B623" t="s">
        <v>4610</v>
      </c>
      <c r="C623">
        <v>0</v>
      </c>
      <c r="D623">
        <v>1</v>
      </c>
      <c r="E623">
        <v>3</v>
      </c>
    </row>
    <row r="624" spans="1:5">
      <c r="A624" t="s">
        <v>4181</v>
      </c>
      <c r="B624" t="s">
        <v>4611</v>
      </c>
      <c r="C624">
        <v>0</v>
      </c>
      <c r="D624">
        <v>1</v>
      </c>
      <c r="E624">
        <v>3</v>
      </c>
    </row>
    <row r="625" spans="1:5">
      <c r="A625" t="s">
        <v>4181</v>
      </c>
      <c r="B625" t="s">
        <v>4612</v>
      </c>
      <c r="C625">
        <v>0</v>
      </c>
      <c r="D625">
        <v>1</v>
      </c>
      <c r="E625">
        <v>3</v>
      </c>
    </row>
    <row r="626" spans="1:5">
      <c r="A626" t="s">
        <v>3951</v>
      </c>
      <c r="B626" t="s">
        <v>4616</v>
      </c>
      <c r="C626">
        <v>0</v>
      </c>
      <c r="D626">
        <v>1</v>
      </c>
      <c r="E626">
        <v>3</v>
      </c>
    </row>
    <row r="627" spans="1:5">
      <c r="A627" t="s">
        <v>4181</v>
      </c>
      <c r="B627" t="s">
        <v>4617</v>
      </c>
      <c r="C627">
        <v>0</v>
      </c>
      <c r="D627">
        <v>1</v>
      </c>
      <c r="E627">
        <v>3</v>
      </c>
    </row>
    <row r="628" spans="1:5">
      <c r="A628" t="s">
        <v>4181</v>
      </c>
      <c r="B628" t="s">
        <v>4619</v>
      </c>
      <c r="C628">
        <v>1</v>
      </c>
      <c r="D628">
        <v>1</v>
      </c>
      <c r="E628">
        <v>3</v>
      </c>
    </row>
    <row r="629" spans="1:5">
      <c r="A629" t="s">
        <v>3951</v>
      </c>
      <c r="B629" t="s">
        <v>4620</v>
      </c>
      <c r="C629">
        <v>0</v>
      </c>
      <c r="D629">
        <v>1</v>
      </c>
      <c r="E629">
        <v>3</v>
      </c>
    </row>
    <row r="630" spans="1:5">
      <c r="A630" t="s">
        <v>3951</v>
      </c>
      <c r="B630" t="s">
        <v>4621</v>
      </c>
      <c r="C630">
        <v>0</v>
      </c>
      <c r="D630">
        <v>1</v>
      </c>
      <c r="E630">
        <v>3</v>
      </c>
    </row>
    <row r="631" spans="1:5">
      <c r="A631" t="s">
        <v>3951</v>
      </c>
      <c r="B631" t="s">
        <v>4622</v>
      </c>
      <c r="C631">
        <v>1</v>
      </c>
      <c r="D631">
        <v>1</v>
      </c>
      <c r="E631">
        <v>3</v>
      </c>
    </row>
    <row r="632" spans="1:5">
      <c r="A632" t="s">
        <v>3951</v>
      </c>
      <c r="B632" t="s">
        <v>4623</v>
      </c>
      <c r="C632">
        <v>0</v>
      </c>
      <c r="D632">
        <v>1</v>
      </c>
      <c r="E632">
        <v>3</v>
      </c>
    </row>
    <row r="633" spans="1:5">
      <c r="A633" t="s">
        <v>4181</v>
      </c>
      <c r="B633" t="s">
        <v>4624</v>
      </c>
      <c r="C633">
        <v>0</v>
      </c>
      <c r="D633">
        <v>1</v>
      </c>
      <c r="E633">
        <v>3</v>
      </c>
    </row>
    <row r="634" spans="1:5">
      <c r="A634" t="s">
        <v>4181</v>
      </c>
      <c r="B634" t="s">
        <v>2483</v>
      </c>
      <c r="C634">
        <v>1</v>
      </c>
      <c r="D634">
        <v>1</v>
      </c>
      <c r="E634">
        <v>3</v>
      </c>
    </row>
    <row r="635" spans="1:5">
      <c r="A635" t="s">
        <v>4181</v>
      </c>
      <c r="B635" t="s">
        <v>4625</v>
      </c>
      <c r="C635">
        <v>1</v>
      </c>
      <c r="D635">
        <v>1</v>
      </c>
      <c r="E635">
        <v>3</v>
      </c>
    </row>
    <row r="636" spans="1:5">
      <c r="A636" t="s">
        <v>3951</v>
      </c>
      <c r="B636" t="s">
        <v>4626</v>
      </c>
      <c r="C636">
        <v>1</v>
      </c>
      <c r="D636">
        <v>1</v>
      </c>
      <c r="E636">
        <v>3</v>
      </c>
    </row>
    <row r="637" spans="1:5">
      <c r="A637" t="s">
        <v>3951</v>
      </c>
      <c r="B637" t="s">
        <v>5378</v>
      </c>
      <c r="C637">
        <v>1</v>
      </c>
      <c r="D637">
        <v>1</v>
      </c>
      <c r="E637">
        <v>3</v>
      </c>
    </row>
    <row r="638" spans="1:5">
      <c r="A638" t="s">
        <v>3951</v>
      </c>
      <c r="B638" t="s">
        <v>4628</v>
      </c>
      <c r="C638">
        <v>0</v>
      </c>
      <c r="D638">
        <v>1</v>
      </c>
      <c r="E638">
        <v>3</v>
      </c>
    </row>
    <row r="639" spans="1:5">
      <c r="A639" t="s">
        <v>4181</v>
      </c>
      <c r="B639" t="s">
        <v>4629</v>
      </c>
      <c r="C639">
        <v>0</v>
      </c>
      <c r="D639">
        <v>1</v>
      </c>
      <c r="E639">
        <v>3</v>
      </c>
    </row>
    <row r="640" spans="1:5">
      <c r="A640" t="s">
        <v>4181</v>
      </c>
      <c r="B640" t="s">
        <v>4631</v>
      </c>
      <c r="C640">
        <v>0</v>
      </c>
      <c r="D640">
        <v>1</v>
      </c>
      <c r="E640">
        <v>3</v>
      </c>
    </row>
    <row r="641" spans="1:5">
      <c r="A641" t="s">
        <v>4181</v>
      </c>
      <c r="B641" t="s">
        <v>4630</v>
      </c>
      <c r="C641">
        <v>1</v>
      </c>
      <c r="D641">
        <v>1</v>
      </c>
      <c r="E641">
        <v>3</v>
      </c>
    </row>
    <row r="642" spans="1:5">
      <c r="A642" t="s">
        <v>4181</v>
      </c>
      <c r="B642" t="s">
        <v>4632</v>
      </c>
      <c r="C642">
        <v>1</v>
      </c>
      <c r="D642">
        <v>1</v>
      </c>
      <c r="E642">
        <v>3</v>
      </c>
    </row>
    <row r="643" spans="1:5">
      <c r="A643" t="s">
        <v>3951</v>
      </c>
      <c r="B643" t="s">
        <v>4633</v>
      </c>
      <c r="C643">
        <v>1</v>
      </c>
      <c r="D643">
        <v>1</v>
      </c>
      <c r="E643">
        <v>3</v>
      </c>
    </row>
    <row r="644" spans="1:5">
      <c r="A644" t="s">
        <v>4181</v>
      </c>
      <c r="B644" t="s">
        <v>4634</v>
      </c>
      <c r="C644">
        <v>0</v>
      </c>
      <c r="D644">
        <v>1</v>
      </c>
      <c r="E644">
        <v>3</v>
      </c>
    </row>
    <row r="645" spans="1:5">
      <c r="A645" t="s">
        <v>4181</v>
      </c>
      <c r="B645" t="s">
        <v>2527</v>
      </c>
      <c r="C645">
        <v>0</v>
      </c>
      <c r="D645">
        <v>1</v>
      </c>
      <c r="E645">
        <v>3</v>
      </c>
    </row>
    <row r="646" spans="1:5">
      <c r="A646" t="s">
        <v>4181</v>
      </c>
      <c r="B646" t="s">
        <v>4635</v>
      </c>
      <c r="C646">
        <v>0</v>
      </c>
      <c r="D646">
        <v>1</v>
      </c>
      <c r="E646">
        <v>3</v>
      </c>
    </row>
    <row r="647" spans="1:5">
      <c r="A647" t="s">
        <v>3951</v>
      </c>
      <c r="B647" t="s">
        <v>4636</v>
      </c>
      <c r="C647">
        <v>0</v>
      </c>
      <c r="D647">
        <v>1</v>
      </c>
      <c r="E647">
        <v>3</v>
      </c>
    </row>
    <row r="648" spans="1:5">
      <c r="A648" t="s">
        <v>3951</v>
      </c>
      <c r="B648" t="s">
        <v>4637</v>
      </c>
      <c r="C648">
        <v>1</v>
      </c>
      <c r="D648">
        <v>1</v>
      </c>
      <c r="E648">
        <v>3</v>
      </c>
    </row>
    <row r="649" spans="1:5">
      <c r="A649" t="s">
        <v>4181</v>
      </c>
      <c r="B649" t="s">
        <v>2549</v>
      </c>
      <c r="C649">
        <v>0</v>
      </c>
      <c r="D649">
        <v>1</v>
      </c>
      <c r="E649">
        <v>3</v>
      </c>
    </row>
    <row r="650" spans="1:5">
      <c r="A650" t="s">
        <v>4181</v>
      </c>
      <c r="B650" t="s">
        <v>2550</v>
      </c>
      <c r="C650">
        <v>0</v>
      </c>
      <c r="D650">
        <v>1</v>
      </c>
      <c r="E650">
        <v>3</v>
      </c>
    </row>
    <row r="651" spans="1:5">
      <c r="A651" t="s">
        <v>3951</v>
      </c>
      <c r="B651" t="s">
        <v>4638</v>
      </c>
      <c r="C651">
        <v>0</v>
      </c>
      <c r="D651">
        <v>1</v>
      </c>
      <c r="E651">
        <v>3</v>
      </c>
    </row>
    <row r="652" spans="1:5">
      <c r="A652" t="s">
        <v>3951</v>
      </c>
      <c r="B652" t="s">
        <v>4639</v>
      </c>
      <c r="C652">
        <v>1</v>
      </c>
      <c r="D652">
        <v>1</v>
      </c>
      <c r="E652">
        <v>3</v>
      </c>
    </row>
    <row r="653" spans="1:5">
      <c r="A653" t="s">
        <v>3951</v>
      </c>
      <c r="B653" t="s">
        <v>4640</v>
      </c>
      <c r="C653">
        <v>1</v>
      </c>
      <c r="E653">
        <v>3</v>
      </c>
    </row>
    <row r="654" spans="1:5">
      <c r="A654" t="s">
        <v>3951</v>
      </c>
      <c r="B654" t="s">
        <v>4641</v>
      </c>
      <c r="C654">
        <v>0</v>
      </c>
      <c r="D654">
        <v>1</v>
      </c>
      <c r="E654">
        <v>3</v>
      </c>
    </row>
    <row r="655" spans="1:5">
      <c r="A655" t="s">
        <v>3951</v>
      </c>
      <c r="B655" t="s">
        <v>4642</v>
      </c>
      <c r="C655">
        <v>0</v>
      </c>
      <c r="D655">
        <v>1</v>
      </c>
      <c r="E655">
        <v>3</v>
      </c>
    </row>
    <row r="656" spans="1:5">
      <c r="A656" t="s">
        <v>3951</v>
      </c>
      <c r="B656" t="s">
        <v>4643</v>
      </c>
      <c r="C656">
        <v>1</v>
      </c>
      <c r="E656">
        <v>3</v>
      </c>
    </row>
    <row r="657" spans="1:5">
      <c r="A657" t="s">
        <v>3951</v>
      </c>
      <c r="B657" t="s">
        <v>4644</v>
      </c>
      <c r="C657">
        <v>0</v>
      </c>
      <c r="E657">
        <v>3</v>
      </c>
    </row>
    <row r="658" spans="1:5">
      <c r="A658" t="s">
        <v>3951</v>
      </c>
      <c r="B658" t="s">
        <v>4645</v>
      </c>
      <c r="C658">
        <v>1</v>
      </c>
      <c r="E658">
        <v>3</v>
      </c>
    </row>
    <row r="659" spans="1:5">
      <c r="A659" t="s">
        <v>3951</v>
      </c>
      <c r="B659" t="s">
        <v>4646</v>
      </c>
      <c r="C659">
        <v>1</v>
      </c>
      <c r="E659">
        <v>3</v>
      </c>
    </row>
    <row r="660" spans="1:5">
      <c r="A660" t="s">
        <v>4181</v>
      </c>
      <c r="B660" t="s">
        <v>2565</v>
      </c>
      <c r="C660">
        <v>1</v>
      </c>
      <c r="E660">
        <v>3</v>
      </c>
    </row>
    <row r="661" spans="1:5">
      <c r="A661" t="s">
        <v>4181</v>
      </c>
      <c r="B661" t="s">
        <v>2566</v>
      </c>
      <c r="C661">
        <v>1</v>
      </c>
      <c r="E661">
        <v>3</v>
      </c>
    </row>
    <row r="662" spans="1:5">
      <c r="A662" t="s">
        <v>3850</v>
      </c>
      <c r="B662" t="s">
        <v>4647</v>
      </c>
      <c r="C662">
        <v>1</v>
      </c>
      <c r="E662">
        <v>3</v>
      </c>
    </row>
    <row r="663" spans="1:5">
      <c r="A663" t="s">
        <v>4181</v>
      </c>
      <c r="B663" t="s">
        <v>2579</v>
      </c>
      <c r="C663">
        <v>1</v>
      </c>
      <c r="E663">
        <v>3</v>
      </c>
    </row>
    <row r="664" spans="1:5">
      <c r="A664" t="s">
        <v>3898</v>
      </c>
      <c r="B664" t="s">
        <v>4648</v>
      </c>
      <c r="C664">
        <v>1</v>
      </c>
      <c r="E664">
        <v>3</v>
      </c>
    </row>
    <row r="665" spans="1:5">
      <c r="A665" t="s">
        <v>3898</v>
      </c>
      <c r="B665" t="s">
        <v>4649</v>
      </c>
      <c r="C665">
        <v>0</v>
      </c>
      <c r="D665">
        <v>1</v>
      </c>
      <c r="E665">
        <v>3</v>
      </c>
    </row>
    <row r="666" spans="1:5">
      <c r="A666" t="s">
        <v>3898</v>
      </c>
      <c r="B666" t="s">
        <v>4650</v>
      </c>
      <c r="C666">
        <v>0</v>
      </c>
      <c r="D666">
        <v>1</v>
      </c>
      <c r="E666">
        <v>3</v>
      </c>
    </row>
    <row r="667" spans="1:5">
      <c r="A667" t="s">
        <v>3898</v>
      </c>
      <c r="B667" t="s">
        <v>4323</v>
      </c>
      <c r="C667">
        <v>4</v>
      </c>
      <c r="D667">
        <v>1</v>
      </c>
      <c r="E667">
        <v>3</v>
      </c>
    </row>
    <row r="668" spans="1:5">
      <c r="A668" t="s">
        <v>3898</v>
      </c>
      <c r="B668" t="s">
        <v>4651</v>
      </c>
      <c r="C668">
        <v>0</v>
      </c>
      <c r="D668">
        <v>1</v>
      </c>
      <c r="E668">
        <v>3</v>
      </c>
    </row>
    <row r="669" spans="1:5">
      <c r="A669" t="s">
        <v>3898</v>
      </c>
      <c r="B669" t="s">
        <v>4652</v>
      </c>
      <c r="C669">
        <v>1</v>
      </c>
      <c r="E669">
        <v>3</v>
      </c>
    </row>
    <row r="670" spans="1:5">
      <c r="A670" t="s">
        <v>3898</v>
      </c>
      <c r="B670" t="s">
        <v>4653</v>
      </c>
      <c r="C670">
        <v>1</v>
      </c>
      <c r="E670">
        <v>3</v>
      </c>
    </row>
    <row r="671" spans="1:5">
      <c r="A671" t="s">
        <v>3898</v>
      </c>
      <c r="B671" t="s">
        <v>4654</v>
      </c>
      <c r="C671">
        <v>1</v>
      </c>
      <c r="E671">
        <v>3</v>
      </c>
    </row>
    <row r="672" spans="1:5">
      <c r="A672" t="s">
        <v>3951</v>
      </c>
      <c r="B672" t="s">
        <v>5379</v>
      </c>
      <c r="C672">
        <v>1</v>
      </c>
      <c r="E672">
        <v>3</v>
      </c>
    </row>
    <row r="673" spans="1:5">
      <c r="A673" t="s">
        <v>3951</v>
      </c>
      <c r="B673" t="s">
        <v>4655</v>
      </c>
      <c r="C673">
        <v>1</v>
      </c>
      <c r="E673">
        <v>3</v>
      </c>
    </row>
    <row r="674" spans="1:5">
      <c r="A674" t="s">
        <v>3951</v>
      </c>
      <c r="B674" t="s">
        <v>4656</v>
      </c>
      <c r="C674">
        <v>1</v>
      </c>
      <c r="E674">
        <v>3</v>
      </c>
    </row>
    <row r="675" spans="1:5">
      <c r="A675" t="s">
        <v>3951</v>
      </c>
      <c r="B675" t="s">
        <v>4657</v>
      </c>
      <c r="C675">
        <v>1</v>
      </c>
      <c r="E675">
        <v>3</v>
      </c>
    </row>
    <row r="676" spans="1:5">
      <c r="A676" t="s">
        <v>3898</v>
      </c>
      <c r="B676" t="s">
        <v>4658</v>
      </c>
      <c r="C676">
        <v>1</v>
      </c>
      <c r="E676">
        <v>3</v>
      </c>
    </row>
    <row r="677" spans="1:5">
      <c r="A677" t="s">
        <v>3898</v>
      </c>
      <c r="B677" t="s">
        <v>5380</v>
      </c>
      <c r="C677">
        <v>1</v>
      </c>
      <c r="E677">
        <v>3</v>
      </c>
    </row>
    <row r="678" spans="1:5">
      <c r="A678" t="s">
        <v>3898</v>
      </c>
      <c r="B678" t="s">
        <v>4659</v>
      </c>
      <c r="C678">
        <v>1</v>
      </c>
      <c r="E678">
        <v>3</v>
      </c>
    </row>
    <row r="679" spans="1:5">
      <c r="A679" t="s">
        <v>3898</v>
      </c>
      <c r="B679" t="s">
        <v>4660</v>
      </c>
      <c r="C679">
        <v>1</v>
      </c>
      <c r="E679">
        <v>3</v>
      </c>
    </row>
    <row r="680" spans="1:5">
      <c r="A680" t="s">
        <v>3898</v>
      </c>
      <c r="B680" t="s">
        <v>4661</v>
      </c>
      <c r="C680">
        <v>1</v>
      </c>
      <c r="E680">
        <v>3</v>
      </c>
    </row>
    <row r="681" spans="1:5">
      <c r="A681" t="s">
        <v>3898</v>
      </c>
      <c r="B681" t="s">
        <v>4663</v>
      </c>
      <c r="C681">
        <v>1</v>
      </c>
      <c r="E681">
        <v>3</v>
      </c>
    </row>
    <row r="682" spans="1:5">
      <c r="A682" t="s">
        <v>3951</v>
      </c>
      <c r="B682" t="s">
        <v>4665</v>
      </c>
      <c r="C682">
        <v>1</v>
      </c>
      <c r="E682">
        <v>3</v>
      </c>
    </row>
    <row r="683" spans="1:5">
      <c r="A683" t="s">
        <v>3951</v>
      </c>
      <c r="B683" t="s">
        <v>4670</v>
      </c>
      <c r="C683">
        <v>1</v>
      </c>
      <c r="E683">
        <v>3</v>
      </c>
    </row>
    <row r="684" spans="1:5">
      <c r="A684" t="s">
        <v>3951</v>
      </c>
      <c r="B684" t="s">
        <v>4662</v>
      </c>
      <c r="C684">
        <v>1</v>
      </c>
      <c r="E684">
        <v>3</v>
      </c>
    </row>
    <row r="685" spans="1:5">
      <c r="A685" t="s">
        <v>3898</v>
      </c>
      <c r="B685" t="s">
        <v>4666</v>
      </c>
      <c r="C685">
        <v>1</v>
      </c>
      <c r="E685">
        <v>3</v>
      </c>
    </row>
    <row r="686" spans="1:5">
      <c r="A686" t="s">
        <v>3951</v>
      </c>
      <c r="B686" t="s">
        <v>4667</v>
      </c>
      <c r="C686">
        <v>1</v>
      </c>
      <c r="E686">
        <v>3</v>
      </c>
    </row>
    <row r="687" spans="1:5">
      <c r="A687" t="s">
        <v>3898</v>
      </c>
      <c r="B687" t="s">
        <v>4669</v>
      </c>
      <c r="C687">
        <v>1</v>
      </c>
      <c r="E687">
        <v>3</v>
      </c>
    </row>
    <row r="688" spans="1:5">
      <c r="A688" t="s">
        <v>3951</v>
      </c>
      <c r="B688" t="s">
        <v>5381</v>
      </c>
      <c r="C688">
        <v>1</v>
      </c>
      <c r="E688">
        <v>3</v>
      </c>
    </row>
    <row r="689" spans="1:5">
      <c r="A689" t="s">
        <v>3951</v>
      </c>
      <c r="B689" t="s">
        <v>4664</v>
      </c>
      <c r="C689">
        <v>1</v>
      </c>
      <c r="E689">
        <v>3</v>
      </c>
    </row>
    <row r="690" spans="1:5">
      <c r="A690" t="s">
        <v>3951</v>
      </c>
      <c r="B690" t="s">
        <v>4668</v>
      </c>
      <c r="C690">
        <v>1</v>
      </c>
      <c r="E690">
        <v>3</v>
      </c>
    </row>
    <row r="691" spans="1:5">
      <c r="A691" t="s">
        <v>3951</v>
      </c>
      <c r="B691" t="s">
        <v>4671</v>
      </c>
      <c r="C691">
        <v>1</v>
      </c>
      <c r="E691">
        <v>3</v>
      </c>
    </row>
    <row r="692" spans="1:5">
      <c r="A692" t="s">
        <v>3951</v>
      </c>
      <c r="B692" t="s">
        <v>4672</v>
      </c>
      <c r="C692">
        <v>1</v>
      </c>
      <c r="E692">
        <v>3</v>
      </c>
    </row>
    <row r="693" spans="1:5">
      <c r="A693" t="s">
        <v>3951</v>
      </c>
      <c r="B693" t="s">
        <v>4673</v>
      </c>
      <c r="C693">
        <v>1</v>
      </c>
      <c r="E693">
        <v>3</v>
      </c>
    </row>
    <row r="694" spans="1:5">
      <c r="A694" t="s">
        <v>3951</v>
      </c>
      <c r="B694" t="s">
        <v>4674</v>
      </c>
      <c r="C694">
        <v>1</v>
      </c>
      <c r="E694">
        <v>3</v>
      </c>
    </row>
    <row r="695" spans="1:5">
      <c r="A695" t="s">
        <v>3951</v>
      </c>
      <c r="B695" t="s">
        <v>4675</v>
      </c>
      <c r="C695">
        <v>1</v>
      </c>
      <c r="E695">
        <v>3</v>
      </c>
    </row>
    <row r="696" spans="1:5">
      <c r="A696" t="s">
        <v>3951</v>
      </c>
      <c r="B696" t="s">
        <v>4676</v>
      </c>
      <c r="C696">
        <v>1</v>
      </c>
      <c r="E696">
        <v>3</v>
      </c>
    </row>
    <row r="697" spans="1:5">
      <c r="A697" t="s">
        <v>3951</v>
      </c>
      <c r="B697" t="s">
        <v>4677</v>
      </c>
      <c r="C697">
        <v>1</v>
      </c>
      <c r="E697">
        <v>3</v>
      </c>
    </row>
    <row r="698" spans="1:5">
      <c r="A698" t="s">
        <v>3951</v>
      </c>
      <c r="B698" t="s">
        <v>4678</v>
      </c>
      <c r="C698">
        <v>1</v>
      </c>
      <c r="E698">
        <v>3</v>
      </c>
    </row>
    <row r="699" spans="1:5">
      <c r="A699" t="s">
        <v>3951</v>
      </c>
      <c r="B699" t="s">
        <v>4679</v>
      </c>
      <c r="C699">
        <v>1</v>
      </c>
      <c r="E699">
        <v>3</v>
      </c>
    </row>
    <row r="700" spans="1:5">
      <c r="A700" t="s">
        <v>3951</v>
      </c>
      <c r="B700" t="s">
        <v>4680</v>
      </c>
      <c r="C700">
        <v>1</v>
      </c>
      <c r="E700">
        <v>3</v>
      </c>
    </row>
    <row r="701" spans="1:5">
      <c r="A701" t="s">
        <v>3951</v>
      </c>
      <c r="B701" t="s">
        <v>4681</v>
      </c>
      <c r="C701">
        <v>1</v>
      </c>
      <c r="E701">
        <v>3</v>
      </c>
    </row>
    <row r="702" spans="1:5">
      <c r="A702" t="s">
        <v>3951</v>
      </c>
      <c r="B702" t="s">
        <v>4682</v>
      </c>
      <c r="C702">
        <v>1</v>
      </c>
      <c r="E702">
        <v>3</v>
      </c>
    </row>
    <row r="703" spans="1:5">
      <c r="A703" t="s">
        <v>3951</v>
      </c>
      <c r="B703" t="s">
        <v>4683</v>
      </c>
      <c r="C703">
        <v>1</v>
      </c>
      <c r="E703">
        <v>3</v>
      </c>
    </row>
    <row r="704" spans="1:5">
      <c r="A704" t="s">
        <v>3951</v>
      </c>
      <c r="B704" t="s">
        <v>4684</v>
      </c>
      <c r="C704">
        <v>1</v>
      </c>
      <c r="E704">
        <v>3</v>
      </c>
    </row>
    <row r="705" spans="1:5">
      <c r="A705" t="s">
        <v>3951</v>
      </c>
      <c r="B705" t="s">
        <v>4689</v>
      </c>
      <c r="C705">
        <v>1</v>
      </c>
      <c r="E705">
        <v>3</v>
      </c>
    </row>
    <row r="706" spans="1:5">
      <c r="A706" t="s">
        <v>3951</v>
      </c>
      <c r="B706" t="s">
        <v>4685</v>
      </c>
      <c r="C706">
        <v>1</v>
      </c>
      <c r="E706">
        <v>3</v>
      </c>
    </row>
    <row r="707" spans="1:5">
      <c r="A707" t="s">
        <v>3951</v>
      </c>
      <c r="B707" t="s">
        <v>4688</v>
      </c>
      <c r="C707">
        <v>1</v>
      </c>
      <c r="E707">
        <v>3</v>
      </c>
    </row>
    <row r="708" spans="1:5">
      <c r="A708" t="s">
        <v>3951</v>
      </c>
      <c r="B708" t="s">
        <v>4687</v>
      </c>
      <c r="C708">
        <v>1</v>
      </c>
      <c r="E708">
        <v>3</v>
      </c>
    </row>
    <row r="709" spans="1:5">
      <c r="A709" t="s">
        <v>3951</v>
      </c>
      <c r="B709" t="s">
        <v>4690</v>
      </c>
      <c r="C709">
        <v>1</v>
      </c>
      <c r="E709">
        <v>3</v>
      </c>
    </row>
    <row r="710" spans="1:5">
      <c r="A710" t="s">
        <v>3951</v>
      </c>
      <c r="B710" t="s">
        <v>4686</v>
      </c>
      <c r="C710">
        <v>1</v>
      </c>
      <c r="E710">
        <v>3</v>
      </c>
    </row>
    <row r="711" spans="1:5">
      <c r="A711" t="s">
        <v>3951</v>
      </c>
      <c r="B711" t="s">
        <v>4691</v>
      </c>
      <c r="C711">
        <v>1</v>
      </c>
      <c r="E711">
        <v>3</v>
      </c>
    </row>
    <row r="712" spans="1:5">
      <c r="A712" t="s">
        <v>4181</v>
      </c>
      <c r="B712" t="s">
        <v>4692</v>
      </c>
      <c r="C712">
        <v>1</v>
      </c>
      <c r="E712">
        <v>3</v>
      </c>
    </row>
    <row r="713" spans="1:5">
      <c r="A713" t="s">
        <v>4181</v>
      </c>
      <c r="B713" t="s">
        <v>4742</v>
      </c>
      <c r="C713">
        <v>0</v>
      </c>
      <c r="D713">
        <v>1</v>
      </c>
      <c r="E713">
        <v>3</v>
      </c>
    </row>
    <row r="714" spans="1:5">
      <c r="A714" t="s">
        <v>4181</v>
      </c>
      <c r="B714" t="s">
        <v>4725</v>
      </c>
      <c r="C714">
        <v>0</v>
      </c>
      <c r="D714">
        <v>1</v>
      </c>
      <c r="E714">
        <v>3</v>
      </c>
    </row>
    <row r="715" spans="1:5">
      <c r="A715" t="s">
        <v>4181</v>
      </c>
      <c r="B715" t="s">
        <v>4745</v>
      </c>
      <c r="C715">
        <v>0</v>
      </c>
      <c r="D715">
        <v>1</v>
      </c>
      <c r="E715">
        <v>3</v>
      </c>
    </row>
    <row r="716" spans="1:5">
      <c r="A716" t="s">
        <v>3951</v>
      </c>
      <c r="B716" t="s">
        <v>4752</v>
      </c>
      <c r="C716">
        <v>0</v>
      </c>
      <c r="D716">
        <v>1</v>
      </c>
      <c r="E716">
        <v>3</v>
      </c>
    </row>
    <row r="717" spans="1:5">
      <c r="A717" t="s">
        <v>3951</v>
      </c>
      <c r="B717" t="s">
        <v>4754</v>
      </c>
      <c r="C717">
        <v>0</v>
      </c>
      <c r="E717">
        <v>3</v>
      </c>
    </row>
    <row r="718" spans="1:5">
      <c r="A718" t="s">
        <v>3951</v>
      </c>
      <c r="B718" t="s">
        <v>4751</v>
      </c>
      <c r="C718">
        <v>0</v>
      </c>
      <c r="D718">
        <v>1</v>
      </c>
      <c r="E718">
        <v>3</v>
      </c>
    </row>
    <row r="719" spans="1:5">
      <c r="A719" t="s">
        <v>3951</v>
      </c>
      <c r="B719" t="s">
        <v>4753</v>
      </c>
      <c r="C719">
        <v>1</v>
      </c>
      <c r="E719">
        <v>3</v>
      </c>
    </row>
    <row r="720" spans="1:5">
      <c r="A720" t="s">
        <v>3951</v>
      </c>
      <c r="B720" t="s">
        <v>4755</v>
      </c>
      <c r="C720">
        <v>1</v>
      </c>
      <c r="E720">
        <v>3</v>
      </c>
    </row>
    <row r="721" spans="1:5">
      <c r="A721" t="s">
        <v>4181</v>
      </c>
      <c r="B721" t="s">
        <v>4756</v>
      </c>
      <c r="C721">
        <v>1</v>
      </c>
      <c r="E721">
        <v>3</v>
      </c>
    </row>
    <row r="722" spans="1:5">
      <c r="A722" t="s">
        <v>4181</v>
      </c>
      <c r="B722" t="s">
        <v>4798</v>
      </c>
      <c r="C722">
        <v>1</v>
      </c>
      <c r="E722">
        <v>3</v>
      </c>
    </row>
    <row r="723" spans="1:5">
      <c r="A723" t="s">
        <v>4181</v>
      </c>
      <c r="B723" t="s">
        <v>4799</v>
      </c>
      <c r="C723">
        <v>0</v>
      </c>
      <c r="D723">
        <v>1</v>
      </c>
      <c r="E723">
        <v>3</v>
      </c>
    </row>
    <row r="724" spans="1:5">
      <c r="A724" t="s">
        <v>4181</v>
      </c>
      <c r="B724" t="s">
        <v>4765</v>
      </c>
      <c r="C724">
        <v>0</v>
      </c>
      <c r="D724">
        <v>1</v>
      </c>
      <c r="E724">
        <v>3</v>
      </c>
    </row>
    <row r="725" spans="1:5">
      <c r="A725" t="s">
        <v>4181</v>
      </c>
      <c r="B725" t="s">
        <v>4802</v>
      </c>
      <c r="C725">
        <v>0</v>
      </c>
      <c r="D725">
        <v>1</v>
      </c>
      <c r="E725">
        <v>3</v>
      </c>
    </row>
    <row r="726" spans="1:5">
      <c r="A726" t="s">
        <v>4181</v>
      </c>
      <c r="B726" t="s">
        <v>4839</v>
      </c>
      <c r="C726">
        <v>0</v>
      </c>
      <c r="D726">
        <v>1</v>
      </c>
      <c r="E726">
        <v>3</v>
      </c>
    </row>
    <row r="727" spans="1:5">
      <c r="A727" t="s">
        <v>4181</v>
      </c>
      <c r="B727" t="s">
        <v>4841</v>
      </c>
      <c r="C727">
        <v>0</v>
      </c>
      <c r="D727">
        <v>1</v>
      </c>
      <c r="E727">
        <v>3</v>
      </c>
    </row>
    <row r="728" spans="1:5">
      <c r="A728" t="s">
        <v>3951</v>
      </c>
      <c r="B728" t="s">
        <v>4842</v>
      </c>
      <c r="C728">
        <v>0</v>
      </c>
      <c r="D728">
        <v>1</v>
      </c>
      <c r="E728">
        <v>3</v>
      </c>
    </row>
    <row r="729" spans="1:5">
      <c r="A729" t="s">
        <v>3951</v>
      </c>
      <c r="B729" t="s">
        <v>4845</v>
      </c>
      <c r="C729">
        <v>0</v>
      </c>
      <c r="D729">
        <v>1</v>
      </c>
      <c r="E729">
        <v>3</v>
      </c>
    </row>
    <row r="730" spans="1:5">
      <c r="A730" t="s">
        <v>3951</v>
      </c>
      <c r="B730" t="s">
        <v>4843</v>
      </c>
      <c r="C730">
        <v>1</v>
      </c>
      <c r="E730">
        <v>3</v>
      </c>
    </row>
    <row r="731" spans="1:5">
      <c r="A731" t="s">
        <v>3951</v>
      </c>
      <c r="B731" t="s">
        <v>4844</v>
      </c>
      <c r="C731">
        <v>1</v>
      </c>
      <c r="E731">
        <v>3</v>
      </c>
    </row>
    <row r="732" spans="1:5">
      <c r="A732" t="s">
        <v>3951</v>
      </c>
      <c r="B732" t="s">
        <v>4846</v>
      </c>
      <c r="C732">
        <v>1</v>
      </c>
      <c r="E732">
        <v>3</v>
      </c>
    </row>
    <row r="733" spans="1:5">
      <c r="A733" t="s">
        <v>4181</v>
      </c>
      <c r="B733" t="s">
        <v>4847</v>
      </c>
      <c r="C733">
        <v>1</v>
      </c>
      <c r="E733">
        <v>3</v>
      </c>
    </row>
    <row r="734" spans="1:5">
      <c r="A734" t="s">
        <v>4181</v>
      </c>
      <c r="B734" t="s">
        <v>4848</v>
      </c>
      <c r="C734">
        <v>1</v>
      </c>
      <c r="E734">
        <v>3</v>
      </c>
    </row>
    <row r="735" spans="1:5">
      <c r="A735" t="s">
        <v>3951</v>
      </c>
      <c r="B735" t="s">
        <v>4849</v>
      </c>
      <c r="C735">
        <v>0</v>
      </c>
      <c r="D735">
        <v>1</v>
      </c>
      <c r="E735">
        <v>3</v>
      </c>
    </row>
    <row r="736" spans="1:5">
      <c r="A736" t="s">
        <v>3951</v>
      </c>
      <c r="B736" t="s">
        <v>4850</v>
      </c>
      <c r="C736">
        <v>0</v>
      </c>
      <c r="D736">
        <v>1</v>
      </c>
      <c r="E736">
        <v>3</v>
      </c>
    </row>
    <row r="737" spans="1:5">
      <c r="A737" t="s">
        <v>3951</v>
      </c>
      <c r="B737" t="s">
        <v>4851</v>
      </c>
      <c r="C737">
        <v>1</v>
      </c>
      <c r="E737">
        <v>3</v>
      </c>
    </row>
    <row r="738" spans="1:5">
      <c r="A738" t="s">
        <v>3951</v>
      </c>
      <c r="B738" t="s">
        <v>4852</v>
      </c>
      <c r="C738">
        <v>1</v>
      </c>
      <c r="E738">
        <v>3</v>
      </c>
    </row>
    <row r="739" spans="1:5">
      <c r="A739" t="s">
        <v>3951</v>
      </c>
      <c r="B739" t="s">
        <v>4853</v>
      </c>
      <c r="C739">
        <v>1</v>
      </c>
      <c r="E739">
        <v>3</v>
      </c>
    </row>
    <row r="740" spans="1:5">
      <c r="A740" t="s">
        <v>3951</v>
      </c>
      <c r="B740" t="s">
        <v>4854</v>
      </c>
      <c r="C740">
        <v>1</v>
      </c>
      <c r="E740">
        <v>3</v>
      </c>
    </row>
    <row r="741" spans="1:5">
      <c r="A741" t="s">
        <v>3951</v>
      </c>
      <c r="B741" t="s">
        <v>4855</v>
      </c>
      <c r="C741">
        <v>1</v>
      </c>
      <c r="E741">
        <v>3</v>
      </c>
    </row>
    <row r="742" spans="1:5">
      <c r="A742" t="s">
        <v>3951</v>
      </c>
      <c r="B742" t="s">
        <v>4856</v>
      </c>
      <c r="C742">
        <v>1</v>
      </c>
      <c r="E742">
        <v>3</v>
      </c>
    </row>
    <row r="743" spans="1:5">
      <c r="A743" t="s">
        <v>3951</v>
      </c>
      <c r="B743" t="s">
        <v>4857</v>
      </c>
      <c r="C743">
        <v>1</v>
      </c>
      <c r="E743">
        <v>3</v>
      </c>
    </row>
    <row r="744" spans="1:5">
      <c r="A744" t="s">
        <v>3951</v>
      </c>
      <c r="B744" t="s">
        <v>4858</v>
      </c>
      <c r="C744">
        <v>1</v>
      </c>
      <c r="E744">
        <v>3</v>
      </c>
    </row>
    <row r="745" spans="1:5">
      <c r="A745" t="s">
        <v>4181</v>
      </c>
      <c r="B745" t="s">
        <v>4859</v>
      </c>
      <c r="C745">
        <v>1</v>
      </c>
      <c r="E745">
        <v>3</v>
      </c>
    </row>
    <row r="746" spans="1:5">
      <c r="A746" t="s">
        <v>4181</v>
      </c>
      <c r="B746" t="s">
        <v>4912</v>
      </c>
      <c r="C746">
        <v>1</v>
      </c>
      <c r="E746">
        <v>3</v>
      </c>
    </row>
    <row r="747" spans="1:5">
      <c r="A747" t="s">
        <v>4181</v>
      </c>
      <c r="B747" t="s">
        <v>4917</v>
      </c>
      <c r="C747">
        <v>0</v>
      </c>
      <c r="D747">
        <v>1</v>
      </c>
      <c r="E747">
        <v>3</v>
      </c>
    </row>
    <row r="748" spans="1:5">
      <c r="A748" t="s">
        <v>4181</v>
      </c>
      <c r="B748" t="s">
        <v>4918</v>
      </c>
      <c r="C748">
        <v>0</v>
      </c>
      <c r="D748">
        <v>1</v>
      </c>
      <c r="E748">
        <v>3</v>
      </c>
    </row>
    <row r="749" spans="1:5">
      <c r="A749" t="s">
        <v>4181</v>
      </c>
      <c r="B749" t="s">
        <v>4919</v>
      </c>
      <c r="C749">
        <v>0</v>
      </c>
      <c r="D749">
        <v>1</v>
      </c>
      <c r="E749">
        <v>3</v>
      </c>
    </row>
    <row r="750" spans="1:5">
      <c r="A750" t="s">
        <v>3951</v>
      </c>
      <c r="B750" t="s">
        <v>4922</v>
      </c>
      <c r="C750">
        <v>0</v>
      </c>
      <c r="D750">
        <v>1</v>
      </c>
      <c r="E750">
        <v>3</v>
      </c>
    </row>
    <row r="751" spans="1:5">
      <c r="A751" t="s">
        <v>3951</v>
      </c>
      <c r="B751" t="s">
        <v>4923</v>
      </c>
      <c r="C751">
        <v>0</v>
      </c>
      <c r="D751">
        <v>1</v>
      </c>
      <c r="E751">
        <v>3</v>
      </c>
    </row>
    <row r="752" spans="1:5">
      <c r="A752" t="s">
        <v>3951</v>
      </c>
      <c r="B752" t="s">
        <v>4925</v>
      </c>
      <c r="C752">
        <v>1</v>
      </c>
      <c r="E752">
        <v>3</v>
      </c>
    </row>
    <row r="753" spans="1:5">
      <c r="A753" t="s">
        <v>3951</v>
      </c>
      <c r="B753" t="s">
        <v>4924</v>
      </c>
      <c r="C753">
        <v>1</v>
      </c>
      <c r="E753">
        <v>3</v>
      </c>
    </row>
    <row r="754" spans="1:5">
      <c r="A754" t="s">
        <v>3951</v>
      </c>
      <c r="B754" t="s">
        <v>4926</v>
      </c>
      <c r="C754">
        <v>1</v>
      </c>
      <c r="E754">
        <v>3</v>
      </c>
    </row>
    <row r="755" spans="1:5">
      <c r="A755" t="s">
        <v>3951</v>
      </c>
      <c r="B755" t="s">
        <v>4927</v>
      </c>
      <c r="C755">
        <v>1</v>
      </c>
      <c r="E755">
        <v>3</v>
      </c>
    </row>
    <row r="756" spans="1:5">
      <c r="A756" t="s">
        <v>3951</v>
      </c>
      <c r="B756" t="s">
        <v>4931</v>
      </c>
      <c r="C756">
        <v>1</v>
      </c>
      <c r="E756">
        <v>3</v>
      </c>
    </row>
    <row r="757" spans="1:5">
      <c r="A757" t="s">
        <v>3951</v>
      </c>
      <c r="B757" t="s">
        <v>4933</v>
      </c>
      <c r="C757">
        <v>1</v>
      </c>
      <c r="E757">
        <v>3</v>
      </c>
    </row>
    <row r="758" spans="1:5">
      <c r="A758" t="s">
        <v>3951</v>
      </c>
      <c r="B758" t="s">
        <v>4930</v>
      </c>
      <c r="C758">
        <v>0</v>
      </c>
      <c r="D758">
        <v>1</v>
      </c>
      <c r="E758">
        <v>3</v>
      </c>
    </row>
    <row r="759" spans="1:5">
      <c r="A759" t="s">
        <v>3951</v>
      </c>
      <c r="B759" t="s">
        <v>4929</v>
      </c>
      <c r="C759">
        <v>1</v>
      </c>
      <c r="E759">
        <v>3</v>
      </c>
    </row>
    <row r="760" spans="1:5">
      <c r="A760" t="s">
        <v>4181</v>
      </c>
      <c r="B760" t="s">
        <v>4928</v>
      </c>
      <c r="C760">
        <v>1</v>
      </c>
      <c r="E760">
        <v>3</v>
      </c>
    </row>
    <row r="761" spans="1:5">
      <c r="A761" t="s">
        <v>3951</v>
      </c>
      <c r="B761" t="s">
        <v>4932</v>
      </c>
      <c r="C761">
        <v>1</v>
      </c>
      <c r="E761">
        <v>3</v>
      </c>
    </row>
    <row r="762" spans="1:5">
      <c r="A762" t="s">
        <v>3951</v>
      </c>
      <c r="B762" t="s">
        <v>4934</v>
      </c>
      <c r="C762">
        <v>1</v>
      </c>
      <c r="E762">
        <v>3</v>
      </c>
    </row>
    <row r="763" spans="1:5">
      <c r="A763" t="s">
        <v>3951</v>
      </c>
      <c r="B763" t="s">
        <v>5382</v>
      </c>
      <c r="C763">
        <v>1</v>
      </c>
      <c r="E763">
        <v>3</v>
      </c>
    </row>
    <row r="764" spans="1:5">
      <c r="A764" t="s">
        <v>3951</v>
      </c>
      <c r="B764" t="s">
        <v>4936</v>
      </c>
      <c r="C764">
        <v>1</v>
      </c>
      <c r="E764">
        <v>3</v>
      </c>
    </row>
    <row r="765" spans="1:5">
      <c r="A765" t="s">
        <v>3951</v>
      </c>
      <c r="B765" t="s">
        <v>5383</v>
      </c>
      <c r="C765">
        <v>1</v>
      </c>
      <c r="E765">
        <v>3</v>
      </c>
    </row>
    <row r="766" spans="1:5">
      <c r="A766" t="s">
        <v>3951</v>
      </c>
      <c r="B766" t="s">
        <v>5384</v>
      </c>
      <c r="C766">
        <v>1</v>
      </c>
      <c r="E766">
        <v>3</v>
      </c>
    </row>
    <row r="767" spans="1:5">
      <c r="A767" t="s">
        <v>3951</v>
      </c>
      <c r="B767" t="s">
        <v>4939</v>
      </c>
      <c r="C767">
        <v>1</v>
      </c>
      <c r="E767">
        <v>3</v>
      </c>
    </row>
    <row r="768" spans="1:5">
      <c r="A768" t="s">
        <v>3951</v>
      </c>
      <c r="B768" t="s">
        <v>4940</v>
      </c>
      <c r="C768">
        <v>1</v>
      </c>
      <c r="E768">
        <v>3</v>
      </c>
    </row>
    <row r="769" spans="1:5">
      <c r="A769" t="s">
        <v>3951</v>
      </c>
      <c r="B769" t="s">
        <v>5385</v>
      </c>
      <c r="C769">
        <v>1</v>
      </c>
      <c r="E769">
        <v>3</v>
      </c>
    </row>
    <row r="770" spans="1:5">
      <c r="A770" t="s">
        <v>3951</v>
      </c>
      <c r="B770" t="s">
        <v>4942</v>
      </c>
      <c r="C770">
        <v>1</v>
      </c>
      <c r="E770">
        <v>3</v>
      </c>
    </row>
    <row r="771" spans="1:5">
      <c r="A771" t="s">
        <v>3951</v>
      </c>
      <c r="B771" t="s">
        <v>4943</v>
      </c>
      <c r="C771">
        <v>1</v>
      </c>
      <c r="E771">
        <v>3</v>
      </c>
    </row>
    <row r="772" spans="1:5">
      <c r="A772" t="s">
        <v>3951</v>
      </c>
      <c r="B772" t="s">
        <v>4944</v>
      </c>
      <c r="C772">
        <v>1</v>
      </c>
      <c r="E772">
        <v>3</v>
      </c>
    </row>
    <row r="773" spans="1:5">
      <c r="A773" t="s">
        <v>3951</v>
      </c>
      <c r="B773" t="s">
        <v>4945</v>
      </c>
      <c r="C773">
        <v>1</v>
      </c>
      <c r="E773">
        <v>3</v>
      </c>
    </row>
    <row r="774" spans="1:5">
      <c r="A774" t="s">
        <v>3951</v>
      </c>
      <c r="B774" t="s">
        <v>4946</v>
      </c>
      <c r="C774">
        <v>1</v>
      </c>
      <c r="E774">
        <v>3</v>
      </c>
    </row>
    <row r="775" spans="1:5">
      <c r="A775" t="s">
        <v>3951</v>
      </c>
      <c r="B775" t="s">
        <v>4947</v>
      </c>
      <c r="C775">
        <v>1</v>
      </c>
      <c r="E775">
        <v>3</v>
      </c>
    </row>
    <row r="776" spans="1:5">
      <c r="A776" t="s">
        <v>3951</v>
      </c>
      <c r="B776" t="s">
        <v>4948</v>
      </c>
      <c r="C776">
        <v>1</v>
      </c>
      <c r="E776">
        <v>3</v>
      </c>
    </row>
    <row r="777" spans="1:5">
      <c r="A777" t="s">
        <v>3951</v>
      </c>
      <c r="B777" t="s">
        <v>4949</v>
      </c>
      <c r="C777">
        <v>1</v>
      </c>
      <c r="E777">
        <v>3</v>
      </c>
    </row>
    <row r="778" spans="1:5">
      <c r="A778" t="s">
        <v>3951</v>
      </c>
      <c r="B778" t="s">
        <v>4950</v>
      </c>
      <c r="C778">
        <v>1</v>
      </c>
      <c r="E778">
        <v>3</v>
      </c>
    </row>
    <row r="779" spans="1:5">
      <c r="A779" t="s">
        <v>3951</v>
      </c>
      <c r="B779" t="s">
        <v>4951</v>
      </c>
      <c r="C779">
        <v>1</v>
      </c>
      <c r="E779">
        <v>3</v>
      </c>
    </row>
    <row r="780" spans="1:5">
      <c r="A780" t="s">
        <v>3951</v>
      </c>
      <c r="B780" t="s">
        <v>4952</v>
      </c>
      <c r="C780">
        <v>1</v>
      </c>
      <c r="E780">
        <v>3</v>
      </c>
    </row>
    <row r="781" spans="1:5">
      <c r="A781" t="s">
        <v>3951</v>
      </c>
      <c r="B781" t="s">
        <v>4953</v>
      </c>
      <c r="C781">
        <v>1</v>
      </c>
      <c r="E781">
        <v>3</v>
      </c>
    </row>
    <row r="782" spans="1:5">
      <c r="A782" t="s">
        <v>3951</v>
      </c>
      <c r="B782" t="s">
        <v>5386</v>
      </c>
      <c r="C782">
        <v>1</v>
      </c>
      <c r="E782">
        <v>3</v>
      </c>
    </row>
    <row r="783" spans="1:5">
      <c r="A783" t="s">
        <v>3951</v>
      </c>
      <c r="B783" t="s">
        <v>5387</v>
      </c>
      <c r="C783">
        <v>1</v>
      </c>
      <c r="E783">
        <v>3</v>
      </c>
    </row>
    <row r="784" spans="1:5">
      <c r="A784" t="s">
        <v>3951</v>
      </c>
      <c r="B784" t="s">
        <v>5388</v>
      </c>
      <c r="C784">
        <v>1</v>
      </c>
      <c r="E784">
        <v>3</v>
      </c>
    </row>
    <row r="785" spans="1:5">
      <c r="A785" t="s">
        <v>3951</v>
      </c>
      <c r="B785" t="s">
        <v>5389</v>
      </c>
      <c r="C785">
        <v>1</v>
      </c>
      <c r="E785">
        <v>3</v>
      </c>
    </row>
    <row r="786" spans="1:5">
      <c r="A786" t="s">
        <v>3951</v>
      </c>
      <c r="B786" t="s">
        <v>5390</v>
      </c>
      <c r="C786">
        <v>1</v>
      </c>
      <c r="E786">
        <v>3</v>
      </c>
    </row>
    <row r="787" spans="1:5">
      <c r="A787" t="s">
        <v>3951</v>
      </c>
      <c r="B787" t="s">
        <v>5391</v>
      </c>
      <c r="C787">
        <v>1</v>
      </c>
      <c r="E787">
        <v>3</v>
      </c>
    </row>
    <row r="788" spans="1:5">
      <c r="A788" t="s">
        <v>3951</v>
      </c>
      <c r="B788" t="s">
        <v>4955</v>
      </c>
      <c r="C788">
        <v>1</v>
      </c>
      <c r="E788">
        <v>3</v>
      </c>
    </row>
    <row r="789" spans="1:5">
      <c r="A789" t="s">
        <v>3951</v>
      </c>
      <c r="B789" t="s">
        <v>4956</v>
      </c>
      <c r="C789">
        <v>1</v>
      </c>
      <c r="E789">
        <v>3</v>
      </c>
    </row>
    <row r="790" spans="1:5">
      <c r="A790" t="s">
        <v>3951</v>
      </c>
      <c r="B790" t="s">
        <v>4957</v>
      </c>
      <c r="C790">
        <v>1</v>
      </c>
      <c r="E790">
        <v>3</v>
      </c>
    </row>
    <row r="791" spans="1:5">
      <c r="A791" t="s">
        <v>3951</v>
      </c>
      <c r="B791" t="s">
        <v>4958</v>
      </c>
      <c r="C791">
        <v>1</v>
      </c>
      <c r="E791">
        <v>3</v>
      </c>
    </row>
    <row r="792" spans="1:5">
      <c r="A792" t="s">
        <v>3951</v>
      </c>
      <c r="B792" t="s">
        <v>4959</v>
      </c>
      <c r="C792">
        <v>1</v>
      </c>
      <c r="E792">
        <v>3</v>
      </c>
    </row>
    <row r="793" spans="1:5">
      <c r="A793" t="s">
        <v>3951</v>
      </c>
      <c r="B793" t="s">
        <v>4960</v>
      </c>
      <c r="C793">
        <v>1</v>
      </c>
      <c r="E793">
        <v>3</v>
      </c>
    </row>
    <row r="794" spans="1:5">
      <c r="A794" t="s">
        <v>3951</v>
      </c>
      <c r="B794" t="s">
        <v>4961</v>
      </c>
      <c r="C794">
        <v>1</v>
      </c>
      <c r="E794">
        <v>3</v>
      </c>
    </row>
    <row r="795" spans="1:5">
      <c r="A795" t="s">
        <v>3951</v>
      </c>
      <c r="B795" t="s">
        <v>4962</v>
      </c>
      <c r="C795">
        <v>1</v>
      </c>
      <c r="E795">
        <v>3</v>
      </c>
    </row>
    <row r="796" spans="1:5">
      <c r="A796" t="s">
        <v>3951</v>
      </c>
      <c r="B796" t="s">
        <v>4963</v>
      </c>
      <c r="C796">
        <v>1</v>
      </c>
      <c r="E796">
        <v>3</v>
      </c>
    </row>
    <row r="797" spans="1:5">
      <c r="A797" t="s">
        <v>3951</v>
      </c>
      <c r="B797" t="s">
        <v>4964</v>
      </c>
      <c r="C797">
        <v>1</v>
      </c>
      <c r="E797">
        <v>3</v>
      </c>
    </row>
    <row r="798" spans="1:5">
      <c r="A798" t="s">
        <v>3951</v>
      </c>
      <c r="B798" t="s">
        <v>4965</v>
      </c>
      <c r="C798">
        <v>1</v>
      </c>
      <c r="E798">
        <v>3</v>
      </c>
    </row>
    <row r="799" spans="1:5">
      <c r="A799" t="s">
        <v>3951</v>
      </c>
      <c r="B799" t="s">
        <v>4966</v>
      </c>
      <c r="C799">
        <v>1</v>
      </c>
      <c r="E799">
        <v>3</v>
      </c>
    </row>
    <row r="800" spans="1:5">
      <c r="A800" t="s">
        <v>3951</v>
      </c>
      <c r="B800" t="s">
        <v>4967</v>
      </c>
      <c r="C800">
        <v>1</v>
      </c>
      <c r="E800">
        <v>3</v>
      </c>
    </row>
    <row r="801" spans="1:5">
      <c r="A801" t="s">
        <v>3951</v>
      </c>
      <c r="B801" t="s">
        <v>4968</v>
      </c>
      <c r="C801">
        <v>1</v>
      </c>
      <c r="E801">
        <v>3</v>
      </c>
    </row>
    <row r="802" spans="1:5">
      <c r="A802" t="s">
        <v>3951</v>
      </c>
      <c r="B802" t="s">
        <v>4969</v>
      </c>
      <c r="C802">
        <v>1</v>
      </c>
      <c r="E802">
        <v>3</v>
      </c>
    </row>
    <row r="803" spans="1:5">
      <c r="A803" t="s">
        <v>3951</v>
      </c>
      <c r="B803" t="s">
        <v>5392</v>
      </c>
      <c r="C803">
        <v>1</v>
      </c>
      <c r="E803">
        <v>3</v>
      </c>
    </row>
    <row r="804" spans="1:5">
      <c r="A804" t="s">
        <v>3951</v>
      </c>
      <c r="B804" t="s">
        <v>4971</v>
      </c>
      <c r="C804">
        <v>1</v>
      </c>
      <c r="E804">
        <v>3</v>
      </c>
    </row>
    <row r="805" spans="1:5">
      <c r="A805" t="s">
        <v>3951</v>
      </c>
      <c r="B805" t="s">
        <v>5393</v>
      </c>
      <c r="C805">
        <v>1</v>
      </c>
      <c r="E805">
        <v>3</v>
      </c>
    </row>
    <row r="806" spans="1:5">
      <c r="A806" t="s">
        <v>3951</v>
      </c>
      <c r="B806" t="s">
        <v>5394</v>
      </c>
      <c r="C806">
        <v>1</v>
      </c>
      <c r="E806">
        <v>3</v>
      </c>
    </row>
    <row r="807" spans="1:5">
      <c r="A807" t="s">
        <v>3951</v>
      </c>
      <c r="B807" t="s">
        <v>4974</v>
      </c>
      <c r="C807">
        <v>1</v>
      </c>
      <c r="E807">
        <v>3</v>
      </c>
    </row>
    <row r="808" spans="1:5">
      <c r="A808" t="s">
        <v>3951</v>
      </c>
      <c r="B808" t="s">
        <v>4975</v>
      </c>
      <c r="C808">
        <v>1</v>
      </c>
      <c r="E808">
        <v>3</v>
      </c>
    </row>
    <row r="809" spans="1:5">
      <c r="A809" t="s">
        <v>3951</v>
      </c>
      <c r="B809" t="s">
        <v>4976</v>
      </c>
      <c r="C809">
        <v>1</v>
      </c>
      <c r="E809">
        <v>3</v>
      </c>
    </row>
    <row r="810" spans="1:5">
      <c r="A810" t="s">
        <v>3951</v>
      </c>
      <c r="B810" t="s">
        <v>5395</v>
      </c>
      <c r="C810">
        <v>1</v>
      </c>
      <c r="E810">
        <v>3</v>
      </c>
    </row>
    <row r="811" spans="1:5">
      <c r="A811" t="s">
        <v>3951</v>
      </c>
      <c r="B811" t="s">
        <v>4978</v>
      </c>
      <c r="C811">
        <v>1</v>
      </c>
      <c r="E811">
        <v>3</v>
      </c>
    </row>
    <row r="812" spans="1:5">
      <c r="A812" t="s">
        <v>3951</v>
      </c>
      <c r="B812" t="s">
        <v>5396</v>
      </c>
      <c r="C812">
        <v>1</v>
      </c>
      <c r="E812">
        <v>3</v>
      </c>
    </row>
    <row r="813" spans="1:5">
      <c r="A813" t="s">
        <v>3951</v>
      </c>
      <c r="B813" t="s">
        <v>4980</v>
      </c>
      <c r="C813">
        <v>1</v>
      </c>
      <c r="E813">
        <v>3</v>
      </c>
    </row>
    <row r="814" spans="1:5">
      <c r="A814" t="s">
        <v>3951</v>
      </c>
      <c r="B814" t="s">
        <v>5397</v>
      </c>
      <c r="C814">
        <v>1</v>
      </c>
      <c r="E814">
        <v>3</v>
      </c>
    </row>
    <row r="815" spans="1:5">
      <c r="A815" t="s">
        <v>3951</v>
      </c>
      <c r="B815" t="s">
        <v>4982</v>
      </c>
      <c r="C815">
        <v>1</v>
      </c>
      <c r="E815">
        <v>3</v>
      </c>
    </row>
    <row r="816" spans="1:5">
      <c r="A816" t="s">
        <v>3951</v>
      </c>
      <c r="B816" t="s">
        <v>5398</v>
      </c>
      <c r="C816">
        <v>1</v>
      </c>
      <c r="E816">
        <v>3</v>
      </c>
    </row>
    <row r="817" spans="1:5">
      <c r="A817" t="s">
        <v>3951</v>
      </c>
      <c r="B817" t="s">
        <v>5399</v>
      </c>
      <c r="C817">
        <v>1</v>
      </c>
      <c r="E817">
        <v>3</v>
      </c>
    </row>
    <row r="818" spans="1:5">
      <c r="A818" t="s">
        <v>3951</v>
      </c>
      <c r="B818" t="s">
        <v>5400</v>
      </c>
      <c r="C818">
        <v>1</v>
      </c>
      <c r="E818">
        <v>3</v>
      </c>
    </row>
    <row r="819" spans="1:5">
      <c r="A819" t="s">
        <v>3951</v>
      </c>
      <c r="B819" t="s">
        <v>4986</v>
      </c>
      <c r="C819">
        <v>1</v>
      </c>
      <c r="E819">
        <v>3</v>
      </c>
    </row>
    <row r="820" spans="1:5">
      <c r="A820" t="s">
        <v>3951</v>
      </c>
      <c r="B820" t="s">
        <v>4987</v>
      </c>
      <c r="C820">
        <v>1</v>
      </c>
      <c r="E820">
        <v>3</v>
      </c>
    </row>
    <row r="821" spans="1:5">
      <c r="A821" t="s">
        <v>3951</v>
      </c>
      <c r="B821" t="s">
        <v>5401</v>
      </c>
      <c r="C821">
        <v>1</v>
      </c>
      <c r="E821">
        <v>3</v>
      </c>
    </row>
    <row r="822" spans="1:5">
      <c r="A822" t="s">
        <v>3951</v>
      </c>
      <c r="B822" t="s">
        <v>4989</v>
      </c>
      <c r="C822">
        <v>1</v>
      </c>
      <c r="E822">
        <v>3</v>
      </c>
    </row>
    <row r="823" spans="1:5">
      <c r="A823" t="s">
        <v>3951</v>
      </c>
      <c r="B823" t="s">
        <v>4990</v>
      </c>
      <c r="C823">
        <v>1</v>
      </c>
      <c r="E823">
        <v>3</v>
      </c>
    </row>
    <row r="824" spans="1:5">
      <c r="A824" t="s">
        <v>3951</v>
      </c>
      <c r="B824" t="s">
        <v>4991</v>
      </c>
      <c r="C824">
        <v>1</v>
      </c>
      <c r="E824">
        <v>3</v>
      </c>
    </row>
    <row r="825" spans="1:5">
      <c r="A825" t="s">
        <v>3951</v>
      </c>
      <c r="B825" t="s">
        <v>4992</v>
      </c>
      <c r="C825">
        <v>1</v>
      </c>
      <c r="E825">
        <v>3</v>
      </c>
    </row>
    <row r="826" spans="1:5">
      <c r="A826" t="s">
        <v>3951</v>
      </c>
      <c r="B826" t="s">
        <v>4993</v>
      </c>
      <c r="C826">
        <v>1</v>
      </c>
      <c r="E826">
        <v>3</v>
      </c>
    </row>
    <row r="827" spans="1:5">
      <c r="A827" t="s">
        <v>3951</v>
      </c>
      <c r="B827" t="s">
        <v>4994</v>
      </c>
      <c r="C827">
        <v>1</v>
      </c>
      <c r="E827">
        <v>3</v>
      </c>
    </row>
    <row r="828" spans="1:5">
      <c r="A828" t="s">
        <v>3951</v>
      </c>
      <c r="B828" t="s">
        <v>5402</v>
      </c>
      <c r="C828">
        <v>1</v>
      </c>
      <c r="E828">
        <v>3</v>
      </c>
    </row>
    <row r="829" spans="1:5">
      <c r="A829" t="s">
        <v>3951</v>
      </c>
      <c r="B829" t="s">
        <v>4996</v>
      </c>
      <c r="C829">
        <v>1</v>
      </c>
      <c r="E829">
        <v>3</v>
      </c>
    </row>
    <row r="830" spans="1:5">
      <c r="A830" t="s">
        <v>3951</v>
      </c>
      <c r="B830" t="s">
        <v>4997</v>
      </c>
      <c r="C830">
        <v>1</v>
      </c>
      <c r="E830">
        <v>3</v>
      </c>
    </row>
    <row r="831" spans="1:5">
      <c r="A831" t="s">
        <v>3951</v>
      </c>
      <c r="B831" t="s">
        <v>4998</v>
      </c>
      <c r="C831">
        <v>1</v>
      </c>
      <c r="E831">
        <v>3</v>
      </c>
    </row>
    <row r="832" spans="1:5">
      <c r="A832" t="s">
        <v>3951</v>
      </c>
      <c r="B832" t="s">
        <v>4999</v>
      </c>
      <c r="C832">
        <v>1</v>
      </c>
      <c r="E832">
        <v>3</v>
      </c>
    </row>
    <row r="833" spans="1:5">
      <c r="A833" t="s">
        <v>3951</v>
      </c>
      <c r="B833" t="s">
        <v>5000</v>
      </c>
      <c r="C833">
        <v>1</v>
      </c>
      <c r="E833">
        <v>3</v>
      </c>
    </row>
    <row r="834" spans="1:5">
      <c r="A834" t="s">
        <v>3951</v>
      </c>
      <c r="B834" t="s">
        <v>5001</v>
      </c>
      <c r="C834">
        <v>1</v>
      </c>
      <c r="E834">
        <v>3</v>
      </c>
    </row>
    <row r="835" spans="1:5">
      <c r="A835" t="s">
        <v>3951</v>
      </c>
      <c r="B835" t="s">
        <v>5403</v>
      </c>
      <c r="C835">
        <v>1</v>
      </c>
      <c r="E835">
        <v>3</v>
      </c>
    </row>
    <row r="836" spans="1:5">
      <c r="A836" t="s">
        <v>3951</v>
      </c>
      <c r="B836" t="s">
        <v>5003</v>
      </c>
      <c r="C836">
        <v>1</v>
      </c>
      <c r="E836">
        <v>3</v>
      </c>
    </row>
    <row r="837" spans="1:5">
      <c r="A837" t="s">
        <v>3951</v>
      </c>
      <c r="B837" t="s">
        <v>5004</v>
      </c>
      <c r="C837">
        <v>1</v>
      </c>
      <c r="E837">
        <v>3</v>
      </c>
    </row>
    <row r="838" spans="1:5">
      <c r="A838" t="s">
        <v>3951</v>
      </c>
      <c r="B838" t="s">
        <v>5005</v>
      </c>
      <c r="C838">
        <v>1</v>
      </c>
      <c r="E838">
        <v>3</v>
      </c>
    </row>
    <row r="839" spans="1:5">
      <c r="A839" t="s">
        <v>3951</v>
      </c>
      <c r="B839" t="s">
        <v>5006</v>
      </c>
      <c r="C839">
        <v>1</v>
      </c>
      <c r="E839">
        <v>3</v>
      </c>
    </row>
    <row r="840" spans="1:5">
      <c r="A840" t="s">
        <v>3898</v>
      </c>
      <c r="B840" t="s">
        <v>5404</v>
      </c>
      <c r="C840">
        <v>1</v>
      </c>
      <c r="E840">
        <v>3</v>
      </c>
    </row>
    <row r="841" spans="1:5">
      <c r="A841" t="s">
        <v>3898</v>
      </c>
      <c r="B841" t="s">
        <v>5405</v>
      </c>
      <c r="C841">
        <v>1</v>
      </c>
      <c r="E841">
        <v>3</v>
      </c>
    </row>
    <row r="842" spans="1:5">
      <c r="A842" t="s">
        <v>3898</v>
      </c>
      <c r="B842" t="s">
        <v>5406</v>
      </c>
      <c r="C842">
        <v>1</v>
      </c>
      <c r="E842">
        <v>3</v>
      </c>
    </row>
    <row r="843" spans="1:5">
      <c r="A843" t="s">
        <v>3898</v>
      </c>
      <c r="B843" t="s">
        <v>5407</v>
      </c>
      <c r="C843">
        <v>1</v>
      </c>
      <c r="E843">
        <v>3</v>
      </c>
    </row>
    <row r="844" spans="1:5">
      <c r="A844" t="s">
        <v>3898</v>
      </c>
      <c r="B844" t="s">
        <v>5408</v>
      </c>
      <c r="C844">
        <v>1</v>
      </c>
      <c r="E844">
        <v>3</v>
      </c>
    </row>
    <row r="845" spans="1:5">
      <c r="A845" t="s">
        <v>3898</v>
      </c>
      <c r="B845" t="s">
        <v>5409</v>
      </c>
      <c r="C845">
        <v>1</v>
      </c>
      <c r="E845">
        <v>3</v>
      </c>
    </row>
    <row r="846" spans="1:5">
      <c r="A846" t="s">
        <v>3898</v>
      </c>
      <c r="B846" t="s">
        <v>5410</v>
      </c>
      <c r="C846">
        <v>1</v>
      </c>
      <c r="E846">
        <v>3</v>
      </c>
    </row>
    <row r="847" spans="1:5">
      <c r="A847" t="s">
        <v>3898</v>
      </c>
      <c r="B847" t="s">
        <v>5411</v>
      </c>
      <c r="C847">
        <v>1</v>
      </c>
      <c r="E847">
        <v>3</v>
      </c>
    </row>
    <row r="848" spans="1:5">
      <c r="A848" t="s">
        <v>3898</v>
      </c>
      <c r="B848" t="s">
        <v>5412</v>
      </c>
      <c r="C848">
        <v>1</v>
      </c>
      <c r="E848">
        <v>3</v>
      </c>
    </row>
    <row r="849" spans="1:5">
      <c r="A849" t="s">
        <v>3898</v>
      </c>
      <c r="B849" t="s">
        <v>5413</v>
      </c>
      <c r="C849">
        <v>1</v>
      </c>
      <c r="E849">
        <v>3</v>
      </c>
    </row>
    <row r="850" spans="1:5">
      <c r="A850" t="s">
        <v>3898</v>
      </c>
      <c r="B850" t="s">
        <v>5414</v>
      </c>
      <c r="C850">
        <v>1</v>
      </c>
      <c r="E850">
        <v>3</v>
      </c>
    </row>
    <row r="851" spans="1:5">
      <c r="A851" t="s">
        <v>3898</v>
      </c>
      <c r="B851" t="s">
        <v>5415</v>
      </c>
      <c r="C851">
        <v>1</v>
      </c>
      <c r="E851">
        <v>3</v>
      </c>
    </row>
    <row r="852" spans="1:5">
      <c r="A852" t="s">
        <v>3898</v>
      </c>
      <c r="B852" t="s">
        <v>5416</v>
      </c>
      <c r="C852">
        <v>1</v>
      </c>
      <c r="E852">
        <v>3</v>
      </c>
    </row>
    <row r="853" spans="1:5">
      <c r="A853" t="s">
        <v>3898</v>
      </c>
      <c r="B853" t="s">
        <v>5417</v>
      </c>
      <c r="C853">
        <v>1</v>
      </c>
      <c r="E853">
        <v>3</v>
      </c>
    </row>
    <row r="854" spans="1:5">
      <c r="A854" t="s">
        <v>3898</v>
      </c>
      <c r="B854" t="s">
        <v>5418</v>
      </c>
      <c r="C854">
        <v>1</v>
      </c>
      <c r="E854">
        <v>3</v>
      </c>
    </row>
    <row r="855" spans="1:5">
      <c r="A855" t="s">
        <v>3898</v>
      </c>
      <c r="B855" t="s">
        <v>5419</v>
      </c>
      <c r="C855">
        <v>1</v>
      </c>
      <c r="E855">
        <v>3</v>
      </c>
    </row>
    <row r="856" spans="1:5">
      <c r="A856" t="s">
        <v>3898</v>
      </c>
      <c r="B856" t="s">
        <v>5420</v>
      </c>
      <c r="C856">
        <v>1</v>
      </c>
      <c r="E856">
        <v>3</v>
      </c>
    </row>
    <row r="857" spans="1:5">
      <c r="A857" t="s">
        <v>3898</v>
      </c>
      <c r="B857" t="s">
        <v>5421</v>
      </c>
      <c r="C857">
        <v>1</v>
      </c>
      <c r="E857">
        <v>3</v>
      </c>
    </row>
    <row r="858" spans="1:5">
      <c r="A858" t="s">
        <v>3898</v>
      </c>
      <c r="B858" t="s">
        <v>5422</v>
      </c>
      <c r="C858">
        <v>1</v>
      </c>
      <c r="E858">
        <v>3</v>
      </c>
    </row>
    <row r="859" spans="1:5">
      <c r="A859" t="s">
        <v>3898</v>
      </c>
      <c r="B859" t="s">
        <v>5423</v>
      </c>
      <c r="C859">
        <v>1</v>
      </c>
      <c r="E859">
        <v>3</v>
      </c>
    </row>
    <row r="860" spans="1:5">
      <c r="A860" t="s">
        <v>3898</v>
      </c>
      <c r="B860" t="s">
        <v>5424</v>
      </c>
      <c r="C860">
        <v>1</v>
      </c>
      <c r="E860">
        <v>3</v>
      </c>
    </row>
    <row r="861" spans="1:5">
      <c r="A861" t="s">
        <v>3898</v>
      </c>
      <c r="B861" t="s">
        <v>5425</v>
      </c>
      <c r="C861">
        <v>1</v>
      </c>
      <c r="E861">
        <v>3</v>
      </c>
    </row>
    <row r="862" spans="1:5">
      <c r="A862" t="s">
        <v>3898</v>
      </c>
      <c r="B862" t="s">
        <v>5426</v>
      </c>
      <c r="C862">
        <v>1</v>
      </c>
      <c r="E862">
        <v>3</v>
      </c>
    </row>
    <row r="863" spans="1:5">
      <c r="A863" t="s">
        <v>3898</v>
      </c>
      <c r="B863" t="s">
        <v>5427</v>
      </c>
      <c r="C863">
        <v>1</v>
      </c>
      <c r="E863">
        <v>3</v>
      </c>
    </row>
    <row r="864" spans="1:5">
      <c r="A864" t="s">
        <v>3898</v>
      </c>
      <c r="B864" t="s">
        <v>5428</v>
      </c>
      <c r="C864">
        <v>1</v>
      </c>
      <c r="E864">
        <v>3</v>
      </c>
    </row>
    <row r="865" spans="1:5">
      <c r="A865" t="s">
        <v>3898</v>
      </c>
      <c r="B865" t="s">
        <v>5429</v>
      </c>
      <c r="C865">
        <v>1</v>
      </c>
      <c r="E865">
        <v>3</v>
      </c>
    </row>
    <row r="866" spans="1:5">
      <c r="A866" t="s">
        <v>3898</v>
      </c>
      <c r="B866" t="s">
        <v>5430</v>
      </c>
      <c r="C866">
        <v>1</v>
      </c>
      <c r="E866">
        <v>3</v>
      </c>
    </row>
    <row r="867" spans="1:5">
      <c r="A867" t="s">
        <v>3898</v>
      </c>
      <c r="B867" t="s">
        <v>5431</v>
      </c>
      <c r="C867">
        <v>1</v>
      </c>
      <c r="E867">
        <v>3</v>
      </c>
    </row>
    <row r="868" spans="1:5">
      <c r="A868" t="s">
        <v>3898</v>
      </c>
      <c r="B868" t="s">
        <v>5432</v>
      </c>
      <c r="C868">
        <v>1</v>
      </c>
      <c r="E868">
        <v>3</v>
      </c>
    </row>
    <row r="869" spans="1:5">
      <c r="A869" t="s">
        <v>3898</v>
      </c>
      <c r="B869" t="s">
        <v>5433</v>
      </c>
      <c r="C869">
        <v>1</v>
      </c>
      <c r="E869">
        <v>3</v>
      </c>
    </row>
    <row r="870" spans="1:5">
      <c r="A870" t="s">
        <v>3898</v>
      </c>
      <c r="B870" t="s">
        <v>5434</v>
      </c>
      <c r="C870">
        <v>1</v>
      </c>
      <c r="E870">
        <v>3</v>
      </c>
    </row>
    <row r="871" spans="1:5">
      <c r="A871" t="s">
        <v>3898</v>
      </c>
      <c r="B871" t="s">
        <v>5435</v>
      </c>
      <c r="C871">
        <v>1</v>
      </c>
      <c r="E871">
        <v>3</v>
      </c>
    </row>
    <row r="872" spans="1:5">
      <c r="A872" t="s">
        <v>3898</v>
      </c>
      <c r="B872" t="s">
        <v>5436</v>
      </c>
      <c r="C872">
        <v>1</v>
      </c>
      <c r="E872">
        <v>3</v>
      </c>
    </row>
    <row r="873" spans="1:5">
      <c r="A873" t="s">
        <v>3898</v>
      </c>
      <c r="B873" t="s">
        <v>5437</v>
      </c>
      <c r="C873">
        <v>1</v>
      </c>
      <c r="E873">
        <v>3</v>
      </c>
    </row>
    <row r="874" spans="1:5">
      <c r="A874" t="s">
        <v>3898</v>
      </c>
      <c r="B874" t="s">
        <v>5438</v>
      </c>
      <c r="C874">
        <v>1</v>
      </c>
      <c r="E874">
        <v>3</v>
      </c>
    </row>
    <row r="875" spans="1:5">
      <c r="A875" t="s">
        <v>3898</v>
      </c>
      <c r="B875" t="s">
        <v>5439</v>
      </c>
      <c r="C875">
        <v>1</v>
      </c>
      <c r="E875">
        <v>3</v>
      </c>
    </row>
    <row r="876" spans="1:5">
      <c r="A876" t="s">
        <v>3898</v>
      </c>
      <c r="B876" t="s">
        <v>5440</v>
      </c>
      <c r="C876">
        <v>1</v>
      </c>
      <c r="E876">
        <v>3</v>
      </c>
    </row>
    <row r="877" spans="1:5">
      <c r="A877" t="s">
        <v>3898</v>
      </c>
      <c r="B877" t="s">
        <v>5441</v>
      </c>
      <c r="C877">
        <v>1</v>
      </c>
      <c r="E877">
        <v>3</v>
      </c>
    </row>
    <row r="878" spans="1:5">
      <c r="A878" t="s">
        <v>3898</v>
      </c>
      <c r="B878" t="s">
        <v>5442</v>
      </c>
      <c r="C878">
        <v>1</v>
      </c>
      <c r="E878">
        <v>3</v>
      </c>
    </row>
    <row r="879" spans="1:5">
      <c r="A879" t="s">
        <v>3898</v>
      </c>
      <c r="B879" t="s">
        <v>5443</v>
      </c>
      <c r="C879">
        <v>1</v>
      </c>
      <c r="E879">
        <v>3</v>
      </c>
    </row>
    <row r="880" spans="1:5">
      <c r="A880" t="s">
        <v>3898</v>
      </c>
      <c r="B880" t="s">
        <v>5444</v>
      </c>
      <c r="C880">
        <v>1</v>
      </c>
      <c r="E880">
        <v>3</v>
      </c>
    </row>
    <row r="881" spans="1:5">
      <c r="A881" t="s">
        <v>3898</v>
      </c>
      <c r="B881" t="s">
        <v>5445</v>
      </c>
      <c r="C881">
        <v>1</v>
      </c>
      <c r="E881">
        <v>3</v>
      </c>
    </row>
    <row r="882" spans="1:5">
      <c r="A882" t="s">
        <v>3898</v>
      </c>
      <c r="B882" t="s">
        <v>5446</v>
      </c>
      <c r="C882">
        <v>1</v>
      </c>
      <c r="E882">
        <v>3</v>
      </c>
    </row>
    <row r="883" spans="1:5">
      <c r="A883" t="s">
        <v>3898</v>
      </c>
      <c r="B883" t="s">
        <v>5447</v>
      </c>
      <c r="C883">
        <v>1</v>
      </c>
      <c r="E883">
        <v>3</v>
      </c>
    </row>
    <row r="884" spans="1:5">
      <c r="A884" t="s">
        <v>3898</v>
      </c>
      <c r="B884" t="s">
        <v>5448</v>
      </c>
      <c r="C884">
        <v>1</v>
      </c>
      <c r="E884">
        <v>3</v>
      </c>
    </row>
    <row r="885" spans="1:5">
      <c r="A885" t="s">
        <v>3898</v>
      </c>
      <c r="B885" t="s">
        <v>5449</v>
      </c>
      <c r="C885">
        <v>1</v>
      </c>
      <c r="E885">
        <v>3</v>
      </c>
    </row>
    <row r="886" spans="1:5">
      <c r="A886" t="s">
        <v>3898</v>
      </c>
      <c r="B886" t="s">
        <v>5450</v>
      </c>
      <c r="C886">
        <v>1</v>
      </c>
      <c r="E886">
        <v>3</v>
      </c>
    </row>
    <row r="887" spans="1:5">
      <c r="A887" t="s">
        <v>3898</v>
      </c>
      <c r="B887" t="s">
        <v>5451</v>
      </c>
      <c r="C887">
        <v>1</v>
      </c>
      <c r="E887">
        <v>3</v>
      </c>
    </row>
    <row r="888" spans="1:5">
      <c r="A888" t="s">
        <v>3898</v>
      </c>
      <c r="B888" t="s">
        <v>5452</v>
      </c>
      <c r="C888">
        <v>1</v>
      </c>
      <c r="E888">
        <v>3</v>
      </c>
    </row>
    <row r="889" spans="1:5">
      <c r="A889" t="s">
        <v>3898</v>
      </c>
      <c r="B889" t="s">
        <v>5453</v>
      </c>
      <c r="C889">
        <v>1</v>
      </c>
      <c r="E889">
        <v>3</v>
      </c>
    </row>
    <row r="890" spans="1:5">
      <c r="A890" t="s">
        <v>3898</v>
      </c>
      <c r="B890" t="s">
        <v>5454</v>
      </c>
      <c r="C890">
        <v>1</v>
      </c>
      <c r="E890">
        <v>3</v>
      </c>
    </row>
    <row r="891" spans="1:5">
      <c r="A891" t="s">
        <v>3898</v>
      </c>
      <c r="B891" t="s">
        <v>5455</v>
      </c>
      <c r="C891">
        <v>1</v>
      </c>
      <c r="E891">
        <v>3</v>
      </c>
    </row>
    <row r="892" spans="1:5">
      <c r="A892" t="s">
        <v>3898</v>
      </c>
      <c r="B892" t="s">
        <v>5456</v>
      </c>
      <c r="C892">
        <v>1</v>
      </c>
      <c r="E892">
        <v>3</v>
      </c>
    </row>
    <row r="893" spans="1:5">
      <c r="A893" t="s">
        <v>3898</v>
      </c>
      <c r="B893" t="s">
        <v>5457</v>
      </c>
      <c r="C893">
        <v>1</v>
      </c>
      <c r="E893">
        <v>3</v>
      </c>
    </row>
    <row r="894" spans="1:5">
      <c r="A894" t="s">
        <v>3898</v>
      </c>
      <c r="B894" t="s">
        <v>5458</v>
      </c>
      <c r="C894">
        <v>1</v>
      </c>
      <c r="E894">
        <v>3</v>
      </c>
    </row>
    <row r="895" spans="1:5">
      <c r="A895" t="s">
        <v>3898</v>
      </c>
      <c r="B895" t="s">
        <v>5459</v>
      </c>
      <c r="C895">
        <v>1</v>
      </c>
      <c r="E895">
        <v>3</v>
      </c>
    </row>
    <row r="896" spans="1:5">
      <c r="A896" t="s">
        <v>3898</v>
      </c>
      <c r="B896" t="s">
        <v>5460</v>
      </c>
      <c r="C896">
        <v>1</v>
      </c>
      <c r="E896">
        <v>3</v>
      </c>
    </row>
    <row r="897" spans="1:5">
      <c r="A897" t="s">
        <v>3898</v>
      </c>
      <c r="B897" t="s">
        <v>5461</v>
      </c>
      <c r="C897">
        <v>1</v>
      </c>
      <c r="E897">
        <v>3</v>
      </c>
    </row>
    <row r="898" spans="1:5">
      <c r="A898" t="s">
        <v>3898</v>
      </c>
      <c r="B898" t="s">
        <v>5462</v>
      </c>
      <c r="C898">
        <v>1</v>
      </c>
      <c r="E898">
        <v>3</v>
      </c>
    </row>
    <row r="899" spans="1:5">
      <c r="A899" t="s">
        <v>3898</v>
      </c>
      <c r="B899" t="s">
        <v>5463</v>
      </c>
      <c r="C899">
        <v>1</v>
      </c>
      <c r="E899">
        <v>3</v>
      </c>
    </row>
    <row r="900" spans="1:5">
      <c r="A900" t="s">
        <v>3898</v>
      </c>
      <c r="B900" t="s">
        <v>5464</v>
      </c>
      <c r="C900">
        <v>1</v>
      </c>
      <c r="E900">
        <v>3</v>
      </c>
    </row>
    <row r="901" spans="1:5">
      <c r="A901" t="s">
        <v>3951</v>
      </c>
      <c r="B901" t="s">
        <v>5465</v>
      </c>
      <c r="C901">
        <v>1</v>
      </c>
      <c r="E901">
        <v>3</v>
      </c>
    </row>
    <row r="902" spans="1:5">
      <c r="A902" t="s">
        <v>3951</v>
      </c>
      <c r="B902" t="s">
        <v>5466</v>
      </c>
      <c r="C902">
        <v>1</v>
      </c>
      <c r="E902">
        <v>3</v>
      </c>
    </row>
    <row r="903" spans="1:5">
      <c r="A903" t="s">
        <v>3951</v>
      </c>
      <c r="B903" t="s">
        <v>5026</v>
      </c>
      <c r="C903">
        <v>1</v>
      </c>
      <c r="E903">
        <v>3</v>
      </c>
    </row>
    <row r="904" spans="1:5">
      <c r="A904" t="s">
        <v>3951</v>
      </c>
      <c r="B904" t="s">
        <v>5027</v>
      </c>
      <c r="C904">
        <v>1</v>
      </c>
      <c r="E904">
        <v>3</v>
      </c>
    </row>
    <row r="905" spans="1:5">
      <c r="A905" t="s">
        <v>3951</v>
      </c>
      <c r="B905" t="s">
        <v>5028</v>
      </c>
      <c r="C905">
        <v>1</v>
      </c>
      <c r="E905">
        <v>3</v>
      </c>
    </row>
    <row r="906" spans="1:5">
      <c r="A906" t="s">
        <v>3951</v>
      </c>
      <c r="B906" t="s">
        <v>5029</v>
      </c>
      <c r="C906">
        <v>1</v>
      </c>
      <c r="E906">
        <v>3</v>
      </c>
    </row>
    <row r="907" spans="1:5">
      <c r="A907" t="s">
        <v>3951</v>
      </c>
      <c r="B907" t="s">
        <v>5030</v>
      </c>
      <c r="C907">
        <v>1</v>
      </c>
      <c r="E907">
        <v>3</v>
      </c>
    </row>
    <row r="908" spans="1:5">
      <c r="A908" t="s">
        <v>3951</v>
      </c>
      <c r="B908" t="s">
        <v>5031</v>
      </c>
      <c r="C908">
        <v>1</v>
      </c>
      <c r="E908">
        <v>3</v>
      </c>
    </row>
    <row r="909" spans="1:5">
      <c r="A909" t="s">
        <v>3951</v>
      </c>
      <c r="B909" t="s">
        <v>5032</v>
      </c>
      <c r="C909">
        <v>1</v>
      </c>
      <c r="E909">
        <v>3</v>
      </c>
    </row>
    <row r="910" spans="1:5">
      <c r="A910" t="s">
        <v>3951</v>
      </c>
      <c r="B910" t="s">
        <v>5033</v>
      </c>
      <c r="C910">
        <v>1</v>
      </c>
      <c r="E910">
        <v>3</v>
      </c>
    </row>
    <row r="911" spans="1:5">
      <c r="A911" t="s">
        <v>3951</v>
      </c>
      <c r="B911" t="s">
        <v>5034</v>
      </c>
      <c r="C911">
        <v>1</v>
      </c>
      <c r="E911">
        <v>3</v>
      </c>
    </row>
    <row r="912" spans="1:5">
      <c r="A912" t="s">
        <v>3951</v>
      </c>
      <c r="B912" t="s">
        <v>5035</v>
      </c>
      <c r="C912">
        <v>1</v>
      </c>
      <c r="E912">
        <v>3</v>
      </c>
    </row>
    <row r="913" spans="1:5">
      <c r="A913" t="s">
        <v>3951</v>
      </c>
      <c r="B913" t="s">
        <v>5036</v>
      </c>
      <c r="C913">
        <v>1</v>
      </c>
      <c r="E913">
        <v>3</v>
      </c>
    </row>
    <row r="914" spans="1:5">
      <c r="A914" t="s">
        <v>3951</v>
      </c>
      <c r="B914" t="s">
        <v>5037</v>
      </c>
      <c r="C914">
        <v>1</v>
      </c>
      <c r="E914">
        <v>3</v>
      </c>
    </row>
    <row r="915" spans="1:5">
      <c r="A915" t="s">
        <v>3951</v>
      </c>
      <c r="B915" t="s">
        <v>5038</v>
      </c>
      <c r="C915">
        <v>1</v>
      </c>
      <c r="E915">
        <v>3</v>
      </c>
    </row>
    <row r="916" spans="1:5">
      <c r="A916" t="s">
        <v>3951</v>
      </c>
      <c r="B916" t="s">
        <v>5039</v>
      </c>
      <c r="C916">
        <v>1</v>
      </c>
      <c r="E916">
        <v>3</v>
      </c>
    </row>
    <row r="917" spans="1:5">
      <c r="A917" t="s">
        <v>3951</v>
      </c>
      <c r="B917" t="s">
        <v>5040</v>
      </c>
      <c r="C917">
        <v>1</v>
      </c>
      <c r="E917">
        <v>3</v>
      </c>
    </row>
    <row r="918" spans="1:5">
      <c r="A918" t="s">
        <v>3951</v>
      </c>
      <c r="B918" t="s">
        <v>5041</v>
      </c>
      <c r="C918">
        <v>1</v>
      </c>
      <c r="E918">
        <v>3</v>
      </c>
    </row>
    <row r="919" spans="1:5">
      <c r="A919" t="s">
        <v>3951</v>
      </c>
      <c r="B919" t="s">
        <v>5467</v>
      </c>
      <c r="C919">
        <v>1</v>
      </c>
      <c r="E919">
        <v>3</v>
      </c>
    </row>
    <row r="920" spans="1:5">
      <c r="A920" t="s">
        <v>3951</v>
      </c>
      <c r="B920" t="s">
        <v>5042</v>
      </c>
      <c r="C920">
        <v>1</v>
      </c>
      <c r="E920">
        <v>3</v>
      </c>
    </row>
    <row r="921" spans="1:5">
      <c r="A921" t="s">
        <v>3951</v>
      </c>
      <c r="B921" t="s">
        <v>5043</v>
      </c>
      <c r="C921">
        <v>1</v>
      </c>
      <c r="E921">
        <v>3</v>
      </c>
    </row>
    <row r="922" spans="1:5">
      <c r="A922" t="s">
        <v>3951</v>
      </c>
      <c r="B922" t="s">
        <v>5044</v>
      </c>
      <c r="C922">
        <v>1</v>
      </c>
      <c r="E922">
        <v>3</v>
      </c>
    </row>
    <row r="923" spans="1:5">
      <c r="A923" t="s">
        <v>3951</v>
      </c>
      <c r="B923" t="s">
        <v>5045</v>
      </c>
      <c r="C923">
        <v>1</v>
      </c>
      <c r="E923">
        <v>3</v>
      </c>
    </row>
    <row r="924" spans="1:5">
      <c r="A924" t="s">
        <v>3951</v>
      </c>
      <c r="B924" t="s">
        <v>5048</v>
      </c>
      <c r="C924">
        <v>1</v>
      </c>
      <c r="E924">
        <v>3</v>
      </c>
    </row>
    <row r="925" spans="1:5">
      <c r="A925" t="s">
        <v>3951</v>
      </c>
      <c r="B925" t="s">
        <v>5047</v>
      </c>
      <c r="C925">
        <v>1</v>
      </c>
      <c r="E925">
        <v>3</v>
      </c>
    </row>
    <row r="926" spans="1:5">
      <c r="A926" t="s">
        <v>3951</v>
      </c>
      <c r="B926" t="s">
        <v>5046</v>
      </c>
      <c r="C926">
        <v>1</v>
      </c>
      <c r="E926">
        <v>3</v>
      </c>
    </row>
    <row r="927" spans="1:5">
      <c r="A927" t="s">
        <v>3951</v>
      </c>
      <c r="B927" t="s">
        <v>5049</v>
      </c>
      <c r="C927">
        <v>1</v>
      </c>
      <c r="E927">
        <v>3</v>
      </c>
    </row>
    <row r="928" spans="1:5">
      <c r="A928" t="s">
        <v>3951</v>
      </c>
      <c r="B928" t="s">
        <v>5050</v>
      </c>
      <c r="C928">
        <v>1</v>
      </c>
      <c r="E928">
        <v>3</v>
      </c>
    </row>
    <row r="929" spans="1:5">
      <c r="A929" t="s">
        <v>3951</v>
      </c>
      <c r="B929" t="s">
        <v>5051</v>
      </c>
      <c r="C929">
        <v>1</v>
      </c>
      <c r="E929">
        <v>3</v>
      </c>
    </row>
    <row r="930" spans="1:5">
      <c r="A930" t="s">
        <v>3951</v>
      </c>
      <c r="B930" t="s">
        <v>5052</v>
      </c>
      <c r="C930">
        <v>1</v>
      </c>
      <c r="E930">
        <v>3</v>
      </c>
    </row>
    <row r="931" spans="1:5">
      <c r="A931" t="s">
        <v>3951</v>
      </c>
      <c r="B931" t="s">
        <v>5053</v>
      </c>
      <c r="C931">
        <v>1</v>
      </c>
      <c r="E931">
        <v>3</v>
      </c>
    </row>
    <row r="932" spans="1:5">
      <c r="A932" t="s">
        <v>3951</v>
      </c>
      <c r="B932" t="s">
        <v>5056</v>
      </c>
      <c r="C932">
        <v>1</v>
      </c>
      <c r="E932">
        <v>3</v>
      </c>
    </row>
    <row r="933" spans="1:5">
      <c r="A933" t="s">
        <v>3951</v>
      </c>
      <c r="B933" t="s">
        <v>5054</v>
      </c>
      <c r="C933">
        <v>1</v>
      </c>
      <c r="E933">
        <v>3</v>
      </c>
    </row>
    <row r="934" spans="1:5">
      <c r="A934" t="s">
        <v>3951</v>
      </c>
      <c r="B934" t="s">
        <v>5055</v>
      </c>
      <c r="C934">
        <v>1</v>
      </c>
      <c r="E934">
        <v>3</v>
      </c>
    </row>
    <row r="935" spans="1:5">
      <c r="A935" t="s">
        <v>3951</v>
      </c>
      <c r="B935" t="s">
        <v>5057</v>
      </c>
      <c r="C935">
        <v>1</v>
      </c>
      <c r="E935">
        <v>3</v>
      </c>
    </row>
    <row r="936" spans="1:5">
      <c r="A936" t="s">
        <v>3951</v>
      </c>
      <c r="B936" t="s">
        <v>5058</v>
      </c>
      <c r="C936">
        <v>1</v>
      </c>
      <c r="E936">
        <v>3</v>
      </c>
    </row>
    <row r="937" spans="1:5">
      <c r="A937" t="s">
        <v>3951</v>
      </c>
      <c r="B937" t="s">
        <v>5059</v>
      </c>
      <c r="C937">
        <v>1</v>
      </c>
      <c r="E937">
        <v>3</v>
      </c>
    </row>
    <row r="938" spans="1:5">
      <c r="A938" t="s">
        <v>3951</v>
      </c>
      <c r="B938" t="s">
        <v>5060</v>
      </c>
      <c r="C938">
        <v>1</v>
      </c>
      <c r="E938">
        <v>3</v>
      </c>
    </row>
    <row r="939" spans="1:5">
      <c r="A939" t="s">
        <v>3951</v>
      </c>
      <c r="B939" t="s">
        <v>5061</v>
      </c>
      <c r="C939">
        <v>1</v>
      </c>
      <c r="E939">
        <v>3</v>
      </c>
    </row>
    <row r="940" spans="1:5">
      <c r="A940" t="s">
        <v>3951</v>
      </c>
      <c r="B940" t="s">
        <v>5062</v>
      </c>
      <c r="C940">
        <v>1</v>
      </c>
      <c r="E940">
        <v>3</v>
      </c>
    </row>
    <row r="941" spans="1:5">
      <c r="A941" t="s">
        <v>3951</v>
      </c>
      <c r="B941" t="s">
        <v>5063</v>
      </c>
      <c r="C941">
        <v>1</v>
      </c>
      <c r="E941">
        <v>3</v>
      </c>
    </row>
    <row r="942" spans="1:5">
      <c r="A942" t="s">
        <v>3951</v>
      </c>
      <c r="B942" t="s">
        <v>5065</v>
      </c>
      <c r="C942">
        <v>1</v>
      </c>
      <c r="E942">
        <v>3</v>
      </c>
    </row>
    <row r="943" spans="1:5">
      <c r="A943" t="s">
        <v>3951</v>
      </c>
      <c r="B943" t="s">
        <v>5064</v>
      </c>
      <c r="C943">
        <v>1</v>
      </c>
      <c r="E943">
        <v>3</v>
      </c>
    </row>
    <row r="944" spans="1:5">
      <c r="A944" t="s">
        <v>3951</v>
      </c>
      <c r="B944" t="s">
        <v>5066</v>
      </c>
      <c r="C944">
        <v>1</v>
      </c>
      <c r="E944">
        <v>3</v>
      </c>
    </row>
    <row r="945" spans="1:5">
      <c r="A945" t="s">
        <v>3951</v>
      </c>
      <c r="B945" t="s">
        <v>5067</v>
      </c>
      <c r="C945">
        <v>1</v>
      </c>
      <c r="E945">
        <v>3</v>
      </c>
    </row>
    <row r="946" spans="1:5">
      <c r="A946" t="s">
        <v>3951</v>
      </c>
      <c r="B946" t="s">
        <v>5068</v>
      </c>
      <c r="C946">
        <v>1</v>
      </c>
      <c r="E946">
        <v>3</v>
      </c>
    </row>
    <row r="947" spans="1:5">
      <c r="A947" t="s">
        <v>3951</v>
      </c>
      <c r="B947" t="s">
        <v>5069</v>
      </c>
      <c r="C947">
        <v>1</v>
      </c>
      <c r="E947">
        <v>3</v>
      </c>
    </row>
    <row r="948" spans="1:5">
      <c r="A948" t="s">
        <v>3951</v>
      </c>
      <c r="B948" t="s">
        <v>5070</v>
      </c>
      <c r="C948">
        <v>1</v>
      </c>
      <c r="E948">
        <v>3</v>
      </c>
    </row>
    <row r="949" spans="1:5">
      <c r="A949" t="s">
        <v>3951</v>
      </c>
      <c r="B949" t="s">
        <v>5071</v>
      </c>
      <c r="C949">
        <v>1</v>
      </c>
      <c r="E949">
        <v>3</v>
      </c>
    </row>
    <row r="950" spans="1:5">
      <c r="A950" t="s">
        <v>3951</v>
      </c>
      <c r="B950" t="s">
        <v>5072</v>
      </c>
      <c r="C950">
        <v>1</v>
      </c>
      <c r="E950">
        <v>3</v>
      </c>
    </row>
    <row r="951" spans="1:5">
      <c r="A951" t="s">
        <v>3951</v>
      </c>
      <c r="B951" t="s">
        <v>5073</v>
      </c>
      <c r="C951">
        <v>1</v>
      </c>
      <c r="E951">
        <v>3</v>
      </c>
    </row>
    <row r="952" spans="1:5">
      <c r="A952" t="s">
        <v>3951</v>
      </c>
      <c r="B952" t="s">
        <v>5074</v>
      </c>
      <c r="C952">
        <v>1</v>
      </c>
      <c r="E952">
        <v>3</v>
      </c>
    </row>
    <row r="953" spans="1:5">
      <c r="A953" t="s">
        <v>3951</v>
      </c>
      <c r="B953" t="s">
        <v>5075</v>
      </c>
      <c r="C953">
        <v>1</v>
      </c>
      <c r="E953">
        <v>3</v>
      </c>
    </row>
    <row r="954" spans="1:5">
      <c r="A954" t="s">
        <v>3951</v>
      </c>
      <c r="B954" t="s">
        <v>5076</v>
      </c>
      <c r="C954">
        <v>1</v>
      </c>
      <c r="E954">
        <v>3</v>
      </c>
    </row>
    <row r="955" spans="1:5">
      <c r="A955" t="s">
        <v>3951</v>
      </c>
      <c r="B955" t="s">
        <v>5077</v>
      </c>
      <c r="C955">
        <v>1</v>
      </c>
      <c r="E955">
        <v>3</v>
      </c>
    </row>
    <row r="956" spans="1:5">
      <c r="A956" t="s">
        <v>3951</v>
      </c>
      <c r="B956" t="s">
        <v>5078</v>
      </c>
      <c r="C956">
        <v>1</v>
      </c>
      <c r="E956">
        <v>3</v>
      </c>
    </row>
    <row r="957" spans="1:5">
      <c r="A957" t="s">
        <v>3951</v>
      </c>
      <c r="B957" t="s">
        <v>5079</v>
      </c>
      <c r="C957">
        <v>1</v>
      </c>
      <c r="E957">
        <v>3</v>
      </c>
    </row>
    <row r="958" spans="1:5">
      <c r="A958" t="s">
        <v>3951</v>
      </c>
      <c r="B958" t="s">
        <v>5080</v>
      </c>
      <c r="C958">
        <v>1</v>
      </c>
      <c r="E958">
        <v>3</v>
      </c>
    </row>
    <row r="959" spans="1:5">
      <c r="A959" t="s">
        <v>3951</v>
      </c>
      <c r="B959" t="s">
        <v>5081</v>
      </c>
      <c r="C959">
        <v>1</v>
      </c>
      <c r="E959">
        <v>3</v>
      </c>
    </row>
    <row r="960" spans="1:5">
      <c r="A960" t="s">
        <v>3951</v>
      </c>
      <c r="B960" t="s">
        <v>5082</v>
      </c>
      <c r="C960">
        <v>1</v>
      </c>
      <c r="E960">
        <v>3</v>
      </c>
    </row>
    <row r="961" spans="1:5">
      <c r="A961" t="s">
        <v>3951</v>
      </c>
      <c r="B961" t="s">
        <v>5083</v>
      </c>
      <c r="C961">
        <v>1</v>
      </c>
      <c r="E961">
        <v>3</v>
      </c>
    </row>
    <row r="962" spans="1:5">
      <c r="A962" t="s">
        <v>3951</v>
      </c>
      <c r="B962" t="s">
        <v>5084</v>
      </c>
      <c r="C962">
        <v>1</v>
      </c>
      <c r="E962">
        <v>3</v>
      </c>
    </row>
    <row r="963" spans="1:5">
      <c r="A963" t="s">
        <v>3951</v>
      </c>
      <c r="B963" t="s">
        <v>5085</v>
      </c>
      <c r="C963">
        <v>1</v>
      </c>
      <c r="E963">
        <v>3</v>
      </c>
    </row>
    <row r="964" spans="1:5">
      <c r="A964" t="s">
        <v>3951</v>
      </c>
      <c r="B964" t="s">
        <v>5086</v>
      </c>
      <c r="C964">
        <v>1</v>
      </c>
      <c r="E964">
        <v>3</v>
      </c>
    </row>
    <row r="965" spans="1:5">
      <c r="A965" t="s">
        <v>3951</v>
      </c>
      <c r="B965" t="s">
        <v>5087</v>
      </c>
      <c r="C965">
        <v>1</v>
      </c>
      <c r="E965">
        <v>3</v>
      </c>
    </row>
    <row r="966" spans="1:5">
      <c r="A966" t="s">
        <v>3951</v>
      </c>
      <c r="B966" t="s">
        <v>5088</v>
      </c>
      <c r="C966">
        <v>1</v>
      </c>
      <c r="E966">
        <v>3</v>
      </c>
    </row>
    <row r="967" spans="1:5">
      <c r="A967" t="s">
        <v>3951</v>
      </c>
      <c r="B967" t="s">
        <v>5089</v>
      </c>
      <c r="C967">
        <v>1</v>
      </c>
      <c r="E967">
        <v>3</v>
      </c>
    </row>
    <row r="968" spans="1:5">
      <c r="A968" t="s">
        <v>3951</v>
      </c>
      <c r="B968" t="s">
        <v>5090</v>
      </c>
      <c r="C968">
        <v>1</v>
      </c>
      <c r="E968">
        <v>3</v>
      </c>
    </row>
    <row r="969" spans="1:5">
      <c r="A969" t="s">
        <v>3951</v>
      </c>
      <c r="B969" t="s">
        <v>5092</v>
      </c>
      <c r="C969">
        <v>1</v>
      </c>
      <c r="E969">
        <v>3</v>
      </c>
    </row>
    <row r="970" spans="1:5">
      <c r="A970" t="s">
        <v>3951</v>
      </c>
      <c r="B970" t="s">
        <v>5091</v>
      </c>
      <c r="C970">
        <v>1</v>
      </c>
      <c r="E970">
        <v>3</v>
      </c>
    </row>
    <row r="971" spans="1:5">
      <c r="A971" t="s">
        <v>3951</v>
      </c>
      <c r="B971" t="s">
        <v>5093</v>
      </c>
      <c r="C971">
        <v>1</v>
      </c>
      <c r="E971">
        <v>3</v>
      </c>
    </row>
    <row r="972" spans="1:5">
      <c r="A972" t="s">
        <v>3951</v>
      </c>
      <c r="B972" t="s">
        <v>5094</v>
      </c>
      <c r="C972">
        <v>1</v>
      </c>
      <c r="E972">
        <v>3</v>
      </c>
    </row>
    <row r="973" spans="1:5">
      <c r="A973" t="s">
        <v>3951</v>
      </c>
      <c r="B973" t="s">
        <v>5095</v>
      </c>
      <c r="C973">
        <v>3</v>
      </c>
      <c r="D973">
        <v>1</v>
      </c>
      <c r="E973">
        <v>3</v>
      </c>
    </row>
    <row r="974" spans="1:5">
      <c r="A974" t="s">
        <v>3951</v>
      </c>
      <c r="B974" t="s">
        <v>5096</v>
      </c>
      <c r="C974">
        <v>1</v>
      </c>
      <c r="D974">
        <v>1</v>
      </c>
      <c r="E974">
        <v>3</v>
      </c>
    </row>
    <row r="975" spans="1:5">
      <c r="A975" t="s">
        <v>3951</v>
      </c>
      <c r="B975" t="s">
        <v>5098</v>
      </c>
      <c r="C975">
        <v>1</v>
      </c>
      <c r="E975">
        <v>3</v>
      </c>
    </row>
    <row r="976" spans="1:5">
      <c r="A976" t="s">
        <v>3951</v>
      </c>
      <c r="B976" t="s">
        <v>5097</v>
      </c>
      <c r="C976">
        <v>1</v>
      </c>
      <c r="E976">
        <v>3</v>
      </c>
    </row>
    <row r="977" spans="1:5">
      <c r="A977" t="s">
        <v>3951</v>
      </c>
      <c r="B977" t="s">
        <v>5099</v>
      </c>
      <c r="C977">
        <v>1</v>
      </c>
      <c r="E977">
        <v>3</v>
      </c>
    </row>
    <row r="978" spans="1:5">
      <c r="A978" t="s">
        <v>3951</v>
      </c>
      <c r="B978" t="s">
        <v>5100</v>
      </c>
      <c r="C978">
        <v>1</v>
      </c>
      <c r="E978">
        <v>3</v>
      </c>
    </row>
    <row r="979" spans="1:5">
      <c r="A979" t="s">
        <v>3951</v>
      </c>
      <c r="B979" t="s">
        <v>5101</v>
      </c>
      <c r="C979">
        <v>1</v>
      </c>
      <c r="E979">
        <v>3</v>
      </c>
    </row>
    <row r="980" spans="1:5">
      <c r="A980" t="s">
        <v>3951</v>
      </c>
      <c r="B980" t="s">
        <v>5102</v>
      </c>
      <c r="C980">
        <v>1</v>
      </c>
      <c r="E980">
        <v>3</v>
      </c>
    </row>
    <row r="981" spans="1:5">
      <c r="A981" t="s">
        <v>3951</v>
      </c>
      <c r="B981" t="s">
        <v>5103</v>
      </c>
      <c r="C981">
        <v>1</v>
      </c>
      <c r="E981">
        <v>3</v>
      </c>
    </row>
    <row r="982" spans="1:5">
      <c r="A982" t="s">
        <v>3951</v>
      </c>
      <c r="B982" t="s">
        <v>5104</v>
      </c>
      <c r="C982">
        <v>1</v>
      </c>
      <c r="E982">
        <v>3</v>
      </c>
    </row>
    <row r="983" spans="1:5">
      <c r="A983" t="s">
        <v>3951</v>
      </c>
      <c r="B983" t="s">
        <v>5105</v>
      </c>
      <c r="C983">
        <v>1</v>
      </c>
      <c r="E983">
        <v>3</v>
      </c>
    </row>
    <row r="984" spans="1:5">
      <c r="A984" t="s">
        <v>3951</v>
      </c>
      <c r="B984" t="s">
        <v>5106</v>
      </c>
      <c r="C984">
        <v>1</v>
      </c>
      <c r="E984">
        <v>3</v>
      </c>
    </row>
    <row r="985" spans="1:5">
      <c r="A985" t="s">
        <v>3951</v>
      </c>
      <c r="B985" t="s">
        <v>5107</v>
      </c>
      <c r="C985">
        <v>1</v>
      </c>
      <c r="E985">
        <v>3</v>
      </c>
    </row>
    <row r="986" spans="1:5">
      <c r="A986" t="s">
        <v>3951</v>
      </c>
      <c r="B986" t="s">
        <v>5108</v>
      </c>
      <c r="C986">
        <v>1</v>
      </c>
      <c r="E986">
        <v>3</v>
      </c>
    </row>
    <row r="987" spans="1:5">
      <c r="A987" t="s">
        <v>3951</v>
      </c>
      <c r="B987" t="s">
        <v>5109</v>
      </c>
      <c r="C987">
        <v>1</v>
      </c>
      <c r="E987">
        <v>3</v>
      </c>
    </row>
    <row r="988" spans="1:5">
      <c r="A988" t="s">
        <v>3951</v>
      </c>
      <c r="B988" t="s">
        <v>5110</v>
      </c>
      <c r="C988">
        <v>1</v>
      </c>
      <c r="E988">
        <v>3</v>
      </c>
    </row>
    <row r="989" spans="1:5">
      <c r="A989" t="s">
        <v>3951</v>
      </c>
      <c r="B989" t="s">
        <v>5111</v>
      </c>
      <c r="C989">
        <v>1</v>
      </c>
      <c r="E989">
        <v>3</v>
      </c>
    </row>
    <row r="990" spans="1:5">
      <c r="A990" t="s">
        <v>3951</v>
      </c>
      <c r="B990" t="s">
        <v>5112</v>
      </c>
      <c r="C990">
        <v>1</v>
      </c>
      <c r="E990">
        <v>3</v>
      </c>
    </row>
    <row r="991" spans="1:5">
      <c r="A991" t="s">
        <v>3951</v>
      </c>
      <c r="B991" t="s">
        <v>5114</v>
      </c>
      <c r="C991">
        <v>1</v>
      </c>
      <c r="E991">
        <v>3</v>
      </c>
    </row>
    <row r="992" spans="1:5">
      <c r="A992" t="s">
        <v>3951</v>
      </c>
      <c r="B992" t="s">
        <v>5113</v>
      </c>
      <c r="C992">
        <v>1</v>
      </c>
      <c r="E992">
        <v>3</v>
      </c>
    </row>
    <row r="993" spans="1:5">
      <c r="A993" t="s">
        <v>3951</v>
      </c>
      <c r="B993" t="s">
        <v>5115</v>
      </c>
      <c r="C993">
        <v>1</v>
      </c>
      <c r="E993">
        <v>3</v>
      </c>
    </row>
    <row r="994" spans="1:5">
      <c r="A994" t="s">
        <v>3951</v>
      </c>
      <c r="B994" t="s">
        <v>5116</v>
      </c>
      <c r="C994">
        <v>1</v>
      </c>
      <c r="E994">
        <v>3</v>
      </c>
    </row>
    <row r="995" spans="1:5">
      <c r="A995" t="s">
        <v>3951</v>
      </c>
      <c r="B995" t="s">
        <v>5117</v>
      </c>
      <c r="C995">
        <v>1</v>
      </c>
      <c r="E995">
        <v>3</v>
      </c>
    </row>
    <row r="996" spans="1:5">
      <c r="A996" t="s">
        <v>3951</v>
      </c>
      <c r="B996" t="s">
        <v>5118</v>
      </c>
      <c r="C996">
        <v>0</v>
      </c>
      <c r="E996">
        <v>3</v>
      </c>
    </row>
    <row r="997" spans="1:5">
      <c r="A997" t="s">
        <v>3951</v>
      </c>
      <c r="B997" t="s">
        <v>5119</v>
      </c>
      <c r="C997">
        <v>0</v>
      </c>
      <c r="E997">
        <v>3</v>
      </c>
    </row>
    <row r="998" spans="1:5">
      <c r="A998" t="s">
        <v>3951</v>
      </c>
      <c r="B998" t="s">
        <v>5120</v>
      </c>
      <c r="C998">
        <v>1</v>
      </c>
      <c r="E998">
        <v>3</v>
      </c>
    </row>
    <row r="999" spans="1:5">
      <c r="A999" t="s">
        <v>3951</v>
      </c>
      <c r="B999" t="s">
        <v>5121</v>
      </c>
      <c r="C999">
        <v>1</v>
      </c>
      <c r="E999">
        <v>3</v>
      </c>
    </row>
    <row r="1000" spans="1:5">
      <c r="A1000" t="s">
        <v>3951</v>
      </c>
      <c r="B1000" t="s">
        <v>5468</v>
      </c>
      <c r="C1000">
        <v>1</v>
      </c>
      <c r="E1000">
        <v>3</v>
      </c>
    </row>
    <row r="1001" spans="1:5">
      <c r="A1001" t="s">
        <v>3951</v>
      </c>
      <c r="B1001" t="s">
        <v>5123</v>
      </c>
      <c r="C1001">
        <v>1</v>
      </c>
      <c r="E1001">
        <v>3</v>
      </c>
    </row>
    <row r="1002" spans="1:5">
      <c r="A1002" t="s">
        <v>3951</v>
      </c>
      <c r="B1002" t="s">
        <v>5124</v>
      </c>
      <c r="C1002">
        <v>1</v>
      </c>
      <c r="E1002">
        <v>3</v>
      </c>
    </row>
    <row r="1003" spans="1:5">
      <c r="A1003" t="s">
        <v>3951</v>
      </c>
      <c r="B1003" t="s">
        <v>5125</v>
      </c>
      <c r="C1003">
        <v>1</v>
      </c>
      <c r="E1003">
        <v>3</v>
      </c>
    </row>
    <row r="1004" spans="1:5">
      <c r="A1004" t="s">
        <v>3951</v>
      </c>
      <c r="B1004" t="s">
        <v>5126</v>
      </c>
      <c r="C1004">
        <v>1</v>
      </c>
      <c r="E1004">
        <v>3</v>
      </c>
    </row>
    <row r="1005" spans="1:5">
      <c r="A1005" t="s">
        <v>3951</v>
      </c>
      <c r="B1005" t="s">
        <v>5127</v>
      </c>
      <c r="C1005">
        <v>1</v>
      </c>
      <c r="E1005">
        <v>3</v>
      </c>
    </row>
    <row r="1006" spans="1:5">
      <c r="A1006" t="s">
        <v>3951</v>
      </c>
      <c r="B1006" t="s">
        <v>5469</v>
      </c>
      <c r="C1006">
        <v>1</v>
      </c>
      <c r="E1006">
        <v>3</v>
      </c>
    </row>
    <row r="1007" spans="1:5">
      <c r="A1007" t="s">
        <v>3951</v>
      </c>
      <c r="B1007" t="s">
        <v>5470</v>
      </c>
      <c r="C1007">
        <v>1</v>
      </c>
      <c r="E1007">
        <v>3</v>
      </c>
    </row>
    <row r="1008" spans="1:5">
      <c r="A1008" t="s">
        <v>3951</v>
      </c>
      <c r="B1008" t="s">
        <v>5471</v>
      </c>
      <c r="C1008">
        <v>1</v>
      </c>
      <c r="E1008">
        <v>3</v>
      </c>
    </row>
    <row r="1009" spans="1:5">
      <c r="A1009" t="s">
        <v>3951</v>
      </c>
      <c r="B1009" t="s">
        <v>5472</v>
      </c>
      <c r="C1009">
        <v>1</v>
      </c>
      <c r="E1009">
        <v>3</v>
      </c>
    </row>
    <row r="1010" spans="1:5">
      <c r="A1010" t="s">
        <v>3951</v>
      </c>
      <c r="B1010" t="s">
        <v>5132</v>
      </c>
      <c r="C1010">
        <v>1</v>
      </c>
      <c r="E1010">
        <v>3</v>
      </c>
    </row>
    <row r="1011" spans="1:5">
      <c r="A1011" t="s">
        <v>3951</v>
      </c>
      <c r="B1011" t="s">
        <v>5473</v>
      </c>
      <c r="C1011">
        <v>1</v>
      </c>
      <c r="E1011">
        <v>3</v>
      </c>
    </row>
    <row r="1012" spans="1:5">
      <c r="A1012" t="s">
        <v>4181</v>
      </c>
      <c r="B1012" t="s">
        <v>3210</v>
      </c>
      <c r="C1012">
        <v>1</v>
      </c>
      <c r="E1012">
        <v>3</v>
      </c>
    </row>
    <row r="1013" spans="1:5">
      <c r="A1013" t="s">
        <v>3951</v>
      </c>
      <c r="B1013" t="s">
        <v>5474</v>
      </c>
      <c r="C1013">
        <v>1</v>
      </c>
      <c r="E1013">
        <v>3</v>
      </c>
    </row>
    <row r="1014" spans="1:5">
      <c r="A1014" t="s">
        <v>3951</v>
      </c>
      <c r="B1014" t="s">
        <v>5134</v>
      </c>
      <c r="C1014">
        <v>1</v>
      </c>
      <c r="E1014">
        <v>3</v>
      </c>
    </row>
    <row r="1015" spans="1:5">
      <c r="A1015" t="s">
        <v>3951</v>
      </c>
      <c r="B1015" t="s">
        <v>5135</v>
      </c>
      <c r="C1015">
        <v>1</v>
      </c>
      <c r="E1015">
        <v>3</v>
      </c>
    </row>
    <row r="1016" spans="1:5">
      <c r="A1016" t="s">
        <v>3951</v>
      </c>
      <c r="B1016" t="s">
        <v>5136</v>
      </c>
      <c r="C1016">
        <v>1</v>
      </c>
      <c r="E1016">
        <v>3</v>
      </c>
    </row>
    <row r="1017" spans="1:5">
      <c r="A1017" t="s">
        <v>3951</v>
      </c>
      <c r="B1017" t="s">
        <v>5137</v>
      </c>
      <c r="C1017">
        <v>1</v>
      </c>
      <c r="E1017">
        <v>3</v>
      </c>
    </row>
    <row r="1018" spans="1:5">
      <c r="A1018" t="s">
        <v>3951</v>
      </c>
      <c r="B1018" t="s">
        <v>5475</v>
      </c>
      <c r="C1018">
        <v>1</v>
      </c>
      <c r="E1018">
        <v>3</v>
      </c>
    </row>
    <row r="1019" spans="1:5">
      <c r="A1019" t="s">
        <v>3951</v>
      </c>
      <c r="B1019" t="s">
        <v>5476</v>
      </c>
      <c r="C1019">
        <v>1</v>
      </c>
      <c r="E1019">
        <v>3</v>
      </c>
    </row>
    <row r="1020" spans="1:5">
      <c r="A1020" t="s">
        <v>3951</v>
      </c>
      <c r="B1020" t="s">
        <v>5140</v>
      </c>
      <c r="C1020">
        <v>1</v>
      </c>
      <c r="E1020">
        <v>3</v>
      </c>
    </row>
    <row r="1021" spans="1:5">
      <c r="A1021" t="s">
        <v>3951</v>
      </c>
      <c r="B1021" t="s">
        <v>5141</v>
      </c>
      <c r="C1021">
        <v>1</v>
      </c>
      <c r="E1021">
        <v>3</v>
      </c>
    </row>
    <row r="1022" spans="1:5">
      <c r="A1022" t="s">
        <v>4180</v>
      </c>
      <c r="B1022" t="s">
        <v>3767</v>
      </c>
      <c r="C1022">
        <v>1</v>
      </c>
      <c r="E1022">
        <v>3</v>
      </c>
    </row>
    <row r="1023" spans="1:5">
      <c r="A1023" t="s">
        <v>4181</v>
      </c>
      <c r="B1023" t="s">
        <v>5477</v>
      </c>
      <c r="C1023">
        <v>1</v>
      </c>
      <c r="E1023">
        <v>3</v>
      </c>
    </row>
    <row r="1024" spans="1:5">
      <c r="A1024" t="s">
        <v>4181</v>
      </c>
      <c r="B1024" t="s">
        <v>5478</v>
      </c>
      <c r="C1024">
        <v>1</v>
      </c>
      <c r="E1024">
        <v>3</v>
      </c>
    </row>
    <row r="1025" spans="1:5">
      <c r="A1025" t="s">
        <v>4181</v>
      </c>
      <c r="B1025" t="s">
        <v>5479</v>
      </c>
      <c r="C1025">
        <v>1</v>
      </c>
      <c r="E1025">
        <v>3</v>
      </c>
    </row>
    <row r="1026" spans="1:5">
      <c r="A1026" t="s">
        <v>4181</v>
      </c>
      <c r="B1026" t="s">
        <v>5480</v>
      </c>
      <c r="C1026">
        <v>1</v>
      </c>
      <c r="E1026">
        <v>3</v>
      </c>
    </row>
    <row r="1027" spans="1:5">
      <c r="A1027" t="s">
        <v>4181</v>
      </c>
      <c r="B1027" t="s">
        <v>5481</v>
      </c>
      <c r="C1027">
        <v>0</v>
      </c>
      <c r="E1027">
        <v>3</v>
      </c>
    </row>
    <row r="1028" spans="1:5">
      <c r="A1028" t="s">
        <v>4181</v>
      </c>
      <c r="B1028" t="s">
        <v>5482</v>
      </c>
      <c r="C1028">
        <v>1</v>
      </c>
      <c r="E1028">
        <v>3</v>
      </c>
    </row>
    <row r="1029" spans="1:5">
      <c r="A1029" t="s">
        <v>3898</v>
      </c>
      <c r="B1029" t="s">
        <v>5155</v>
      </c>
      <c r="C1029">
        <v>1</v>
      </c>
      <c r="E1029">
        <v>3</v>
      </c>
    </row>
    <row r="1030" spans="1:5">
      <c r="A1030" t="s">
        <v>4180</v>
      </c>
      <c r="B1030" t="s">
        <v>5347</v>
      </c>
      <c r="C1030">
        <v>1</v>
      </c>
      <c r="E1030">
        <v>3</v>
      </c>
    </row>
    <row r="1031" spans="1:5">
      <c r="A1031" t="s">
        <v>3898</v>
      </c>
      <c r="B1031" t="s">
        <v>5157</v>
      </c>
      <c r="C1031">
        <v>1</v>
      </c>
      <c r="E1031">
        <v>3</v>
      </c>
    </row>
    <row r="1032" spans="1:5">
      <c r="A1032" t="s">
        <v>3898</v>
      </c>
      <c r="B1032" t="s">
        <v>5156</v>
      </c>
      <c r="C1032">
        <v>1</v>
      </c>
      <c r="E1032">
        <v>3</v>
      </c>
    </row>
    <row r="1033" spans="1:5">
      <c r="A1033" t="s">
        <v>3951</v>
      </c>
      <c r="B1033" t="s">
        <v>5220</v>
      </c>
      <c r="C1033">
        <v>1</v>
      </c>
      <c r="E1033">
        <v>3</v>
      </c>
    </row>
    <row r="1034" spans="1:5">
      <c r="A1034" t="s">
        <v>3951</v>
      </c>
      <c r="B1034" t="s">
        <v>5216</v>
      </c>
      <c r="C1034">
        <v>1</v>
      </c>
      <c r="E1034">
        <v>3</v>
      </c>
    </row>
    <row r="1035" spans="1:5">
      <c r="A1035" t="s">
        <v>4181</v>
      </c>
      <c r="B1035" t="s">
        <v>5483</v>
      </c>
      <c r="C1035">
        <v>1</v>
      </c>
      <c r="E1035">
        <v>3</v>
      </c>
    </row>
    <row r="1036" spans="1:5">
      <c r="A1036" t="s">
        <v>3951</v>
      </c>
      <c r="B1036" t="s">
        <v>5226</v>
      </c>
      <c r="C1036">
        <v>1</v>
      </c>
      <c r="E1036">
        <v>3</v>
      </c>
    </row>
    <row r="1037" spans="1:5">
      <c r="A1037" t="s">
        <v>5494</v>
      </c>
      <c r="B1037" t="s">
        <v>5484</v>
      </c>
      <c r="C1037">
        <v>1</v>
      </c>
      <c r="E1037">
        <v>3</v>
      </c>
    </row>
    <row r="1038" spans="1:5">
      <c r="A1038" t="s">
        <v>3951</v>
      </c>
      <c r="B1038" t="s">
        <v>5218</v>
      </c>
      <c r="C1038">
        <v>1</v>
      </c>
      <c r="E1038">
        <v>3</v>
      </c>
    </row>
    <row r="1039" spans="1:5">
      <c r="A1039" t="s">
        <v>3951</v>
      </c>
      <c r="B1039" t="s">
        <v>5219</v>
      </c>
      <c r="C1039">
        <v>1</v>
      </c>
      <c r="E1039">
        <v>3</v>
      </c>
    </row>
    <row r="1040" spans="1:5">
      <c r="A1040" t="s">
        <v>3951</v>
      </c>
      <c r="B1040" t="s">
        <v>5217</v>
      </c>
      <c r="C1040">
        <v>1</v>
      </c>
      <c r="E1040">
        <v>3</v>
      </c>
    </row>
    <row r="1041" spans="1:5">
      <c r="A1041" t="s">
        <v>3898</v>
      </c>
      <c r="B1041" t="s">
        <v>3913</v>
      </c>
      <c r="C1041">
        <v>1</v>
      </c>
      <c r="E1041">
        <v>3</v>
      </c>
    </row>
    <row r="1042" spans="1:5">
      <c r="A1042" t="s">
        <v>3951</v>
      </c>
      <c r="B1042" t="s">
        <v>5227</v>
      </c>
      <c r="C1042">
        <v>1</v>
      </c>
      <c r="E1042">
        <v>3</v>
      </c>
    </row>
    <row r="1043" spans="1:5">
      <c r="A1043" t="s">
        <v>3850</v>
      </c>
      <c r="B1043" t="s">
        <v>5145</v>
      </c>
      <c r="C1043">
        <v>1</v>
      </c>
      <c r="E1043">
        <v>3</v>
      </c>
    </row>
    <row r="1044" spans="1:5">
      <c r="A1044" t="s">
        <v>4181</v>
      </c>
      <c r="B1044" t="s">
        <v>5485</v>
      </c>
      <c r="C1044">
        <v>1</v>
      </c>
      <c r="E1044">
        <v>3</v>
      </c>
    </row>
    <row r="1045" spans="1:5">
      <c r="A1045" t="s">
        <v>3850</v>
      </c>
      <c r="B1045" t="s">
        <v>5143</v>
      </c>
      <c r="C1045">
        <v>1</v>
      </c>
      <c r="E1045">
        <v>3</v>
      </c>
    </row>
    <row r="1046" spans="1:5">
      <c r="A1046" t="s">
        <v>3951</v>
      </c>
      <c r="B1046" t="s">
        <v>5161</v>
      </c>
      <c r="C1046">
        <v>1</v>
      </c>
      <c r="E1046">
        <v>3</v>
      </c>
    </row>
    <row r="1047" spans="1:5">
      <c r="A1047" t="s">
        <v>3951</v>
      </c>
      <c r="B1047" t="s">
        <v>5162</v>
      </c>
      <c r="C1047">
        <v>1</v>
      </c>
      <c r="E1047">
        <v>3</v>
      </c>
    </row>
    <row r="1048" spans="1:5">
      <c r="A1048" t="s">
        <v>3951</v>
      </c>
      <c r="B1048" t="s">
        <v>5163</v>
      </c>
      <c r="C1048">
        <v>1</v>
      </c>
      <c r="E1048">
        <v>3</v>
      </c>
    </row>
    <row r="1049" spans="1:5">
      <c r="A1049" t="s">
        <v>3951</v>
      </c>
      <c r="B1049" t="s">
        <v>5221</v>
      </c>
      <c r="C1049">
        <v>1</v>
      </c>
      <c r="E1049">
        <v>3</v>
      </c>
    </row>
    <row r="1050" spans="1:5">
      <c r="A1050" t="s">
        <v>3951</v>
      </c>
      <c r="B1050" t="s">
        <v>5166</v>
      </c>
      <c r="C1050">
        <v>1</v>
      </c>
      <c r="E1050">
        <v>3</v>
      </c>
    </row>
    <row r="1051" spans="1:5">
      <c r="A1051" t="s">
        <v>3951</v>
      </c>
      <c r="B1051" t="s">
        <v>5165</v>
      </c>
      <c r="C1051">
        <v>1</v>
      </c>
      <c r="E1051">
        <v>3</v>
      </c>
    </row>
    <row r="1052" spans="1:5">
      <c r="A1052" t="s">
        <v>3951</v>
      </c>
      <c r="B1052" t="s">
        <v>5167</v>
      </c>
      <c r="C1052">
        <v>1</v>
      </c>
      <c r="E1052">
        <v>3</v>
      </c>
    </row>
    <row r="1053" spans="1:5">
      <c r="A1053" t="s">
        <v>3951</v>
      </c>
      <c r="B1053" t="s">
        <v>5171</v>
      </c>
      <c r="C1053">
        <v>1</v>
      </c>
      <c r="E1053">
        <v>3</v>
      </c>
    </row>
    <row r="1054" spans="1:5">
      <c r="A1054" t="s">
        <v>3951</v>
      </c>
      <c r="B1054" t="s">
        <v>5172</v>
      </c>
      <c r="C1054">
        <v>1</v>
      </c>
      <c r="E1054">
        <v>3</v>
      </c>
    </row>
    <row r="1055" spans="1:5">
      <c r="A1055" t="s">
        <v>3951</v>
      </c>
      <c r="B1055" t="s">
        <v>5173</v>
      </c>
      <c r="C1055">
        <v>1</v>
      </c>
      <c r="E1055">
        <v>3</v>
      </c>
    </row>
    <row r="1056" spans="1:5">
      <c r="A1056" t="s">
        <v>3951</v>
      </c>
      <c r="B1056" t="s">
        <v>5225</v>
      </c>
      <c r="C1056">
        <v>1</v>
      </c>
      <c r="E1056">
        <v>3</v>
      </c>
    </row>
    <row r="1057" spans="1:5">
      <c r="A1057" t="s">
        <v>3951</v>
      </c>
      <c r="B1057" t="s">
        <v>5222</v>
      </c>
      <c r="C1057">
        <v>1</v>
      </c>
      <c r="E1057">
        <v>3</v>
      </c>
    </row>
    <row r="1058" spans="1:5">
      <c r="A1058" t="s">
        <v>3951</v>
      </c>
      <c r="B1058" t="s">
        <v>5159</v>
      </c>
      <c r="C1058">
        <v>1</v>
      </c>
      <c r="E1058">
        <v>3</v>
      </c>
    </row>
    <row r="1059" spans="1:5">
      <c r="A1059" t="s">
        <v>3951</v>
      </c>
      <c r="B1059" t="s">
        <v>5486</v>
      </c>
      <c r="C1059">
        <v>1</v>
      </c>
      <c r="E1059">
        <v>3</v>
      </c>
    </row>
    <row r="1060" spans="1:5">
      <c r="A1060" t="s">
        <v>3951</v>
      </c>
      <c r="B1060" t="s">
        <v>5160</v>
      </c>
      <c r="C1060">
        <v>1</v>
      </c>
      <c r="E1060">
        <v>3</v>
      </c>
    </row>
    <row r="1061" spans="1:5">
      <c r="A1061" t="s">
        <v>3951</v>
      </c>
      <c r="B1061" t="s">
        <v>5164</v>
      </c>
      <c r="C1061">
        <v>1</v>
      </c>
      <c r="E1061">
        <v>3</v>
      </c>
    </row>
    <row r="1062" spans="1:5">
      <c r="A1062" t="s">
        <v>3951</v>
      </c>
      <c r="B1062" t="s">
        <v>5487</v>
      </c>
      <c r="C1062">
        <v>1</v>
      </c>
      <c r="E1062">
        <v>3</v>
      </c>
    </row>
    <row r="1063" spans="1:5">
      <c r="A1063" t="s">
        <v>3951</v>
      </c>
      <c r="B1063" t="s">
        <v>5158</v>
      </c>
      <c r="C1063">
        <v>1</v>
      </c>
      <c r="E1063">
        <v>3</v>
      </c>
    </row>
    <row r="1064" spans="1:5">
      <c r="A1064" t="s">
        <v>3951</v>
      </c>
      <c r="B1064" t="s">
        <v>5179</v>
      </c>
      <c r="C1064">
        <v>1</v>
      </c>
      <c r="E1064">
        <v>3</v>
      </c>
    </row>
    <row r="1065" spans="1:5">
      <c r="A1065" t="s">
        <v>5494</v>
      </c>
      <c r="B1065" t="s">
        <v>5488</v>
      </c>
      <c r="C1065">
        <v>1</v>
      </c>
      <c r="E1065">
        <v>3</v>
      </c>
    </row>
    <row r="1066" spans="1:5">
      <c r="A1066" t="s">
        <v>3951</v>
      </c>
      <c r="B1066" t="s">
        <v>5489</v>
      </c>
      <c r="C1066">
        <v>1</v>
      </c>
      <c r="E1066">
        <v>3</v>
      </c>
    </row>
    <row r="1067" spans="1:5">
      <c r="A1067" t="s">
        <v>3951</v>
      </c>
      <c r="B1067" t="s">
        <v>5169</v>
      </c>
      <c r="C1067">
        <v>1</v>
      </c>
      <c r="E1067">
        <v>3</v>
      </c>
    </row>
    <row r="1068" spans="1:5">
      <c r="A1068" t="s">
        <v>3951</v>
      </c>
      <c r="B1068" t="s">
        <v>5170</v>
      </c>
      <c r="C1068">
        <v>1</v>
      </c>
      <c r="E1068">
        <v>3</v>
      </c>
    </row>
    <row r="1069" spans="1:5">
      <c r="A1069" t="s">
        <v>3951</v>
      </c>
      <c r="B1069" t="s">
        <v>5174</v>
      </c>
      <c r="C1069">
        <v>1</v>
      </c>
      <c r="E1069">
        <v>3</v>
      </c>
    </row>
    <row r="1070" spans="1:5">
      <c r="A1070" t="s">
        <v>3951</v>
      </c>
      <c r="B1070" t="s">
        <v>5168</v>
      </c>
      <c r="C1070">
        <v>1</v>
      </c>
      <c r="E1070">
        <v>3</v>
      </c>
    </row>
    <row r="1071" spans="1:5">
      <c r="A1071" t="s">
        <v>3951</v>
      </c>
      <c r="B1071" t="s">
        <v>5177</v>
      </c>
      <c r="C1071">
        <v>1</v>
      </c>
      <c r="E1071">
        <v>3</v>
      </c>
    </row>
    <row r="1072" spans="1:5">
      <c r="A1072" t="s">
        <v>3951</v>
      </c>
      <c r="B1072" t="s">
        <v>5175</v>
      </c>
      <c r="C1072">
        <v>1</v>
      </c>
      <c r="E1072">
        <v>3</v>
      </c>
    </row>
    <row r="1073" spans="1:5">
      <c r="A1073" t="s">
        <v>3951</v>
      </c>
      <c r="B1073" t="s">
        <v>5192</v>
      </c>
      <c r="C1073">
        <v>1</v>
      </c>
      <c r="E1073">
        <v>3</v>
      </c>
    </row>
    <row r="1074" spans="1:5">
      <c r="A1074" t="s">
        <v>3951</v>
      </c>
      <c r="B1074" t="s">
        <v>5195</v>
      </c>
      <c r="C1074">
        <v>1</v>
      </c>
      <c r="E1074">
        <v>3</v>
      </c>
    </row>
    <row r="1075" spans="1:5">
      <c r="A1075" t="s">
        <v>3951</v>
      </c>
      <c r="B1075" t="s">
        <v>5183</v>
      </c>
      <c r="C1075">
        <v>1</v>
      </c>
      <c r="E1075">
        <v>3</v>
      </c>
    </row>
    <row r="1076" spans="1:5">
      <c r="A1076" t="s">
        <v>3951</v>
      </c>
      <c r="B1076" t="s">
        <v>5197</v>
      </c>
      <c r="C1076">
        <v>1</v>
      </c>
      <c r="E1076">
        <v>3</v>
      </c>
    </row>
    <row r="1077" spans="1:5">
      <c r="A1077" t="s">
        <v>3951</v>
      </c>
      <c r="B1077" t="s">
        <v>5189</v>
      </c>
      <c r="C1077">
        <v>1</v>
      </c>
      <c r="E1077">
        <v>3</v>
      </c>
    </row>
    <row r="1078" spans="1:5">
      <c r="A1078" t="s">
        <v>3951</v>
      </c>
      <c r="B1078" t="s">
        <v>5186</v>
      </c>
      <c r="C1078">
        <v>1</v>
      </c>
      <c r="E1078">
        <v>3</v>
      </c>
    </row>
    <row r="1079" spans="1:5">
      <c r="A1079" t="s">
        <v>3951</v>
      </c>
      <c r="B1079" t="s">
        <v>5490</v>
      </c>
      <c r="C1079">
        <v>1</v>
      </c>
      <c r="E1079">
        <v>3</v>
      </c>
    </row>
    <row r="1080" spans="1:5">
      <c r="A1080" t="s">
        <v>3951</v>
      </c>
      <c r="B1080" t="s">
        <v>5199</v>
      </c>
      <c r="C1080">
        <v>1</v>
      </c>
      <c r="E1080">
        <v>3</v>
      </c>
    </row>
    <row r="1081" spans="1:5">
      <c r="A1081" t="s">
        <v>3951</v>
      </c>
      <c r="B1081" t="s">
        <v>5182</v>
      </c>
      <c r="C1081">
        <v>1</v>
      </c>
      <c r="E1081">
        <v>3</v>
      </c>
    </row>
    <row r="1082" spans="1:5">
      <c r="A1082" t="s">
        <v>3951</v>
      </c>
      <c r="B1082" t="s">
        <v>5187</v>
      </c>
      <c r="C1082">
        <v>1</v>
      </c>
      <c r="E1082">
        <v>3</v>
      </c>
    </row>
    <row r="1083" spans="1:5">
      <c r="A1083" t="s">
        <v>3951</v>
      </c>
      <c r="B1083" t="s">
        <v>5193</v>
      </c>
      <c r="C1083">
        <v>1</v>
      </c>
      <c r="E1083">
        <v>3</v>
      </c>
    </row>
    <row r="1084" spans="1:5">
      <c r="A1084" t="s">
        <v>3951</v>
      </c>
      <c r="B1084" t="s">
        <v>5196</v>
      </c>
      <c r="C1084">
        <v>1</v>
      </c>
      <c r="E1084">
        <v>3</v>
      </c>
    </row>
    <row r="1085" spans="1:5">
      <c r="A1085" t="s">
        <v>3951</v>
      </c>
      <c r="B1085" t="s">
        <v>5198</v>
      </c>
      <c r="C1085">
        <v>1</v>
      </c>
      <c r="E1085">
        <v>3</v>
      </c>
    </row>
    <row r="1086" spans="1:5">
      <c r="A1086" t="s">
        <v>3951</v>
      </c>
      <c r="B1086" t="s">
        <v>5194</v>
      </c>
      <c r="C1086">
        <v>1</v>
      </c>
      <c r="E1086">
        <v>3</v>
      </c>
    </row>
    <row r="1087" spans="1:5">
      <c r="A1087" t="s">
        <v>3951</v>
      </c>
      <c r="B1087" t="s">
        <v>5191</v>
      </c>
      <c r="C1087">
        <v>1</v>
      </c>
      <c r="E1087">
        <v>3</v>
      </c>
    </row>
    <row r="1088" spans="1:5">
      <c r="A1088" t="s">
        <v>3951</v>
      </c>
      <c r="B1088" t="s">
        <v>5190</v>
      </c>
      <c r="C1088">
        <v>1</v>
      </c>
      <c r="E1088">
        <v>3</v>
      </c>
    </row>
    <row r="1089" spans="1:5">
      <c r="A1089" t="s">
        <v>3951</v>
      </c>
      <c r="B1089" t="s">
        <v>5202</v>
      </c>
      <c r="C1089">
        <v>1</v>
      </c>
      <c r="E1089">
        <v>3</v>
      </c>
    </row>
    <row r="1090" spans="1:5">
      <c r="A1090" t="s">
        <v>3951</v>
      </c>
      <c r="B1090" t="s">
        <v>5185</v>
      </c>
      <c r="C1090">
        <v>1</v>
      </c>
      <c r="E1090">
        <v>3</v>
      </c>
    </row>
    <row r="1091" spans="1:5">
      <c r="A1091" t="s">
        <v>3951</v>
      </c>
      <c r="B1091" t="s">
        <v>5200</v>
      </c>
      <c r="C1091">
        <v>1</v>
      </c>
      <c r="E1091">
        <v>3</v>
      </c>
    </row>
    <row r="1092" spans="1:5">
      <c r="A1092" t="s">
        <v>3951</v>
      </c>
      <c r="B1092" t="s">
        <v>5203</v>
      </c>
      <c r="C1092">
        <v>1</v>
      </c>
      <c r="E1092">
        <v>3</v>
      </c>
    </row>
    <row r="1093" spans="1:5">
      <c r="A1093" t="s">
        <v>3951</v>
      </c>
      <c r="B1093" t="s">
        <v>5207</v>
      </c>
      <c r="C1093">
        <v>1</v>
      </c>
      <c r="E1093">
        <v>3</v>
      </c>
    </row>
    <row r="1094" spans="1:5">
      <c r="A1094" t="s">
        <v>3951</v>
      </c>
      <c r="B1094" t="s">
        <v>5184</v>
      </c>
      <c r="C1094">
        <v>1</v>
      </c>
      <c r="E1094">
        <v>3</v>
      </c>
    </row>
    <row r="1095" spans="1:5">
      <c r="A1095" t="s">
        <v>3951</v>
      </c>
      <c r="B1095" t="s">
        <v>5188</v>
      </c>
      <c r="C1095">
        <v>1</v>
      </c>
      <c r="E1095">
        <v>3</v>
      </c>
    </row>
    <row r="1096" spans="1:5">
      <c r="A1096" t="s">
        <v>3951</v>
      </c>
      <c r="B1096" t="s">
        <v>5201</v>
      </c>
      <c r="C1096">
        <v>1</v>
      </c>
      <c r="E1096">
        <v>3</v>
      </c>
    </row>
    <row r="1097" spans="1:5">
      <c r="A1097" t="s">
        <v>3951</v>
      </c>
      <c r="B1097" t="s">
        <v>5208</v>
      </c>
      <c r="C1097">
        <v>1</v>
      </c>
      <c r="E1097">
        <v>3</v>
      </c>
    </row>
    <row r="1098" spans="1:5">
      <c r="A1098" t="s">
        <v>3951</v>
      </c>
      <c r="B1098" t="s">
        <v>5209</v>
      </c>
      <c r="C1098">
        <v>1</v>
      </c>
      <c r="E1098">
        <v>3</v>
      </c>
    </row>
    <row r="1099" spans="1:5">
      <c r="A1099" t="s">
        <v>3951</v>
      </c>
      <c r="B1099" t="s">
        <v>5205</v>
      </c>
      <c r="C1099">
        <v>1</v>
      </c>
      <c r="E1099">
        <v>3</v>
      </c>
    </row>
    <row r="1100" spans="1:5">
      <c r="A1100" t="s">
        <v>4180</v>
      </c>
      <c r="B1100" t="s">
        <v>5348</v>
      </c>
      <c r="C1100">
        <v>1</v>
      </c>
      <c r="E1100">
        <v>3</v>
      </c>
    </row>
    <row r="1101" spans="1:5">
      <c r="A1101" t="s">
        <v>3951</v>
      </c>
      <c r="B1101" t="s">
        <v>5206</v>
      </c>
      <c r="C1101">
        <v>1</v>
      </c>
      <c r="E1101">
        <v>3</v>
      </c>
    </row>
    <row r="1102" spans="1:5">
      <c r="A1102" t="s">
        <v>3951</v>
      </c>
      <c r="B1102" t="s">
        <v>5214</v>
      </c>
      <c r="C1102">
        <v>1</v>
      </c>
      <c r="E1102">
        <v>3</v>
      </c>
    </row>
    <row r="1103" spans="1:5">
      <c r="A1103" t="s">
        <v>3951</v>
      </c>
      <c r="B1103" t="s">
        <v>5213</v>
      </c>
      <c r="C1103">
        <v>1</v>
      </c>
      <c r="E1103">
        <v>3</v>
      </c>
    </row>
    <row r="1104" spans="1:5">
      <c r="A1104" t="s">
        <v>3951</v>
      </c>
      <c r="B1104" t="s">
        <v>5204</v>
      </c>
      <c r="C1104">
        <v>1</v>
      </c>
      <c r="E1104">
        <v>3</v>
      </c>
    </row>
    <row r="1105" spans="1:5">
      <c r="A1105" t="s">
        <v>3951</v>
      </c>
      <c r="B1105" t="s">
        <v>5492</v>
      </c>
      <c r="C1105">
        <v>1</v>
      </c>
      <c r="E1105">
        <v>3</v>
      </c>
    </row>
    <row r="1106" spans="1:5">
      <c r="A1106" t="s">
        <v>4181</v>
      </c>
      <c r="B1106" t="s">
        <v>4606</v>
      </c>
      <c r="C1106">
        <v>1</v>
      </c>
      <c r="E1106">
        <v>3</v>
      </c>
    </row>
    <row r="1107" spans="1:5">
      <c r="A1107" t="s">
        <v>4181</v>
      </c>
      <c r="B1107" t="s">
        <v>4593</v>
      </c>
      <c r="C1107">
        <v>1</v>
      </c>
      <c r="D1107">
        <v>1</v>
      </c>
      <c r="E1107">
        <v>3</v>
      </c>
    </row>
    <row r="1108" spans="1:5">
      <c r="A1108" t="s">
        <v>3951</v>
      </c>
      <c r="B1108" t="s">
        <v>5493</v>
      </c>
      <c r="C1108">
        <v>1</v>
      </c>
      <c r="E1108">
        <v>3</v>
      </c>
    </row>
  </sheetData>
  <autoFilter ref="A1:E1108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R28"/>
  <sheetViews>
    <sheetView tabSelected="1" workbookViewId="0">
      <selection activeCell="E19" sqref="E19"/>
    </sheetView>
  </sheetViews>
  <sheetFormatPr baseColWidth="10" defaultRowHeight="15" x14ac:dyDescent="0"/>
  <sheetData>
    <row r="1" spans="1:18">
      <c r="A1" s="12" t="s">
        <v>5343</v>
      </c>
      <c r="B1" s="12"/>
      <c r="C1" s="12"/>
      <c r="D1" s="12"/>
      <c r="E1" s="4"/>
    </row>
    <row r="2" spans="1:18">
      <c r="A2" s="4"/>
      <c r="B2" s="4"/>
      <c r="C2" s="4"/>
      <c r="D2" s="4"/>
      <c r="E2" s="4"/>
      <c r="K2" s="10" t="s">
        <v>5344</v>
      </c>
      <c r="L2" s="10"/>
      <c r="N2" s="10" t="s">
        <v>5345</v>
      </c>
      <c r="O2" s="10"/>
      <c r="Q2" s="10" t="s">
        <v>5504</v>
      </c>
      <c r="R2" s="10"/>
    </row>
    <row r="3" spans="1:18">
      <c r="A3" s="4"/>
      <c r="B3" s="4"/>
      <c r="C3" s="4"/>
      <c r="D3" s="4"/>
      <c r="E3" s="4"/>
      <c r="K3" s="6" t="s">
        <v>3852</v>
      </c>
      <c r="L3">
        <v>0</v>
      </c>
      <c r="N3" t="s">
        <v>3836</v>
      </c>
      <c r="O3">
        <v>1</v>
      </c>
      <c r="Q3" t="s">
        <v>5495</v>
      </c>
      <c r="R3">
        <v>0</v>
      </c>
    </row>
    <row r="4" spans="1:18">
      <c r="A4" s="4"/>
      <c r="B4" s="4" t="s">
        <v>5344</v>
      </c>
      <c r="C4" s="4" t="s">
        <v>4181</v>
      </c>
      <c r="D4" s="4" t="s">
        <v>3951</v>
      </c>
      <c r="E4" s="4" t="s">
        <v>5007</v>
      </c>
      <c r="F4" s="4" t="s">
        <v>4180</v>
      </c>
      <c r="G4" t="s">
        <v>4085</v>
      </c>
      <c r="K4" s="6" t="s">
        <v>3841</v>
      </c>
      <c r="L4">
        <v>0</v>
      </c>
      <c r="N4" t="s">
        <v>3837</v>
      </c>
      <c r="O4">
        <v>1</v>
      </c>
      <c r="Q4" t="s">
        <v>5496</v>
      </c>
      <c r="R4">
        <v>0</v>
      </c>
    </row>
    <row r="5" spans="1:18">
      <c r="A5" s="5" t="s">
        <v>3832</v>
      </c>
      <c r="B5" s="5">
        <v>1</v>
      </c>
      <c r="C5" s="5">
        <v>1</v>
      </c>
      <c r="D5" s="5">
        <v>2</v>
      </c>
      <c r="E5" s="5">
        <v>2</v>
      </c>
      <c r="F5" s="5">
        <v>3</v>
      </c>
      <c r="G5" s="5">
        <v>1</v>
      </c>
      <c r="K5" s="6" t="s">
        <v>3840</v>
      </c>
      <c r="L5">
        <v>0</v>
      </c>
      <c r="N5" t="s">
        <v>3838</v>
      </c>
      <c r="O5">
        <v>0</v>
      </c>
      <c r="Q5" t="s">
        <v>5497</v>
      </c>
      <c r="R5">
        <v>0</v>
      </c>
    </row>
    <row r="6" spans="1:18">
      <c r="A6" s="5" t="s">
        <v>3833</v>
      </c>
      <c r="B6" s="5">
        <v>3</v>
      </c>
      <c r="C6" s="5">
        <v>2</v>
      </c>
      <c r="D6" s="5">
        <v>1</v>
      </c>
      <c r="E6" s="5">
        <v>1</v>
      </c>
      <c r="F6" s="5">
        <v>2</v>
      </c>
      <c r="G6" s="5">
        <v>2</v>
      </c>
      <c r="K6" s="6" t="s">
        <v>3845</v>
      </c>
      <c r="L6">
        <v>0</v>
      </c>
      <c r="N6" t="s">
        <v>3839</v>
      </c>
      <c r="O6">
        <v>1</v>
      </c>
      <c r="Q6" t="s">
        <v>5498</v>
      </c>
      <c r="R6">
        <v>0</v>
      </c>
    </row>
    <row r="7" spans="1:18">
      <c r="A7" s="5" t="s">
        <v>3834</v>
      </c>
      <c r="B7" s="5">
        <v>2</v>
      </c>
      <c r="C7" s="5">
        <v>3</v>
      </c>
      <c r="D7" s="5">
        <v>3</v>
      </c>
      <c r="E7" s="5">
        <v>3</v>
      </c>
      <c r="F7" s="5">
        <v>1</v>
      </c>
      <c r="G7" s="5">
        <v>3</v>
      </c>
      <c r="K7" s="6" t="s">
        <v>3849</v>
      </c>
      <c r="L7">
        <v>0</v>
      </c>
      <c r="N7" t="s">
        <v>3840</v>
      </c>
      <c r="O7">
        <v>0</v>
      </c>
      <c r="Q7" t="s">
        <v>5499</v>
      </c>
      <c r="R7">
        <v>1</v>
      </c>
    </row>
    <row r="8" spans="1:18">
      <c r="K8" s="6" t="s">
        <v>3853</v>
      </c>
      <c r="L8">
        <v>0</v>
      </c>
      <c r="N8" t="s">
        <v>3841</v>
      </c>
      <c r="O8">
        <v>0</v>
      </c>
      <c r="Q8" t="s">
        <v>5500</v>
      </c>
      <c r="R8">
        <v>1</v>
      </c>
    </row>
    <row r="9" spans="1:18">
      <c r="K9" s="6" t="s">
        <v>3844</v>
      </c>
      <c r="L9">
        <v>0</v>
      </c>
      <c r="N9" t="s">
        <v>3842</v>
      </c>
      <c r="O9">
        <v>0</v>
      </c>
      <c r="Q9" t="s">
        <v>5501</v>
      </c>
      <c r="R9">
        <v>1</v>
      </c>
    </row>
    <row r="10" spans="1:18">
      <c r="K10" s="6" t="s">
        <v>3847</v>
      </c>
      <c r="L10">
        <v>0</v>
      </c>
      <c r="N10" t="s">
        <v>3843</v>
      </c>
      <c r="O10">
        <v>0</v>
      </c>
      <c r="Q10" t="s">
        <v>5502</v>
      </c>
      <c r="R10">
        <v>0</v>
      </c>
    </row>
    <row r="11" spans="1:18">
      <c r="K11" s="6" t="s">
        <v>3846</v>
      </c>
      <c r="L11">
        <v>0</v>
      </c>
      <c r="N11" t="s">
        <v>3844</v>
      </c>
      <c r="O11">
        <v>0</v>
      </c>
      <c r="Q11" t="s">
        <v>5503</v>
      </c>
      <c r="R11">
        <v>0</v>
      </c>
    </row>
    <row r="12" spans="1:18">
      <c r="K12" s="6" t="s">
        <v>3854</v>
      </c>
      <c r="L12">
        <v>1</v>
      </c>
      <c r="N12" t="s">
        <v>3845</v>
      </c>
      <c r="O12">
        <v>0</v>
      </c>
      <c r="Q12" t="s">
        <v>5505</v>
      </c>
      <c r="R12">
        <v>0</v>
      </c>
    </row>
    <row r="13" spans="1:18">
      <c r="K13" s="6" t="s">
        <v>3837</v>
      </c>
      <c r="L13">
        <v>1</v>
      </c>
      <c r="N13" t="s">
        <v>3846</v>
      </c>
      <c r="O13">
        <v>0</v>
      </c>
      <c r="Q13" t="s">
        <v>5506</v>
      </c>
      <c r="R13">
        <v>0</v>
      </c>
    </row>
    <row r="14" spans="1:18">
      <c r="K14" s="6" t="s">
        <v>3855</v>
      </c>
      <c r="L14">
        <v>1</v>
      </c>
      <c r="N14" t="s">
        <v>3847</v>
      </c>
      <c r="O14">
        <v>0</v>
      </c>
      <c r="Q14" t="s">
        <v>5507</v>
      </c>
      <c r="R14">
        <v>0</v>
      </c>
    </row>
    <row r="15" spans="1:18">
      <c r="N15" t="s">
        <v>3848</v>
      </c>
      <c r="O15">
        <v>0</v>
      </c>
      <c r="Q15" t="s">
        <v>5508</v>
      </c>
      <c r="R15">
        <v>0</v>
      </c>
    </row>
    <row r="16" spans="1:18">
      <c r="N16" t="s">
        <v>3849</v>
      </c>
      <c r="O16">
        <v>0</v>
      </c>
      <c r="Q16" s="9" t="s">
        <v>4073</v>
      </c>
      <c r="R16">
        <f>R3</f>
        <v>0</v>
      </c>
    </row>
    <row r="17" spans="14:18">
      <c r="N17" t="s">
        <v>393</v>
      </c>
      <c r="O17">
        <v>1</v>
      </c>
      <c r="Q17" s="9" t="s">
        <v>4065</v>
      </c>
      <c r="R17">
        <f t="shared" ref="R17:R28" si="0">R4</f>
        <v>0</v>
      </c>
    </row>
    <row r="18" spans="14:18">
      <c r="N18" t="s">
        <v>3835</v>
      </c>
      <c r="O18">
        <v>1</v>
      </c>
      <c r="Q18" s="9" t="s">
        <v>4046</v>
      </c>
      <c r="R18">
        <f t="shared" si="0"/>
        <v>0</v>
      </c>
    </row>
    <row r="19" spans="14:18">
      <c r="Q19" s="9" t="s">
        <v>4035</v>
      </c>
      <c r="R19">
        <f t="shared" si="0"/>
        <v>0</v>
      </c>
    </row>
    <row r="20" spans="14:18">
      <c r="Q20" s="9" t="s">
        <v>4036</v>
      </c>
      <c r="R20">
        <f t="shared" si="0"/>
        <v>1</v>
      </c>
    </row>
    <row r="21" spans="14:18">
      <c r="Q21" s="9" t="s">
        <v>4037</v>
      </c>
      <c r="R21">
        <f t="shared" si="0"/>
        <v>1</v>
      </c>
    </row>
    <row r="22" spans="14:18">
      <c r="Q22" s="9" t="s">
        <v>4038</v>
      </c>
      <c r="R22">
        <f t="shared" si="0"/>
        <v>1</v>
      </c>
    </row>
    <row r="23" spans="14:18">
      <c r="Q23" s="9" t="s">
        <v>4039</v>
      </c>
      <c r="R23">
        <f t="shared" si="0"/>
        <v>0</v>
      </c>
    </row>
    <row r="24" spans="14:18">
      <c r="Q24" s="9" t="s">
        <v>4040</v>
      </c>
      <c r="R24">
        <f t="shared" si="0"/>
        <v>0</v>
      </c>
    </row>
    <row r="25" spans="14:18">
      <c r="Q25" s="9" t="s">
        <v>4047</v>
      </c>
      <c r="R25">
        <f t="shared" si="0"/>
        <v>0</v>
      </c>
    </row>
    <row r="26" spans="14:18">
      <c r="Q26" s="9" t="s">
        <v>4048</v>
      </c>
      <c r="R26">
        <f t="shared" si="0"/>
        <v>0</v>
      </c>
    </row>
    <row r="27" spans="14:18">
      <c r="Q27" s="9" t="s">
        <v>4049</v>
      </c>
      <c r="R27">
        <f t="shared" si="0"/>
        <v>0</v>
      </c>
    </row>
    <row r="28" spans="14:18">
      <c r="Q28" s="9" t="s">
        <v>4062</v>
      </c>
      <c r="R28">
        <f t="shared" si="0"/>
        <v>0</v>
      </c>
    </row>
  </sheetData>
  <mergeCells count="4">
    <mergeCell ref="A1:D1"/>
    <mergeCell ref="K2:L2"/>
    <mergeCell ref="N2:O2"/>
    <mergeCell ref="Q2:R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G20"/>
  <sheetViews>
    <sheetView workbookViewId="0">
      <selection activeCell="D19" sqref="D19"/>
    </sheetView>
  </sheetViews>
  <sheetFormatPr baseColWidth="10" defaultRowHeight="15" x14ac:dyDescent="0"/>
  <cols>
    <col min="1" max="1" width="37.33203125" bestFit="1" customWidth="1"/>
  </cols>
  <sheetData>
    <row r="1" spans="1:7">
      <c r="A1" t="s">
        <v>5515</v>
      </c>
      <c r="B1" s="10" t="s">
        <v>3832</v>
      </c>
      <c r="C1" s="10"/>
      <c r="D1" s="10" t="s">
        <v>3833</v>
      </c>
      <c r="E1" s="10"/>
      <c r="F1" s="10" t="s">
        <v>3834</v>
      </c>
      <c r="G1" s="10"/>
    </row>
    <row r="2" spans="1:7">
      <c r="B2" s="7" t="s">
        <v>5517</v>
      </c>
      <c r="C2" s="7" t="s">
        <v>5518</v>
      </c>
      <c r="D2" s="7" t="s">
        <v>5517</v>
      </c>
      <c r="E2" s="7" t="s">
        <v>5518</v>
      </c>
      <c r="F2" s="7" t="s">
        <v>5517</v>
      </c>
      <c r="G2" s="7" t="s">
        <v>5518</v>
      </c>
    </row>
    <row r="3" spans="1:7">
      <c r="A3" t="str">
        <f>IF('STOCK BRUT'!S3&lt;0,'STOCK BRUT'!B3,"")</f>
        <v>FB984ANIS</v>
      </c>
      <c r="B3">
        <f>VLOOKUP(A3,'STOCK BRUT'!B3:S655,15,FALSE)</f>
        <v>-1</v>
      </c>
      <c r="D3">
        <f>VLOOKUP(A3,'STOCK BRUT'!B3:S655,16,FALSE)</f>
        <v>0</v>
      </c>
      <c r="F3">
        <f>VLOOKUP(A3,'STOCK BRUT'!B3:S655,17,FALSE)</f>
        <v>-3</v>
      </c>
    </row>
    <row r="4" spans="1:7">
      <c r="A4" t="str">
        <f>IF('STOCK BRUT'!S4&lt;0,'STOCK BRUT'!B4,"")</f>
        <v>FB984CORAIL</v>
      </c>
      <c r="B4">
        <f>VLOOKUP(A4,'STOCK BRUT'!B4:S655,15,FALSE)</f>
        <v>-1</v>
      </c>
      <c r="D4">
        <f>VLOOKUP(A4,'STOCK BRUT'!B4:S655,16,FALSE)</f>
        <v>-1</v>
      </c>
      <c r="F4">
        <f>VLOOKUP(A4,'STOCK BRUT'!B4:S655,17,FALSE)</f>
        <v>-3</v>
      </c>
    </row>
    <row r="5" spans="1:7">
      <c r="A5" t="str">
        <f>IF('STOCK BRUT'!S5&lt;0,'STOCK BRUT'!B5,"")</f>
        <v>FB984FRAMB</v>
      </c>
      <c r="B5">
        <f>VLOOKUP(A5,'STOCK BRUT'!B5:S655,15,FALSE)</f>
        <v>0</v>
      </c>
      <c r="D5">
        <f>VLOOKUP(A5,'STOCK BRUT'!B5:S655,16,FALSE)</f>
        <v>0</v>
      </c>
      <c r="F5">
        <f>VLOOKUP(A5,'STOCK BRUT'!B5:S655,17,FALSE)</f>
        <v>-2</v>
      </c>
    </row>
    <row r="6" spans="1:7">
      <c r="A6" t="str">
        <f>IF('STOCK BRUT'!S6&lt;0,'STOCK BRUT'!B6,"")</f>
        <v>FB984IVOIRE</v>
      </c>
      <c r="B6">
        <f>VLOOKUP(A6,'STOCK BRUT'!B6:S655,15,FALSE)</f>
        <v>-1</v>
      </c>
      <c r="D6">
        <f>VLOOKUP(A6,'STOCK BRUT'!B6:S655,16,FALSE)</f>
        <v>-1</v>
      </c>
      <c r="F6">
        <f>VLOOKUP(A6,'STOCK BRUT'!B6:S655,17,FALSE)</f>
        <v>-3</v>
      </c>
    </row>
    <row r="7" spans="1:7">
      <c r="A7" t="str">
        <f>IF('STOCK BRUT'!S7&lt;0,'STOCK BRUT'!B7,"")</f>
        <v>FB984OCEAN</v>
      </c>
      <c r="B7">
        <f>VLOOKUP(A7,'STOCK BRUT'!B7:S655,15,FALSE)</f>
        <v>0</v>
      </c>
      <c r="D7">
        <f>VLOOKUP(A7,'STOCK BRUT'!B7:S655,16,FALSE)</f>
        <v>0</v>
      </c>
      <c r="F7">
        <f>VLOOKUP(A7,'STOCK BRUT'!B7:S655,17,FALSE)</f>
        <v>-2</v>
      </c>
    </row>
    <row r="8" spans="1:7">
      <c r="A8" t="str">
        <f>IF('STOCK BRUT'!S8&lt;0,'STOCK BRUT'!B8,"")</f>
        <v>FB984ORANG</v>
      </c>
      <c r="B8">
        <f>VLOOKUP(A8,'STOCK BRUT'!B8:S655,15,FALSE)</f>
        <v>-1</v>
      </c>
      <c r="D8">
        <f>VLOOKUP(A8,'STOCK BRUT'!B8:S655,16,FALSE)</f>
        <v>-1</v>
      </c>
      <c r="F8">
        <f>VLOOKUP(A8,'STOCK BRUT'!B8:S655,17,FALSE)</f>
        <v>-3</v>
      </c>
    </row>
    <row r="9" spans="1:7">
      <c r="A9" t="str">
        <f>IF('STOCK BRUT'!S9&lt;0,'STOCK BRUT'!B9,"")</f>
        <v>FB984POIVRE</v>
      </c>
      <c r="B9">
        <f>VLOOKUP(A9,'STOCK BRUT'!B9:S655,15,FALSE)</f>
        <v>-1</v>
      </c>
      <c r="D9">
        <f>VLOOKUP(A9,'STOCK BRUT'!B9:S655,16,FALSE)</f>
        <v>-1</v>
      </c>
      <c r="F9">
        <f>VLOOKUP(A9,'STOCK BRUT'!B9:S655,17,FALSE)</f>
        <v>-4</v>
      </c>
    </row>
    <row r="10" spans="1:7">
      <c r="A10" t="str">
        <f>IF('STOCK BRUT'!S10&lt;0,'STOCK BRUT'!B10,"")</f>
        <v>FB984ROSE</v>
      </c>
      <c r="B10">
        <f>VLOOKUP(A10,'STOCK BRUT'!B10:S655,15,FALSE)</f>
        <v>0</v>
      </c>
      <c r="D10">
        <f>VLOOKUP(A10,'STOCK BRUT'!B10:S655,16,FALSE)</f>
        <v>-1</v>
      </c>
      <c r="F10">
        <f>VLOOKUP(A10,'STOCK BRUT'!B10:S655,17,FALSE)</f>
        <v>-3</v>
      </c>
    </row>
    <row r="11" spans="1:7">
      <c r="A11" t="str">
        <f>IF('STOCK BRUT'!S11&lt;0,'STOCK BRUT'!B11,"")</f>
        <v>FB984ROUGE</v>
      </c>
      <c r="B11">
        <f>VLOOKUP(A11,'STOCK BRUT'!B11:S655,15,FALSE)</f>
        <v>-1</v>
      </c>
      <c r="D11">
        <f>VLOOKUP(A11,'STOCK BRUT'!B11:S655,16,FALSE)</f>
        <v>-1</v>
      </c>
      <c r="F11">
        <f>VLOOKUP(A11,'STOCK BRUT'!B11:S655,17,FALSE)</f>
        <v>-3</v>
      </c>
    </row>
    <row r="12" spans="1:7">
      <c r="A12" t="str">
        <f>IF('STOCK BRUT'!S12&lt;0,'STOCK BRUT'!B12,"")</f>
        <v>FB984TAUPE</v>
      </c>
      <c r="B12">
        <f>VLOOKUP(A12,'STOCK BRUT'!B12:S655,15,FALSE)</f>
        <v>-1</v>
      </c>
      <c r="D12">
        <f>VLOOKUP(A12,'STOCK BRUT'!B12:S655,16,FALSE)</f>
        <v>-1</v>
      </c>
      <c r="F12">
        <f>VLOOKUP(A12,'STOCK BRUT'!B12:S655,17,FALSE)</f>
        <v>-3</v>
      </c>
    </row>
    <row r="13" spans="1:7">
      <c r="A13" t="str">
        <f>IF('STOCK BRUT'!S13&lt;0,'STOCK BRUT'!B13,"")</f>
        <v>FB984TURQ</v>
      </c>
      <c r="B13">
        <f>VLOOKUP(A13,'STOCK BRUT'!B13:S655,15,FALSE)</f>
        <v>0</v>
      </c>
      <c r="D13">
        <f>VLOOKUP(A13,'STOCK BRUT'!B13:S655,16,FALSE)</f>
        <v>0</v>
      </c>
      <c r="F13">
        <f>VLOOKUP(A13,'STOCK BRUT'!B13:S655,17,FALSE)</f>
        <v>-3</v>
      </c>
    </row>
    <row r="14" spans="1:7">
      <c r="A14" t="str">
        <f>IF('STOCK BRUT'!S14&lt;0,'STOCK BRUT'!B14,"")</f>
        <v>FB984VIOLET</v>
      </c>
      <c r="B14">
        <f>VLOOKUP(A14,'STOCK BRUT'!B14:S655,15,FALSE)</f>
        <v>-1</v>
      </c>
      <c r="D14">
        <f>VLOOKUP(A14,'STOCK BRUT'!B14:S655,16,FALSE)</f>
        <v>-1</v>
      </c>
      <c r="F14">
        <f>VLOOKUP(A14,'STOCK BRUT'!B14:S655,17,FALSE)</f>
        <v>-3</v>
      </c>
    </row>
    <row r="15" spans="1:7">
      <c r="A15" t="str">
        <f>IF('STOCK BRUT'!S15&lt;0,'STOCK BRUT'!B15,"")</f>
        <v>FB983ANIS</v>
      </c>
      <c r="B15">
        <f>VLOOKUP(A15,'STOCK BRUT'!B15:S655,15,FALSE)</f>
        <v>-1</v>
      </c>
      <c r="D15">
        <f>VLOOKUP(A15,'STOCK BRUT'!B15:S655,16,FALSE)</f>
        <v>-1</v>
      </c>
      <c r="F15">
        <f>VLOOKUP(A15,'STOCK BRUT'!B15:S655,17,FALSE)</f>
        <v>-3</v>
      </c>
    </row>
    <row r="16" spans="1:7">
      <c r="A16" t="str">
        <f>IF('STOCK BRUT'!S16&lt;0,'STOCK BRUT'!B16,"")</f>
        <v>FB983CORAIL</v>
      </c>
      <c r="B16">
        <f>VLOOKUP(A16,'STOCK BRUT'!B16:S655,15,FALSE)</f>
        <v>-1</v>
      </c>
      <c r="D16">
        <f>VLOOKUP(A16,'STOCK BRUT'!B16:S655,16,FALSE)</f>
        <v>-1</v>
      </c>
      <c r="F16">
        <f>VLOOKUP(A16,'STOCK BRUT'!B16:S655,17,FALSE)</f>
        <v>-3</v>
      </c>
    </row>
    <row r="17" spans="1:6">
      <c r="A17" t="str">
        <f>IF('STOCK BRUT'!S17&lt;0,'STOCK BRUT'!B17,"")</f>
        <v>FB983FRAMB</v>
      </c>
      <c r="B17">
        <f>VLOOKUP(A17,'STOCK BRUT'!B17:S655,15,FALSE)</f>
        <v>0</v>
      </c>
      <c r="D17">
        <f>VLOOKUP(A17,'STOCK BRUT'!B17:S655,16,FALSE)</f>
        <v>0</v>
      </c>
      <c r="F17">
        <f>VLOOKUP(A17,'STOCK BRUT'!B17:S655,17,FALSE)</f>
        <v>-2</v>
      </c>
    </row>
    <row r="18" spans="1:6">
      <c r="A18" t="str">
        <f>IF('STOCK BRUT'!S18&lt;0,'STOCK BRUT'!B18,"")</f>
        <v>FB983IVOIRE</v>
      </c>
      <c r="B18">
        <f>VLOOKUP(A18,'STOCK BRUT'!B18:S655,15,FALSE)</f>
        <v>-1</v>
      </c>
      <c r="D18">
        <f>VLOOKUP(A18,'STOCK BRUT'!B18:S655,16,FALSE)</f>
        <v>-1</v>
      </c>
      <c r="F18">
        <f>VLOOKUP(A18,'STOCK BRUT'!B18:S655,17,FALSE)</f>
        <v>-4</v>
      </c>
    </row>
    <row r="19" spans="1:6">
      <c r="A19" t="str">
        <f>IF('STOCK BRUT'!S19&lt;0,'STOCK BRUT'!B19,"")</f>
        <v>FB983OCEAN</v>
      </c>
      <c r="B19">
        <f>VLOOKUP(A19,'STOCK BRUT'!B19:S655,15,FALSE)</f>
        <v>0</v>
      </c>
      <c r="D19">
        <f>VLOOKUP(A19,'STOCK BRUT'!B19:S655,16,FALSE)</f>
        <v>0</v>
      </c>
      <c r="F19">
        <f>VLOOKUP(A19,'STOCK BRUT'!B19:S655,17,FALSE)</f>
        <v>-2</v>
      </c>
    </row>
    <row r="20" spans="1:6">
      <c r="A20" t="str">
        <f>IF('STOCK BRUT'!S20&lt;0,'STOCK BRUT'!B20,"")</f>
        <v>FB983ORANG</v>
      </c>
      <c r="B20">
        <f>VLOOKUP(A20,'STOCK BRUT'!B20:S655,15,FALSE)</f>
        <v>-1</v>
      </c>
      <c r="D20">
        <f>VLOOKUP(A20,'STOCK BRUT'!B20:S655,16,FALSE)</f>
        <v>-1</v>
      </c>
      <c r="F20">
        <f>VLOOKUP(A20,'STOCK BRUT'!B20:S655,17,FALSE)</f>
        <v>-3</v>
      </c>
    </row>
  </sheetData>
  <autoFilter ref="A1:G20">
    <filterColumn colId="1" showButton="0"/>
    <filterColumn colId="3" showButton="0"/>
    <filterColumn colId="5" showButton="0"/>
  </autoFilter>
  <mergeCells count="3">
    <mergeCell ref="B1:C1"/>
    <mergeCell ref="D1:E1"/>
    <mergeCell ref="F1:G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5" sqref="I25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STOCK BRUT</vt:lpstr>
      <vt:lpstr>Feuil2</vt:lpstr>
      <vt:lpstr>Feuil3</vt:lpstr>
      <vt:lpstr>STOCK IDEAL</vt:lpstr>
      <vt:lpstr>REGLE PRIORITE</vt:lpstr>
      <vt:lpstr>COMMANDE</vt:lpstr>
      <vt:lpstr>MOUVEMENT</vt:lpstr>
    </vt:vector>
  </TitlesOfParts>
  <Company>l'atelier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 hoorelbeke</dc:creator>
  <cp:lastModifiedBy>danie hoorelbeke</cp:lastModifiedBy>
  <dcterms:created xsi:type="dcterms:W3CDTF">2018-06-03T15:58:31Z</dcterms:created>
  <dcterms:modified xsi:type="dcterms:W3CDTF">2018-06-12T10:17:56Z</dcterms:modified>
</cp:coreProperties>
</file>