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Y:\STE-Stagiaires\JOANNARD Cyrielle\Gestion des consommables (En cours)\Inventaire\Gestion des stocks pour Mohamed\"/>
    </mc:Choice>
  </mc:AlternateContent>
  <bookViews>
    <workbookView xWindow="0" yWindow="0" windowWidth="28800" windowHeight="11835" activeTab="1"/>
  </bookViews>
  <sheets>
    <sheet name="Saisie" sheetId="1" r:id="rId1"/>
    <sheet name="Inventaire" sheetId="2" r:id="rId2"/>
  </sheets>
  <definedNames>
    <definedName name="aetysj">Inventaire!$A$187:$A$187</definedName>
    <definedName name="Diamant">Inventaire!$A$70:$A$86</definedName>
    <definedName name="Foret">Inventaire!$A$118:$A$140</definedName>
    <definedName name="Fournaetysj">Inventaire!$A$187:$B$187</definedName>
    <definedName name="FournDiamant">Inventaire!$A$70:$B$86</definedName>
    <definedName name="FournForet">Inventaire!$A$118:$B$140</definedName>
    <definedName name="FournGuideNS336">Inventaire!$A$46:$B$68</definedName>
    <definedName name="FournHuile">Inventaire!$A$4:$B$18</definedName>
    <definedName name="FournMeule">Inventaire!$A$20:$B$44</definedName>
    <definedName name="FournOutillageDivers">Inventaire!$A$142:$B$161</definedName>
    <definedName name="FournPlaquette">Inventaire!$A$88:$B$116</definedName>
    <definedName name="FournStockEntretien">Inventaire!$A$176:$B$186</definedName>
    <definedName name="FournTaraud">Inventaire!$A$163:$B$174</definedName>
    <definedName name="GuideNS336">Inventaire!$A$46:$A$68</definedName>
    <definedName name="Huile">Inventaire!$A$4:$A$18</definedName>
    <definedName name="Meule">Inventaire!$A$20:$A$44</definedName>
    <definedName name="OutillageDivers">Inventaire!$A$142:$A$161</definedName>
    <definedName name="Plaquette">Inventaire!$A$88:$A$116</definedName>
    <definedName name="Refaetysj">Inventaire!$C$187:$C$187</definedName>
    <definedName name="RefDiamant">Inventaire!$C$70:$C$86</definedName>
    <definedName name="RefForet">Inventaire!$C$118:$C$140</definedName>
    <definedName name="RefGuideNS336">Inventaire!$C$46:$C$68</definedName>
    <definedName name="RefHuile">Inventaire!$C$4:$C$18</definedName>
    <definedName name="RefMeule">Inventaire!$C$20:$C$44</definedName>
    <definedName name="RefOutillageDivers">Inventaire!$C$142:$C$161</definedName>
    <definedName name="RefPlaquette">Inventaire!$C$88:$C$116</definedName>
    <definedName name="RefStockEntretien">Inventaire!$C$176:$C$186</definedName>
    <definedName name="RefTaraud">Inventaire!$C$163:$C$174</definedName>
    <definedName name="RRefaetysj">Inventaire!$A$187:$D$187</definedName>
    <definedName name="RRefDiamant">Inventaire!$A$70:$D$86</definedName>
    <definedName name="RRefForet">Inventaire!$A$118:$D$140</definedName>
    <definedName name="RRefGuideNS336">Inventaire!$A$46:$D$68</definedName>
    <definedName name="RRefHuile">Inventaire!$A$4:$D$18</definedName>
    <definedName name="RRefMeule">Inventaire!$A$20:$D$44</definedName>
    <definedName name="RRefOutillageDivers">Inventaire!$A$142:$D$161</definedName>
    <definedName name="RRefPlaquette">Inventaire!$A$88:$D$116</definedName>
    <definedName name="RRefStockEntretien">Inventaire!$A$176:$D$186</definedName>
    <definedName name="RRefTaraud">Inventaire!$A$163:$D$174</definedName>
    <definedName name="StockEntretien">Inventaire!$A$176:$A$186</definedName>
    <definedName name="Taraud">Inventaire!$A$163:$A$174</definedName>
    <definedName name="Type">Saisie!$P$5:$P$30</definedName>
    <definedName name="Z_E5937EBB_D9DB_4E87_A43C_7170E627FAF9_.wvu.Cols" localSheetId="0" hidden="1">Saisie!$A:$A,Saisie!$E:$E,Saisie!$G:$H,Saisie!$P:$S</definedName>
    <definedName name="Z_E5937EBB_D9DB_4E87_A43C_7170E627FAF9_.wvu.Rows" localSheetId="0" hidden="1">Saisie!$1:$1</definedName>
    <definedName name="ZoneStock">Saisie!$T$5:$T$33</definedName>
  </definedNames>
  <calcPr calcId="152511"/>
  <customWorkbookViews>
    <customWorkbookView name="stagiaire - Affichage personnalisé" guid="{E5937EBB-D9DB-4E87-A43C-7170E627FAF9}" mergeInterval="0" personalView="1" windowWidth="960" windowHeight="104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9" i="2" l="1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18" i="2"/>
  <c r="H27" i="1" l="1"/>
  <c r="G27" i="1"/>
  <c r="E27" i="1"/>
  <c r="H22" i="1"/>
  <c r="G22" i="1"/>
  <c r="E22" i="1"/>
  <c r="H13" i="1"/>
  <c r="G13" i="1"/>
  <c r="E13" i="1"/>
  <c r="H8" i="1"/>
  <c r="G8" i="1"/>
  <c r="E8" i="1"/>
  <c r="I8" i="1"/>
  <c r="I22" i="1"/>
  <c r="D13" i="1"/>
  <c r="D27" i="1"/>
  <c r="F8" i="1"/>
  <c r="J8" i="1"/>
  <c r="J22" i="1"/>
  <c r="F22" i="1"/>
  <c r="G186" i="2" l="1"/>
  <c r="G185" i="2"/>
  <c r="G184" i="2"/>
  <c r="G183" i="2"/>
  <c r="G182" i="2"/>
  <c r="G181" i="2"/>
  <c r="G180" i="2"/>
  <c r="G179" i="2"/>
  <c r="G178" i="2"/>
  <c r="G177" i="2"/>
  <c r="G176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4" i="2"/>
  <c r="G43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3" i="2"/>
  <c r="G22" i="2"/>
  <c r="G21" i="2"/>
  <c r="G20" i="2"/>
  <c r="G15" i="2"/>
  <c r="G14" i="2"/>
  <c r="G13" i="2"/>
  <c r="G12" i="2"/>
  <c r="G11" i="2"/>
  <c r="G10" i="2"/>
  <c r="G9" i="2"/>
  <c r="G7" i="2"/>
  <c r="G6" i="2"/>
  <c r="G4" i="2"/>
  <c r="J27" i="1"/>
  <c r="J13" i="1"/>
  <c r="F27" i="1"/>
  <c r="F13" i="1"/>
</calcChain>
</file>

<file path=xl/sharedStrings.xml><?xml version="1.0" encoding="utf-8"?>
<sst xmlns="http://schemas.openxmlformats.org/spreadsheetml/2006/main" count="858" uniqueCount="440">
  <si>
    <t>Inventaire consommable</t>
  </si>
  <si>
    <t>Type de consommable</t>
  </si>
  <si>
    <t>Libellé/fournisseurs</t>
  </si>
  <si>
    <t>Reference</t>
  </si>
  <si>
    <t>Unité</t>
  </si>
  <si>
    <t>Stock</t>
  </si>
  <si>
    <t>Prix unitaire</t>
  </si>
  <si>
    <t>Valorisation</t>
  </si>
  <si>
    <t>KG</t>
  </si>
  <si>
    <t>L</t>
  </si>
  <si>
    <t>St Gobain</t>
  </si>
  <si>
    <t>Désignation</t>
  </si>
  <si>
    <t xml:space="preserve">Fournisseur </t>
  </si>
  <si>
    <t>Référence</t>
  </si>
  <si>
    <t>Par son nom</t>
  </si>
  <si>
    <t>Par sa référence</t>
  </si>
  <si>
    <t>Sortie de stock</t>
  </si>
  <si>
    <t>Entrée de stock</t>
  </si>
  <si>
    <t>Type</t>
  </si>
  <si>
    <t>Huile</t>
  </si>
  <si>
    <t>Plaquette</t>
  </si>
  <si>
    <t>Foret</t>
  </si>
  <si>
    <t>Taraud</t>
  </si>
  <si>
    <t>Meule</t>
  </si>
  <si>
    <t>Fournisseur</t>
  </si>
  <si>
    <t>Références</t>
  </si>
  <si>
    <t>Listes</t>
  </si>
  <si>
    <t>FournHuile</t>
  </si>
  <si>
    <t>FournMeule</t>
  </si>
  <si>
    <t>FournPlaquette</t>
  </si>
  <si>
    <t>FournForet</t>
  </si>
  <si>
    <t>FournTaraud</t>
  </si>
  <si>
    <t>Fourn</t>
  </si>
  <si>
    <t>StockEntretien</t>
  </si>
  <si>
    <t>FournGuideNS336</t>
  </si>
  <si>
    <t>FournStockEntretien</t>
  </si>
  <si>
    <t>FournOutillageDivers</t>
  </si>
  <si>
    <t>RefHuile</t>
  </si>
  <si>
    <t>RefMeule</t>
  </si>
  <si>
    <t>RefGuideNS336</t>
  </si>
  <si>
    <t>RefPlaquette</t>
  </si>
  <si>
    <t>RefForet</t>
  </si>
  <si>
    <t>RefTaraud</t>
  </si>
  <si>
    <t>RefStockEntretien</t>
  </si>
  <si>
    <t>Ref</t>
  </si>
  <si>
    <t>Plage Ref</t>
  </si>
  <si>
    <t>RRefHuile</t>
  </si>
  <si>
    <t>RRefGuideNS336</t>
  </si>
  <si>
    <t>RRefPlaquette</t>
  </si>
  <si>
    <t>RRefForet</t>
  </si>
  <si>
    <t>RRefTaraud</t>
  </si>
  <si>
    <t>RRefOutillageDivers</t>
  </si>
  <si>
    <t>RRefStockEntretien</t>
  </si>
  <si>
    <t>RefOutillageDivers</t>
  </si>
  <si>
    <t>RefDiamant</t>
  </si>
  <si>
    <t>FournDiamant</t>
  </si>
  <si>
    <t>RRef</t>
  </si>
  <si>
    <t xml:space="preserve">Ref  </t>
  </si>
  <si>
    <t xml:space="preserve">Ref </t>
  </si>
  <si>
    <t>RRefMeule</t>
  </si>
  <si>
    <t>Diamant</t>
  </si>
  <si>
    <t>RRefDiamant</t>
  </si>
  <si>
    <t>Note :</t>
  </si>
  <si>
    <t>On compte les plaquettes par plaquettes et non par boîtes</t>
  </si>
  <si>
    <t>Nommer le fichier : Stock Consommable STE + Mois correspondant</t>
  </si>
  <si>
    <t>OutillageDivers</t>
  </si>
  <si>
    <t>Zone de Stock</t>
  </si>
  <si>
    <t>Cave</t>
  </si>
  <si>
    <t>Rollo</t>
  </si>
  <si>
    <t>Stockage Huile</t>
  </si>
  <si>
    <t>Stock Bleu</t>
  </si>
  <si>
    <t>Étagère Coin</t>
  </si>
  <si>
    <t>Taillage</t>
  </si>
  <si>
    <t>Tiroclass Bureau</t>
  </si>
  <si>
    <t>Tiroclass Bureau R1</t>
  </si>
  <si>
    <t>Tiroclass Bureau R2</t>
  </si>
  <si>
    <t>Tiroclass Bureau R3</t>
  </si>
  <si>
    <t>Tiroclass Bureau R4</t>
  </si>
  <si>
    <t>Tiroclass Bureau R5</t>
  </si>
  <si>
    <t>Qté</t>
  </si>
  <si>
    <t>Remplissage automatique - Ne pas modifier</t>
  </si>
  <si>
    <t>À remplir - Menu déroulant ou Qté</t>
  </si>
  <si>
    <t/>
  </si>
  <si>
    <t>Zone de stockage</t>
  </si>
  <si>
    <t>Stock de sécurité</t>
  </si>
  <si>
    <t>Huile 1</t>
  </si>
  <si>
    <t>Huile 2</t>
  </si>
  <si>
    <t>Huile 3</t>
  </si>
  <si>
    <t>Huile 4</t>
  </si>
  <si>
    <t>Huile 5</t>
  </si>
  <si>
    <t>Huile 6</t>
  </si>
  <si>
    <t>Huile 7</t>
  </si>
  <si>
    <t>Huile 8</t>
  </si>
  <si>
    <t>Huile 9</t>
  </si>
  <si>
    <t>Huile 10</t>
  </si>
  <si>
    <t>Huile 11</t>
  </si>
  <si>
    <t>Huile 12</t>
  </si>
  <si>
    <t>Huile 13</t>
  </si>
  <si>
    <t>Huile 14</t>
  </si>
  <si>
    <t>Huile 15</t>
  </si>
  <si>
    <t xml:space="preserve">TOTAL </t>
  </si>
  <si>
    <t>HUIL124</t>
  </si>
  <si>
    <t>HUIL125</t>
  </si>
  <si>
    <t>HUIL126</t>
  </si>
  <si>
    <t>HUIL127</t>
  </si>
  <si>
    <t>HUIL128</t>
  </si>
  <si>
    <t>HUIL129</t>
  </si>
  <si>
    <t>HUIL130</t>
  </si>
  <si>
    <t>HUIL131</t>
  </si>
  <si>
    <t>HUIL132</t>
  </si>
  <si>
    <t>HUIL133</t>
  </si>
  <si>
    <t>HUIL134</t>
  </si>
  <si>
    <t>HUIL135</t>
  </si>
  <si>
    <t>HUIL136</t>
  </si>
  <si>
    <t>HUIL137</t>
  </si>
  <si>
    <t>HUIL138</t>
  </si>
  <si>
    <t>Meule 1</t>
  </si>
  <si>
    <t>Meule 2</t>
  </si>
  <si>
    <t>Meule 3</t>
  </si>
  <si>
    <t>Meule 4</t>
  </si>
  <si>
    <t>Meule 5</t>
  </si>
  <si>
    <t>Meule 6</t>
  </si>
  <si>
    <t>Meule 7</t>
  </si>
  <si>
    <t>Meule 8</t>
  </si>
  <si>
    <t>Meule 9</t>
  </si>
  <si>
    <t>Meule 10</t>
  </si>
  <si>
    <t>Meule 11</t>
  </si>
  <si>
    <t>Meule 12</t>
  </si>
  <si>
    <t>Meule 13</t>
  </si>
  <si>
    <t>Meule 14</t>
  </si>
  <si>
    <t>Meule 15</t>
  </si>
  <si>
    <t>Meule 16</t>
  </si>
  <si>
    <t>Meule 17</t>
  </si>
  <si>
    <t>Meule 18</t>
  </si>
  <si>
    <t>Meule 19</t>
  </si>
  <si>
    <t>Meule 20</t>
  </si>
  <si>
    <t>Meule 21</t>
  </si>
  <si>
    <t>Meule 22</t>
  </si>
  <si>
    <t>Meule 23</t>
  </si>
  <si>
    <t>Meule 24</t>
  </si>
  <si>
    <t>Meule 25</t>
  </si>
  <si>
    <t>Guide</t>
  </si>
  <si>
    <t>Guide 1</t>
  </si>
  <si>
    <t>meul123</t>
  </si>
  <si>
    <t>meul124</t>
  </si>
  <si>
    <t>meul125</t>
  </si>
  <si>
    <t>meul126</t>
  </si>
  <si>
    <t>meul127</t>
  </si>
  <si>
    <t>meul128</t>
  </si>
  <si>
    <t>meul129</t>
  </si>
  <si>
    <t>meul130</t>
  </si>
  <si>
    <t>meul131</t>
  </si>
  <si>
    <t>meul132</t>
  </si>
  <si>
    <t>meul133</t>
  </si>
  <si>
    <t>meul134</t>
  </si>
  <si>
    <t>meul135</t>
  </si>
  <si>
    <t>meul136</t>
  </si>
  <si>
    <t>meul137</t>
  </si>
  <si>
    <t>meul138</t>
  </si>
  <si>
    <t>meul139</t>
  </si>
  <si>
    <t>meul140</t>
  </si>
  <si>
    <t>meul141</t>
  </si>
  <si>
    <t>meul142</t>
  </si>
  <si>
    <t>meul143</t>
  </si>
  <si>
    <t>meul144</t>
  </si>
  <si>
    <t>meul145</t>
  </si>
  <si>
    <t>meul146</t>
  </si>
  <si>
    <t>meul147</t>
  </si>
  <si>
    <t>Guide 2</t>
  </si>
  <si>
    <t>Guide 3</t>
  </si>
  <si>
    <t>Guide 4</t>
  </si>
  <si>
    <t>Guide 5</t>
  </si>
  <si>
    <t>Guide 6</t>
  </si>
  <si>
    <t>Guide 7</t>
  </si>
  <si>
    <t>Guide 8</t>
  </si>
  <si>
    <t>Guide 9</t>
  </si>
  <si>
    <t>Guide 10</t>
  </si>
  <si>
    <t>Guide 11</t>
  </si>
  <si>
    <t>Guide 12</t>
  </si>
  <si>
    <t>Guide 13</t>
  </si>
  <si>
    <t>Guide 14</t>
  </si>
  <si>
    <t>Guide 15</t>
  </si>
  <si>
    <t>Guide 16</t>
  </si>
  <si>
    <t>Guide 17</t>
  </si>
  <si>
    <t>Guide 18</t>
  </si>
  <si>
    <t>Guide 19</t>
  </si>
  <si>
    <t>Guide 20</t>
  </si>
  <si>
    <t>Guide 21</t>
  </si>
  <si>
    <t>Guide 22</t>
  </si>
  <si>
    <t>Guide 23</t>
  </si>
  <si>
    <t>guid123</t>
  </si>
  <si>
    <t>guid124</t>
  </si>
  <si>
    <t>guid125</t>
  </si>
  <si>
    <t>guid126</t>
  </si>
  <si>
    <t>guid127</t>
  </si>
  <si>
    <t>guid128</t>
  </si>
  <si>
    <t>guid129</t>
  </si>
  <si>
    <t>guid130</t>
  </si>
  <si>
    <t>guid131</t>
  </si>
  <si>
    <t>guid132</t>
  </si>
  <si>
    <t>guid133</t>
  </si>
  <si>
    <t>guid134</t>
  </si>
  <si>
    <t>guid135</t>
  </si>
  <si>
    <t>guid136</t>
  </si>
  <si>
    <t>guid137</t>
  </si>
  <si>
    <t>guid138</t>
  </si>
  <si>
    <t>guid139</t>
  </si>
  <si>
    <t>guid140</t>
  </si>
  <si>
    <t>guid141</t>
  </si>
  <si>
    <t>guid142</t>
  </si>
  <si>
    <t>guid143</t>
  </si>
  <si>
    <t>guid144</t>
  </si>
  <si>
    <t>guid145</t>
  </si>
  <si>
    <t>diamant 1</t>
  </si>
  <si>
    <t>diamant 2</t>
  </si>
  <si>
    <t>diamant 3</t>
  </si>
  <si>
    <t>diamant 4</t>
  </si>
  <si>
    <t>diamant 5</t>
  </si>
  <si>
    <t>diamant 6</t>
  </si>
  <si>
    <t>diamant 7</t>
  </si>
  <si>
    <t>diamant 8</t>
  </si>
  <si>
    <t>diamant 9</t>
  </si>
  <si>
    <t>diamant 10</t>
  </si>
  <si>
    <t>diamant 11</t>
  </si>
  <si>
    <t>diamant 12</t>
  </si>
  <si>
    <t>diamant 13</t>
  </si>
  <si>
    <t>diamant 14</t>
  </si>
  <si>
    <t>diamant 15</t>
  </si>
  <si>
    <t>diamant 16</t>
  </si>
  <si>
    <t>diamant 17</t>
  </si>
  <si>
    <t>DIAM</t>
  </si>
  <si>
    <t>diam154</t>
  </si>
  <si>
    <t>diam155</t>
  </si>
  <si>
    <t>diam156</t>
  </si>
  <si>
    <t>diam157</t>
  </si>
  <si>
    <t>diam158</t>
  </si>
  <si>
    <t>diam159</t>
  </si>
  <si>
    <t>diam160</t>
  </si>
  <si>
    <t>diam161</t>
  </si>
  <si>
    <t>diam162</t>
  </si>
  <si>
    <t>diam163</t>
  </si>
  <si>
    <t>diam164</t>
  </si>
  <si>
    <t>diam165</t>
  </si>
  <si>
    <t>diam166</t>
  </si>
  <si>
    <t>diam167</t>
  </si>
  <si>
    <t>diam168</t>
  </si>
  <si>
    <t>diam169</t>
  </si>
  <si>
    <t>diam170</t>
  </si>
  <si>
    <t>Plaquette 1</t>
  </si>
  <si>
    <t>Plaquette 2</t>
  </si>
  <si>
    <t>Plaquette 3</t>
  </si>
  <si>
    <t>Plaquette 4</t>
  </si>
  <si>
    <t>Plaquette 5</t>
  </si>
  <si>
    <t>Plaquette 6</t>
  </si>
  <si>
    <t>Plaquette 7</t>
  </si>
  <si>
    <t>Plaquette 8</t>
  </si>
  <si>
    <t>Plaquette 9</t>
  </si>
  <si>
    <t>Plaquette 10</t>
  </si>
  <si>
    <t>Plaquette 11</t>
  </si>
  <si>
    <t>Plaquette 12</t>
  </si>
  <si>
    <t>Plaquette 13</t>
  </si>
  <si>
    <t>Plaquette 14</t>
  </si>
  <si>
    <t>Plaquette 15</t>
  </si>
  <si>
    <t>Plaquette 16</t>
  </si>
  <si>
    <t>Plaquette 17</t>
  </si>
  <si>
    <t>Plaquette 18</t>
  </si>
  <si>
    <t>Plaquette 19</t>
  </si>
  <si>
    <t>Plaquette 20</t>
  </si>
  <si>
    <t>Plaquette 21</t>
  </si>
  <si>
    <t>Plaquette 22</t>
  </si>
  <si>
    <t>Plaquette 23</t>
  </si>
  <si>
    <t>Plaquette 24</t>
  </si>
  <si>
    <t>Plaquette 25</t>
  </si>
  <si>
    <t>Plaquette 26</t>
  </si>
  <si>
    <t>Plaquette 27</t>
  </si>
  <si>
    <t>Plaquette 28</t>
  </si>
  <si>
    <t>Plaquette 29</t>
  </si>
  <si>
    <t>Plaqu</t>
  </si>
  <si>
    <t>pla126</t>
  </si>
  <si>
    <t>pla127</t>
  </si>
  <si>
    <t>pla128</t>
  </si>
  <si>
    <t>pla129</t>
  </si>
  <si>
    <t>pla130</t>
  </si>
  <si>
    <t>pla131</t>
  </si>
  <si>
    <t>pla132</t>
  </si>
  <si>
    <t>pla133</t>
  </si>
  <si>
    <t>pla134</t>
  </si>
  <si>
    <t>pla135</t>
  </si>
  <si>
    <t>pla136</t>
  </si>
  <si>
    <t>pla137</t>
  </si>
  <si>
    <t>pla138</t>
  </si>
  <si>
    <t>pla139</t>
  </si>
  <si>
    <t>pla140</t>
  </si>
  <si>
    <t>pla141</t>
  </si>
  <si>
    <t>pla142</t>
  </si>
  <si>
    <t>pla143</t>
  </si>
  <si>
    <t>pla144</t>
  </si>
  <si>
    <t>pla145</t>
  </si>
  <si>
    <t>pla146</t>
  </si>
  <si>
    <t>pla147</t>
  </si>
  <si>
    <t>pla148</t>
  </si>
  <si>
    <t>pla149</t>
  </si>
  <si>
    <t>pla150</t>
  </si>
  <si>
    <t>pla151</t>
  </si>
  <si>
    <t>pla152</t>
  </si>
  <si>
    <t>pla153</t>
  </si>
  <si>
    <t>pla154</t>
  </si>
  <si>
    <t>Foret 1</t>
  </si>
  <si>
    <t>Foret 2</t>
  </si>
  <si>
    <t>Foret 3</t>
  </si>
  <si>
    <t>Foret 4</t>
  </si>
  <si>
    <t>Foret 5</t>
  </si>
  <si>
    <t>Foret 6</t>
  </si>
  <si>
    <t>Foret 7</t>
  </si>
  <si>
    <t>Foret 8</t>
  </si>
  <si>
    <t>Foret 9</t>
  </si>
  <si>
    <t>Foret 10</t>
  </si>
  <si>
    <t>Foret 11</t>
  </si>
  <si>
    <t>Foret 12</t>
  </si>
  <si>
    <t>Foret 13</t>
  </si>
  <si>
    <t>Foret 14</t>
  </si>
  <si>
    <t>Foret 15</t>
  </si>
  <si>
    <t>Foret 16</t>
  </si>
  <si>
    <t>Foret 17</t>
  </si>
  <si>
    <t>Foret 18</t>
  </si>
  <si>
    <t>Foret 19</t>
  </si>
  <si>
    <t>Foret 20</t>
  </si>
  <si>
    <t>Foret 21</t>
  </si>
  <si>
    <t>Foret 22</t>
  </si>
  <si>
    <t>Foret 23</t>
  </si>
  <si>
    <t>for159</t>
  </si>
  <si>
    <t>for160</t>
  </si>
  <si>
    <t>for161</t>
  </si>
  <si>
    <t>for162</t>
  </si>
  <si>
    <t>for163</t>
  </si>
  <si>
    <t>for164</t>
  </si>
  <si>
    <t>for165</t>
  </si>
  <si>
    <t>for166</t>
  </si>
  <si>
    <t>for167</t>
  </si>
  <si>
    <t>for168</t>
  </si>
  <si>
    <t>for169</t>
  </si>
  <si>
    <t>for170</t>
  </si>
  <si>
    <t>for171</t>
  </si>
  <si>
    <t>for172</t>
  </si>
  <si>
    <t>for173</t>
  </si>
  <si>
    <t>for174</t>
  </si>
  <si>
    <t>for175</t>
  </si>
  <si>
    <t>for176</t>
  </si>
  <si>
    <t>for177</t>
  </si>
  <si>
    <t>for178</t>
  </si>
  <si>
    <t>for179</t>
  </si>
  <si>
    <t>for180</t>
  </si>
  <si>
    <t>for181</t>
  </si>
  <si>
    <t>OutillageDivers1</t>
  </si>
  <si>
    <t>OutillageDivers2</t>
  </si>
  <si>
    <t>OutillageDivers3</t>
  </si>
  <si>
    <t>OutillageDivers4</t>
  </si>
  <si>
    <t>OutillageDivers5</t>
  </si>
  <si>
    <t>OutillageDivers6</t>
  </si>
  <si>
    <t>OutillageDivers7</t>
  </si>
  <si>
    <t>OutillageDivers8</t>
  </si>
  <si>
    <t>OutillageDivers9</t>
  </si>
  <si>
    <t>OutillageDivers10</t>
  </si>
  <si>
    <t>OutillageDivers11</t>
  </si>
  <si>
    <t>OutillageDivers12</t>
  </si>
  <si>
    <t>OutillageDivers13</t>
  </si>
  <si>
    <t>OutillageDivers14</t>
  </si>
  <si>
    <t>OutillageDivers15</t>
  </si>
  <si>
    <t>OutillageDivers16</t>
  </si>
  <si>
    <t>OutillageDivers17</t>
  </si>
  <si>
    <t>OutillageDivers18</t>
  </si>
  <si>
    <t>OutillageDivers19</t>
  </si>
  <si>
    <t>OutillageDivers20</t>
  </si>
  <si>
    <t>OUTIL</t>
  </si>
  <si>
    <t>outdiv48</t>
  </si>
  <si>
    <t>outdiv49</t>
  </si>
  <si>
    <t>outdiv50</t>
  </si>
  <si>
    <t>outdiv51</t>
  </si>
  <si>
    <t>outdiv52</t>
  </si>
  <si>
    <t>outdiv53</t>
  </si>
  <si>
    <t>outdiv54</t>
  </si>
  <si>
    <t>outdiv55</t>
  </si>
  <si>
    <t>outdiv56</t>
  </si>
  <si>
    <t>outdiv57</t>
  </si>
  <si>
    <t>outdiv58</t>
  </si>
  <si>
    <t>outdiv59</t>
  </si>
  <si>
    <t>outdiv60</t>
  </si>
  <si>
    <t>outdiv61</t>
  </si>
  <si>
    <t>outdiv62</t>
  </si>
  <si>
    <t>outdiv63</t>
  </si>
  <si>
    <t>outdiv64</t>
  </si>
  <si>
    <t>outdiv65</t>
  </si>
  <si>
    <t>outdiv66</t>
  </si>
  <si>
    <t>outdiv67</t>
  </si>
  <si>
    <t>Taraud 1</t>
  </si>
  <si>
    <t>Taraud 2</t>
  </si>
  <si>
    <t>Taraud 3</t>
  </si>
  <si>
    <t>Taraud 4</t>
  </si>
  <si>
    <t>Taraud 5</t>
  </si>
  <si>
    <t>Taraud 6</t>
  </si>
  <si>
    <t>Taraud 7</t>
  </si>
  <si>
    <t>Taraud 8</t>
  </si>
  <si>
    <t>Taraud 9</t>
  </si>
  <si>
    <t>Taraud 10</t>
  </si>
  <si>
    <t>Taraud 11</t>
  </si>
  <si>
    <t>Taraud 12</t>
  </si>
  <si>
    <t>tar459</t>
  </si>
  <si>
    <t>tar460</t>
  </si>
  <si>
    <t>tar461</t>
  </si>
  <si>
    <t>tar462</t>
  </si>
  <si>
    <t>tar463</t>
  </si>
  <si>
    <t>tar464</t>
  </si>
  <si>
    <t>tar465</t>
  </si>
  <si>
    <t>tar466</t>
  </si>
  <si>
    <t>tar467</t>
  </si>
  <si>
    <t>tar468</t>
  </si>
  <si>
    <t>tar469</t>
  </si>
  <si>
    <t>tar470</t>
  </si>
  <si>
    <t>StockEntretien 1</t>
  </si>
  <si>
    <t>StockEntretien 2</t>
  </si>
  <si>
    <t>StockEntretien 3</t>
  </si>
  <si>
    <t>StockEntretien 4</t>
  </si>
  <si>
    <t>StockEntretien 5</t>
  </si>
  <si>
    <t>StockEntretien 6</t>
  </si>
  <si>
    <t>StockEntretien 7</t>
  </si>
  <si>
    <t>StockEntretien 8</t>
  </si>
  <si>
    <t>StockEntretien 9</t>
  </si>
  <si>
    <t>StockEntretien 10</t>
  </si>
  <si>
    <t>StockEntretien 11</t>
  </si>
  <si>
    <t>sto569</t>
  </si>
  <si>
    <t>sto570</t>
  </si>
  <si>
    <t>sto571</t>
  </si>
  <si>
    <t>sto572</t>
  </si>
  <si>
    <t>sto573</t>
  </si>
  <si>
    <t>sto574</t>
  </si>
  <si>
    <t>sto575</t>
  </si>
  <si>
    <t>sto576</t>
  </si>
  <si>
    <t>sto577</t>
  </si>
  <si>
    <t>sto578</t>
  </si>
  <si>
    <t>sto579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</si>
</sst>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Helv"/>
    </font>
    <font>
      <b/>
      <sz val="10"/>
      <name val="Arial"/>
      <family val="2"/>
    </font>
    <font>
      <sz val="11"/>
      <color rgb="FF000000"/>
      <name val="Calibri"/>
      <family val="2"/>
    </font>
    <font>
      <sz val="11"/>
      <color indexed="9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F09"/>
        <bgColor indexed="64"/>
      </patternFill>
    </fill>
    <fill>
      <patternFill patternType="solid">
        <fgColor rgb="FFFF2D2D"/>
        <bgColor indexed="64"/>
      </patternFill>
    </fill>
    <fill>
      <patternFill patternType="solid">
        <fgColor rgb="FFFF7979"/>
        <bgColor indexed="64"/>
      </patternFill>
    </fill>
    <fill>
      <patternFill patternType="solid">
        <fgColor rgb="FF33C400"/>
        <bgColor indexed="64"/>
      </patternFill>
    </fill>
    <fill>
      <patternFill patternType="solid">
        <fgColor rgb="FF37FF75"/>
        <bgColor indexed="64"/>
      </patternFill>
    </fill>
    <fill>
      <patternFill patternType="solid">
        <fgColor rgb="FFA7FFA7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0" borderId="0"/>
  </cellStyleXfs>
  <cellXfs count="134">
    <xf numFmtId="0" fontId="0" fillId="0" borderId="0" xfId="0"/>
    <xf numFmtId="49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horizontal="center"/>
    </xf>
    <xf numFmtId="44" fontId="2" fillId="0" borderId="1" xfId="1" applyFont="1" applyFill="1" applyBorder="1" applyAlignment="1"/>
    <xf numFmtId="0" fontId="0" fillId="0" borderId="1" xfId="0" applyFont="1" applyBorder="1" applyAlignment="1">
      <alignment horizontal="center" vertical="center"/>
    </xf>
    <xf numFmtId="44" fontId="2" fillId="0" borderId="1" xfId="1" applyFont="1" applyFill="1" applyBorder="1" applyAlignment="1" applyProtection="1">
      <alignment horizontal="center"/>
    </xf>
    <xf numFmtId="44" fontId="2" fillId="0" borderId="1" xfId="1" applyFont="1" applyFill="1" applyBorder="1"/>
    <xf numFmtId="0" fontId="2" fillId="0" borderId="1" xfId="3" applyFont="1" applyFill="1" applyBorder="1" applyAlignment="1" applyProtection="1">
      <alignment horizontal="center" vertical="center"/>
    </xf>
    <xf numFmtId="0" fontId="2" fillId="0" borderId="1" xfId="3" applyFont="1" applyFill="1" applyBorder="1" applyAlignment="1" applyProtection="1">
      <alignment horizontal="center"/>
    </xf>
    <xf numFmtId="44" fontId="1" fillId="0" borderId="1" xfId="1" applyFont="1" applyBorder="1"/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/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0" borderId="1" xfId="2" applyNumberFormat="1" applyFont="1" applyFill="1" applyBorder="1" applyAlignment="1">
      <alignment horizontal="center" vertical="center"/>
    </xf>
    <xf numFmtId="3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2" fillId="0" borderId="1" xfId="3" applyNumberFormat="1" applyFont="1" applyFill="1" applyBorder="1" applyAlignment="1" applyProtection="1">
      <alignment horizontal="center" vertical="center"/>
    </xf>
    <xf numFmtId="49" fontId="0" fillId="0" borderId="0" xfId="0" applyNumberForma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/>
    </xf>
    <xf numFmtId="44" fontId="0" fillId="0" borderId="1" xfId="1" applyFont="1" applyBorder="1"/>
    <xf numFmtId="44" fontId="0" fillId="0" borderId="1" xfId="1" applyFont="1" applyBorder="1" applyAlignment="1">
      <alignment vertical="center"/>
    </xf>
    <xf numFmtId="44" fontId="2" fillId="0" borderId="1" xfId="1" applyFont="1" applyFill="1" applyBorder="1" applyAlignment="1" applyProtection="1"/>
    <xf numFmtId="44" fontId="0" fillId="0" borderId="0" xfId="1" applyFont="1" applyBorder="1"/>
    <xf numFmtId="44" fontId="0" fillId="0" borderId="0" xfId="1" applyFont="1" applyFill="1" applyBorder="1"/>
    <xf numFmtId="0" fontId="2" fillId="3" borderId="1" xfId="3" applyFont="1" applyFill="1" applyBorder="1" applyAlignment="1" applyProtection="1"/>
    <xf numFmtId="0" fontId="2" fillId="3" borderId="1" xfId="0" applyFont="1" applyFill="1" applyBorder="1" applyAlignment="1" applyProtection="1"/>
    <xf numFmtId="49" fontId="2" fillId="3" borderId="1" xfId="0" applyNumberFormat="1" applyFont="1" applyFill="1" applyBorder="1" applyAlignment="1"/>
    <xf numFmtId="0" fontId="2" fillId="3" borderId="1" xfId="0" applyFont="1" applyFill="1" applyBorder="1" applyAlignment="1"/>
    <xf numFmtId="0" fontId="0" fillId="0" borderId="1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/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6" borderId="3" xfId="0" applyFill="1" applyBorder="1" applyAlignment="1" applyProtection="1">
      <alignment horizontal="center" vertical="center"/>
      <protection locked="0"/>
    </xf>
    <xf numFmtId="0" fontId="0" fillId="6" borderId="4" xfId="0" applyFill="1" applyBorder="1" applyAlignment="1" applyProtection="1">
      <alignment horizontal="center" vertical="center"/>
      <protection locked="0"/>
    </xf>
    <xf numFmtId="0" fontId="0" fillId="7" borderId="5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6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0" fillId="6" borderId="6" xfId="0" applyFill="1" applyBorder="1" applyAlignment="1" applyProtection="1">
      <alignment horizontal="center" vertical="center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7" borderId="7" xfId="0" applyFill="1" applyBorder="1" applyAlignment="1" applyProtection="1">
      <alignment horizontal="center" vertical="center"/>
      <protection locked="0"/>
    </xf>
    <xf numFmtId="0" fontId="0" fillId="12" borderId="1" xfId="0" applyFill="1" applyBorder="1" applyAlignment="1" applyProtection="1">
      <alignment horizontal="center" vertical="center"/>
      <protection locked="0"/>
    </xf>
    <xf numFmtId="0" fontId="0" fillId="7" borderId="7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0" fontId="0" fillId="8" borderId="14" xfId="0" applyFill="1" applyBorder="1" applyAlignment="1" applyProtection="1">
      <alignment horizontal="center" vertical="center"/>
      <protection locked="0"/>
    </xf>
    <xf numFmtId="0" fontId="0" fillId="8" borderId="15" xfId="0" applyFill="1" applyBorder="1" applyAlignment="1" applyProtection="1">
      <alignment horizontal="center" vertical="center"/>
      <protection locked="0"/>
    </xf>
    <xf numFmtId="0" fontId="0" fillId="8" borderId="16" xfId="0" applyFill="1" applyBorder="1" applyAlignment="1" applyProtection="1">
      <alignment horizontal="center" vertical="center"/>
      <protection locked="0"/>
    </xf>
    <xf numFmtId="0" fontId="0" fillId="5" borderId="17" xfId="0" applyFill="1" applyBorder="1" applyAlignment="1" applyProtection="1">
      <alignment horizontal="center" vertical="center"/>
      <protection locked="0"/>
    </xf>
    <xf numFmtId="49" fontId="0" fillId="5" borderId="18" xfId="0" applyNumberFormat="1" applyFill="1" applyBorder="1" applyAlignment="1" applyProtection="1">
      <alignment horizontal="center" vertical="center"/>
      <protection locked="0"/>
    </xf>
    <xf numFmtId="0" fontId="0" fillId="4" borderId="18" xfId="0" applyFill="1" applyBorder="1" applyAlignment="1" applyProtection="1">
      <alignment horizontal="center" vertical="center"/>
      <protection locked="0"/>
    </xf>
    <xf numFmtId="0" fontId="0" fillId="5" borderId="19" xfId="0" applyFill="1" applyBorder="1" applyAlignment="1" applyProtection="1">
      <alignment horizontal="center" vertical="center"/>
      <protection locked="0"/>
    </xf>
    <xf numFmtId="0" fontId="0" fillId="5" borderId="18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6" borderId="9" xfId="0" applyFill="1" applyBorder="1" applyAlignment="1" applyProtection="1">
      <alignment horizontal="center" vertical="center"/>
      <protection locked="0"/>
    </xf>
    <xf numFmtId="0" fontId="0" fillId="7" borderId="10" xfId="0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9" borderId="3" xfId="0" applyFill="1" applyBorder="1" applyAlignment="1" applyProtection="1">
      <alignment horizontal="center" vertical="center"/>
      <protection locked="0"/>
    </xf>
    <xf numFmtId="0" fontId="0" fillId="9" borderId="4" xfId="0" applyFill="1" applyBorder="1" applyAlignment="1" applyProtection="1">
      <alignment horizontal="center" vertical="center"/>
      <protection locked="0"/>
    </xf>
    <xf numFmtId="0" fontId="0" fillId="9" borderId="5" xfId="0" applyFill="1" applyBorder="1" applyAlignment="1" applyProtection="1">
      <alignment horizontal="center" vertical="center"/>
      <protection locked="0"/>
    </xf>
    <xf numFmtId="0" fontId="0" fillId="9" borderId="6" xfId="0" applyFill="1" applyBorder="1" applyAlignment="1" applyProtection="1">
      <alignment horizontal="center" vertical="center"/>
      <protection locked="0"/>
    </xf>
    <xf numFmtId="0" fontId="0" fillId="9" borderId="7" xfId="0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0" fillId="9" borderId="8" xfId="0" applyFill="1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9" borderId="10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0" fontId="0" fillId="13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4" borderId="18" xfId="0" applyFill="1" applyBorder="1" applyAlignment="1" applyProtection="1">
      <alignment horizontal="center" vertical="center"/>
    </xf>
    <xf numFmtId="49" fontId="0" fillId="4" borderId="18" xfId="0" applyNumberFormat="1" applyFill="1" applyBorder="1" applyAlignment="1" applyProtection="1">
      <alignment horizontal="center" vertical="center"/>
    </xf>
    <xf numFmtId="44" fontId="2" fillId="3" borderId="1" xfId="1" applyFont="1" applyFill="1" applyBorder="1" applyAlignment="1"/>
    <xf numFmtId="44" fontId="2" fillId="0" borderId="1" xfId="1" applyFont="1" applyFill="1" applyBorder="1" applyAlignment="1">
      <alignment horizontal="center"/>
    </xf>
    <xf numFmtId="44" fontId="2" fillId="3" borderId="1" xfId="1" applyFont="1" applyFill="1" applyBorder="1" applyAlignment="1" applyProtection="1"/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Border="1" applyAlignment="1" applyProtection="1">
      <alignment horizontal="center" vertical="center"/>
      <protection locked="0"/>
    </xf>
    <xf numFmtId="44" fontId="0" fillId="0" borderId="1" xfId="1" applyFont="1" applyFill="1" applyBorder="1"/>
    <xf numFmtId="0" fontId="0" fillId="12" borderId="1" xfId="0" applyFont="1" applyFill="1" applyBorder="1" applyAlignment="1" applyProtection="1">
      <alignment horizontal="center" vertical="center"/>
      <protection locked="0"/>
    </xf>
    <xf numFmtId="0" fontId="0" fillId="10" borderId="11" xfId="0" applyFill="1" applyBorder="1" applyAlignment="1" applyProtection="1">
      <alignment horizontal="center" vertical="center"/>
      <protection locked="0"/>
    </xf>
    <xf numFmtId="0" fontId="0" fillId="10" borderId="12" xfId="0" applyFill="1" applyBorder="1" applyAlignment="1" applyProtection="1">
      <alignment horizontal="center" vertical="center"/>
      <protection locked="0"/>
    </xf>
    <xf numFmtId="0" fontId="0" fillId="10" borderId="13" xfId="0" applyFill="1" applyBorder="1" applyAlignment="1" applyProtection="1">
      <alignment horizontal="center" vertical="center"/>
      <protection locked="0"/>
    </xf>
    <xf numFmtId="0" fontId="0" fillId="11" borderId="11" xfId="0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0" fillId="11" borderId="13" xfId="0" applyFill="1" applyBorder="1" applyAlignment="1" applyProtection="1">
      <alignment horizontal="center" vertical="center"/>
      <protection locked="0"/>
    </xf>
    <xf numFmtId="0" fontId="0" fillId="7" borderId="11" xfId="0" applyFont="1" applyFill="1" applyBorder="1" applyAlignment="1" applyProtection="1">
      <alignment horizontal="center" vertical="center"/>
      <protection locked="0"/>
    </xf>
    <xf numFmtId="0" fontId="0" fillId="7" borderId="12" xfId="0" applyFont="1" applyFill="1" applyBorder="1" applyAlignment="1" applyProtection="1">
      <alignment horizontal="center" vertical="center"/>
      <protection locked="0"/>
    </xf>
    <xf numFmtId="0" fontId="0" fillId="7" borderId="13" xfId="0" applyFont="1" applyFill="1" applyBorder="1" applyAlignment="1" applyProtection="1">
      <alignment horizontal="center" vertical="center"/>
      <protection locked="0"/>
    </xf>
    <xf numFmtId="0" fontId="0" fillId="8" borderId="11" xfId="0" applyFont="1" applyFill="1" applyBorder="1" applyAlignment="1" applyProtection="1">
      <alignment horizontal="center" vertical="center"/>
      <protection locked="0"/>
    </xf>
    <xf numFmtId="0" fontId="0" fillId="8" borderId="12" xfId="0" applyFont="1" applyFill="1" applyBorder="1" applyAlignment="1" applyProtection="1">
      <alignment horizontal="center" vertical="center"/>
      <protection locked="0"/>
    </xf>
    <xf numFmtId="0" fontId="0" fillId="8" borderId="13" xfId="0" applyFont="1" applyFill="1" applyBorder="1" applyAlignment="1" applyProtection="1">
      <alignment horizontal="center" vertical="center"/>
      <protection locked="0"/>
    </xf>
    <xf numFmtId="0" fontId="0" fillId="8" borderId="11" xfId="0" applyFill="1" applyBorder="1" applyAlignment="1" applyProtection="1">
      <alignment horizontal="center" vertical="center"/>
      <protection locked="0"/>
    </xf>
    <xf numFmtId="0" fontId="0" fillId="8" borderId="12" xfId="0" applyFill="1" applyBorder="1" applyAlignment="1" applyProtection="1">
      <alignment horizontal="center" vertical="center"/>
      <protection locked="0"/>
    </xf>
    <xf numFmtId="0" fontId="0" fillId="8" borderId="13" xfId="0" applyFill="1" applyBorder="1" applyAlignment="1" applyProtection="1">
      <alignment horizontal="center" vertical="center"/>
      <protection locked="0"/>
    </xf>
    <xf numFmtId="44" fontId="2" fillId="2" borderId="20" xfId="2" applyFont="1" applyFill="1" applyBorder="1" applyAlignment="1">
      <alignment horizontal="center" vertical="center" wrapText="1"/>
    </xf>
    <xf numFmtId="44" fontId="2" fillId="2" borderId="2" xfId="2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3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4">
    <cellStyle name="Euro" xfId="2"/>
    <cellStyle name="Monétaire" xfId="1" builtinId="4"/>
    <cellStyle name="Normal" xfId="0" builtinId="0"/>
    <cellStyle name="Normal_Inv consommables" xfId="3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2D2D"/>
      <color rgb="FF33C400"/>
      <color rgb="FFFF0F09"/>
      <color rgb="FFA7FFA7"/>
      <color rgb="FF37FF75"/>
      <color rgb="FFFF797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32</xdr:row>
          <xdr:rowOff>0</xdr:rowOff>
        </xdr:from>
        <xdr:to>
          <xdr:col>4</xdr:col>
          <xdr:colOff>0</xdr:colOff>
          <xdr:row>33</xdr:row>
          <xdr:rowOff>180975</xdr:rowOff>
        </xdr:to>
        <xdr:sp macro="" textlink="">
          <xdr:nvSpPr>
            <xdr:cNvPr id="1041" name="Butto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Générer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5</xdr:row>
          <xdr:rowOff>190500</xdr:rowOff>
        </xdr:from>
        <xdr:to>
          <xdr:col>12</xdr:col>
          <xdr:colOff>1971675</xdr:colOff>
          <xdr:row>8</xdr:row>
          <xdr:rowOff>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285750</xdr:colOff>
          <xdr:row>11</xdr:row>
          <xdr:rowOff>0</xdr:rowOff>
        </xdr:from>
        <xdr:to>
          <xdr:col>13</xdr:col>
          <xdr:colOff>0</xdr:colOff>
          <xdr:row>13</xdr:row>
          <xdr:rowOff>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276225</xdr:colOff>
          <xdr:row>20</xdr:row>
          <xdr:rowOff>0</xdr:rowOff>
        </xdr:from>
        <xdr:to>
          <xdr:col>12</xdr:col>
          <xdr:colOff>1971675</xdr:colOff>
          <xdr:row>22</xdr:row>
          <xdr:rowOff>0</xdr:rowOff>
        </xdr:to>
        <xdr:sp macro="" textlink="">
          <xdr:nvSpPr>
            <xdr:cNvPr id="1044" name="Butto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266700</xdr:colOff>
          <xdr:row>25</xdr:row>
          <xdr:rowOff>0</xdr:rowOff>
        </xdr:from>
        <xdr:to>
          <xdr:col>12</xdr:col>
          <xdr:colOff>1962150</xdr:colOff>
          <xdr:row>27</xdr:row>
          <xdr:rowOff>19050</xdr:rowOff>
        </xdr:to>
        <xdr:sp macro="" textlink="">
          <xdr:nvSpPr>
            <xdr:cNvPr id="1045" name="Butto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28</xdr:row>
          <xdr:rowOff>180975</xdr:rowOff>
        </xdr:from>
        <xdr:to>
          <xdr:col>9</xdr:col>
          <xdr:colOff>9525</xdr:colOff>
          <xdr:row>30</xdr:row>
          <xdr:rowOff>180975</xdr:rowOff>
        </xdr:to>
        <xdr:sp macro="" textlink="">
          <xdr:nvSpPr>
            <xdr:cNvPr id="1046" name="Butto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référence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31</xdr:row>
          <xdr:rowOff>180975</xdr:rowOff>
        </xdr:from>
        <xdr:to>
          <xdr:col>9</xdr:col>
          <xdr:colOff>0</xdr:colOff>
          <xdr:row>34</xdr:row>
          <xdr:rowOff>9525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catégorie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28</xdr:row>
          <xdr:rowOff>180975</xdr:rowOff>
        </xdr:from>
        <xdr:to>
          <xdr:col>13</xdr:col>
          <xdr:colOff>0</xdr:colOff>
          <xdr:row>34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une zone de stockage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314"/>
  <sheetViews>
    <sheetView topLeftCell="B2" workbookViewId="0">
      <selection activeCell="P31" sqref="P31"/>
    </sheetView>
  </sheetViews>
  <sheetFormatPr baseColWidth="10" defaultRowHeight="15" x14ac:dyDescent="0.25"/>
  <cols>
    <col min="1" max="1" width="2.7109375" style="52" hidden="1" customWidth="1"/>
    <col min="2" max="2" width="1.85546875" style="52" customWidth="1"/>
    <col min="3" max="3" width="14.7109375" style="52" bestFit="1" customWidth="1"/>
    <col min="4" max="4" width="59.5703125" style="52" customWidth="1"/>
    <col min="5" max="5" width="23.140625" style="52" hidden="1" customWidth="1"/>
    <col min="6" max="6" width="13.140625" style="52" customWidth="1"/>
    <col min="7" max="7" width="20.85546875" style="52" hidden="1" customWidth="1"/>
    <col min="8" max="8" width="15.85546875" style="52" hidden="1" customWidth="1"/>
    <col min="9" max="9" width="40.28515625" style="52" customWidth="1"/>
    <col min="10" max="10" width="11.42578125" style="52" customWidth="1"/>
    <col min="11" max="11" width="4.28515625" style="52" bestFit="1" customWidth="1"/>
    <col min="12" max="12" width="2" style="52" customWidth="1"/>
    <col min="13" max="13" width="9.140625" style="52" customWidth="1"/>
    <col min="14" max="14" width="1.85546875" style="52" customWidth="1"/>
    <col min="15" max="15" width="3.140625" style="51" customWidth="1"/>
    <col min="16" max="16" width="14.7109375" style="52" bestFit="1" customWidth="1"/>
    <col min="17" max="17" width="20" style="52" bestFit="1" customWidth="1"/>
    <col min="18" max="18" width="17.85546875" style="52" bestFit="1" customWidth="1"/>
    <col min="19" max="19" width="19" style="52" bestFit="1" customWidth="1"/>
    <col min="20" max="20" width="23.7109375" style="52" customWidth="1"/>
    <col min="21" max="16384" width="11.42578125" style="52"/>
  </cols>
  <sheetData>
    <row r="1" spans="1:20" ht="9" hidden="1" customHeight="1" thickBot="1" x14ac:dyDescent="0.3">
      <c r="A1" s="48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50"/>
    </row>
    <row r="2" spans="1:20" ht="15.75" thickBot="1" x14ac:dyDescent="0.3">
      <c r="A2" s="53"/>
      <c r="B2" s="54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6"/>
      <c r="O2" s="57"/>
    </row>
    <row r="3" spans="1:20" s="62" customFormat="1" ht="15.75" thickBot="1" x14ac:dyDescent="0.3">
      <c r="A3" s="58"/>
      <c r="B3" s="59"/>
      <c r="C3" s="117" t="s">
        <v>16</v>
      </c>
      <c r="D3" s="118"/>
      <c r="E3" s="118"/>
      <c r="F3" s="118"/>
      <c r="G3" s="118"/>
      <c r="H3" s="118"/>
      <c r="I3" s="118"/>
      <c r="J3" s="118"/>
      <c r="K3" s="118"/>
      <c r="L3" s="118"/>
      <c r="M3" s="119"/>
      <c r="N3" s="60"/>
      <c r="O3" s="61"/>
      <c r="P3" s="110" t="s">
        <v>26</v>
      </c>
      <c r="Q3" s="110"/>
      <c r="R3" s="110"/>
      <c r="S3" s="110"/>
      <c r="T3" s="110"/>
    </row>
    <row r="4" spans="1:20" ht="15.75" thickBot="1" x14ac:dyDescent="0.3">
      <c r="A4" s="53"/>
      <c r="B4" s="63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5"/>
      <c r="O4" s="57"/>
      <c r="P4" s="66" t="s">
        <v>18</v>
      </c>
      <c r="Q4" s="66" t="s">
        <v>24</v>
      </c>
      <c r="R4" s="66" t="s">
        <v>25</v>
      </c>
      <c r="S4" s="66" t="s">
        <v>45</v>
      </c>
      <c r="T4" s="66" t="s">
        <v>83</v>
      </c>
    </row>
    <row r="5" spans="1:20" ht="15.75" thickBot="1" x14ac:dyDescent="0.3">
      <c r="A5" s="53"/>
      <c r="B5" s="63"/>
      <c r="C5" s="120" t="s">
        <v>14</v>
      </c>
      <c r="D5" s="121"/>
      <c r="E5" s="121"/>
      <c r="F5" s="121"/>
      <c r="G5" s="121"/>
      <c r="H5" s="121"/>
      <c r="I5" s="121"/>
      <c r="J5" s="121"/>
      <c r="K5" s="121"/>
      <c r="L5" s="121"/>
      <c r="M5" s="122"/>
      <c r="N5" s="67"/>
      <c r="O5" s="68"/>
      <c r="P5" s="69" t="s">
        <v>19</v>
      </c>
      <c r="Q5" s="69" t="s">
        <v>27</v>
      </c>
      <c r="R5" s="69" t="s">
        <v>37</v>
      </c>
      <c r="S5" s="69" t="s">
        <v>46</v>
      </c>
      <c r="T5" s="45" t="s">
        <v>67</v>
      </c>
    </row>
    <row r="6" spans="1:20" ht="15.75" thickBot="1" x14ac:dyDescent="0.3">
      <c r="A6" s="53"/>
      <c r="B6" s="63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5"/>
      <c r="O6" s="57"/>
      <c r="P6" s="69" t="s">
        <v>23</v>
      </c>
      <c r="Q6" s="69" t="s">
        <v>28</v>
      </c>
      <c r="R6" s="69" t="s">
        <v>38</v>
      </c>
      <c r="S6" s="69" t="s">
        <v>59</v>
      </c>
      <c r="T6" s="45" t="s">
        <v>69</v>
      </c>
    </row>
    <row r="7" spans="1:20" x14ac:dyDescent="0.25">
      <c r="A7" s="53"/>
      <c r="B7" s="63"/>
      <c r="C7" s="70" t="s">
        <v>18</v>
      </c>
      <c r="D7" s="71" t="s">
        <v>11</v>
      </c>
      <c r="E7" s="71" t="s">
        <v>32</v>
      </c>
      <c r="F7" s="71" t="s">
        <v>12</v>
      </c>
      <c r="G7" s="71" t="s">
        <v>44</v>
      </c>
      <c r="H7" s="71" t="s">
        <v>56</v>
      </c>
      <c r="I7" s="71" t="s">
        <v>13</v>
      </c>
      <c r="J7" s="71" t="s">
        <v>4</v>
      </c>
      <c r="K7" s="72" t="s">
        <v>79</v>
      </c>
      <c r="L7" s="64"/>
      <c r="M7" s="64"/>
      <c r="N7" s="65"/>
      <c r="O7" s="57"/>
      <c r="P7" s="69" t="s">
        <v>141</v>
      </c>
      <c r="Q7" s="69" t="s">
        <v>34</v>
      </c>
      <c r="R7" s="69" t="s">
        <v>39</v>
      </c>
      <c r="S7" s="69" t="s">
        <v>47</v>
      </c>
      <c r="T7" s="45" t="s">
        <v>68</v>
      </c>
    </row>
    <row r="8" spans="1:20" ht="15.75" thickBot="1" x14ac:dyDescent="0.3">
      <c r="A8" s="53"/>
      <c r="B8" s="63"/>
      <c r="C8" s="73" t="s">
        <v>21</v>
      </c>
      <c r="D8" s="74" t="s">
        <v>308</v>
      </c>
      <c r="E8" s="75" t="str">
        <f>VLOOKUP(C8,P:Q,2,FALSE)</f>
        <v>FournForet</v>
      </c>
      <c r="F8" s="100" t="str">
        <f ca="1">VLOOKUP(D8,INDIRECT(E8),2,FALSE)</f>
        <v>Foret</v>
      </c>
      <c r="G8" s="100" t="str">
        <f>VLOOKUP(C8,P:R,3,FALSE)</f>
        <v>RefForet</v>
      </c>
      <c r="H8" s="100" t="str">
        <f>VLOOKUP(C8,P:S,4,FALSE)</f>
        <v>RRefForet</v>
      </c>
      <c r="I8" s="100" t="str">
        <f ca="1">VLOOKUP(D8,INDIRECT(H8),3,FALSE)</f>
        <v>for160</v>
      </c>
      <c r="J8" s="100">
        <f ca="1">VLOOKUP(D8,INDIRECT(H8),4,FALSE)</f>
        <v>1</v>
      </c>
      <c r="K8" s="76"/>
      <c r="L8" s="64"/>
      <c r="M8" s="64"/>
      <c r="N8" s="65"/>
      <c r="O8" s="57"/>
      <c r="P8" s="69" t="s">
        <v>60</v>
      </c>
      <c r="Q8" s="69" t="s">
        <v>55</v>
      </c>
      <c r="R8" s="69" t="s">
        <v>54</v>
      </c>
      <c r="S8" s="69" t="s">
        <v>61</v>
      </c>
      <c r="T8" s="45" t="s">
        <v>70</v>
      </c>
    </row>
    <row r="9" spans="1:20" ht="15.75" thickBot="1" x14ac:dyDescent="0.3">
      <c r="A9" s="53"/>
      <c r="B9" s="63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5"/>
      <c r="O9" s="57"/>
      <c r="P9" s="69" t="s">
        <v>20</v>
      </c>
      <c r="Q9" s="69" t="s">
        <v>29</v>
      </c>
      <c r="R9" s="69" t="s">
        <v>40</v>
      </c>
      <c r="S9" s="69" t="s">
        <v>48</v>
      </c>
      <c r="T9" s="45" t="s">
        <v>71</v>
      </c>
    </row>
    <row r="10" spans="1:20" ht="15.75" customHeight="1" thickBot="1" x14ac:dyDescent="0.3">
      <c r="A10" s="53"/>
      <c r="B10" s="63"/>
      <c r="C10" s="123" t="s">
        <v>15</v>
      </c>
      <c r="D10" s="124"/>
      <c r="E10" s="124"/>
      <c r="F10" s="124"/>
      <c r="G10" s="124"/>
      <c r="H10" s="124"/>
      <c r="I10" s="124"/>
      <c r="J10" s="124"/>
      <c r="K10" s="124"/>
      <c r="L10" s="124"/>
      <c r="M10" s="125"/>
      <c r="N10" s="65"/>
      <c r="O10" s="57"/>
      <c r="P10" s="69" t="s">
        <v>21</v>
      </c>
      <c r="Q10" s="69" t="s">
        <v>30</v>
      </c>
      <c r="R10" s="69" t="s">
        <v>41</v>
      </c>
      <c r="S10" s="69" t="s">
        <v>49</v>
      </c>
      <c r="T10" s="45" t="s">
        <v>72</v>
      </c>
    </row>
    <row r="11" spans="1:20" ht="15.75" thickBot="1" x14ac:dyDescent="0.3">
      <c r="A11" s="53"/>
      <c r="B11" s="63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5"/>
      <c r="O11" s="57"/>
      <c r="P11" s="69" t="s">
        <v>22</v>
      </c>
      <c r="Q11" s="69" t="s">
        <v>31</v>
      </c>
      <c r="R11" s="69" t="s">
        <v>42</v>
      </c>
      <c r="S11" s="69" t="s">
        <v>50</v>
      </c>
      <c r="T11" s="45" t="s">
        <v>73</v>
      </c>
    </row>
    <row r="12" spans="1:20" x14ac:dyDescent="0.25">
      <c r="A12" s="53"/>
      <c r="B12" s="63"/>
      <c r="C12" s="70" t="s">
        <v>18</v>
      </c>
      <c r="D12" s="71" t="s">
        <v>11</v>
      </c>
      <c r="E12" s="71" t="s">
        <v>32</v>
      </c>
      <c r="F12" s="71" t="s">
        <v>12</v>
      </c>
      <c r="G12" s="71" t="s">
        <v>57</v>
      </c>
      <c r="H12" s="71" t="s">
        <v>56</v>
      </c>
      <c r="I12" s="71" t="s">
        <v>13</v>
      </c>
      <c r="J12" s="71" t="s">
        <v>4</v>
      </c>
      <c r="K12" s="72" t="s">
        <v>79</v>
      </c>
      <c r="L12" s="64"/>
      <c r="M12" s="64"/>
      <c r="N12" s="65"/>
      <c r="O12" s="57"/>
      <c r="P12" s="69" t="s">
        <v>65</v>
      </c>
      <c r="Q12" s="69" t="s">
        <v>36</v>
      </c>
      <c r="R12" s="69" t="s">
        <v>53</v>
      </c>
      <c r="S12" s="69" t="s">
        <v>51</v>
      </c>
      <c r="T12" s="43" t="s">
        <v>74</v>
      </c>
    </row>
    <row r="13" spans="1:20" ht="15.75" thickBot="1" x14ac:dyDescent="0.3">
      <c r="A13" s="53"/>
      <c r="B13" s="63"/>
      <c r="C13" s="73" t="s">
        <v>141</v>
      </c>
      <c r="D13" s="101" t="e">
        <f ca="1">INDEX(INDIRECT(C13),MATCH(I13,INDIRECT(G13),0),1)</f>
        <v>#REF!</v>
      </c>
      <c r="E13" s="100" t="str">
        <f>VLOOKUP(C13,P:Q,2,FALSE)</f>
        <v>FournGuideNS336</v>
      </c>
      <c r="F13" s="100" t="e">
        <f ca="1">VLOOKUP(D13,INDIRECT(E13),2,FALSE)</f>
        <v>#REF!</v>
      </c>
      <c r="G13" s="75" t="str">
        <f>VLOOKUP(C13,P:R,3,FALSE)</f>
        <v>RefGuideNS336</v>
      </c>
      <c r="H13" s="75" t="str">
        <f>VLOOKUP(C13,P:S,4,FALSE)</f>
        <v>RRefGuideNS336</v>
      </c>
      <c r="I13" s="77" t="s">
        <v>191</v>
      </c>
      <c r="J13" s="100" t="e">
        <f ca="1">VLOOKUP(D13,INDIRECT(H13),4,FALSE)</f>
        <v>#REF!</v>
      </c>
      <c r="K13" s="76"/>
      <c r="L13" s="64"/>
      <c r="M13" s="64"/>
      <c r="N13" s="65"/>
      <c r="O13" s="57"/>
      <c r="P13" s="69" t="s">
        <v>33</v>
      </c>
      <c r="Q13" s="69" t="s">
        <v>35</v>
      </c>
      <c r="R13" s="69" t="s">
        <v>43</v>
      </c>
      <c r="S13" s="69" t="s">
        <v>52</v>
      </c>
      <c r="T13" s="43" t="s">
        <v>75</v>
      </c>
    </row>
    <row r="14" spans="1:20" ht="15.75" thickBot="1" x14ac:dyDescent="0.3">
      <c r="A14" s="78"/>
      <c r="B14" s="79"/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80"/>
      <c r="N14" s="81"/>
      <c r="O14" s="57"/>
      <c r="P14" s="82"/>
      <c r="Q14" s="82"/>
      <c r="R14" s="82"/>
      <c r="S14" s="82"/>
      <c r="T14" s="43" t="s">
        <v>76</v>
      </c>
    </row>
    <row r="15" spans="1:20" ht="15.75" thickBot="1" x14ac:dyDescent="0.3">
      <c r="O15" s="57"/>
      <c r="P15" s="83"/>
      <c r="Q15" s="83"/>
      <c r="R15" s="83"/>
      <c r="S15" s="83"/>
      <c r="T15" s="43" t="s">
        <v>77</v>
      </c>
    </row>
    <row r="16" spans="1:20" ht="15.75" thickBot="1" x14ac:dyDescent="0.3">
      <c r="B16" s="85"/>
      <c r="C16" s="86"/>
      <c r="D16" s="86"/>
      <c r="E16" s="86"/>
      <c r="F16" s="86"/>
      <c r="G16" s="86"/>
      <c r="H16" s="86"/>
      <c r="I16" s="86"/>
      <c r="J16" s="86"/>
      <c r="K16" s="86"/>
      <c r="L16" s="86"/>
      <c r="M16" s="86"/>
      <c r="N16" s="87"/>
      <c r="O16" s="57"/>
      <c r="P16" s="82"/>
      <c r="Q16" s="82"/>
      <c r="R16" s="82"/>
      <c r="S16" s="82"/>
      <c r="T16" s="43" t="s">
        <v>78</v>
      </c>
    </row>
    <row r="17" spans="2:20" ht="15.75" thickBot="1" x14ac:dyDescent="0.3">
      <c r="B17" s="88"/>
      <c r="C17" s="111" t="s">
        <v>17</v>
      </c>
      <c r="D17" s="112"/>
      <c r="E17" s="112"/>
      <c r="F17" s="112"/>
      <c r="G17" s="112"/>
      <c r="H17" s="112"/>
      <c r="I17" s="112"/>
      <c r="J17" s="112"/>
      <c r="K17" s="112"/>
      <c r="L17" s="112"/>
      <c r="M17" s="113"/>
      <c r="N17" s="89"/>
      <c r="O17" s="57"/>
      <c r="P17" s="82"/>
      <c r="Q17" s="82"/>
      <c r="R17" s="82"/>
      <c r="S17" s="82"/>
      <c r="T17" s="82"/>
    </row>
    <row r="18" spans="2:20" ht="15.75" thickBot="1" x14ac:dyDescent="0.3">
      <c r="B18" s="88"/>
      <c r="C18" s="90"/>
      <c r="D18" s="90"/>
      <c r="E18" s="90"/>
      <c r="F18" s="90"/>
      <c r="G18" s="90"/>
      <c r="H18" s="90"/>
      <c r="I18" s="90"/>
      <c r="J18" s="90"/>
      <c r="K18" s="90"/>
      <c r="L18" s="90"/>
      <c r="M18" s="90"/>
      <c r="N18" s="89"/>
      <c r="O18" s="57"/>
      <c r="P18" s="82"/>
      <c r="Q18" s="82"/>
      <c r="R18" s="82"/>
      <c r="S18" s="82"/>
      <c r="T18" s="82"/>
    </row>
    <row r="19" spans="2:20" ht="15.75" thickBot="1" x14ac:dyDescent="0.3">
      <c r="B19" s="88"/>
      <c r="C19" s="114" t="s">
        <v>14</v>
      </c>
      <c r="D19" s="115"/>
      <c r="E19" s="115"/>
      <c r="F19" s="115"/>
      <c r="G19" s="115"/>
      <c r="H19" s="115"/>
      <c r="I19" s="115"/>
      <c r="J19" s="115"/>
      <c r="K19" s="115"/>
      <c r="L19" s="115"/>
      <c r="M19" s="116"/>
      <c r="N19" s="89"/>
      <c r="O19" s="57"/>
      <c r="P19" s="82"/>
      <c r="Q19" s="82"/>
      <c r="R19" s="82"/>
      <c r="S19" s="82"/>
      <c r="T19" s="82"/>
    </row>
    <row r="20" spans="2:20" ht="15.75" thickBot="1" x14ac:dyDescent="0.3">
      <c r="B20" s="88"/>
      <c r="C20" s="90"/>
      <c r="D20" s="90"/>
      <c r="E20" s="90"/>
      <c r="F20" s="90"/>
      <c r="G20" s="90"/>
      <c r="H20" s="90"/>
      <c r="I20" s="90"/>
      <c r="J20" s="90"/>
      <c r="K20" s="90"/>
      <c r="L20" s="90"/>
      <c r="M20" s="90"/>
      <c r="N20" s="89"/>
      <c r="O20" s="57"/>
      <c r="P20" s="82"/>
      <c r="Q20" s="82"/>
      <c r="R20" s="82"/>
      <c r="S20" s="82"/>
      <c r="T20" s="82"/>
    </row>
    <row r="21" spans="2:20" x14ac:dyDescent="0.25">
      <c r="B21" s="88"/>
      <c r="C21" s="91" t="s">
        <v>18</v>
      </c>
      <c r="D21" s="92" t="s">
        <v>11</v>
      </c>
      <c r="E21" s="92" t="s">
        <v>32</v>
      </c>
      <c r="F21" s="92" t="s">
        <v>12</v>
      </c>
      <c r="G21" s="92" t="s">
        <v>44</v>
      </c>
      <c r="H21" s="92" t="s">
        <v>56</v>
      </c>
      <c r="I21" s="92" t="s">
        <v>13</v>
      </c>
      <c r="J21" s="92" t="s">
        <v>4</v>
      </c>
      <c r="K21" s="92" t="s">
        <v>79</v>
      </c>
      <c r="L21" s="90"/>
      <c r="M21" s="90"/>
      <c r="N21" s="89"/>
      <c r="O21" s="57"/>
      <c r="P21" s="82"/>
      <c r="Q21" s="82"/>
      <c r="R21" s="82"/>
      <c r="S21" s="82"/>
      <c r="T21" s="82"/>
    </row>
    <row r="22" spans="2:20" ht="15.75" thickBot="1" x14ac:dyDescent="0.3">
      <c r="B22" s="88"/>
      <c r="C22" s="73" t="s">
        <v>20</v>
      </c>
      <c r="D22" s="74" t="s">
        <v>252</v>
      </c>
      <c r="E22" s="75" t="str">
        <f>VLOOKUP(C22,P:Q,2,FALSE)</f>
        <v>FournPlaquette</v>
      </c>
      <c r="F22" s="100" t="str">
        <f ca="1">VLOOKUP(D22,INDIRECT(E22),2,FALSE)</f>
        <v>Plaqu</v>
      </c>
      <c r="G22" s="100" t="str">
        <f>VLOOKUP(C22,P:R,3,FALSE)</f>
        <v>RefPlaquette</v>
      </c>
      <c r="H22" s="100" t="str">
        <f>VLOOKUP(C22,P:S,4,FALSE)</f>
        <v>RRefPlaquette</v>
      </c>
      <c r="I22" s="100" t="str">
        <f ca="1">VLOOKUP(D22,INDIRECT(H22),3,FALSE)</f>
        <v>pla130</v>
      </c>
      <c r="J22" s="100">
        <f ca="1">VLOOKUP(D22,INDIRECT(H22),4,FALSE)</f>
        <v>1</v>
      </c>
      <c r="K22" s="76"/>
      <c r="L22" s="90"/>
      <c r="M22" s="90"/>
      <c r="N22" s="89"/>
      <c r="O22" s="57"/>
      <c r="P22" s="82"/>
      <c r="Q22" s="82"/>
      <c r="R22" s="82"/>
      <c r="S22" s="82"/>
      <c r="T22" s="82"/>
    </row>
    <row r="23" spans="2:20" ht="15.75" thickBot="1" x14ac:dyDescent="0.3">
      <c r="B23" s="88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90"/>
      <c r="N23" s="89"/>
      <c r="O23" s="57"/>
      <c r="P23" s="82"/>
      <c r="Q23" s="82"/>
      <c r="R23" s="82"/>
      <c r="S23" s="82"/>
      <c r="T23" s="82"/>
    </row>
    <row r="24" spans="2:20" ht="15.75" thickBot="1" x14ac:dyDescent="0.3">
      <c r="B24" s="88"/>
      <c r="C24" s="114" t="s">
        <v>15</v>
      </c>
      <c r="D24" s="115"/>
      <c r="E24" s="115"/>
      <c r="F24" s="115"/>
      <c r="G24" s="115"/>
      <c r="H24" s="115"/>
      <c r="I24" s="115"/>
      <c r="J24" s="115"/>
      <c r="K24" s="115"/>
      <c r="L24" s="115"/>
      <c r="M24" s="116"/>
      <c r="N24" s="89"/>
      <c r="O24" s="57"/>
      <c r="P24" s="82"/>
      <c r="Q24" s="82"/>
      <c r="R24" s="82"/>
      <c r="S24" s="82"/>
      <c r="T24" s="82"/>
    </row>
    <row r="25" spans="2:20" ht="15.75" thickBot="1" x14ac:dyDescent="0.3">
      <c r="B25" s="88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90"/>
      <c r="N25" s="89"/>
      <c r="O25" s="57"/>
      <c r="P25" s="82"/>
      <c r="Q25" s="82"/>
      <c r="R25" s="82"/>
      <c r="S25" s="82"/>
      <c r="T25" s="82"/>
    </row>
    <row r="26" spans="2:20" x14ac:dyDescent="0.25">
      <c r="B26" s="88"/>
      <c r="C26" s="91" t="s">
        <v>18</v>
      </c>
      <c r="D26" s="92" t="s">
        <v>11</v>
      </c>
      <c r="E26" s="92" t="s">
        <v>32</v>
      </c>
      <c r="F26" s="92" t="s">
        <v>12</v>
      </c>
      <c r="G26" s="92" t="s">
        <v>58</v>
      </c>
      <c r="H26" s="92" t="s">
        <v>56</v>
      </c>
      <c r="I26" s="92" t="s">
        <v>13</v>
      </c>
      <c r="J26" s="92" t="s">
        <v>4</v>
      </c>
      <c r="K26" s="92" t="s">
        <v>79</v>
      </c>
      <c r="L26" s="90"/>
      <c r="M26" s="90"/>
      <c r="N26" s="89"/>
      <c r="O26" s="57"/>
      <c r="P26" s="82"/>
      <c r="Q26" s="82"/>
      <c r="R26" s="82"/>
      <c r="S26" s="82"/>
      <c r="T26" s="82"/>
    </row>
    <row r="27" spans="2:20" ht="15.75" thickBot="1" x14ac:dyDescent="0.3">
      <c r="B27" s="88"/>
      <c r="C27" s="73" t="s">
        <v>33</v>
      </c>
      <c r="D27" s="101" t="str">
        <f ca="1">INDEX(INDIRECT(C27),MATCH(I27,INDIRECT(G27),0),1)</f>
        <v>StockEntretien 3</v>
      </c>
      <c r="E27" s="100" t="str">
        <f>VLOOKUP(C27,P:Q,2,FALSE)</f>
        <v>FournStockEntretien</v>
      </c>
      <c r="F27" s="100" t="str">
        <f ca="1">VLOOKUP(D27,INDIRECT(E27),2,FALSE)</f>
        <v>Stock</v>
      </c>
      <c r="G27" s="75" t="str">
        <f>VLOOKUP(C27,P:R,3,FALSE)</f>
        <v>RefStockEntretien</v>
      </c>
      <c r="H27" s="75" t="str">
        <f>VLOOKUP(C27,P:S,4,FALSE)</f>
        <v>RRefStockEntretien</v>
      </c>
      <c r="I27" s="77" t="s">
        <v>431</v>
      </c>
      <c r="J27" s="100">
        <f ca="1">VLOOKUP(D27,INDIRECT(H27),4,FALSE)</f>
        <v>1</v>
      </c>
      <c r="K27" s="76"/>
      <c r="L27" s="90"/>
      <c r="M27" s="90"/>
      <c r="N27" s="89"/>
      <c r="O27" s="57"/>
      <c r="P27" s="82"/>
      <c r="Q27" s="82"/>
      <c r="R27" s="82"/>
      <c r="S27" s="82"/>
      <c r="T27" s="82"/>
    </row>
    <row r="28" spans="2:20" ht="15.75" thickBot="1" x14ac:dyDescent="0.3">
      <c r="B28" s="93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5"/>
      <c r="O28" s="57"/>
      <c r="P28" s="108"/>
      <c r="Q28" s="108"/>
      <c r="R28" s="108"/>
      <c r="S28" s="108"/>
      <c r="T28" s="108"/>
    </row>
    <row r="29" spans="2:20" x14ac:dyDescent="0.25">
      <c r="O29" s="57"/>
      <c r="P29" s="108"/>
      <c r="Q29" s="108"/>
      <c r="R29" s="108"/>
      <c r="S29" s="108"/>
      <c r="T29" s="108"/>
    </row>
    <row r="30" spans="2:20" x14ac:dyDescent="0.25">
      <c r="D30" s="96" t="s">
        <v>81</v>
      </c>
      <c r="O30" s="57"/>
      <c r="P30" s="108"/>
      <c r="Q30" s="108"/>
      <c r="R30" s="108"/>
      <c r="S30" s="108"/>
      <c r="T30" s="108"/>
    </row>
    <row r="31" spans="2:20" x14ac:dyDescent="0.25">
      <c r="D31" s="97" t="s">
        <v>80</v>
      </c>
      <c r="P31" s="108"/>
      <c r="Q31" s="108"/>
      <c r="R31" s="108"/>
      <c r="S31" s="108"/>
      <c r="T31" s="108"/>
    </row>
    <row r="32" spans="2:20" x14ac:dyDescent="0.25">
      <c r="P32" s="108"/>
      <c r="Q32" s="108"/>
      <c r="R32" s="108"/>
      <c r="S32" s="108"/>
      <c r="T32" s="108"/>
    </row>
    <row r="33" spans="4:20" x14ac:dyDescent="0.25">
      <c r="P33" s="108"/>
      <c r="Q33" s="108"/>
      <c r="R33" s="108"/>
      <c r="S33" s="108"/>
      <c r="T33" s="108"/>
    </row>
    <row r="36" spans="4:20" x14ac:dyDescent="0.25">
      <c r="D36" s="98" t="s">
        <v>64</v>
      </c>
      <c r="I36" s="99" t="s">
        <v>62</v>
      </c>
    </row>
    <row r="37" spans="4:20" x14ac:dyDescent="0.25">
      <c r="I37" s="84" t="s">
        <v>63</v>
      </c>
    </row>
    <row r="164" spans="5:5" x14ac:dyDescent="0.25">
      <c r="E164" s="52">
        <v>20</v>
      </c>
    </row>
    <row r="167" spans="5:5" x14ac:dyDescent="0.25">
      <c r="E167" s="52">
        <v>-20</v>
      </c>
    </row>
    <row r="314" spans="7:7" x14ac:dyDescent="0.25">
      <c r="G314" s="52">
        <v>0</v>
      </c>
    </row>
  </sheetData>
  <dataConsolidate/>
  <customSheetViews>
    <customSheetView guid="{E5937EBB-D9DB-4E87-A43C-7170E627FAF9}" hiddenRows="1" hiddenColumns="1" topLeftCell="B2">
      <selection activeCell="F27" activeCellId="5" sqref="F8:J8 J13 D13:F13 F22:J22 J27 D27:F27"/>
      <pageMargins left="0.7" right="0.7" top="0.75" bottom="0.75" header="0.3" footer="0.3"/>
      <pageSetup paperSize="9" orientation="portrait" r:id="rId1"/>
    </customSheetView>
  </customSheetViews>
  <mergeCells count="7">
    <mergeCell ref="P3:T3"/>
    <mergeCell ref="C17:M17"/>
    <mergeCell ref="C19:M19"/>
    <mergeCell ref="C24:M24"/>
    <mergeCell ref="C3:M3"/>
    <mergeCell ref="C5:M5"/>
    <mergeCell ref="C10:M10"/>
  </mergeCells>
  <dataValidations count="5">
    <dataValidation type="list" allowBlank="1" showInputMessage="1" showErrorMessage="1" sqref="C8 C13 C22 C27">
      <formula1>Type</formula1>
    </dataValidation>
    <dataValidation type="list" allowBlank="1" showInputMessage="1" showErrorMessage="1" sqref="D8">
      <formula1>INDIRECT(C8)</formula1>
    </dataValidation>
    <dataValidation type="list" allowBlank="1" showInputMessage="1" showErrorMessage="1" sqref="D22">
      <formula1>INDIRECT($C$22)</formula1>
    </dataValidation>
    <dataValidation type="list" allowBlank="1" showInputMessage="1" showErrorMessage="1" sqref="I13">
      <formula1>INDIRECT($G$13)</formula1>
    </dataValidation>
    <dataValidation type="list" allowBlank="1" showInputMessage="1" showErrorMessage="1" sqref="I27">
      <formula1>INDIRECT($G$27)</formula1>
    </dataValidation>
  </dataValidation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5" name="Button 17">
              <controlPr defaultSize="0" print="0" autoFill="0" autoPict="0" macro="[0]!Genererinventaire">
                <anchor moveWithCells="1" sizeWithCells="1">
                  <from>
                    <xdr:col>3</xdr:col>
                    <xdr:colOff>0</xdr:colOff>
                    <xdr:row>32</xdr:row>
                    <xdr:rowOff>0</xdr:rowOff>
                  </from>
                  <to>
                    <xdr:col>4</xdr:col>
                    <xdr:colOff>0</xdr:colOff>
                    <xdr:row>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6" name="Button 18">
              <controlPr defaultSize="0" print="0" autoFill="0" autoPict="0" macro="[0]!SortieDes">
                <anchor moveWithCells="1" sizeWithCells="1">
                  <from>
                    <xdr:col>11</xdr:col>
                    <xdr:colOff>285750</xdr:colOff>
                    <xdr:row>5</xdr:row>
                    <xdr:rowOff>190500</xdr:rowOff>
                  </from>
                  <to>
                    <xdr:col>12</xdr:col>
                    <xdr:colOff>1971675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7" name="Button 19">
              <controlPr defaultSize="0" print="0" autoFill="0" autoPict="0" macro="[0]!SortieRef">
                <anchor moveWithCells="1" sizeWithCells="1">
                  <from>
                    <xdr:col>11</xdr:col>
                    <xdr:colOff>285750</xdr:colOff>
                    <xdr:row>11</xdr:row>
                    <xdr:rowOff>0</xdr:rowOff>
                  </from>
                  <to>
                    <xdr:col>13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8" name="Button 20">
              <controlPr defaultSize="0" print="0" autoFill="0" autoPict="0" macro="[0]!EntreeDes">
                <anchor moveWithCells="1" sizeWithCells="1">
                  <from>
                    <xdr:col>11</xdr:col>
                    <xdr:colOff>276225</xdr:colOff>
                    <xdr:row>20</xdr:row>
                    <xdr:rowOff>0</xdr:rowOff>
                  </from>
                  <to>
                    <xdr:col>12</xdr:col>
                    <xdr:colOff>1971675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9" name="Button 21">
              <controlPr defaultSize="0" print="0" autoFill="0" autoPict="0" macro="[0]!EntreeRef">
                <anchor moveWithCells="1" sizeWithCells="1">
                  <from>
                    <xdr:col>11</xdr:col>
                    <xdr:colOff>266700</xdr:colOff>
                    <xdr:row>25</xdr:row>
                    <xdr:rowOff>0</xdr:rowOff>
                  </from>
                  <to>
                    <xdr:col>12</xdr:col>
                    <xdr:colOff>1962150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10" name="Button 22">
              <controlPr defaultSize="0" print="0" autoFill="0" autoPict="0" macro="[0]!LancerUserFormRef">
                <anchor moveWithCells="1" sizeWithCells="1">
                  <from>
                    <xdr:col>6</xdr:col>
                    <xdr:colOff>0</xdr:colOff>
                    <xdr:row>28</xdr:row>
                    <xdr:rowOff>180975</xdr:rowOff>
                  </from>
                  <to>
                    <xdr:col>9</xdr:col>
                    <xdr:colOff>9525</xdr:colOff>
                    <xdr:row>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11" name="Button 23">
              <controlPr defaultSize="0" print="0" autoFill="0" autoPict="0" macro="[0]!ChargeCat">
                <anchor moveWithCells="1" sizeWithCells="1">
                  <from>
                    <xdr:col>6</xdr:col>
                    <xdr:colOff>0</xdr:colOff>
                    <xdr:row>31</xdr:row>
                    <xdr:rowOff>180975</xdr:rowOff>
                  </from>
                  <to>
                    <xdr:col>9</xdr:col>
                    <xdr:colOff>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2" name="Button 24">
              <controlPr defaultSize="0" print="0" autoFill="0" autoPict="0" macro="[0]!ChargeStock">
                <anchor moveWithCells="1" sizeWithCells="1">
                  <from>
                    <xdr:col>10</xdr:col>
                    <xdr:colOff>0</xdr:colOff>
                    <xdr:row>28</xdr:row>
                    <xdr:rowOff>180975</xdr:rowOff>
                  </from>
                  <to>
                    <xdr:col>13</xdr:col>
                    <xdr:colOff>0</xdr:colOff>
                    <xdr:row>34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419"/>
  <sheetViews>
    <sheetView tabSelected="1" zoomScale="85" zoomScaleNormal="85" workbookViewId="0">
      <selection activeCell="B30" sqref="B30"/>
    </sheetView>
  </sheetViews>
  <sheetFormatPr baseColWidth="10" defaultColWidth="9.140625" defaultRowHeight="15" x14ac:dyDescent="0.25"/>
  <cols>
    <col min="1" max="1" width="73.85546875" style="32" bestFit="1" customWidth="1"/>
    <col min="2" max="2" width="19" style="15" bestFit="1" customWidth="1"/>
    <col min="3" max="3" width="39.140625" style="15" bestFit="1" customWidth="1"/>
    <col min="4" max="4" width="5.85546875" style="16" bestFit="1" customWidth="1"/>
    <col min="5" max="5" width="5.5703125" style="15" bestFit="1" customWidth="1"/>
    <col min="6" max="6" width="11.85546875" style="37" bestFit="1" customWidth="1"/>
    <col min="7" max="7" width="13.140625" style="37" bestFit="1" customWidth="1"/>
    <col min="8" max="8" width="2.140625" hidden="1" customWidth="1"/>
    <col min="9" max="9" width="19.28515625" style="105" bestFit="1" customWidth="1"/>
    <col min="10" max="10" width="18.28515625" customWidth="1"/>
  </cols>
  <sheetData>
    <row r="1" spans="1:10" ht="15" customHeight="1" x14ac:dyDescent="0.25">
      <c r="A1" s="128" t="s">
        <v>0</v>
      </c>
      <c r="B1" s="128"/>
      <c r="C1" s="128"/>
      <c r="D1" s="128"/>
      <c r="E1" s="128"/>
      <c r="F1" s="128"/>
      <c r="G1" s="128"/>
      <c r="I1" s="126" t="s">
        <v>66</v>
      </c>
      <c r="J1" s="126" t="s">
        <v>84</v>
      </c>
    </row>
    <row r="2" spans="1:10" x14ac:dyDescent="0.25">
      <c r="A2" s="1" t="s">
        <v>1</v>
      </c>
      <c r="B2" s="1" t="s">
        <v>2</v>
      </c>
      <c r="C2" s="1" t="s">
        <v>3</v>
      </c>
      <c r="D2" s="2" t="s">
        <v>4</v>
      </c>
      <c r="E2" s="23" t="s">
        <v>5</v>
      </c>
      <c r="F2" s="33" t="s">
        <v>6</v>
      </c>
      <c r="G2" s="33" t="s">
        <v>7</v>
      </c>
      <c r="I2" s="127"/>
      <c r="J2" s="127"/>
    </row>
    <row r="3" spans="1:10" ht="13.5" customHeight="1" x14ac:dyDescent="0.25">
      <c r="A3" s="129" t="s">
        <v>19</v>
      </c>
      <c r="B3" s="129"/>
      <c r="C3" s="129"/>
      <c r="D3" s="42"/>
      <c r="E3" s="42"/>
      <c r="F3" s="102"/>
      <c r="G3" s="42"/>
      <c r="I3" s="42"/>
      <c r="J3" s="42"/>
    </row>
    <row r="4" spans="1:10" x14ac:dyDescent="0.25">
      <c r="A4" s="26" t="s">
        <v>85</v>
      </c>
      <c r="B4" s="3" t="s">
        <v>100</v>
      </c>
      <c r="C4" s="26" t="s">
        <v>101</v>
      </c>
      <c r="D4" s="5" t="s">
        <v>8</v>
      </c>
      <c r="E4" s="24">
        <v>1500</v>
      </c>
      <c r="F4" s="103">
        <v>1</v>
      </c>
      <c r="G4" s="34">
        <f>F4*E4</f>
        <v>1500</v>
      </c>
      <c r="I4" s="45" t="s">
        <v>69</v>
      </c>
    </row>
    <row r="5" spans="1:10" s="19" customFormat="1" x14ac:dyDescent="0.25">
      <c r="A5" s="26" t="s">
        <v>86</v>
      </c>
      <c r="B5" s="3" t="s">
        <v>100</v>
      </c>
      <c r="C5" s="26" t="s">
        <v>102</v>
      </c>
      <c r="D5" s="5" t="s">
        <v>82</v>
      </c>
      <c r="E5" s="24" t="s">
        <v>82</v>
      </c>
      <c r="F5" s="103" t="s">
        <v>82</v>
      </c>
      <c r="G5" s="109"/>
      <c r="I5" s="45" t="s">
        <v>69</v>
      </c>
    </row>
    <row r="6" spans="1:10" x14ac:dyDescent="0.25">
      <c r="A6" s="26" t="s">
        <v>87</v>
      </c>
      <c r="B6" s="3" t="s">
        <v>100</v>
      </c>
      <c r="C6" s="26" t="s">
        <v>103</v>
      </c>
      <c r="D6" s="5" t="s">
        <v>9</v>
      </c>
      <c r="E6" s="25">
        <v>20</v>
      </c>
      <c r="F6" s="103">
        <v>2.04</v>
      </c>
      <c r="G6" s="34">
        <f t="shared" ref="G6:G15" si="0">F6*E6</f>
        <v>40.799999999999997</v>
      </c>
      <c r="I6" s="45" t="s">
        <v>69</v>
      </c>
    </row>
    <row r="7" spans="1:10" ht="15" customHeight="1" x14ac:dyDescent="0.25">
      <c r="A7" s="26" t="s">
        <v>88</v>
      </c>
      <c r="B7" s="3" t="s">
        <v>100</v>
      </c>
      <c r="C7" s="26" t="s">
        <v>104</v>
      </c>
      <c r="D7" s="5" t="s">
        <v>9</v>
      </c>
      <c r="E7" s="25">
        <v>208</v>
      </c>
      <c r="F7" s="103">
        <v>1.75</v>
      </c>
      <c r="G7" s="34">
        <f t="shared" si="0"/>
        <v>364</v>
      </c>
      <c r="I7" s="45" t="s">
        <v>69</v>
      </c>
    </row>
    <row r="8" spans="1:10" x14ac:dyDescent="0.25">
      <c r="A8" s="26" t="s">
        <v>89</v>
      </c>
      <c r="B8" s="3" t="s">
        <v>100</v>
      </c>
      <c r="C8" s="26" t="s">
        <v>105</v>
      </c>
      <c r="D8" s="5"/>
      <c r="E8" s="25">
        <v>208</v>
      </c>
      <c r="F8" s="103"/>
      <c r="G8" s="34"/>
      <c r="I8" s="45" t="s">
        <v>69</v>
      </c>
    </row>
    <row r="9" spans="1:10" x14ac:dyDescent="0.25">
      <c r="A9" s="26" t="s">
        <v>90</v>
      </c>
      <c r="B9" s="3" t="s">
        <v>100</v>
      </c>
      <c r="C9" s="26" t="s">
        <v>106</v>
      </c>
      <c r="D9" s="5" t="s">
        <v>9</v>
      </c>
      <c r="E9" s="25">
        <v>426</v>
      </c>
      <c r="F9" s="103">
        <v>1.67</v>
      </c>
      <c r="G9" s="34">
        <f t="shared" si="0"/>
        <v>711.42</v>
      </c>
      <c r="I9" s="45" t="s">
        <v>69</v>
      </c>
    </row>
    <row r="10" spans="1:10" x14ac:dyDescent="0.25">
      <c r="A10" s="26" t="s">
        <v>91</v>
      </c>
      <c r="B10" s="3" t="s">
        <v>100</v>
      </c>
      <c r="C10" s="26" t="s">
        <v>107</v>
      </c>
      <c r="D10" s="4" t="s">
        <v>9</v>
      </c>
      <c r="E10" s="3">
        <v>70</v>
      </c>
      <c r="F10" s="103">
        <v>1.66</v>
      </c>
      <c r="G10" s="34">
        <f t="shared" si="0"/>
        <v>116.19999999999999</v>
      </c>
      <c r="I10" s="45" t="s">
        <v>69</v>
      </c>
    </row>
    <row r="11" spans="1:10" x14ac:dyDescent="0.25">
      <c r="A11" s="26" t="s">
        <v>92</v>
      </c>
      <c r="B11" s="3" t="s">
        <v>100</v>
      </c>
      <c r="C11" s="26" t="s">
        <v>108</v>
      </c>
      <c r="D11" s="5" t="s">
        <v>9</v>
      </c>
      <c r="E11" s="25">
        <v>35</v>
      </c>
      <c r="F11" s="103">
        <v>2.19</v>
      </c>
      <c r="G11" s="34">
        <f t="shared" si="0"/>
        <v>76.649999999999991</v>
      </c>
      <c r="I11" s="45" t="s">
        <v>69</v>
      </c>
    </row>
    <row r="12" spans="1:10" x14ac:dyDescent="0.25">
      <c r="A12" s="26" t="s">
        <v>93</v>
      </c>
      <c r="B12" s="3" t="s">
        <v>100</v>
      </c>
      <c r="C12" s="26" t="s">
        <v>109</v>
      </c>
      <c r="D12" s="5" t="s">
        <v>9</v>
      </c>
      <c r="E12" s="25">
        <v>2000</v>
      </c>
      <c r="F12" s="103">
        <v>1.73</v>
      </c>
      <c r="G12" s="34">
        <f t="shared" si="0"/>
        <v>3460</v>
      </c>
      <c r="I12" s="45" t="s">
        <v>69</v>
      </c>
    </row>
    <row r="13" spans="1:10" x14ac:dyDescent="0.25">
      <c r="A13" s="26" t="s">
        <v>94</v>
      </c>
      <c r="B13" s="3" t="s">
        <v>100</v>
      </c>
      <c r="C13" s="26" t="s">
        <v>110</v>
      </c>
      <c r="D13" s="5" t="s">
        <v>9</v>
      </c>
      <c r="E13" s="25">
        <v>60</v>
      </c>
      <c r="F13" s="103">
        <v>7.92</v>
      </c>
      <c r="G13" s="34">
        <f t="shared" si="0"/>
        <v>475.2</v>
      </c>
      <c r="I13" s="45" t="s">
        <v>69</v>
      </c>
    </row>
    <row r="14" spans="1:10" x14ac:dyDescent="0.25">
      <c r="A14" s="26" t="s">
        <v>95</v>
      </c>
      <c r="B14" s="3" t="s">
        <v>100</v>
      </c>
      <c r="C14" s="26" t="s">
        <v>111</v>
      </c>
      <c r="D14" s="5" t="s">
        <v>9</v>
      </c>
      <c r="E14" s="25">
        <v>60</v>
      </c>
      <c r="F14" s="103">
        <v>7.77</v>
      </c>
      <c r="G14" s="34">
        <f t="shared" si="0"/>
        <v>466.2</v>
      </c>
      <c r="I14" s="45" t="s">
        <v>69</v>
      </c>
    </row>
    <row r="15" spans="1:10" x14ac:dyDescent="0.25">
      <c r="A15" s="26" t="s">
        <v>96</v>
      </c>
      <c r="B15" s="3" t="s">
        <v>100</v>
      </c>
      <c r="C15" s="26" t="s">
        <v>112</v>
      </c>
      <c r="D15" s="5" t="s">
        <v>9</v>
      </c>
      <c r="E15" s="25">
        <v>0</v>
      </c>
      <c r="F15" s="103">
        <v>3.3</v>
      </c>
      <c r="G15" s="34">
        <f t="shared" si="0"/>
        <v>0</v>
      </c>
      <c r="I15" s="45" t="s">
        <v>69</v>
      </c>
    </row>
    <row r="16" spans="1:10" x14ac:dyDescent="0.25">
      <c r="A16" s="26" t="s">
        <v>97</v>
      </c>
      <c r="B16" s="3" t="s">
        <v>100</v>
      </c>
      <c r="C16" s="26" t="s">
        <v>113</v>
      </c>
      <c r="D16" s="5" t="s">
        <v>9</v>
      </c>
      <c r="E16" s="25">
        <v>0</v>
      </c>
      <c r="F16" s="103"/>
      <c r="G16" s="34"/>
      <c r="I16" s="45" t="s">
        <v>69</v>
      </c>
    </row>
    <row r="17" spans="1:10" x14ac:dyDescent="0.25">
      <c r="A17" s="26" t="s">
        <v>98</v>
      </c>
      <c r="B17" s="3" t="s">
        <v>100</v>
      </c>
      <c r="C17" s="26" t="s">
        <v>114</v>
      </c>
      <c r="D17" s="5" t="s">
        <v>9</v>
      </c>
      <c r="E17" s="25">
        <v>20</v>
      </c>
      <c r="F17" s="103"/>
      <c r="G17" s="34"/>
      <c r="I17" s="45" t="s">
        <v>69</v>
      </c>
    </row>
    <row r="18" spans="1:10" x14ac:dyDescent="0.25">
      <c r="A18" s="26" t="s">
        <v>99</v>
      </c>
      <c r="B18" s="3" t="s">
        <v>100</v>
      </c>
      <c r="C18" s="26" t="s">
        <v>115</v>
      </c>
      <c r="D18" s="5" t="s">
        <v>9</v>
      </c>
      <c r="E18" s="25">
        <v>203</v>
      </c>
      <c r="F18" s="103"/>
      <c r="G18" s="34"/>
      <c r="I18" s="45" t="s">
        <v>69</v>
      </c>
    </row>
    <row r="19" spans="1:10" ht="12" customHeight="1" x14ac:dyDescent="0.25">
      <c r="A19" s="129" t="s">
        <v>23</v>
      </c>
      <c r="B19" s="129"/>
      <c r="C19" s="129"/>
      <c r="D19" s="42"/>
      <c r="E19" s="42"/>
      <c r="F19" s="102"/>
      <c r="G19" s="42"/>
      <c r="I19" s="102"/>
      <c r="J19" s="42"/>
    </row>
    <row r="20" spans="1:10" x14ac:dyDescent="0.25">
      <c r="A20" s="27" t="s">
        <v>116</v>
      </c>
      <c r="B20" s="6" t="s">
        <v>10</v>
      </c>
      <c r="C20" s="27" t="s">
        <v>143</v>
      </c>
      <c r="D20" s="7">
        <v>1</v>
      </c>
      <c r="E20" s="9">
        <v>3</v>
      </c>
      <c r="F20" s="8">
        <v>402.39</v>
      </c>
      <c r="G20" s="34">
        <f>F20*E20</f>
        <v>1207.17</v>
      </c>
      <c r="I20" s="45" t="s">
        <v>70</v>
      </c>
    </row>
    <row r="21" spans="1:10" x14ac:dyDescent="0.25">
      <c r="A21" s="27" t="s">
        <v>117</v>
      </c>
      <c r="B21" s="6" t="s">
        <v>10</v>
      </c>
      <c r="C21" s="27" t="s">
        <v>144</v>
      </c>
      <c r="D21" s="7">
        <v>1</v>
      </c>
      <c r="E21" s="9">
        <v>1</v>
      </c>
      <c r="F21" s="8">
        <v>502.35449999999997</v>
      </c>
      <c r="G21" s="34">
        <f t="shared" ref="G21:G44" si="1">F21*E21</f>
        <v>502.35449999999997</v>
      </c>
      <c r="I21" s="45" t="s">
        <v>70</v>
      </c>
    </row>
    <row r="22" spans="1:10" x14ac:dyDescent="0.25">
      <c r="A22" s="27" t="s">
        <v>118</v>
      </c>
      <c r="B22" s="6" t="s">
        <v>10</v>
      </c>
      <c r="C22" s="27" t="s">
        <v>145</v>
      </c>
      <c r="D22" s="7">
        <v>1</v>
      </c>
      <c r="E22" s="9">
        <v>0</v>
      </c>
      <c r="F22" s="8">
        <v>283.89999999999998</v>
      </c>
      <c r="G22" s="34">
        <f t="shared" si="1"/>
        <v>0</v>
      </c>
      <c r="I22" s="45" t="s">
        <v>70</v>
      </c>
    </row>
    <row r="23" spans="1:10" x14ac:dyDescent="0.25">
      <c r="A23" s="27" t="s">
        <v>119</v>
      </c>
      <c r="B23" s="6" t="s">
        <v>10</v>
      </c>
      <c r="C23" s="27" t="s">
        <v>146</v>
      </c>
      <c r="D23" s="7">
        <v>1</v>
      </c>
      <c r="E23" s="9">
        <v>0</v>
      </c>
      <c r="F23" s="8">
        <v>160.11000000000001</v>
      </c>
      <c r="G23" s="34">
        <f t="shared" si="1"/>
        <v>0</v>
      </c>
      <c r="I23" s="45" t="s">
        <v>70</v>
      </c>
    </row>
    <row r="24" spans="1:10" x14ac:dyDescent="0.25">
      <c r="A24" s="27" t="s">
        <v>120</v>
      </c>
      <c r="B24" s="6" t="s">
        <v>10</v>
      </c>
      <c r="C24" s="27" t="s">
        <v>147</v>
      </c>
      <c r="D24" s="7">
        <v>1</v>
      </c>
      <c r="E24" s="9">
        <v>47</v>
      </c>
      <c r="F24" s="8"/>
      <c r="G24" s="34"/>
      <c r="I24" s="45" t="s">
        <v>71</v>
      </c>
    </row>
    <row r="25" spans="1:10" x14ac:dyDescent="0.25">
      <c r="A25" s="27" t="s">
        <v>121</v>
      </c>
      <c r="B25" s="6" t="s">
        <v>10</v>
      </c>
      <c r="C25" s="27" t="s">
        <v>148</v>
      </c>
      <c r="D25" s="7">
        <v>1</v>
      </c>
      <c r="E25" s="9">
        <v>5</v>
      </c>
      <c r="F25" s="8">
        <v>37.200000000000003</v>
      </c>
      <c r="G25" s="34">
        <f t="shared" si="1"/>
        <v>186</v>
      </c>
      <c r="I25" s="45" t="s">
        <v>71</v>
      </c>
    </row>
    <row r="26" spans="1:10" x14ac:dyDescent="0.25">
      <c r="A26" s="27" t="s">
        <v>122</v>
      </c>
      <c r="B26" s="6" t="s">
        <v>10</v>
      </c>
      <c r="C26" s="27" t="s">
        <v>149</v>
      </c>
      <c r="D26" s="7">
        <v>1</v>
      </c>
      <c r="E26" s="9">
        <v>16</v>
      </c>
      <c r="F26" s="8">
        <v>25.72</v>
      </c>
      <c r="G26" s="34">
        <f t="shared" si="1"/>
        <v>411.52</v>
      </c>
      <c r="I26" s="45" t="s">
        <v>71</v>
      </c>
    </row>
    <row r="27" spans="1:10" x14ac:dyDescent="0.25">
      <c r="A27" s="27" t="s">
        <v>123</v>
      </c>
      <c r="B27" s="6" t="s">
        <v>10</v>
      </c>
      <c r="C27" s="27" t="s">
        <v>150</v>
      </c>
      <c r="D27" s="7">
        <v>1</v>
      </c>
      <c r="E27" s="9">
        <v>6</v>
      </c>
      <c r="F27" s="8">
        <v>13.12</v>
      </c>
      <c r="G27" s="34">
        <f t="shared" si="1"/>
        <v>78.72</v>
      </c>
      <c r="I27" s="45" t="s">
        <v>71</v>
      </c>
    </row>
    <row r="28" spans="1:10" x14ac:dyDescent="0.25">
      <c r="A28" s="27" t="s">
        <v>124</v>
      </c>
      <c r="B28" s="6" t="s">
        <v>10</v>
      </c>
      <c r="C28" s="27" t="s">
        <v>151</v>
      </c>
      <c r="D28" s="7">
        <v>1</v>
      </c>
      <c r="E28" s="9">
        <v>12</v>
      </c>
      <c r="F28" s="34"/>
      <c r="G28" s="34">
        <f t="shared" si="1"/>
        <v>0</v>
      </c>
      <c r="I28" s="45" t="s">
        <v>71</v>
      </c>
    </row>
    <row r="29" spans="1:10" x14ac:dyDescent="0.25">
      <c r="A29" s="27" t="s">
        <v>125</v>
      </c>
      <c r="B29" s="6" t="s">
        <v>10</v>
      </c>
      <c r="C29" s="27" t="s">
        <v>152</v>
      </c>
      <c r="D29" s="7">
        <v>1</v>
      </c>
      <c r="E29" s="9">
        <v>42</v>
      </c>
      <c r="F29" s="8">
        <v>27.6</v>
      </c>
      <c r="G29" s="34">
        <f t="shared" si="1"/>
        <v>1159.2</v>
      </c>
      <c r="I29" s="45" t="s">
        <v>71</v>
      </c>
    </row>
    <row r="30" spans="1:10" x14ac:dyDescent="0.25">
      <c r="A30" s="27" t="s">
        <v>126</v>
      </c>
      <c r="B30" s="6" t="s">
        <v>10</v>
      </c>
      <c r="C30" s="27" t="s">
        <v>153</v>
      </c>
      <c r="D30" s="7">
        <v>1</v>
      </c>
      <c r="E30" s="9">
        <v>9</v>
      </c>
      <c r="F30" s="34"/>
      <c r="G30" s="34">
        <f t="shared" si="1"/>
        <v>0</v>
      </c>
      <c r="I30" s="45" t="s">
        <v>71</v>
      </c>
    </row>
    <row r="31" spans="1:10" x14ac:dyDescent="0.25">
      <c r="A31" s="27" t="s">
        <v>127</v>
      </c>
      <c r="B31" s="6" t="s">
        <v>10</v>
      </c>
      <c r="C31" s="27" t="s">
        <v>154</v>
      </c>
      <c r="D31" s="7">
        <v>1</v>
      </c>
      <c r="E31" s="9">
        <v>15</v>
      </c>
      <c r="F31" s="34"/>
      <c r="G31" s="34">
        <f t="shared" si="1"/>
        <v>0</v>
      </c>
      <c r="I31" s="45" t="s">
        <v>71</v>
      </c>
    </row>
    <row r="32" spans="1:10" x14ac:dyDescent="0.25">
      <c r="A32" s="27" t="s">
        <v>128</v>
      </c>
      <c r="B32" s="6" t="s">
        <v>10</v>
      </c>
      <c r="C32" s="27" t="s">
        <v>155</v>
      </c>
      <c r="D32" s="7">
        <v>1</v>
      </c>
      <c r="E32" s="9">
        <v>13</v>
      </c>
      <c r="F32" s="8">
        <v>18.91</v>
      </c>
      <c r="G32" s="34">
        <f t="shared" si="1"/>
        <v>245.83</v>
      </c>
      <c r="I32" s="45" t="s">
        <v>71</v>
      </c>
    </row>
    <row r="33" spans="1:10" x14ac:dyDescent="0.25">
      <c r="A33" s="27" t="s">
        <v>129</v>
      </c>
      <c r="B33" s="6" t="s">
        <v>10</v>
      </c>
      <c r="C33" s="27" t="s">
        <v>156</v>
      </c>
      <c r="D33" s="7">
        <v>1</v>
      </c>
      <c r="E33" s="9">
        <v>3</v>
      </c>
      <c r="F33" s="34"/>
      <c r="G33" s="34">
        <f t="shared" si="1"/>
        <v>0</v>
      </c>
      <c r="I33" s="45" t="s">
        <v>71</v>
      </c>
    </row>
    <row r="34" spans="1:10" x14ac:dyDescent="0.25">
      <c r="A34" s="27" t="s">
        <v>130</v>
      </c>
      <c r="B34" s="6" t="s">
        <v>10</v>
      </c>
      <c r="C34" s="27" t="s">
        <v>157</v>
      </c>
      <c r="D34" s="7">
        <v>1</v>
      </c>
      <c r="E34" s="9">
        <v>3</v>
      </c>
      <c r="F34" s="8">
        <v>18.91</v>
      </c>
      <c r="G34" s="34">
        <f t="shared" si="1"/>
        <v>56.730000000000004</v>
      </c>
      <c r="I34" s="45" t="s">
        <v>71</v>
      </c>
    </row>
    <row r="35" spans="1:10" x14ac:dyDescent="0.25">
      <c r="A35" s="27" t="s">
        <v>131</v>
      </c>
      <c r="B35" s="6" t="s">
        <v>10</v>
      </c>
      <c r="C35" s="27" t="s">
        <v>158</v>
      </c>
      <c r="D35" s="7">
        <v>1</v>
      </c>
      <c r="E35" s="9">
        <v>7</v>
      </c>
      <c r="F35" s="8">
        <v>16.13</v>
      </c>
      <c r="G35" s="34">
        <f t="shared" si="1"/>
        <v>112.91</v>
      </c>
      <c r="I35" s="45" t="s">
        <v>71</v>
      </c>
    </row>
    <row r="36" spans="1:10" x14ac:dyDescent="0.25">
      <c r="A36" s="27" t="s">
        <v>132</v>
      </c>
      <c r="B36" s="6" t="s">
        <v>10</v>
      </c>
      <c r="C36" s="27" t="s">
        <v>159</v>
      </c>
      <c r="D36" s="7">
        <v>1</v>
      </c>
      <c r="E36" s="9">
        <v>3</v>
      </c>
      <c r="F36" s="8">
        <v>63.27</v>
      </c>
      <c r="G36" s="34">
        <f t="shared" si="1"/>
        <v>189.81</v>
      </c>
      <c r="I36" s="45" t="s">
        <v>71</v>
      </c>
    </row>
    <row r="37" spans="1:10" x14ac:dyDescent="0.25">
      <c r="A37" s="27" t="s">
        <v>133</v>
      </c>
      <c r="B37" s="6" t="s">
        <v>10</v>
      </c>
      <c r="C37" s="27" t="s">
        <v>160</v>
      </c>
      <c r="D37" s="7">
        <v>1</v>
      </c>
      <c r="E37" s="9">
        <v>11</v>
      </c>
      <c r="F37" s="34"/>
      <c r="G37" s="34">
        <f t="shared" si="1"/>
        <v>0</v>
      </c>
      <c r="I37" s="45" t="s">
        <v>71</v>
      </c>
    </row>
    <row r="38" spans="1:10" x14ac:dyDescent="0.25">
      <c r="A38" s="27" t="s">
        <v>134</v>
      </c>
      <c r="B38" s="6" t="s">
        <v>10</v>
      </c>
      <c r="C38" s="27" t="s">
        <v>161</v>
      </c>
      <c r="D38" s="7">
        <v>1</v>
      </c>
      <c r="E38" s="9">
        <v>2</v>
      </c>
      <c r="F38" s="8">
        <v>59.62</v>
      </c>
      <c r="G38" s="34">
        <f t="shared" si="1"/>
        <v>119.24</v>
      </c>
      <c r="I38" s="45" t="s">
        <v>71</v>
      </c>
    </row>
    <row r="39" spans="1:10" x14ac:dyDescent="0.25">
      <c r="A39" s="27" t="s">
        <v>135</v>
      </c>
      <c r="B39" s="6" t="s">
        <v>10</v>
      </c>
      <c r="C39" s="27" t="s">
        <v>162</v>
      </c>
      <c r="D39" s="7">
        <v>1</v>
      </c>
      <c r="E39" s="9">
        <v>3</v>
      </c>
      <c r="F39" s="8">
        <v>309.67</v>
      </c>
      <c r="G39" s="34">
        <f t="shared" si="1"/>
        <v>929.01</v>
      </c>
      <c r="I39" s="45" t="s">
        <v>71</v>
      </c>
    </row>
    <row r="40" spans="1:10" x14ac:dyDescent="0.25">
      <c r="A40" s="27" t="s">
        <v>136</v>
      </c>
      <c r="B40" s="26" t="s">
        <v>10</v>
      </c>
      <c r="C40" s="27" t="s">
        <v>163</v>
      </c>
      <c r="D40" s="7">
        <v>1</v>
      </c>
      <c r="E40" s="9">
        <v>49</v>
      </c>
      <c r="F40" s="8">
        <v>13.07</v>
      </c>
      <c r="G40" s="34">
        <f t="shared" si="1"/>
        <v>640.43000000000006</v>
      </c>
      <c r="I40" s="45" t="s">
        <v>71</v>
      </c>
    </row>
    <row r="41" spans="1:10" x14ac:dyDescent="0.25">
      <c r="A41" s="27" t="s">
        <v>137</v>
      </c>
      <c r="B41" s="26" t="s">
        <v>10</v>
      </c>
      <c r="C41" s="27" t="s">
        <v>164</v>
      </c>
      <c r="D41" s="7">
        <v>1</v>
      </c>
      <c r="E41" s="9">
        <v>13</v>
      </c>
      <c r="F41" s="8"/>
      <c r="G41" s="34"/>
      <c r="I41" s="45" t="s">
        <v>71</v>
      </c>
    </row>
    <row r="42" spans="1:10" x14ac:dyDescent="0.25">
      <c r="A42" s="27" t="s">
        <v>138</v>
      </c>
      <c r="B42" s="26" t="s">
        <v>10</v>
      </c>
      <c r="C42" s="27" t="s">
        <v>165</v>
      </c>
      <c r="D42" s="7">
        <v>1</v>
      </c>
      <c r="E42" s="9">
        <v>1</v>
      </c>
      <c r="F42" s="8"/>
      <c r="G42" s="34"/>
      <c r="I42" s="45" t="s">
        <v>71</v>
      </c>
    </row>
    <row r="43" spans="1:10" x14ac:dyDescent="0.25">
      <c r="A43" s="27" t="s">
        <v>139</v>
      </c>
      <c r="B43" s="26" t="s">
        <v>10</v>
      </c>
      <c r="C43" s="27" t="s">
        <v>166</v>
      </c>
      <c r="D43" s="7">
        <v>1</v>
      </c>
      <c r="E43" s="9">
        <v>5</v>
      </c>
      <c r="F43" s="34"/>
      <c r="G43" s="34">
        <f t="shared" si="1"/>
        <v>0</v>
      </c>
      <c r="I43" s="45" t="s">
        <v>71</v>
      </c>
    </row>
    <row r="44" spans="1:10" x14ac:dyDescent="0.25">
      <c r="A44" s="27" t="s">
        <v>140</v>
      </c>
      <c r="B44" s="26" t="s">
        <v>10</v>
      </c>
      <c r="C44" s="27" t="s">
        <v>167</v>
      </c>
      <c r="D44" s="7">
        <v>1</v>
      </c>
      <c r="E44" s="9">
        <v>12</v>
      </c>
      <c r="F44" s="10">
        <v>21.251999999999999</v>
      </c>
      <c r="G44" s="34">
        <f t="shared" si="1"/>
        <v>255.024</v>
      </c>
      <c r="I44" s="45" t="s">
        <v>72</v>
      </c>
    </row>
    <row r="45" spans="1:10" ht="12.75" customHeight="1" x14ac:dyDescent="0.25">
      <c r="A45" s="130" t="s">
        <v>141</v>
      </c>
      <c r="B45" s="130"/>
      <c r="C45" s="130"/>
      <c r="D45" s="41"/>
      <c r="E45" s="41"/>
      <c r="F45" s="102"/>
      <c r="G45" s="41"/>
      <c r="I45" s="102"/>
      <c r="J45" s="41"/>
    </row>
    <row r="46" spans="1:10" x14ac:dyDescent="0.25">
      <c r="A46" s="29" t="s">
        <v>142</v>
      </c>
      <c r="B46" s="12" t="s">
        <v>141</v>
      </c>
      <c r="C46" s="29" t="s">
        <v>190</v>
      </c>
      <c r="D46" s="5">
        <v>1</v>
      </c>
      <c r="E46" s="25">
        <v>2</v>
      </c>
      <c r="F46" s="36">
        <v>162.08000000000001</v>
      </c>
      <c r="G46" s="34">
        <f>F46*E46</f>
        <v>324.16000000000003</v>
      </c>
      <c r="I46" s="45" t="s">
        <v>72</v>
      </c>
    </row>
    <row r="47" spans="1:10" x14ac:dyDescent="0.25">
      <c r="A47" s="29" t="s">
        <v>168</v>
      </c>
      <c r="B47" s="12" t="s">
        <v>141</v>
      </c>
      <c r="C47" s="29" t="s">
        <v>191</v>
      </c>
      <c r="D47" s="5">
        <v>1</v>
      </c>
      <c r="E47" s="25">
        <v>1</v>
      </c>
      <c r="F47" s="36">
        <v>160.07</v>
      </c>
      <c r="G47" s="34">
        <f t="shared" ref="G47:G68" si="2">F47*E47</f>
        <v>160.07</v>
      </c>
      <c r="I47" s="45" t="s">
        <v>72</v>
      </c>
    </row>
    <row r="48" spans="1:10" x14ac:dyDescent="0.25">
      <c r="A48" s="29" t="s">
        <v>169</v>
      </c>
      <c r="B48" s="12" t="s">
        <v>141</v>
      </c>
      <c r="C48" s="29" t="s">
        <v>192</v>
      </c>
      <c r="D48" s="5">
        <v>1</v>
      </c>
      <c r="E48" s="25">
        <v>1</v>
      </c>
      <c r="F48" s="36">
        <v>160.07</v>
      </c>
      <c r="G48" s="34">
        <f t="shared" si="2"/>
        <v>160.07</v>
      </c>
      <c r="I48" s="45" t="s">
        <v>72</v>
      </c>
    </row>
    <row r="49" spans="1:9" x14ac:dyDescent="0.25">
      <c r="A49" s="29" t="s">
        <v>170</v>
      </c>
      <c r="B49" s="12" t="s">
        <v>141</v>
      </c>
      <c r="C49" s="29" t="s">
        <v>193</v>
      </c>
      <c r="D49" s="5">
        <v>1</v>
      </c>
      <c r="E49" s="25">
        <v>1</v>
      </c>
      <c r="F49" s="36">
        <v>162.08000000000001</v>
      </c>
      <c r="G49" s="34">
        <f t="shared" si="2"/>
        <v>162.08000000000001</v>
      </c>
      <c r="I49" s="45" t="s">
        <v>72</v>
      </c>
    </row>
    <row r="50" spans="1:9" x14ac:dyDescent="0.25">
      <c r="A50" s="29" t="s">
        <v>171</v>
      </c>
      <c r="B50" s="12" t="s">
        <v>141</v>
      </c>
      <c r="C50" s="29" t="s">
        <v>194</v>
      </c>
      <c r="D50" s="5">
        <v>1</v>
      </c>
      <c r="E50" s="25">
        <v>1</v>
      </c>
      <c r="F50" s="36">
        <v>162.08000000000001</v>
      </c>
      <c r="G50" s="34">
        <f t="shared" si="2"/>
        <v>162.08000000000001</v>
      </c>
      <c r="I50" s="45" t="s">
        <v>72</v>
      </c>
    </row>
    <row r="51" spans="1:9" x14ac:dyDescent="0.25">
      <c r="A51" s="29" t="s">
        <v>172</v>
      </c>
      <c r="B51" s="12" t="s">
        <v>141</v>
      </c>
      <c r="C51" s="29" t="s">
        <v>195</v>
      </c>
      <c r="D51" s="5">
        <v>1</v>
      </c>
      <c r="E51" s="25">
        <v>1</v>
      </c>
      <c r="F51" s="36">
        <v>162.08000000000001</v>
      </c>
      <c r="G51" s="34">
        <f t="shared" si="2"/>
        <v>162.08000000000001</v>
      </c>
      <c r="I51" s="45" t="s">
        <v>72</v>
      </c>
    </row>
    <row r="52" spans="1:9" x14ac:dyDescent="0.25">
      <c r="A52" s="29" t="s">
        <v>173</v>
      </c>
      <c r="B52" s="12" t="s">
        <v>141</v>
      </c>
      <c r="C52" s="29" t="s">
        <v>196</v>
      </c>
      <c r="D52" s="5">
        <v>1</v>
      </c>
      <c r="E52" s="25">
        <v>1</v>
      </c>
      <c r="F52" s="36">
        <v>162.08000000000001</v>
      </c>
      <c r="G52" s="34">
        <f t="shared" si="2"/>
        <v>162.08000000000001</v>
      </c>
      <c r="I52" s="45" t="s">
        <v>72</v>
      </c>
    </row>
    <row r="53" spans="1:9" x14ac:dyDescent="0.25">
      <c r="A53" s="29" t="s">
        <v>174</v>
      </c>
      <c r="B53" s="12" t="s">
        <v>141</v>
      </c>
      <c r="C53" s="29" t="s">
        <v>197</v>
      </c>
      <c r="D53" s="5">
        <v>1</v>
      </c>
      <c r="E53" s="25">
        <v>1</v>
      </c>
      <c r="F53" s="36">
        <v>186.75</v>
      </c>
      <c r="G53" s="34">
        <f t="shared" si="2"/>
        <v>186.75</v>
      </c>
      <c r="I53" s="45" t="s">
        <v>72</v>
      </c>
    </row>
    <row r="54" spans="1:9" x14ac:dyDescent="0.25">
      <c r="A54" s="29" t="s">
        <v>175</v>
      </c>
      <c r="B54" s="12" t="s">
        <v>141</v>
      </c>
      <c r="C54" s="29" t="s">
        <v>198</v>
      </c>
      <c r="D54" s="5">
        <v>1</v>
      </c>
      <c r="E54" s="25">
        <v>1</v>
      </c>
      <c r="F54" s="36">
        <v>186.75</v>
      </c>
      <c r="G54" s="34">
        <f t="shared" si="2"/>
        <v>186.75</v>
      </c>
      <c r="I54" s="45" t="s">
        <v>72</v>
      </c>
    </row>
    <row r="55" spans="1:9" x14ac:dyDescent="0.25">
      <c r="A55" s="29" t="s">
        <v>176</v>
      </c>
      <c r="B55" s="12" t="s">
        <v>141</v>
      </c>
      <c r="C55" s="29" t="s">
        <v>199</v>
      </c>
      <c r="D55" s="5">
        <v>1</v>
      </c>
      <c r="E55" s="25">
        <v>1</v>
      </c>
      <c r="F55" s="36">
        <v>162.08000000000001</v>
      </c>
      <c r="G55" s="34">
        <f t="shared" si="2"/>
        <v>162.08000000000001</v>
      </c>
      <c r="I55" s="45" t="s">
        <v>72</v>
      </c>
    </row>
    <row r="56" spans="1:9" x14ac:dyDescent="0.25">
      <c r="A56" s="29" t="s">
        <v>177</v>
      </c>
      <c r="B56" s="12" t="s">
        <v>141</v>
      </c>
      <c r="C56" s="29" t="s">
        <v>200</v>
      </c>
      <c r="D56" s="5">
        <v>1</v>
      </c>
      <c r="E56" s="25">
        <v>1</v>
      </c>
      <c r="F56" s="36">
        <v>162</v>
      </c>
      <c r="G56" s="34">
        <f t="shared" si="2"/>
        <v>162</v>
      </c>
      <c r="I56" s="45" t="s">
        <v>72</v>
      </c>
    </row>
    <row r="57" spans="1:9" x14ac:dyDescent="0.25">
      <c r="A57" s="29" t="s">
        <v>178</v>
      </c>
      <c r="B57" s="12" t="s">
        <v>141</v>
      </c>
      <c r="C57" s="29" t="s">
        <v>201</v>
      </c>
      <c r="D57" s="5">
        <v>1</v>
      </c>
      <c r="E57" s="25">
        <v>1</v>
      </c>
      <c r="F57" s="36">
        <v>162</v>
      </c>
      <c r="G57" s="34">
        <f t="shared" si="2"/>
        <v>162</v>
      </c>
      <c r="I57" s="45" t="s">
        <v>72</v>
      </c>
    </row>
    <row r="58" spans="1:9" x14ac:dyDescent="0.25">
      <c r="A58" s="29" t="s">
        <v>179</v>
      </c>
      <c r="B58" s="12" t="s">
        <v>141</v>
      </c>
      <c r="C58" s="29" t="s">
        <v>202</v>
      </c>
      <c r="D58" s="5">
        <v>1</v>
      </c>
      <c r="E58" s="25">
        <v>1</v>
      </c>
      <c r="F58" s="36">
        <v>162</v>
      </c>
      <c r="G58" s="34">
        <f t="shared" si="2"/>
        <v>162</v>
      </c>
      <c r="I58" s="45" t="s">
        <v>72</v>
      </c>
    </row>
    <row r="59" spans="1:9" x14ac:dyDescent="0.25">
      <c r="A59" s="29" t="s">
        <v>180</v>
      </c>
      <c r="B59" s="12" t="s">
        <v>141</v>
      </c>
      <c r="C59" s="29" t="s">
        <v>203</v>
      </c>
      <c r="D59" s="5">
        <v>1</v>
      </c>
      <c r="E59" s="25">
        <v>1</v>
      </c>
      <c r="F59" s="36">
        <v>162</v>
      </c>
      <c r="G59" s="34">
        <f t="shared" si="2"/>
        <v>162</v>
      </c>
      <c r="I59" s="45" t="s">
        <v>72</v>
      </c>
    </row>
    <row r="60" spans="1:9" x14ac:dyDescent="0.25">
      <c r="A60" s="29" t="s">
        <v>181</v>
      </c>
      <c r="B60" s="12" t="s">
        <v>141</v>
      </c>
      <c r="C60" s="29" t="s">
        <v>204</v>
      </c>
      <c r="D60" s="5">
        <v>1</v>
      </c>
      <c r="E60" s="25">
        <v>1</v>
      </c>
      <c r="F60" s="36">
        <v>162</v>
      </c>
      <c r="G60" s="34">
        <f t="shared" si="2"/>
        <v>162</v>
      </c>
      <c r="I60" s="45" t="s">
        <v>72</v>
      </c>
    </row>
    <row r="61" spans="1:9" x14ac:dyDescent="0.25">
      <c r="A61" s="29" t="s">
        <v>182</v>
      </c>
      <c r="B61" s="12" t="s">
        <v>141</v>
      </c>
      <c r="C61" s="29" t="s">
        <v>205</v>
      </c>
      <c r="D61" s="5">
        <v>1</v>
      </c>
      <c r="E61" s="25">
        <v>1</v>
      </c>
      <c r="F61" s="36">
        <v>162</v>
      </c>
      <c r="G61" s="34">
        <f t="shared" si="2"/>
        <v>162</v>
      </c>
      <c r="I61" s="45" t="s">
        <v>72</v>
      </c>
    </row>
    <row r="62" spans="1:9" x14ac:dyDescent="0.25">
      <c r="A62" s="29" t="s">
        <v>183</v>
      </c>
      <c r="B62" s="12" t="s">
        <v>141</v>
      </c>
      <c r="C62" s="29" t="s">
        <v>206</v>
      </c>
      <c r="D62" s="5">
        <v>1</v>
      </c>
      <c r="E62" s="25">
        <v>1</v>
      </c>
      <c r="F62" s="36">
        <v>162</v>
      </c>
      <c r="G62" s="34">
        <f t="shared" si="2"/>
        <v>162</v>
      </c>
      <c r="I62" s="45" t="s">
        <v>72</v>
      </c>
    </row>
    <row r="63" spans="1:9" x14ac:dyDescent="0.25">
      <c r="A63" s="29" t="s">
        <v>184</v>
      </c>
      <c r="B63" s="12" t="s">
        <v>141</v>
      </c>
      <c r="C63" s="29" t="s">
        <v>207</v>
      </c>
      <c r="D63" s="5">
        <v>1</v>
      </c>
      <c r="E63" s="25">
        <v>1</v>
      </c>
      <c r="F63" s="36">
        <v>162</v>
      </c>
      <c r="G63" s="34">
        <f t="shared" si="2"/>
        <v>162</v>
      </c>
      <c r="I63" s="45" t="s">
        <v>72</v>
      </c>
    </row>
    <row r="64" spans="1:9" x14ac:dyDescent="0.25">
      <c r="A64" s="29" t="s">
        <v>185</v>
      </c>
      <c r="B64" s="12" t="s">
        <v>141</v>
      </c>
      <c r="C64" s="29" t="s">
        <v>208</v>
      </c>
      <c r="D64" s="5">
        <v>1</v>
      </c>
      <c r="E64" s="25">
        <v>1</v>
      </c>
      <c r="F64" s="36">
        <v>162</v>
      </c>
      <c r="G64" s="34">
        <f t="shared" si="2"/>
        <v>162</v>
      </c>
      <c r="I64" s="45" t="s">
        <v>72</v>
      </c>
    </row>
    <row r="65" spans="1:10" x14ac:dyDescent="0.25">
      <c r="A65" s="29" t="s">
        <v>186</v>
      </c>
      <c r="B65" s="12" t="s">
        <v>141</v>
      </c>
      <c r="C65" s="29" t="s">
        <v>209</v>
      </c>
      <c r="D65" s="5">
        <v>1</v>
      </c>
      <c r="E65" s="25">
        <v>1</v>
      </c>
      <c r="F65" s="36">
        <v>87.2</v>
      </c>
      <c r="G65" s="34">
        <f t="shared" si="2"/>
        <v>87.2</v>
      </c>
      <c r="I65" s="45" t="s">
        <v>72</v>
      </c>
    </row>
    <row r="66" spans="1:10" x14ac:dyDescent="0.25">
      <c r="A66" s="29" t="s">
        <v>187</v>
      </c>
      <c r="B66" s="12" t="s">
        <v>141</v>
      </c>
      <c r="C66" s="29" t="s">
        <v>210</v>
      </c>
      <c r="D66" s="5">
        <v>1</v>
      </c>
      <c r="E66" s="25">
        <v>1</v>
      </c>
      <c r="F66" s="36">
        <v>162.08000000000001</v>
      </c>
      <c r="G66" s="34">
        <f t="shared" si="2"/>
        <v>162.08000000000001</v>
      </c>
      <c r="I66" s="45" t="s">
        <v>72</v>
      </c>
    </row>
    <row r="67" spans="1:10" x14ac:dyDescent="0.25">
      <c r="A67" s="29" t="s">
        <v>188</v>
      </c>
      <c r="B67" s="12" t="s">
        <v>141</v>
      </c>
      <c r="C67" s="29" t="s">
        <v>211</v>
      </c>
      <c r="D67" s="5">
        <v>1</v>
      </c>
      <c r="E67" s="25">
        <v>1</v>
      </c>
      <c r="F67" s="36">
        <v>162.08000000000001</v>
      </c>
      <c r="G67" s="34">
        <f t="shared" si="2"/>
        <v>162.08000000000001</v>
      </c>
      <c r="I67" s="45" t="s">
        <v>72</v>
      </c>
    </row>
    <row r="68" spans="1:10" x14ac:dyDescent="0.25">
      <c r="A68" s="29" t="s">
        <v>189</v>
      </c>
      <c r="B68" s="12" t="s">
        <v>141</v>
      </c>
      <c r="C68" s="29" t="s">
        <v>212</v>
      </c>
      <c r="D68" s="5">
        <v>1</v>
      </c>
      <c r="E68" s="25">
        <v>2</v>
      </c>
      <c r="F68" s="36">
        <v>81.56</v>
      </c>
      <c r="G68" s="34">
        <f t="shared" si="2"/>
        <v>163.12</v>
      </c>
      <c r="I68" s="45" t="s">
        <v>72</v>
      </c>
    </row>
    <row r="69" spans="1:10" ht="11.25" customHeight="1" x14ac:dyDescent="0.25">
      <c r="A69" s="131" t="s">
        <v>60</v>
      </c>
      <c r="B69" s="131"/>
      <c r="C69" s="131"/>
      <c r="D69" s="40"/>
      <c r="E69" s="40"/>
      <c r="F69" s="104"/>
      <c r="G69" s="40"/>
      <c r="I69" s="104"/>
      <c r="J69" s="40"/>
    </row>
    <row r="70" spans="1:10" x14ac:dyDescent="0.25">
      <c r="A70" s="28" t="s">
        <v>213</v>
      </c>
      <c r="B70" s="9" t="s">
        <v>230</v>
      </c>
      <c r="C70" s="9" t="s">
        <v>231</v>
      </c>
      <c r="D70" s="7">
        <v>1</v>
      </c>
      <c r="E70" s="9">
        <v>1</v>
      </c>
      <c r="F70" s="14"/>
      <c r="G70" s="34">
        <f>F70*E70</f>
        <v>0</v>
      </c>
      <c r="I70" s="45" t="s">
        <v>73</v>
      </c>
    </row>
    <row r="71" spans="1:10" x14ac:dyDescent="0.25">
      <c r="A71" s="28" t="s">
        <v>214</v>
      </c>
      <c r="B71" s="9" t="s">
        <v>230</v>
      </c>
      <c r="C71" s="9" t="s">
        <v>232</v>
      </c>
      <c r="D71" s="7">
        <v>1</v>
      </c>
      <c r="E71" s="9">
        <v>6</v>
      </c>
      <c r="F71" s="14">
        <v>67</v>
      </c>
      <c r="G71" s="34">
        <f t="shared" ref="G71:G86" si="3">F71*E71</f>
        <v>402</v>
      </c>
      <c r="I71" s="45" t="s">
        <v>73</v>
      </c>
    </row>
    <row r="72" spans="1:10" x14ac:dyDescent="0.25">
      <c r="A72" s="28" t="s">
        <v>215</v>
      </c>
      <c r="B72" s="9" t="s">
        <v>230</v>
      </c>
      <c r="C72" s="9" t="s">
        <v>233</v>
      </c>
      <c r="D72" s="7">
        <v>1</v>
      </c>
      <c r="E72" s="9">
        <v>5</v>
      </c>
      <c r="F72" s="14"/>
      <c r="G72" s="34">
        <f t="shared" si="3"/>
        <v>0</v>
      </c>
      <c r="I72" s="45" t="s">
        <v>73</v>
      </c>
    </row>
    <row r="73" spans="1:10" x14ac:dyDescent="0.25">
      <c r="A73" s="28" t="s">
        <v>216</v>
      </c>
      <c r="B73" s="9" t="s">
        <v>230</v>
      </c>
      <c r="C73" s="9" t="s">
        <v>234</v>
      </c>
      <c r="D73" s="7">
        <v>1</v>
      </c>
      <c r="E73" s="9">
        <v>3</v>
      </c>
      <c r="F73" s="14">
        <v>82</v>
      </c>
      <c r="G73" s="34">
        <f t="shared" si="3"/>
        <v>246</v>
      </c>
      <c r="I73" s="45" t="s">
        <v>73</v>
      </c>
    </row>
    <row r="74" spans="1:10" x14ac:dyDescent="0.25">
      <c r="A74" s="28" t="s">
        <v>217</v>
      </c>
      <c r="B74" s="9" t="s">
        <v>230</v>
      </c>
      <c r="C74" s="9" t="s">
        <v>235</v>
      </c>
      <c r="D74" s="7">
        <v>1</v>
      </c>
      <c r="E74" s="9">
        <v>4</v>
      </c>
      <c r="F74" s="14">
        <v>56.5</v>
      </c>
      <c r="G74" s="34">
        <f t="shared" si="3"/>
        <v>226</v>
      </c>
      <c r="I74" s="45" t="s">
        <v>73</v>
      </c>
    </row>
    <row r="75" spans="1:10" x14ac:dyDescent="0.25">
      <c r="A75" s="28" t="s">
        <v>218</v>
      </c>
      <c r="B75" s="9" t="s">
        <v>230</v>
      </c>
      <c r="C75" s="9" t="s">
        <v>236</v>
      </c>
      <c r="D75" s="7">
        <v>1</v>
      </c>
      <c r="E75" s="9">
        <v>6</v>
      </c>
      <c r="F75" s="14"/>
      <c r="G75" s="34">
        <f t="shared" si="3"/>
        <v>0</v>
      </c>
      <c r="I75" s="45" t="s">
        <v>73</v>
      </c>
    </row>
    <row r="76" spans="1:10" x14ac:dyDescent="0.25">
      <c r="A76" s="28" t="s">
        <v>219</v>
      </c>
      <c r="B76" s="9" t="s">
        <v>230</v>
      </c>
      <c r="C76" s="9" t="s">
        <v>237</v>
      </c>
      <c r="D76" s="7">
        <v>1</v>
      </c>
      <c r="E76" s="9">
        <v>4</v>
      </c>
      <c r="F76" s="14"/>
      <c r="G76" s="34">
        <f t="shared" si="3"/>
        <v>0</v>
      </c>
      <c r="I76" s="45" t="s">
        <v>73</v>
      </c>
    </row>
    <row r="77" spans="1:10" x14ac:dyDescent="0.25">
      <c r="A77" s="28" t="s">
        <v>220</v>
      </c>
      <c r="B77" s="9" t="s">
        <v>230</v>
      </c>
      <c r="C77" s="9" t="s">
        <v>238</v>
      </c>
      <c r="D77" s="7">
        <v>1</v>
      </c>
      <c r="E77" s="9">
        <v>1</v>
      </c>
      <c r="F77" s="14"/>
      <c r="G77" s="34">
        <f t="shared" si="3"/>
        <v>0</v>
      </c>
      <c r="I77" s="45" t="s">
        <v>73</v>
      </c>
    </row>
    <row r="78" spans="1:10" x14ac:dyDescent="0.25">
      <c r="A78" s="28" t="s">
        <v>221</v>
      </c>
      <c r="B78" s="9" t="s">
        <v>230</v>
      </c>
      <c r="C78" s="9" t="s">
        <v>239</v>
      </c>
      <c r="D78" s="7">
        <v>1</v>
      </c>
      <c r="E78" s="9">
        <v>3</v>
      </c>
      <c r="F78" s="14"/>
      <c r="G78" s="34">
        <f t="shared" si="3"/>
        <v>0</v>
      </c>
      <c r="I78" s="45" t="s">
        <v>73</v>
      </c>
    </row>
    <row r="79" spans="1:10" x14ac:dyDescent="0.25">
      <c r="A79" s="28" t="s">
        <v>222</v>
      </c>
      <c r="B79" s="9" t="s">
        <v>230</v>
      </c>
      <c r="C79" s="9" t="s">
        <v>240</v>
      </c>
      <c r="D79" s="7">
        <v>1</v>
      </c>
      <c r="E79" s="9">
        <v>3</v>
      </c>
      <c r="F79" s="14">
        <v>167.09</v>
      </c>
      <c r="G79" s="34">
        <f t="shared" si="3"/>
        <v>501.27</v>
      </c>
      <c r="I79" s="45" t="s">
        <v>73</v>
      </c>
    </row>
    <row r="80" spans="1:10" x14ac:dyDescent="0.25">
      <c r="A80" s="28" t="s">
        <v>223</v>
      </c>
      <c r="B80" s="9" t="s">
        <v>230</v>
      </c>
      <c r="C80" s="9" t="s">
        <v>241</v>
      </c>
      <c r="D80" s="7">
        <v>1</v>
      </c>
      <c r="E80" s="9">
        <v>4</v>
      </c>
      <c r="F80" s="14"/>
      <c r="G80" s="34">
        <f t="shared" si="3"/>
        <v>0</v>
      </c>
      <c r="I80" s="45" t="s">
        <v>73</v>
      </c>
    </row>
    <row r="81" spans="1:10" x14ac:dyDescent="0.25">
      <c r="A81" s="28" t="s">
        <v>224</v>
      </c>
      <c r="B81" s="9" t="s">
        <v>230</v>
      </c>
      <c r="C81" s="9" t="s">
        <v>242</v>
      </c>
      <c r="D81" s="7">
        <v>1</v>
      </c>
      <c r="E81" s="9">
        <v>4</v>
      </c>
      <c r="F81" s="14">
        <v>57.5</v>
      </c>
      <c r="G81" s="34">
        <f t="shared" si="3"/>
        <v>230</v>
      </c>
      <c r="I81" s="45" t="s">
        <v>73</v>
      </c>
    </row>
    <row r="82" spans="1:10" x14ac:dyDescent="0.25">
      <c r="A82" s="28" t="s">
        <v>225</v>
      </c>
      <c r="B82" s="9" t="s">
        <v>230</v>
      </c>
      <c r="C82" s="9" t="s">
        <v>243</v>
      </c>
      <c r="D82" s="7">
        <v>1</v>
      </c>
      <c r="E82" s="9">
        <v>2</v>
      </c>
      <c r="F82" s="14">
        <v>57.5</v>
      </c>
      <c r="G82" s="34">
        <f t="shared" si="3"/>
        <v>115</v>
      </c>
      <c r="I82" s="45" t="s">
        <v>73</v>
      </c>
    </row>
    <row r="83" spans="1:10" x14ac:dyDescent="0.25">
      <c r="A83" s="28" t="s">
        <v>226</v>
      </c>
      <c r="B83" s="9" t="s">
        <v>230</v>
      </c>
      <c r="C83" s="9" t="s">
        <v>244</v>
      </c>
      <c r="D83" s="7">
        <v>1</v>
      </c>
      <c r="E83" s="9">
        <v>1</v>
      </c>
      <c r="F83" s="14"/>
      <c r="G83" s="34">
        <f t="shared" si="3"/>
        <v>0</v>
      </c>
      <c r="I83" s="45" t="s">
        <v>73</v>
      </c>
    </row>
    <row r="84" spans="1:10" x14ac:dyDescent="0.25">
      <c r="A84" s="28" t="s">
        <v>227</v>
      </c>
      <c r="B84" s="9" t="s">
        <v>230</v>
      </c>
      <c r="C84" s="9" t="s">
        <v>245</v>
      </c>
      <c r="D84" s="7">
        <v>1</v>
      </c>
      <c r="E84" s="9">
        <v>1</v>
      </c>
      <c r="F84" s="14"/>
      <c r="G84" s="34">
        <f t="shared" si="3"/>
        <v>0</v>
      </c>
      <c r="I84" s="45" t="s">
        <v>73</v>
      </c>
    </row>
    <row r="85" spans="1:10" x14ac:dyDescent="0.25">
      <c r="A85" s="28" t="s">
        <v>228</v>
      </c>
      <c r="B85" s="9" t="s">
        <v>230</v>
      </c>
      <c r="C85" s="9" t="s">
        <v>246</v>
      </c>
      <c r="D85" s="7">
        <v>1</v>
      </c>
      <c r="E85" s="9">
        <v>11</v>
      </c>
      <c r="F85" s="14">
        <v>20</v>
      </c>
      <c r="G85" s="34">
        <f t="shared" si="3"/>
        <v>220</v>
      </c>
      <c r="I85" s="45" t="s">
        <v>73</v>
      </c>
    </row>
    <row r="86" spans="1:10" x14ac:dyDescent="0.25">
      <c r="A86" s="28" t="s">
        <v>229</v>
      </c>
      <c r="B86" s="9" t="s">
        <v>230</v>
      </c>
      <c r="C86" s="9" t="s">
        <v>247</v>
      </c>
      <c r="D86" s="7">
        <v>1</v>
      </c>
      <c r="E86" s="9">
        <v>1</v>
      </c>
      <c r="F86" s="14"/>
      <c r="G86" s="34">
        <f t="shared" si="3"/>
        <v>0</v>
      </c>
      <c r="I86" s="45" t="s">
        <v>73</v>
      </c>
    </row>
    <row r="87" spans="1:10" ht="11.25" customHeight="1" x14ac:dyDescent="0.25">
      <c r="A87" s="132" t="s">
        <v>20</v>
      </c>
      <c r="B87" s="132"/>
      <c r="C87" s="132"/>
      <c r="D87" s="39"/>
      <c r="E87" s="39"/>
      <c r="F87" s="104"/>
      <c r="G87" s="39"/>
      <c r="I87" s="104"/>
      <c r="J87" s="39"/>
    </row>
    <row r="88" spans="1:10" x14ac:dyDescent="0.25">
      <c r="A88" s="28" t="s">
        <v>248</v>
      </c>
      <c r="B88" s="9" t="s">
        <v>277</v>
      </c>
      <c r="C88" s="46" t="s">
        <v>278</v>
      </c>
      <c r="D88" s="13">
        <v>1</v>
      </c>
      <c r="E88" s="12">
        <v>20</v>
      </c>
      <c r="F88" s="14">
        <v>7.92</v>
      </c>
      <c r="G88" s="35">
        <f>F88*E88</f>
        <v>158.4</v>
      </c>
      <c r="I88" s="43" t="s">
        <v>74</v>
      </c>
    </row>
    <row r="89" spans="1:10" x14ac:dyDescent="0.25">
      <c r="A89" s="28" t="s">
        <v>249</v>
      </c>
      <c r="B89" s="9" t="s">
        <v>277</v>
      </c>
      <c r="C89" s="46" t="s">
        <v>279</v>
      </c>
      <c r="D89" s="13">
        <v>1</v>
      </c>
      <c r="E89" s="12">
        <v>50</v>
      </c>
      <c r="F89" s="14">
        <v>7.92</v>
      </c>
      <c r="G89" s="35">
        <f t="shared" ref="G89:G96" si="4">F89*E89</f>
        <v>396</v>
      </c>
      <c r="I89" s="43" t="s">
        <v>74</v>
      </c>
    </row>
    <row r="90" spans="1:10" x14ac:dyDescent="0.25">
      <c r="A90" s="28" t="s">
        <v>250</v>
      </c>
      <c r="B90" s="9" t="s">
        <v>277</v>
      </c>
      <c r="C90" s="46" t="s">
        <v>280</v>
      </c>
      <c r="D90" s="13">
        <v>1</v>
      </c>
      <c r="E90" s="12">
        <v>15</v>
      </c>
      <c r="F90" s="14">
        <v>8.67</v>
      </c>
      <c r="G90" s="35">
        <f t="shared" si="4"/>
        <v>130.05000000000001</v>
      </c>
      <c r="I90" s="43" t="s">
        <v>74</v>
      </c>
    </row>
    <row r="91" spans="1:10" x14ac:dyDescent="0.25">
      <c r="A91" s="28" t="s">
        <v>251</v>
      </c>
      <c r="B91" s="9" t="s">
        <v>277</v>
      </c>
      <c r="C91" s="46" t="s">
        <v>281</v>
      </c>
      <c r="D91" s="13">
        <v>1</v>
      </c>
      <c r="E91" s="12">
        <v>0</v>
      </c>
      <c r="F91" s="14">
        <v>8.67</v>
      </c>
      <c r="G91" s="35">
        <f t="shared" si="4"/>
        <v>0</v>
      </c>
      <c r="I91" s="43" t="s">
        <v>74</v>
      </c>
    </row>
    <row r="92" spans="1:10" x14ac:dyDescent="0.25">
      <c r="A92" s="28" t="s">
        <v>252</v>
      </c>
      <c r="B92" s="9" t="s">
        <v>277</v>
      </c>
      <c r="C92" s="46" t="s">
        <v>282</v>
      </c>
      <c r="D92" s="13">
        <v>1</v>
      </c>
      <c r="E92" s="12">
        <v>5</v>
      </c>
      <c r="F92" s="14">
        <v>6.48</v>
      </c>
      <c r="G92" s="35">
        <f t="shared" si="4"/>
        <v>32.400000000000006</v>
      </c>
      <c r="I92" s="43" t="s">
        <v>74</v>
      </c>
    </row>
    <row r="93" spans="1:10" x14ac:dyDescent="0.25">
      <c r="A93" s="28" t="s">
        <v>253</v>
      </c>
      <c r="B93" s="9" t="s">
        <v>277</v>
      </c>
      <c r="C93" s="46" t="s">
        <v>283</v>
      </c>
      <c r="D93" s="13">
        <v>1</v>
      </c>
      <c r="E93" s="12">
        <v>10</v>
      </c>
      <c r="F93" s="14">
        <v>6.48</v>
      </c>
      <c r="G93" s="35">
        <f t="shared" si="4"/>
        <v>64.800000000000011</v>
      </c>
      <c r="I93" s="43" t="s">
        <v>74</v>
      </c>
    </row>
    <row r="94" spans="1:10" x14ac:dyDescent="0.25">
      <c r="A94" s="28" t="s">
        <v>254</v>
      </c>
      <c r="B94" s="9" t="s">
        <v>277</v>
      </c>
      <c r="C94" s="46" t="s">
        <v>284</v>
      </c>
      <c r="D94" s="13">
        <v>1</v>
      </c>
      <c r="E94" s="12">
        <v>5</v>
      </c>
      <c r="F94" s="14">
        <v>6.3</v>
      </c>
      <c r="G94" s="35">
        <f t="shared" si="4"/>
        <v>31.5</v>
      </c>
      <c r="I94" s="43" t="s">
        <v>74</v>
      </c>
    </row>
    <row r="95" spans="1:10" x14ac:dyDescent="0.25">
      <c r="A95" s="28" t="s">
        <v>255</v>
      </c>
      <c r="B95" s="9" t="s">
        <v>277</v>
      </c>
      <c r="C95" s="46" t="s">
        <v>285</v>
      </c>
      <c r="D95" s="13">
        <v>1</v>
      </c>
      <c r="E95" s="12">
        <v>10</v>
      </c>
      <c r="F95" s="14">
        <v>8.18</v>
      </c>
      <c r="G95" s="35">
        <f t="shared" si="4"/>
        <v>81.8</v>
      </c>
      <c r="I95" s="43" t="s">
        <v>74</v>
      </c>
    </row>
    <row r="96" spans="1:10" x14ac:dyDescent="0.25">
      <c r="A96" s="28" t="s">
        <v>256</v>
      </c>
      <c r="B96" s="9" t="s">
        <v>277</v>
      </c>
      <c r="C96" s="46" t="s">
        <v>286</v>
      </c>
      <c r="D96" s="13">
        <v>1</v>
      </c>
      <c r="E96" s="12">
        <v>5</v>
      </c>
      <c r="F96" s="14">
        <v>6.93</v>
      </c>
      <c r="G96" s="35">
        <f t="shared" si="4"/>
        <v>34.65</v>
      </c>
      <c r="I96" s="43" t="s">
        <v>74</v>
      </c>
    </row>
    <row r="97" spans="1:9" x14ac:dyDescent="0.25">
      <c r="A97" s="28" t="s">
        <v>257</v>
      </c>
      <c r="B97" s="9" t="s">
        <v>277</v>
      </c>
      <c r="C97" s="46" t="s">
        <v>287</v>
      </c>
      <c r="D97" s="13">
        <v>1</v>
      </c>
      <c r="E97" s="12">
        <v>10</v>
      </c>
      <c r="F97" s="14">
        <v>5.6</v>
      </c>
      <c r="G97" s="35">
        <f>F97*E97</f>
        <v>56</v>
      </c>
      <c r="I97" s="43" t="s">
        <v>75</v>
      </c>
    </row>
    <row r="98" spans="1:9" x14ac:dyDescent="0.25">
      <c r="A98" s="28" t="s">
        <v>258</v>
      </c>
      <c r="B98" s="9" t="s">
        <v>277</v>
      </c>
      <c r="C98" s="46" t="s">
        <v>288</v>
      </c>
      <c r="D98" s="13">
        <v>1</v>
      </c>
      <c r="E98" s="12">
        <v>10</v>
      </c>
      <c r="F98" s="14">
        <v>6.6</v>
      </c>
      <c r="G98" s="35">
        <f t="shared" ref="G98:G107" si="5">F98*E98</f>
        <v>66</v>
      </c>
      <c r="I98" s="43" t="s">
        <v>75</v>
      </c>
    </row>
    <row r="99" spans="1:9" x14ac:dyDescent="0.25">
      <c r="A99" s="28" t="s">
        <v>259</v>
      </c>
      <c r="B99" s="9" t="s">
        <v>277</v>
      </c>
      <c r="C99" s="46" t="s">
        <v>289</v>
      </c>
      <c r="D99" s="13">
        <v>1</v>
      </c>
      <c r="E99" s="12">
        <v>10</v>
      </c>
      <c r="F99" s="14">
        <v>6.7</v>
      </c>
      <c r="G99" s="35">
        <f t="shared" si="5"/>
        <v>67</v>
      </c>
      <c r="I99" s="43" t="s">
        <v>75</v>
      </c>
    </row>
    <row r="100" spans="1:9" x14ac:dyDescent="0.25">
      <c r="A100" s="28" t="s">
        <v>260</v>
      </c>
      <c r="B100" s="9" t="s">
        <v>277</v>
      </c>
      <c r="C100" s="46" t="s">
        <v>290</v>
      </c>
      <c r="D100" s="13">
        <v>1</v>
      </c>
      <c r="E100" s="12">
        <v>10</v>
      </c>
      <c r="F100" s="14">
        <v>6.09</v>
      </c>
      <c r="G100" s="35">
        <f t="shared" si="5"/>
        <v>60.9</v>
      </c>
      <c r="I100" s="43" t="s">
        <v>75</v>
      </c>
    </row>
    <row r="101" spans="1:9" x14ac:dyDescent="0.25">
      <c r="A101" s="28" t="s">
        <v>261</v>
      </c>
      <c r="B101" s="9" t="s">
        <v>277</v>
      </c>
      <c r="C101" s="46" t="s">
        <v>291</v>
      </c>
      <c r="D101" s="13">
        <v>1</v>
      </c>
      <c r="E101" s="12">
        <v>20</v>
      </c>
      <c r="F101" s="14">
        <v>6.09</v>
      </c>
      <c r="G101" s="35">
        <f t="shared" si="5"/>
        <v>121.8</v>
      </c>
      <c r="I101" s="43" t="s">
        <v>75</v>
      </c>
    </row>
    <row r="102" spans="1:9" x14ac:dyDescent="0.25">
      <c r="A102" s="28" t="s">
        <v>262</v>
      </c>
      <c r="B102" s="9" t="s">
        <v>277</v>
      </c>
      <c r="C102" s="46" t="s">
        <v>292</v>
      </c>
      <c r="D102" s="13">
        <v>1</v>
      </c>
      <c r="E102" s="12">
        <v>20</v>
      </c>
      <c r="F102" s="14">
        <v>6.22</v>
      </c>
      <c r="G102" s="35">
        <f t="shared" si="5"/>
        <v>124.39999999999999</v>
      </c>
      <c r="I102" s="43" t="s">
        <v>75</v>
      </c>
    </row>
    <row r="103" spans="1:9" x14ac:dyDescent="0.25">
      <c r="A103" s="28" t="s">
        <v>263</v>
      </c>
      <c r="B103" s="9" t="s">
        <v>277</v>
      </c>
      <c r="C103" s="46" t="s">
        <v>293</v>
      </c>
      <c r="D103" s="13">
        <v>1</v>
      </c>
      <c r="E103" s="12">
        <v>30</v>
      </c>
      <c r="F103" s="14">
        <v>6.42</v>
      </c>
      <c r="G103" s="35">
        <f t="shared" si="5"/>
        <v>192.6</v>
      </c>
      <c r="I103" s="43" t="s">
        <v>75</v>
      </c>
    </row>
    <row r="104" spans="1:9" x14ac:dyDescent="0.25">
      <c r="A104" s="28" t="s">
        <v>264</v>
      </c>
      <c r="B104" s="9" t="s">
        <v>277</v>
      </c>
      <c r="C104" s="46" t="s">
        <v>294</v>
      </c>
      <c r="D104" s="13">
        <v>1</v>
      </c>
      <c r="E104" s="12">
        <v>0</v>
      </c>
      <c r="F104" s="14">
        <v>6.3</v>
      </c>
      <c r="G104" s="35">
        <f t="shared" si="5"/>
        <v>0</v>
      </c>
      <c r="I104" s="43" t="s">
        <v>75</v>
      </c>
    </row>
    <row r="105" spans="1:9" x14ac:dyDescent="0.25">
      <c r="A105" s="28" t="s">
        <v>265</v>
      </c>
      <c r="B105" s="9" t="s">
        <v>277</v>
      </c>
      <c r="C105" s="46" t="s">
        <v>295</v>
      </c>
      <c r="D105" s="13">
        <v>1</v>
      </c>
      <c r="E105" s="12">
        <v>0</v>
      </c>
      <c r="F105" s="14">
        <v>6.3</v>
      </c>
      <c r="G105" s="35">
        <f t="shared" si="5"/>
        <v>0</v>
      </c>
      <c r="I105" s="43" t="s">
        <v>75</v>
      </c>
    </row>
    <row r="106" spans="1:9" x14ac:dyDescent="0.25">
      <c r="A106" s="28" t="s">
        <v>266</v>
      </c>
      <c r="B106" s="9" t="s">
        <v>277</v>
      </c>
      <c r="C106" s="46" t="s">
        <v>296</v>
      </c>
      <c r="D106" s="13">
        <v>1</v>
      </c>
      <c r="E106" s="6">
        <v>5</v>
      </c>
      <c r="F106" s="34"/>
      <c r="G106" s="35">
        <f t="shared" si="5"/>
        <v>0</v>
      </c>
      <c r="I106" s="43" t="s">
        <v>75</v>
      </c>
    </row>
    <row r="107" spans="1:9" x14ac:dyDescent="0.25">
      <c r="A107" s="28" t="s">
        <v>267</v>
      </c>
      <c r="B107" s="9" t="s">
        <v>277</v>
      </c>
      <c r="C107" s="46" t="s">
        <v>297</v>
      </c>
      <c r="D107" s="13">
        <v>1</v>
      </c>
      <c r="E107" s="12">
        <v>20</v>
      </c>
      <c r="F107" s="14">
        <v>27.24</v>
      </c>
      <c r="G107" s="35">
        <f t="shared" si="5"/>
        <v>544.79999999999995</v>
      </c>
      <c r="I107" s="43" t="s">
        <v>75</v>
      </c>
    </row>
    <row r="108" spans="1:9" x14ac:dyDescent="0.25">
      <c r="A108" s="28" t="s">
        <v>268</v>
      </c>
      <c r="B108" s="9" t="s">
        <v>277</v>
      </c>
      <c r="C108" s="46" t="s">
        <v>298</v>
      </c>
      <c r="D108" s="13">
        <v>1</v>
      </c>
      <c r="E108" s="12">
        <v>10</v>
      </c>
      <c r="F108" s="14">
        <v>6.32</v>
      </c>
      <c r="G108" s="35">
        <f>F108*E108</f>
        <v>63.2</v>
      </c>
      <c r="I108" s="43" t="s">
        <v>76</v>
      </c>
    </row>
    <row r="109" spans="1:9" x14ac:dyDescent="0.25">
      <c r="A109" s="28" t="s">
        <v>269</v>
      </c>
      <c r="B109" s="9" t="s">
        <v>277</v>
      </c>
      <c r="C109" s="46" t="s">
        <v>299</v>
      </c>
      <c r="D109" s="13">
        <v>1</v>
      </c>
      <c r="E109" s="12">
        <v>40</v>
      </c>
      <c r="F109" s="14">
        <v>6.11</v>
      </c>
      <c r="G109" s="35">
        <f t="shared" ref="G109:G116" si="6">F109*E109</f>
        <v>244.4</v>
      </c>
      <c r="I109" s="43" t="s">
        <v>76</v>
      </c>
    </row>
    <row r="110" spans="1:9" x14ac:dyDescent="0.25">
      <c r="A110" s="28" t="s">
        <v>270</v>
      </c>
      <c r="B110" s="9" t="s">
        <v>277</v>
      </c>
      <c r="C110" s="46" t="s">
        <v>300</v>
      </c>
      <c r="D110" s="13">
        <v>1</v>
      </c>
      <c r="E110" s="12">
        <v>40</v>
      </c>
      <c r="F110" s="14">
        <v>6.11</v>
      </c>
      <c r="G110" s="35">
        <f t="shared" si="6"/>
        <v>244.4</v>
      </c>
      <c r="I110" s="43" t="s">
        <v>76</v>
      </c>
    </row>
    <row r="111" spans="1:9" x14ac:dyDescent="0.25">
      <c r="A111" s="28" t="s">
        <v>271</v>
      </c>
      <c r="B111" s="9" t="s">
        <v>277</v>
      </c>
      <c r="C111" s="46" t="s">
        <v>301</v>
      </c>
      <c r="D111" s="13">
        <v>1</v>
      </c>
      <c r="E111" s="12">
        <v>30</v>
      </c>
      <c r="F111" s="14">
        <v>6.11</v>
      </c>
      <c r="G111" s="35">
        <f t="shared" si="6"/>
        <v>183.3</v>
      </c>
      <c r="I111" s="43" t="s">
        <v>76</v>
      </c>
    </row>
    <row r="112" spans="1:9" x14ac:dyDescent="0.25">
      <c r="A112" s="28" t="s">
        <v>272</v>
      </c>
      <c r="B112" s="9" t="s">
        <v>277</v>
      </c>
      <c r="C112" s="46" t="s">
        <v>302</v>
      </c>
      <c r="D112" s="13">
        <v>1</v>
      </c>
      <c r="E112" s="12">
        <v>10</v>
      </c>
      <c r="F112" s="14">
        <v>6.11</v>
      </c>
      <c r="G112" s="35">
        <f t="shared" si="6"/>
        <v>61.1</v>
      </c>
      <c r="I112" s="43" t="s">
        <v>76</v>
      </c>
    </row>
    <row r="113" spans="1:10" x14ac:dyDescent="0.25">
      <c r="A113" s="28" t="s">
        <v>273</v>
      </c>
      <c r="B113" s="9" t="s">
        <v>277</v>
      </c>
      <c r="C113" s="46" t="s">
        <v>303</v>
      </c>
      <c r="D113" s="13">
        <v>1</v>
      </c>
      <c r="E113" s="12">
        <v>20</v>
      </c>
      <c r="F113" s="14">
        <v>6.11</v>
      </c>
      <c r="G113" s="35">
        <f t="shared" si="6"/>
        <v>122.2</v>
      </c>
      <c r="I113" s="43" t="s">
        <v>76</v>
      </c>
    </row>
    <row r="114" spans="1:10" x14ac:dyDescent="0.25">
      <c r="A114" s="28" t="s">
        <v>274</v>
      </c>
      <c r="B114" s="9" t="s">
        <v>277</v>
      </c>
      <c r="C114" s="46" t="s">
        <v>304</v>
      </c>
      <c r="D114" s="13">
        <v>1</v>
      </c>
      <c r="E114" s="12">
        <v>10</v>
      </c>
      <c r="F114" s="34"/>
      <c r="G114" s="35">
        <f t="shared" si="6"/>
        <v>0</v>
      </c>
      <c r="I114" s="43" t="s">
        <v>76</v>
      </c>
    </row>
    <row r="115" spans="1:10" x14ac:dyDescent="0.25">
      <c r="A115" s="28" t="s">
        <v>275</v>
      </c>
      <c r="B115" s="9" t="s">
        <v>277</v>
      </c>
      <c r="C115" s="46" t="s">
        <v>305</v>
      </c>
      <c r="D115" s="13">
        <v>1</v>
      </c>
      <c r="E115" s="12">
        <v>20</v>
      </c>
      <c r="F115" s="34"/>
      <c r="G115" s="35">
        <f t="shared" si="6"/>
        <v>0</v>
      </c>
      <c r="I115" s="43" t="s">
        <v>76</v>
      </c>
    </row>
    <row r="116" spans="1:10" x14ac:dyDescent="0.25">
      <c r="A116" s="28" t="s">
        <v>276</v>
      </c>
      <c r="B116" s="9" t="s">
        <v>277</v>
      </c>
      <c r="C116" s="46" t="s">
        <v>306</v>
      </c>
      <c r="D116" s="13">
        <v>1</v>
      </c>
      <c r="E116" s="6">
        <v>50</v>
      </c>
      <c r="F116" s="14">
        <v>6.11</v>
      </c>
      <c r="G116" s="35">
        <f t="shared" si="6"/>
        <v>305.5</v>
      </c>
      <c r="I116" s="43" t="s">
        <v>76</v>
      </c>
    </row>
    <row r="117" spans="1:10" x14ac:dyDescent="0.25">
      <c r="A117" s="132" t="s">
        <v>21</v>
      </c>
      <c r="B117" s="132"/>
      <c r="C117" s="132"/>
      <c r="D117" s="39"/>
      <c r="E117" s="39"/>
      <c r="F117" s="104"/>
      <c r="G117" s="39"/>
      <c r="I117" s="104"/>
      <c r="J117" s="39"/>
    </row>
    <row r="118" spans="1:10" x14ac:dyDescent="0.25">
      <c r="A118" s="28" t="s">
        <v>307</v>
      </c>
      <c r="B118" s="9" t="s">
        <v>21</v>
      </c>
      <c r="C118" s="9" t="s">
        <v>330</v>
      </c>
      <c r="D118" s="7">
        <v>1</v>
      </c>
      <c r="E118" s="9">
        <v>7</v>
      </c>
      <c r="F118" s="34"/>
      <c r="G118" s="34">
        <f>F118*E118</f>
        <v>0</v>
      </c>
      <c r="I118" s="44" t="s">
        <v>73</v>
      </c>
    </row>
    <row r="119" spans="1:10" x14ac:dyDescent="0.25">
      <c r="A119" s="28" t="s">
        <v>308</v>
      </c>
      <c r="B119" s="9" t="s">
        <v>21</v>
      </c>
      <c r="C119" s="9" t="s">
        <v>331</v>
      </c>
      <c r="D119" s="7">
        <v>1</v>
      </c>
      <c r="E119" s="9">
        <v>10</v>
      </c>
      <c r="F119" s="34"/>
      <c r="G119" s="34">
        <f t="shared" ref="G119:G140" si="7">F119*E119</f>
        <v>0</v>
      </c>
      <c r="I119" s="44" t="s">
        <v>73</v>
      </c>
    </row>
    <row r="120" spans="1:10" x14ac:dyDescent="0.25">
      <c r="A120" s="28" t="s">
        <v>309</v>
      </c>
      <c r="B120" s="9" t="s">
        <v>21</v>
      </c>
      <c r="C120" s="9" t="s">
        <v>332</v>
      </c>
      <c r="D120" s="7">
        <v>1</v>
      </c>
      <c r="E120" s="9">
        <v>6</v>
      </c>
      <c r="F120" s="34"/>
      <c r="G120" s="34">
        <f t="shared" si="7"/>
        <v>0</v>
      </c>
      <c r="I120" s="44" t="s">
        <v>73</v>
      </c>
    </row>
    <row r="121" spans="1:10" x14ac:dyDescent="0.25">
      <c r="A121" s="28" t="s">
        <v>310</v>
      </c>
      <c r="B121" s="9" t="s">
        <v>21</v>
      </c>
      <c r="C121" s="9" t="s">
        <v>333</v>
      </c>
      <c r="D121" s="7">
        <v>1</v>
      </c>
      <c r="E121" s="9">
        <v>5</v>
      </c>
      <c r="F121" s="34"/>
      <c r="G121" s="34">
        <f t="shared" si="7"/>
        <v>0</v>
      </c>
      <c r="I121" s="44" t="s">
        <v>73</v>
      </c>
    </row>
    <row r="122" spans="1:10" x14ac:dyDescent="0.25">
      <c r="A122" s="28" t="s">
        <v>311</v>
      </c>
      <c r="B122" s="9" t="s">
        <v>21</v>
      </c>
      <c r="C122" s="9" t="s">
        <v>334</v>
      </c>
      <c r="D122" s="7">
        <v>1</v>
      </c>
      <c r="E122" s="9">
        <v>5</v>
      </c>
      <c r="F122" s="34"/>
      <c r="G122" s="34">
        <f t="shared" si="7"/>
        <v>0</v>
      </c>
      <c r="I122" s="44" t="s">
        <v>73</v>
      </c>
    </row>
    <row r="123" spans="1:10" x14ac:dyDescent="0.25">
      <c r="A123" s="28" t="s">
        <v>312</v>
      </c>
      <c r="B123" s="9" t="s">
        <v>21</v>
      </c>
      <c r="C123" s="9" t="s">
        <v>335</v>
      </c>
      <c r="D123" s="7">
        <v>1</v>
      </c>
      <c r="E123" s="9">
        <v>15</v>
      </c>
      <c r="F123" s="34"/>
      <c r="G123" s="34">
        <f t="shared" si="7"/>
        <v>0</v>
      </c>
      <c r="I123" s="44" t="s">
        <v>73</v>
      </c>
    </row>
    <row r="124" spans="1:10" x14ac:dyDescent="0.25">
      <c r="A124" s="28" t="s">
        <v>313</v>
      </c>
      <c r="B124" s="9" t="s">
        <v>21</v>
      </c>
      <c r="C124" s="9" t="s">
        <v>336</v>
      </c>
      <c r="D124" s="7">
        <v>1</v>
      </c>
      <c r="E124" s="9">
        <v>1</v>
      </c>
      <c r="F124" s="34"/>
      <c r="G124" s="34">
        <f t="shared" si="7"/>
        <v>0</v>
      </c>
      <c r="I124" s="44" t="s">
        <v>73</v>
      </c>
    </row>
    <row r="125" spans="1:10" x14ac:dyDescent="0.25">
      <c r="A125" s="28" t="s">
        <v>314</v>
      </c>
      <c r="B125" s="9" t="s">
        <v>21</v>
      </c>
      <c r="C125" s="9" t="s">
        <v>337</v>
      </c>
      <c r="D125" s="7">
        <v>1</v>
      </c>
      <c r="E125" s="9">
        <v>1</v>
      </c>
      <c r="F125" s="34"/>
      <c r="G125" s="34">
        <f t="shared" si="7"/>
        <v>0</v>
      </c>
      <c r="I125" s="44" t="s">
        <v>73</v>
      </c>
    </row>
    <row r="126" spans="1:10" x14ac:dyDescent="0.25">
      <c r="A126" s="28" t="s">
        <v>315</v>
      </c>
      <c r="B126" s="9" t="s">
        <v>21</v>
      </c>
      <c r="C126" s="9" t="s">
        <v>338</v>
      </c>
      <c r="D126" s="7">
        <v>1</v>
      </c>
      <c r="E126" s="9">
        <v>24</v>
      </c>
      <c r="F126" s="34"/>
      <c r="G126" s="34">
        <f t="shared" si="7"/>
        <v>0</v>
      </c>
      <c r="I126" s="44" t="s">
        <v>73</v>
      </c>
    </row>
    <row r="127" spans="1:10" x14ac:dyDescent="0.25">
      <c r="A127" s="28" t="s">
        <v>316</v>
      </c>
      <c r="B127" s="9" t="s">
        <v>21</v>
      </c>
      <c r="C127" s="9" t="s">
        <v>339</v>
      </c>
      <c r="D127" s="7">
        <v>1</v>
      </c>
      <c r="E127" s="9">
        <v>7</v>
      </c>
      <c r="F127" s="34"/>
      <c r="G127" s="34">
        <f t="shared" si="7"/>
        <v>0</v>
      </c>
      <c r="I127" s="44" t="s">
        <v>73</v>
      </c>
    </row>
    <row r="128" spans="1:10" x14ac:dyDescent="0.25">
      <c r="A128" s="28" t="s">
        <v>317</v>
      </c>
      <c r="B128" s="9" t="s">
        <v>21</v>
      </c>
      <c r="C128" s="9" t="s">
        <v>340</v>
      </c>
      <c r="D128" s="7">
        <v>1</v>
      </c>
      <c r="E128" s="9">
        <v>4</v>
      </c>
      <c r="F128" s="34"/>
      <c r="G128" s="34">
        <f t="shared" si="7"/>
        <v>0</v>
      </c>
      <c r="I128" s="44" t="s">
        <v>73</v>
      </c>
    </row>
    <row r="129" spans="1:10" x14ac:dyDescent="0.25">
      <c r="A129" s="28" t="s">
        <v>318</v>
      </c>
      <c r="B129" s="9" t="s">
        <v>21</v>
      </c>
      <c r="C129" s="9" t="s">
        <v>341</v>
      </c>
      <c r="D129" s="7">
        <v>1</v>
      </c>
      <c r="E129" s="9">
        <v>9</v>
      </c>
      <c r="F129" s="34"/>
      <c r="G129" s="34">
        <f t="shared" si="7"/>
        <v>0</v>
      </c>
      <c r="I129" s="44" t="s">
        <v>73</v>
      </c>
    </row>
    <row r="130" spans="1:10" x14ac:dyDescent="0.25">
      <c r="A130" s="28" t="s">
        <v>319</v>
      </c>
      <c r="B130" s="9" t="s">
        <v>21</v>
      </c>
      <c r="C130" s="9" t="s">
        <v>342</v>
      </c>
      <c r="D130" s="7">
        <v>1</v>
      </c>
      <c r="E130" s="9">
        <v>2</v>
      </c>
      <c r="F130" s="34"/>
      <c r="G130" s="34">
        <f t="shared" si="7"/>
        <v>0</v>
      </c>
      <c r="I130" s="44" t="s">
        <v>73</v>
      </c>
    </row>
    <row r="131" spans="1:10" x14ac:dyDescent="0.25">
      <c r="A131" s="28" t="s">
        <v>320</v>
      </c>
      <c r="B131" s="9" t="s">
        <v>21</v>
      </c>
      <c r="C131" s="9" t="s">
        <v>343</v>
      </c>
      <c r="D131" s="7">
        <v>1</v>
      </c>
      <c r="E131" s="9">
        <v>27</v>
      </c>
      <c r="F131" s="34"/>
      <c r="G131" s="34">
        <f t="shared" si="7"/>
        <v>0</v>
      </c>
      <c r="I131" s="44" t="s">
        <v>73</v>
      </c>
    </row>
    <row r="132" spans="1:10" x14ac:dyDescent="0.25">
      <c r="A132" s="28" t="s">
        <v>321</v>
      </c>
      <c r="B132" s="9" t="s">
        <v>21</v>
      </c>
      <c r="C132" s="9" t="s">
        <v>344</v>
      </c>
      <c r="D132" s="7">
        <v>1</v>
      </c>
      <c r="E132" s="9">
        <v>25</v>
      </c>
      <c r="F132" s="34"/>
      <c r="G132" s="34">
        <f t="shared" si="7"/>
        <v>0</v>
      </c>
      <c r="I132" s="44" t="s">
        <v>73</v>
      </c>
    </row>
    <row r="133" spans="1:10" x14ac:dyDescent="0.25">
      <c r="A133" s="28" t="s">
        <v>322</v>
      </c>
      <c r="B133" s="9" t="s">
        <v>21</v>
      </c>
      <c r="C133" s="9" t="s">
        <v>345</v>
      </c>
      <c r="D133" s="7">
        <v>1</v>
      </c>
      <c r="E133" s="9">
        <v>14</v>
      </c>
      <c r="F133" s="34"/>
      <c r="G133" s="34">
        <f t="shared" si="7"/>
        <v>0</v>
      </c>
      <c r="I133" s="44" t="s">
        <v>73</v>
      </c>
    </row>
    <row r="134" spans="1:10" x14ac:dyDescent="0.25">
      <c r="A134" s="28" t="s">
        <v>323</v>
      </c>
      <c r="B134" s="9" t="s">
        <v>21</v>
      </c>
      <c r="C134" s="9" t="s">
        <v>346</v>
      </c>
      <c r="D134" s="7">
        <v>1</v>
      </c>
      <c r="E134" s="9">
        <v>2</v>
      </c>
      <c r="F134" s="34"/>
      <c r="G134" s="34">
        <f t="shared" si="7"/>
        <v>0</v>
      </c>
      <c r="I134" s="44" t="s">
        <v>73</v>
      </c>
    </row>
    <row r="135" spans="1:10" x14ac:dyDescent="0.25">
      <c r="A135" s="28" t="s">
        <v>324</v>
      </c>
      <c r="B135" s="9" t="s">
        <v>21</v>
      </c>
      <c r="C135" s="9" t="s">
        <v>347</v>
      </c>
      <c r="D135" s="7">
        <v>1</v>
      </c>
      <c r="E135" s="9">
        <v>1</v>
      </c>
      <c r="F135" s="34"/>
      <c r="G135" s="34">
        <f t="shared" si="7"/>
        <v>0</v>
      </c>
      <c r="I135" s="44" t="s">
        <v>73</v>
      </c>
    </row>
    <row r="136" spans="1:10" x14ac:dyDescent="0.25">
      <c r="A136" s="28" t="s">
        <v>325</v>
      </c>
      <c r="B136" s="9" t="s">
        <v>21</v>
      </c>
      <c r="C136" s="9" t="s">
        <v>348</v>
      </c>
      <c r="D136" s="7">
        <v>1</v>
      </c>
      <c r="E136" s="9">
        <v>21</v>
      </c>
      <c r="F136" s="34"/>
      <c r="G136" s="34">
        <f t="shared" si="7"/>
        <v>0</v>
      </c>
      <c r="I136" s="44" t="s">
        <v>73</v>
      </c>
    </row>
    <row r="137" spans="1:10" x14ac:dyDescent="0.25">
      <c r="A137" s="28" t="s">
        <v>326</v>
      </c>
      <c r="B137" s="9" t="s">
        <v>21</v>
      </c>
      <c r="C137" s="9" t="s">
        <v>349</v>
      </c>
      <c r="D137" s="7">
        <v>1</v>
      </c>
      <c r="E137" s="9">
        <v>24</v>
      </c>
      <c r="F137" s="34"/>
      <c r="G137" s="34">
        <f t="shared" si="7"/>
        <v>0</v>
      </c>
      <c r="I137" s="44" t="s">
        <v>73</v>
      </c>
    </row>
    <row r="138" spans="1:10" x14ac:dyDescent="0.25">
      <c r="A138" s="28" t="s">
        <v>327</v>
      </c>
      <c r="B138" s="9" t="s">
        <v>21</v>
      </c>
      <c r="C138" s="9" t="s">
        <v>350</v>
      </c>
      <c r="D138" s="7">
        <v>1</v>
      </c>
      <c r="E138" s="9">
        <v>5</v>
      </c>
      <c r="F138" s="34"/>
      <c r="G138" s="34">
        <f t="shared" si="7"/>
        <v>0</v>
      </c>
      <c r="I138" s="44" t="s">
        <v>73</v>
      </c>
    </row>
    <row r="139" spans="1:10" x14ac:dyDescent="0.25">
      <c r="A139" s="28" t="s">
        <v>328</v>
      </c>
      <c r="B139" s="9" t="s">
        <v>21</v>
      </c>
      <c r="C139" s="9" t="s">
        <v>351</v>
      </c>
      <c r="D139" s="7">
        <v>1</v>
      </c>
      <c r="E139" s="9">
        <v>24</v>
      </c>
      <c r="F139" s="34"/>
      <c r="G139" s="34">
        <f t="shared" si="7"/>
        <v>0</v>
      </c>
      <c r="I139" s="44" t="s">
        <v>73</v>
      </c>
    </row>
    <row r="140" spans="1:10" x14ac:dyDescent="0.25">
      <c r="A140" s="28" t="s">
        <v>329</v>
      </c>
      <c r="B140" s="9" t="s">
        <v>21</v>
      </c>
      <c r="C140" s="9" t="s">
        <v>352</v>
      </c>
      <c r="D140" s="7">
        <v>1</v>
      </c>
      <c r="E140" s="9">
        <v>20</v>
      </c>
      <c r="F140" s="34"/>
      <c r="G140" s="34">
        <f t="shared" si="7"/>
        <v>0</v>
      </c>
      <c r="I140" s="44" t="s">
        <v>73</v>
      </c>
    </row>
    <row r="141" spans="1:10" x14ac:dyDescent="0.25">
      <c r="A141" s="132" t="s">
        <v>65</v>
      </c>
      <c r="B141" s="132"/>
      <c r="C141" s="132"/>
      <c r="D141" s="39"/>
      <c r="E141" s="39"/>
      <c r="F141" s="104"/>
      <c r="G141" s="39"/>
      <c r="I141" s="104"/>
      <c r="J141" s="39"/>
    </row>
    <row r="142" spans="1:10" x14ac:dyDescent="0.25">
      <c r="A142" s="9" t="s">
        <v>353</v>
      </c>
      <c r="B142" s="9" t="s">
        <v>373</v>
      </c>
      <c r="C142" s="9" t="s">
        <v>374</v>
      </c>
      <c r="D142" s="13">
        <v>1</v>
      </c>
      <c r="E142" s="6">
        <v>1</v>
      </c>
      <c r="F142" s="14"/>
      <c r="G142" s="36">
        <f t="shared" ref="G142:G144" si="8">F142*E142</f>
        <v>0</v>
      </c>
      <c r="I142" s="45" t="s">
        <v>73</v>
      </c>
    </row>
    <row r="143" spans="1:10" x14ac:dyDescent="0.25">
      <c r="A143" s="9" t="s">
        <v>354</v>
      </c>
      <c r="B143" s="9" t="s">
        <v>373</v>
      </c>
      <c r="C143" s="9" t="s">
        <v>375</v>
      </c>
      <c r="D143" s="13">
        <v>1</v>
      </c>
      <c r="E143" s="6">
        <v>9</v>
      </c>
      <c r="F143" s="14"/>
      <c r="G143" s="36">
        <f t="shared" si="8"/>
        <v>0</v>
      </c>
      <c r="I143" s="45" t="s">
        <v>73</v>
      </c>
    </row>
    <row r="144" spans="1:10" x14ac:dyDescent="0.25">
      <c r="A144" s="9" t="s">
        <v>355</v>
      </c>
      <c r="B144" s="9" t="s">
        <v>373</v>
      </c>
      <c r="C144" s="9" t="s">
        <v>376</v>
      </c>
      <c r="D144" s="13">
        <v>1</v>
      </c>
      <c r="E144" s="6">
        <v>1</v>
      </c>
      <c r="F144" s="14"/>
      <c r="G144" s="36">
        <f t="shared" si="8"/>
        <v>0</v>
      </c>
      <c r="I144" s="45" t="s">
        <v>73</v>
      </c>
    </row>
    <row r="145" spans="1:9" x14ac:dyDescent="0.25">
      <c r="A145" s="9" t="s">
        <v>356</v>
      </c>
      <c r="B145" s="9" t="s">
        <v>373</v>
      </c>
      <c r="C145" s="9" t="s">
        <v>377</v>
      </c>
      <c r="D145" s="7">
        <v>1</v>
      </c>
      <c r="E145" s="9">
        <v>3</v>
      </c>
      <c r="F145" s="14"/>
      <c r="G145" s="14">
        <f>F145*E145</f>
        <v>0</v>
      </c>
      <c r="I145" s="45" t="s">
        <v>73</v>
      </c>
    </row>
    <row r="146" spans="1:9" x14ac:dyDescent="0.25">
      <c r="A146" s="9" t="s">
        <v>357</v>
      </c>
      <c r="B146" s="9" t="s">
        <v>373</v>
      </c>
      <c r="C146" s="9" t="s">
        <v>378</v>
      </c>
      <c r="D146" s="7">
        <v>1</v>
      </c>
      <c r="E146" s="9">
        <v>3</v>
      </c>
      <c r="F146" s="14"/>
      <c r="G146" s="14">
        <f t="shared" ref="G146:G161" si="9">F146*E146</f>
        <v>0</v>
      </c>
      <c r="I146" s="45" t="s">
        <v>73</v>
      </c>
    </row>
    <row r="147" spans="1:9" x14ac:dyDescent="0.25">
      <c r="A147" s="9" t="s">
        <v>358</v>
      </c>
      <c r="B147" s="9" t="s">
        <v>373</v>
      </c>
      <c r="C147" s="9" t="s">
        <v>379</v>
      </c>
      <c r="D147" s="7">
        <v>1</v>
      </c>
      <c r="E147" s="9">
        <v>3</v>
      </c>
      <c r="F147" s="14"/>
      <c r="G147" s="14">
        <f t="shared" si="9"/>
        <v>0</v>
      </c>
      <c r="I147" s="45" t="s">
        <v>73</v>
      </c>
    </row>
    <row r="148" spans="1:9" x14ac:dyDescent="0.25">
      <c r="A148" s="9" t="s">
        <v>359</v>
      </c>
      <c r="B148" s="9" t="s">
        <v>373</v>
      </c>
      <c r="C148" s="9" t="s">
        <v>380</v>
      </c>
      <c r="D148" s="7">
        <v>1</v>
      </c>
      <c r="E148" s="9">
        <v>2</v>
      </c>
      <c r="F148" s="14"/>
      <c r="G148" s="14">
        <f t="shared" si="9"/>
        <v>0</v>
      </c>
      <c r="I148" s="45" t="s">
        <v>73</v>
      </c>
    </row>
    <row r="149" spans="1:9" x14ac:dyDescent="0.25">
      <c r="A149" s="9" t="s">
        <v>360</v>
      </c>
      <c r="B149" s="9" t="s">
        <v>373</v>
      </c>
      <c r="C149" s="9" t="s">
        <v>381</v>
      </c>
      <c r="D149" s="7">
        <v>1</v>
      </c>
      <c r="E149" s="9">
        <v>1</v>
      </c>
      <c r="F149" s="14"/>
      <c r="G149" s="14">
        <f t="shared" si="9"/>
        <v>0</v>
      </c>
      <c r="I149" s="45" t="s">
        <v>73</v>
      </c>
    </row>
    <row r="150" spans="1:9" x14ac:dyDescent="0.25">
      <c r="A150" s="9" t="s">
        <v>361</v>
      </c>
      <c r="B150" s="9" t="s">
        <v>373</v>
      </c>
      <c r="C150" s="9" t="s">
        <v>382</v>
      </c>
      <c r="D150" s="7">
        <v>1</v>
      </c>
      <c r="E150" s="9">
        <v>1</v>
      </c>
      <c r="F150" s="14">
        <v>91.2</v>
      </c>
      <c r="G150" s="14">
        <f t="shared" si="9"/>
        <v>91.2</v>
      </c>
      <c r="I150" s="45" t="s">
        <v>73</v>
      </c>
    </row>
    <row r="151" spans="1:9" x14ac:dyDescent="0.25">
      <c r="A151" s="9" t="s">
        <v>362</v>
      </c>
      <c r="B151" s="9" t="s">
        <v>373</v>
      </c>
      <c r="C151" s="9" t="s">
        <v>383</v>
      </c>
      <c r="D151" s="7">
        <v>1</v>
      </c>
      <c r="E151" s="9">
        <v>1</v>
      </c>
      <c r="F151" s="14"/>
      <c r="G151" s="14">
        <f t="shared" si="9"/>
        <v>0</v>
      </c>
      <c r="I151" s="45" t="s">
        <v>73</v>
      </c>
    </row>
    <row r="152" spans="1:9" x14ac:dyDescent="0.25">
      <c r="A152" s="9" t="s">
        <v>363</v>
      </c>
      <c r="B152" s="9" t="s">
        <v>373</v>
      </c>
      <c r="C152" s="9" t="s">
        <v>384</v>
      </c>
      <c r="D152" s="7">
        <v>1</v>
      </c>
      <c r="E152" s="9">
        <v>1</v>
      </c>
      <c r="F152" s="14">
        <v>91.2</v>
      </c>
      <c r="G152" s="14">
        <f t="shared" si="9"/>
        <v>91.2</v>
      </c>
      <c r="I152" s="45" t="s">
        <v>73</v>
      </c>
    </row>
    <row r="153" spans="1:9" x14ac:dyDescent="0.25">
      <c r="A153" s="9" t="s">
        <v>364</v>
      </c>
      <c r="B153" s="9" t="s">
        <v>373</v>
      </c>
      <c r="C153" s="9" t="s">
        <v>385</v>
      </c>
      <c r="D153" s="7">
        <v>1</v>
      </c>
      <c r="E153" s="9">
        <v>2</v>
      </c>
      <c r="F153" s="14">
        <v>91.7</v>
      </c>
      <c r="G153" s="14">
        <f t="shared" si="9"/>
        <v>183.4</v>
      </c>
      <c r="I153" s="45" t="s">
        <v>73</v>
      </c>
    </row>
    <row r="154" spans="1:9" x14ac:dyDescent="0.25">
      <c r="A154" s="9" t="s">
        <v>365</v>
      </c>
      <c r="B154" s="9" t="s">
        <v>373</v>
      </c>
      <c r="C154" s="9" t="s">
        <v>386</v>
      </c>
      <c r="D154" s="7">
        <v>1</v>
      </c>
      <c r="E154" s="9">
        <v>1</v>
      </c>
      <c r="F154" s="14">
        <v>86.7</v>
      </c>
      <c r="G154" s="14">
        <f t="shared" si="9"/>
        <v>86.7</v>
      </c>
      <c r="I154" s="45" t="s">
        <v>73</v>
      </c>
    </row>
    <row r="155" spans="1:9" x14ac:dyDescent="0.25">
      <c r="A155" s="9" t="s">
        <v>366</v>
      </c>
      <c r="B155" s="9" t="s">
        <v>373</v>
      </c>
      <c r="C155" s="9" t="s">
        <v>387</v>
      </c>
      <c r="D155" s="7">
        <v>1</v>
      </c>
      <c r="E155" s="9">
        <v>1</v>
      </c>
      <c r="F155" s="14"/>
      <c r="G155" s="14">
        <f t="shared" si="9"/>
        <v>0</v>
      </c>
      <c r="I155" s="45" t="s">
        <v>73</v>
      </c>
    </row>
    <row r="156" spans="1:9" x14ac:dyDescent="0.25">
      <c r="A156" s="9" t="s">
        <v>367</v>
      </c>
      <c r="B156" s="9" t="s">
        <v>373</v>
      </c>
      <c r="C156" s="9" t="s">
        <v>388</v>
      </c>
      <c r="D156" s="7">
        <v>1</v>
      </c>
      <c r="E156" s="9">
        <v>1</v>
      </c>
      <c r="F156" s="14">
        <v>66.45</v>
      </c>
      <c r="G156" s="14">
        <f t="shared" si="9"/>
        <v>66.45</v>
      </c>
      <c r="I156" s="45" t="s">
        <v>73</v>
      </c>
    </row>
    <row r="157" spans="1:9" x14ac:dyDescent="0.25">
      <c r="A157" s="9" t="s">
        <v>368</v>
      </c>
      <c r="B157" s="9" t="s">
        <v>373</v>
      </c>
      <c r="C157" s="9" t="s">
        <v>389</v>
      </c>
      <c r="D157" s="7">
        <v>1</v>
      </c>
      <c r="E157" s="9">
        <v>1</v>
      </c>
      <c r="F157" s="14"/>
      <c r="G157" s="14">
        <f t="shared" si="9"/>
        <v>0</v>
      </c>
      <c r="I157" s="45" t="s">
        <v>73</v>
      </c>
    </row>
    <row r="158" spans="1:9" x14ac:dyDescent="0.25">
      <c r="A158" s="9" t="s">
        <v>369</v>
      </c>
      <c r="B158" s="9" t="s">
        <v>373</v>
      </c>
      <c r="C158" s="9" t="s">
        <v>390</v>
      </c>
      <c r="D158" s="7">
        <v>1</v>
      </c>
      <c r="E158" s="9">
        <v>1</v>
      </c>
      <c r="F158" s="14"/>
      <c r="G158" s="14">
        <f t="shared" si="9"/>
        <v>0</v>
      </c>
      <c r="I158" s="45" t="s">
        <v>73</v>
      </c>
    </row>
    <row r="159" spans="1:9" x14ac:dyDescent="0.25">
      <c r="A159" s="9" t="s">
        <v>370</v>
      </c>
      <c r="B159" s="9" t="s">
        <v>373</v>
      </c>
      <c r="C159" s="9" t="s">
        <v>391</v>
      </c>
      <c r="D159" s="7">
        <v>1</v>
      </c>
      <c r="E159" s="9">
        <v>1</v>
      </c>
      <c r="F159" s="14"/>
      <c r="G159" s="14">
        <f t="shared" si="9"/>
        <v>0</v>
      </c>
      <c r="I159" s="45" t="s">
        <v>73</v>
      </c>
    </row>
    <row r="160" spans="1:9" x14ac:dyDescent="0.25">
      <c r="A160" s="9" t="s">
        <v>371</v>
      </c>
      <c r="B160" s="9" t="s">
        <v>373</v>
      </c>
      <c r="C160" s="9" t="s">
        <v>392</v>
      </c>
      <c r="D160" s="7">
        <v>1</v>
      </c>
      <c r="E160" s="9">
        <v>1</v>
      </c>
      <c r="F160" s="14"/>
      <c r="G160" s="14">
        <f t="shared" si="9"/>
        <v>0</v>
      </c>
      <c r="I160" s="45" t="s">
        <v>73</v>
      </c>
    </row>
    <row r="161" spans="1:10" x14ac:dyDescent="0.25">
      <c r="A161" s="9" t="s">
        <v>372</v>
      </c>
      <c r="B161" s="9" t="s">
        <v>373</v>
      </c>
      <c r="C161" s="9" t="s">
        <v>393</v>
      </c>
      <c r="D161" s="7">
        <v>1</v>
      </c>
      <c r="E161" s="9">
        <v>1</v>
      </c>
      <c r="F161" s="14">
        <v>105</v>
      </c>
      <c r="G161" s="14">
        <f t="shared" si="9"/>
        <v>105</v>
      </c>
      <c r="I161" s="45" t="s">
        <v>73</v>
      </c>
    </row>
    <row r="162" spans="1:10" ht="12.75" customHeight="1" x14ac:dyDescent="0.25">
      <c r="A162" s="133" t="s">
        <v>22</v>
      </c>
      <c r="B162" s="133"/>
      <c r="C162" s="133"/>
      <c r="D162" s="47"/>
      <c r="E162" s="47"/>
      <c r="F162" s="102"/>
      <c r="G162" s="47"/>
      <c r="I162" s="102"/>
      <c r="J162" s="47"/>
    </row>
    <row r="163" spans="1:10" x14ac:dyDescent="0.25">
      <c r="A163" s="28" t="s">
        <v>394</v>
      </c>
      <c r="B163" s="9" t="s">
        <v>22</v>
      </c>
      <c r="C163" s="9" t="s">
        <v>406</v>
      </c>
      <c r="D163" s="7">
        <v>1</v>
      </c>
      <c r="E163" s="9">
        <v>1</v>
      </c>
      <c r="F163" s="14"/>
      <c r="G163" s="14">
        <f t="shared" ref="G163:G174" si="10">E163*F163</f>
        <v>0</v>
      </c>
      <c r="I163" s="45" t="s">
        <v>73</v>
      </c>
    </row>
    <row r="164" spans="1:10" x14ac:dyDescent="0.25">
      <c r="A164" s="28" t="s">
        <v>395</v>
      </c>
      <c r="B164" s="9" t="s">
        <v>22</v>
      </c>
      <c r="C164" s="9" t="s">
        <v>407</v>
      </c>
      <c r="D164" s="7">
        <v>1</v>
      </c>
      <c r="E164" s="9">
        <v>1</v>
      </c>
      <c r="F164" s="14"/>
      <c r="G164" s="14">
        <f t="shared" si="10"/>
        <v>0</v>
      </c>
      <c r="I164" s="45" t="s">
        <v>73</v>
      </c>
    </row>
    <row r="165" spans="1:10" x14ac:dyDescent="0.25">
      <c r="A165" s="28" t="s">
        <v>396</v>
      </c>
      <c r="B165" s="9" t="s">
        <v>22</v>
      </c>
      <c r="C165" s="9" t="s">
        <v>408</v>
      </c>
      <c r="D165" s="7">
        <v>1</v>
      </c>
      <c r="E165" s="9">
        <v>5</v>
      </c>
      <c r="F165" s="14">
        <v>7.58</v>
      </c>
      <c r="G165" s="14">
        <f t="shared" si="10"/>
        <v>37.9</v>
      </c>
      <c r="I165" s="45" t="s">
        <v>73</v>
      </c>
    </row>
    <row r="166" spans="1:10" x14ac:dyDescent="0.25">
      <c r="A166" s="28" t="s">
        <v>397</v>
      </c>
      <c r="B166" s="9" t="s">
        <v>22</v>
      </c>
      <c r="C166" s="9" t="s">
        <v>409</v>
      </c>
      <c r="D166" s="7">
        <v>1</v>
      </c>
      <c r="E166" s="9">
        <v>3</v>
      </c>
      <c r="F166" s="14">
        <v>7.58</v>
      </c>
      <c r="G166" s="14">
        <f t="shared" si="10"/>
        <v>22.740000000000002</v>
      </c>
      <c r="I166" s="45" t="s">
        <v>73</v>
      </c>
    </row>
    <row r="167" spans="1:10" x14ac:dyDescent="0.25">
      <c r="A167" s="28" t="s">
        <v>398</v>
      </c>
      <c r="B167" s="9" t="s">
        <v>22</v>
      </c>
      <c r="C167" s="9" t="s">
        <v>410</v>
      </c>
      <c r="D167" s="7">
        <v>1</v>
      </c>
      <c r="E167" s="9">
        <v>2</v>
      </c>
      <c r="F167" s="14">
        <v>7.58</v>
      </c>
      <c r="G167" s="14">
        <f t="shared" si="10"/>
        <v>15.16</v>
      </c>
      <c r="I167" s="45" t="s">
        <v>73</v>
      </c>
    </row>
    <row r="168" spans="1:10" x14ac:dyDescent="0.25">
      <c r="A168" s="28" t="s">
        <v>399</v>
      </c>
      <c r="B168" s="9" t="s">
        <v>22</v>
      </c>
      <c r="C168" s="9" t="s">
        <v>411</v>
      </c>
      <c r="D168" s="7">
        <v>1</v>
      </c>
      <c r="E168" s="9">
        <v>3</v>
      </c>
      <c r="F168" s="14"/>
      <c r="G168" s="14">
        <f t="shared" si="10"/>
        <v>0</v>
      </c>
      <c r="I168" s="45" t="s">
        <v>73</v>
      </c>
    </row>
    <row r="169" spans="1:10" x14ac:dyDescent="0.25">
      <c r="A169" s="28" t="s">
        <v>400</v>
      </c>
      <c r="B169" s="9" t="s">
        <v>22</v>
      </c>
      <c r="C169" s="9" t="s">
        <v>412</v>
      </c>
      <c r="D169" s="7">
        <v>1</v>
      </c>
      <c r="E169" s="9">
        <v>5</v>
      </c>
      <c r="F169" s="14">
        <v>11.91</v>
      </c>
      <c r="G169" s="14">
        <f t="shared" si="10"/>
        <v>59.55</v>
      </c>
      <c r="I169" s="45" t="s">
        <v>73</v>
      </c>
    </row>
    <row r="170" spans="1:10" x14ac:dyDescent="0.25">
      <c r="A170" s="28" t="s">
        <v>401</v>
      </c>
      <c r="B170" s="9" t="s">
        <v>22</v>
      </c>
      <c r="C170" s="9" t="s">
        <v>413</v>
      </c>
      <c r="D170" s="7">
        <v>1</v>
      </c>
      <c r="E170" s="9">
        <v>4</v>
      </c>
      <c r="F170" s="14">
        <v>11.91</v>
      </c>
      <c r="G170" s="14">
        <f t="shared" si="10"/>
        <v>47.64</v>
      </c>
      <c r="I170" s="45" t="s">
        <v>73</v>
      </c>
    </row>
    <row r="171" spans="1:10" x14ac:dyDescent="0.25">
      <c r="A171" s="28" t="s">
        <v>402</v>
      </c>
      <c r="B171" s="9" t="s">
        <v>22</v>
      </c>
      <c r="C171" s="9" t="s">
        <v>414</v>
      </c>
      <c r="D171" s="7">
        <v>1</v>
      </c>
      <c r="E171" s="9">
        <v>4</v>
      </c>
      <c r="F171" s="14">
        <v>10.220000000000001</v>
      </c>
      <c r="G171" s="14">
        <f t="shared" si="10"/>
        <v>40.880000000000003</v>
      </c>
      <c r="I171" s="45" t="s">
        <v>73</v>
      </c>
    </row>
    <row r="172" spans="1:10" x14ac:dyDescent="0.25">
      <c r="A172" s="28" t="s">
        <v>403</v>
      </c>
      <c r="B172" s="9" t="s">
        <v>22</v>
      </c>
      <c r="C172" s="9" t="s">
        <v>415</v>
      </c>
      <c r="D172" s="7">
        <v>1</v>
      </c>
      <c r="E172" s="9">
        <v>3</v>
      </c>
      <c r="F172" s="14">
        <v>6.1</v>
      </c>
      <c r="G172" s="14">
        <f t="shared" si="10"/>
        <v>18.299999999999997</v>
      </c>
      <c r="I172" s="45" t="s">
        <v>73</v>
      </c>
    </row>
    <row r="173" spans="1:10" x14ac:dyDescent="0.25">
      <c r="A173" s="28" t="s">
        <v>404</v>
      </c>
      <c r="B173" s="9" t="s">
        <v>22</v>
      </c>
      <c r="C173" s="9" t="s">
        <v>416</v>
      </c>
      <c r="D173" s="7">
        <v>1</v>
      </c>
      <c r="E173" s="9">
        <v>3</v>
      </c>
      <c r="F173" s="14">
        <v>7.58</v>
      </c>
      <c r="G173" s="14">
        <f t="shared" si="10"/>
        <v>22.740000000000002</v>
      </c>
      <c r="I173" s="45" t="s">
        <v>73</v>
      </c>
    </row>
    <row r="174" spans="1:10" x14ac:dyDescent="0.25">
      <c r="A174" s="28" t="s">
        <v>405</v>
      </c>
      <c r="B174" s="9" t="s">
        <v>22</v>
      </c>
      <c r="C174" s="9" t="s">
        <v>417</v>
      </c>
      <c r="D174" s="7">
        <v>1</v>
      </c>
      <c r="E174" s="9">
        <v>1</v>
      </c>
      <c r="F174" s="14">
        <v>7.58</v>
      </c>
      <c r="G174" s="14">
        <f t="shared" si="10"/>
        <v>7.58</v>
      </c>
      <c r="I174" s="45" t="s">
        <v>73</v>
      </c>
    </row>
    <row r="175" spans="1:10" ht="11.25" customHeight="1" x14ac:dyDescent="0.25">
      <c r="A175" s="129" t="s">
        <v>33</v>
      </c>
      <c r="B175" s="129"/>
      <c r="C175" s="129"/>
      <c r="D175" s="42"/>
      <c r="E175" s="42"/>
      <c r="F175" s="102"/>
      <c r="G175" s="42"/>
      <c r="I175" s="102"/>
      <c r="J175" s="42"/>
    </row>
    <row r="176" spans="1:10" x14ac:dyDescent="0.25">
      <c r="A176" s="26" t="s">
        <v>418</v>
      </c>
      <c r="B176" s="3" t="s">
        <v>5</v>
      </c>
      <c r="C176" s="3" t="s">
        <v>429</v>
      </c>
      <c r="D176" s="4">
        <v>1</v>
      </c>
      <c r="E176" s="3">
        <v>1</v>
      </c>
      <c r="F176" s="8">
        <v>390</v>
      </c>
      <c r="G176" s="11">
        <f>E176*F176</f>
        <v>390</v>
      </c>
    </row>
    <row r="177" spans="1:9" x14ac:dyDescent="0.25">
      <c r="A177" s="26" t="s">
        <v>419</v>
      </c>
      <c r="B177" s="3" t="s">
        <v>5</v>
      </c>
      <c r="C177" s="3" t="s">
        <v>430</v>
      </c>
      <c r="D177" s="4">
        <v>1</v>
      </c>
      <c r="E177" s="3">
        <v>1</v>
      </c>
      <c r="F177" s="11">
        <v>875</v>
      </c>
      <c r="G177" s="11">
        <f>E177*F177</f>
        <v>875</v>
      </c>
    </row>
    <row r="178" spans="1:9" x14ac:dyDescent="0.25">
      <c r="A178" s="26" t="s">
        <v>420</v>
      </c>
      <c r="B178" s="3" t="s">
        <v>5</v>
      </c>
      <c r="C178" s="3" t="s">
        <v>431</v>
      </c>
      <c r="D178" s="4">
        <v>1</v>
      </c>
      <c r="E178" s="3">
        <v>0</v>
      </c>
      <c r="F178" s="11">
        <v>4559</v>
      </c>
      <c r="G178" s="11">
        <f t="shared" ref="G178:G186" si="11">E178*F178</f>
        <v>0</v>
      </c>
    </row>
    <row r="179" spans="1:9" x14ac:dyDescent="0.25">
      <c r="A179" s="26" t="s">
        <v>421</v>
      </c>
      <c r="B179" s="3" t="s">
        <v>5</v>
      </c>
      <c r="C179" s="3" t="s">
        <v>432</v>
      </c>
      <c r="D179" s="4">
        <v>1</v>
      </c>
      <c r="E179" s="3">
        <v>0</v>
      </c>
      <c r="F179" s="11">
        <v>2700</v>
      </c>
      <c r="G179" s="11">
        <f t="shared" si="11"/>
        <v>0</v>
      </c>
    </row>
    <row r="180" spans="1:9" x14ac:dyDescent="0.25">
      <c r="A180" s="26" t="s">
        <v>422</v>
      </c>
      <c r="B180" s="3" t="s">
        <v>5</v>
      </c>
      <c r="C180" s="3" t="s">
        <v>433</v>
      </c>
      <c r="D180" s="4">
        <v>1</v>
      </c>
      <c r="E180" s="3">
        <v>1</v>
      </c>
      <c r="F180" s="11">
        <v>942</v>
      </c>
      <c r="G180" s="11">
        <f t="shared" si="11"/>
        <v>942</v>
      </c>
    </row>
    <row r="181" spans="1:9" x14ac:dyDescent="0.25">
      <c r="A181" s="26" t="s">
        <v>423</v>
      </c>
      <c r="B181" s="3" t="s">
        <v>5</v>
      </c>
      <c r="C181" s="3" t="s">
        <v>434</v>
      </c>
      <c r="D181" s="4">
        <v>1</v>
      </c>
      <c r="E181" s="3">
        <v>1</v>
      </c>
      <c r="F181" s="11">
        <v>1166.08</v>
      </c>
      <c r="G181" s="11">
        <f t="shared" si="11"/>
        <v>1166.08</v>
      </c>
    </row>
    <row r="182" spans="1:9" x14ac:dyDescent="0.25">
      <c r="A182" s="26" t="s">
        <v>424</v>
      </c>
      <c r="B182" s="3" t="s">
        <v>5</v>
      </c>
      <c r="C182" s="3" t="s">
        <v>435</v>
      </c>
      <c r="D182" s="4">
        <v>1</v>
      </c>
      <c r="E182" s="3">
        <v>1</v>
      </c>
      <c r="F182" s="11">
        <v>2732.8</v>
      </c>
      <c r="G182" s="11">
        <f t="shared" si="11"/>
        <v>2732.8</v>
      </c>
    </row>
    <row r="183" spans="1:9" x14ac:dyDescent="0.25">
      <c r="A183" s="26" t="s">
        <v>425</v>
      </c>
      <c r="B183" s="3" t="s">
        <v>5</v>
      </c>
      <c r="C183" s="3" t="s">
        <v>436</v>
      </c>
      <c r="D183" s="4">
        <v>1</v>
      </c>
      <c r="E183" s="3">
        <v>1</v>
      </c>
      <c r="F183" s="11">
        <v>1550</v>
      </c>
      <c r="G183" s="11">
        <f t="shared" si="11"/>
        <v>1550</v>
      </c>
    </row>
    <row r="184" spans="1:9" x14ac:dyDescent="0.25">
      <c r="A184" s="26" t="s">
        <v>426</v>
      </c>
      <c r="B184" s="3" t="s">
        <v>5</v>
      </c>
      <c r="C184" s="3" t="s">
        <v>437</v>
      </c>
      <c r="D184" s="4">
        <v>1</v>
      </c>
      <c r="E184" s="3">
        <v>1</v>
      </c>
      <c r="F184" s="11">
        <v>480</v>
      </c>
      <c r="G184" s="11">
        <f t="shared" si="11"/>
        <v>480</v>
      </c>
    </row>
    <row r="185" spans="1:9" x14ac:dyDescent="0.25">
      <c r="A185" s="26" t="s">
        <v>427</v>
      </c>
      <c r="B185" s="3" t="s">
        <v>5</v>
      </c>
      <c r="C185" s="3" t="s">
        <v>438</v>
      </c>
      <c r="D185" s="4">
        <v>1</v>
      </c>
      <c r="E185" s="3">
        <v>1</v>
      </c>
      <c r="F185" s="11">
        <v>1941</v>
      </c>
      <c r="G185" s="11">
        <f t="shared" si="11"/>
        <v>1941</v>
      </c>
    </row>
    <row r="186" spans="1:9" x14ac:dyDescent="0.25">
      <c r="A186" s="26" t="s">
        <v>428</v>
      </c>
      <c r="B186" s="3" t="s">
        <v>5</v>
      </c>
      <c r="C186" s="3" t="s">
        <v>439</v>
      </c>
      <c r="D186" s="4">
        <v>1</v>
      </c>
      <c r="E186" s="3">
        <v>1</v>
      </c>
      <c r="F186" s="11">
        <v>3000</v>
      </c>
      <c r="G186" s="11">
        <f t="shared" si="11"/>
        <v>3000</v>
      </c>
    </row>
    <row r="189" spans="1:9" s="19" customFormat="1" x14ac:dyDescent="0.25">
      <c r="A189" s="32" t="s">
        <v>82</v>
      </c>
      <c r="B189" s="15" t="s">
        <v>82</v>
      </c>
      <c r="C189" s="15" t="s">
        <v>82</v>
      </c>
      <c r="D189" s="16" t="s">
        <v>82</v>
      </c>
      <c r="E189" s="15" t="s">
        <v>82</v>
      </c>
      <c r="F189" s="38" t="s">
        <v>82</v>
      </c>
      <c r="G189" s="38"/>
      <c r="I189" s="106" t="s">
        <v>82</v>
      </c>
    </row>
    <row r="190" spans="1:9" s="19" customFormat="1" x14ac:dyDescent="0.25">
      <c r="A190" s="32" t="s">
        <v>82</v>
      </c>
      <c r="B190" s="15" t="s">
        <v>82</v>
      </c>
      <c r="C190" s="15" t="s">
        <v>82</v>
      </c>
      <c r="D190" s="16" t="s">
        <v>82</v>
      </c>
      <c r="E190" s="15" t="s">
        <v>82</v>
      </c>
      <c r="F190" s="38" t="s">
        <v>82</v>
      </c>
      <c r="G190" s="38"/>
      <c r="I190" s="106"/>
    </row>
    <row r="191" spans="1:9" s="19" customFormat="1" x14ac:dyDescent="0.25">
      <c r="A191" s="32" t="s">
        <v>82</v>
      </c>
      <c r="B191" s="15" t="s">
        <v>82</v>
      </c>
      <c r="C191" s="15" t="s">
        <v>82</v>
      </c>
      <c r="D191" s="16" t="s">
        <v>82</v>
      </c>
      <c r="E191" s="15" t="s">
        <v>82</v>
      </c>
      <c r="F191" s="38" t="s">
        <v>82</v>
      </c>
      <c r="G191" s="38"/>
      <c r="I191" s="106"/>
    </row>
    <row r="192" spans="1:9" s="19" customFormat="1" x14ac:dyDescent="0.25">
      <c r="A192" s="32" t="s">
        <v>82</v>
      </c>
      <c r="B192" s="15" t="s">
        <v>82</v>
      </c>
      <c r="C192" s="15" t="s">
        <v>82</v>
      </c>
      <c r="D192" s="16" t="s">
        <v>82</v>
      </c>
      <c r="E192" s="15" t="s">
        <v>82</v>
      </c>
      <c r="F192" s="38" t="s">
        <v>82</v>
      </c>
      <c r="G192" s="38"/>
      <c r="I192" s="106"/>
    </row>
    <row r="299" spans="1:9" s="19" customFormat="1" x14ac:dyDescent="0.25">
      <c r="A299" s="30"/>
      <c r="B299" s="17"/>
      <c r="C299" s="17"/>
      <c r="D299" s="18"/>
      <c r="E299" s="17"/>
      <c r="F299" s="38"/>
      <c r="G299" s="38"/>
      <c r="I299" s="106"/>
    </row>
    <row r="300" spans="1:9" s="19" customFormat="1" x14ac:dyDescent="0.25">
      <c r="A300" s="30"/>
      <c r="B300" s="17"/>
      <c r="C300" s="17"/>
      <c r="D300" s="18"/>
      <c r="E300" s="17"/>
      <c r="F300" s="38"/>
      <c r="G300" s="38"/>
      <c r="I300" s="106"/>
    </row>
    <row r="301" spans="1:9" s="19" customFormat="1" x14ac:dyDescent="0.25">
      <c r="A301" s="30"/>
      <c r="B301" s="17"/>
      <c r="C301" s="17"/>
      <c r="D301" s="18"/>
      <c r="E301" s="17"/>
      <c r="F301" s="38"/>
      <c r="G301" s="38"/>
      <c r="I301" s="106"/>
    </row>
    <row r="302" spans="1:9" s="19" customFormat="1" x14ac:dyDescent="0.25">
      <c r="A302" s="30"/>
      <c r="B302" s="17"/>
      <c r="C302" s="17"/>
      <c r="D302" s="18"/>
      <c r="E302" s="17"/>
      <c r="F302" s="38"/>
      <c r="G302" s="38"/>
      <c r="I302" s="106"/>
    </row>
    <row r="303" spans="1:9" s="19" customFormat="1" x14ac:dyDescent="0.25">
      <c r="A303" s="30"/>
      <c r="B303" s="17"/>
      <c r="C303" s="17"/>
      <c r="D303" s="18"/>
      <c r="E303" s="17"/>
      <c r="F303" s="38"/>
      <c r="G303" s="38"/>
      <c r="I303" s="106"/>
    </row>
    <row r="304" spans="1:9" s="19" customFormat="1" x14ac:dyDescent="0.25">
      <c r="A304" s="30"/>
      <c r="B304" s="17"/>
      <c r="C304" s="17"/>
      <c r="D304" s="18"/>
      <c r="E304" s="17"/>
      <c r="F304" s="38"/>
      <c r="G304" s="38"/>
      <c r="I304" s="106"/>
    </row>
    <row r="305" spans="1:9" s="19" customFormat="1" x14ac:dyDescent="0.25">
      <c r="A305" s="30"/>
      <c r="B305" s="17"/>
      <c r="C305" s="17"/>
      <c r="D305" s="18"/>
      <c r="E305" s="17"/>
      <c r="F305" s="38"/>
      <c r="G305" s="38"/>
      <c r="I305" s="106"/>
    </row>
    <row r="306" spans="1:9" s="19" customFormat="1" x14ac:dyDescent="0.25">
      <c r="A306" s="30"/>
      <c r="B306" s="17"/>
      <c r="C306" s="17"/>
      <c r="D306" s="18"/>
      <c r="E306" s="17"/>
      <c r="F306" s="38"/>
      <c r="G306" s="38"/>
      <c r="I306" s="106"/>
    </row>
    <row r="307" spans="1:9" s="19" customFormat="1" x14ac:dyDescent="0.25">
      <c r="A307" s="30"/>
      <c r="B307" s="17"/>
      <c r="C307" s="17"/>
      <c r="D307" s="18"/>
      <c r="E307" s="17"/>
      <c r="F307" s="38"/>
      <c r="G307" s="38"/>
      <c r="I307" s="106"/>
    </row>
    <row r="308" spans="1:9" s="19" customFormat="1" x14ac:dyDescent="0.25">
      <c r="A308" s="30"/>
      <c r="B308" s="17"/>
      <c r="C308" s="17"/>
      <c r="D308" s="18"/>
      <c r="E308" s="17"/>
      <c r="F308" s="38"/>
      <c r="G308" s="38"/>
      <c r="I308" s="106"/>
    </row>
    <row r="309" spans="1:9" s="19" customFormat="1" x14ac:dyDescent="0.25">
      <c r="A309" s="30"/>
      <c r="B309" s="17"/>
      <c r="C309" s="17"/>
      <c r="D309" s="18"/>
      <c r="E309" s="17"/>
      <c r="F309" s="38"/>
      <c r="G309" s="38"/>
      <c r="I309" s="106"/>
    </row>
    <row r="310" spans="1:9" s="19" customFormat="1" x14ac:dyDescent="0.25">
      <c r="A310" s="30"/>
      <c r="B310" s="17"/>
      <c r="C310" s="17"/>
      <c r="D310" s="18"/>
      <c r="E310" s="17"/>
      <c r="F310" s="38"/>
      <c r="G310" s="38"/>
      <c r="I310" s="106"/>
    </row>
    <row r="311" spans="1:9" s="19" customFormat="1" x14ac:dyDescent="0.25">
      <c r="A311" s="30"/>
      <c r="B311" s="17"/>
      <c r="C311" s="17"/>
      <c r="D311" s="18"/>
      <c r="E311" s="17"/>
      <c r="F311" s="38"/>
      <c r="G311" s="38"/>
      <c r="I311" s="106"/>
    </row>
    <row r="312" spans="1:9" s="19" customFormat="1" x14ac:dyDescent="0.25">
      <c r="A312" s="30"/>
      <c r="B312" s="17"/>
      <c r="C312" s="17"/>
      <c r="D312" s="18"/>
      <c r="E312" s="17"/>
      <c r="F312" s="38"/>
      <c r="G312" s="38"/>
      <c r="I312" s="106"/>
    </row>
    <row r="313" spans="1:9" s="19" customFormat="1" x14ac:dyDescent="0.25">
      <c r="A313" s="30"/>
      <c r="B313" s="17"/>
      <c r="C313" s="17"/>
      <c r="D313" s="18"/>
      <c r="E313" s="17"/>
      <c r="F313" s="38"/>
      <c r="G313" s="38"/>
      <c r="I313" s="106"/>
    </row>
    <row r="314" spans="1:9" s="19" customFormat="1" x14ac:dyDescent="0.25">
      <c r="A314" s="30"/>
      <c r="B314" s="17"/>
      <c r="C314" s="17"/>
      <c r="D314" s="18"/>
      <c r="E314" s="17"/>
      <c r="F314" s="38"/>
      <c r="G314" s="38"/>
      <c r="I314" s="106"/>
    </row>
    <row r="315" spans="1:9" s="19" customFormat="1" x14ac:dyDescent="0.25">
      <c r="A315" s="30"/>
      <c r="B315" s="17"/>
      <c r="C315" s="17"/>
      <c r="D315" s="18"/>
      <c r="E315" s="17"/>
      <c r="F315" s="38"/>
      <c r="G315" s="38"/>
      <c r="I315" s="106"/>
    </row>
    <row r="316" spans="1:9" s="19" customFormat="1" x14ac:dyDescent="0.25">
      <c r="A316" s="30"/>
      <c r="B316" s="17"/>
      <c r="C316" s="17"/>
      <c r="D316" s="18"/>
      <c r="E316" s="17"/>
      <c r="F316" s="38"/>
      <c r="G316" s="38"/>
      <c r="I316" s="106"/>
    </row>
    <row r="317" spans="1:9" s="19" customFormat="1" x14ac:dyDescent="0.25">
      <c r="A317" s="30"/>
      <c r="B317" s="17"/>
      <c r="C317" s="17"/>
      <c r="D317" s="18"/>
      <c r="E317" s="17"/>
      <c r="F317" s="38"/>
      <c r="G317" s="38"/>
      <c r="I317" s="106"/>
    </row>
    <row r="318" spans="1:9" s="19" customFormat="1" x14ac:dyDescent="0.25">
      <c r="A318" s="30"/>
      <c r="B318" s="17"/>
      <c r="C318" s="17"/>
      <c r="D318" s="18"/>
      <c r="E318" s="17"/>
      <c r="F318" s="38"/>
      <c r="G318" s="38"/>
      <c r="I318" s="106"/>
    </row>
    <row r="319" spans="1:9" s="19" customFormat="1" x14ac:dyDescent="0.25">
      <c r="A319" s="30"/>
      <c r="B319" s="17"/>
      <c r="C319" s="17"/>
      <c r="D319" s="18"/>
      <c r="E319" s="17"/>
      <c r="F319" s="38"/>
      <c r="G319" s="38"/>
      <c r="I319" s="106"/>
    </row>
    <row r="320" spans="1:9" s="19" customFormat="1" x14ac:dyDescent="0.25">
      <c r="A320" s="30"/>
      <c r="B320" s="17"/>
      <c r="C320" s="17"/>
      <c r="D320" s="18"/>
      <c r="E320" s="17"/>
      <c r="F320" s="38"/>
      <c r="G320" s="38"/>
      <c r="I320" s="106"/>
    </row>
    <row r="321" spans="1:9" s="19" customFormat="1" x14ac:dyDescent="0.25">
      <c r="A321" s="30"/>
      <c r="B321" s="17"/>
      <c r="C321" s="17"/>
      <c r="D321" s="18"/>
      <c r="E321" s="17"/>
      <c r="F321" s="38"/>
      <c r="G321" s="38"/>
      <c r="I321" s="106"/>
    </row>
    <row r="322" spans="1:9" s="19" customFormat="1" x14ac:dyDescent="0.25">
      <c r="A322" s="30"/>
      <c r="B322" s="17"/>
      <c r="C322" s="17"/>
      <c r="D322" s="18"/>
      <c r="E322" s="17"/>
      <c r="F322" s="38"/>
      <c r="G322" s="38"/>
      <c r="I322" s="106"/>
    </row>
    <row r="323" spans="1:9" s="19" customFormat="1" x14ac:dyDescent="0.25">
      <c r="A323" s="30"/>
      <c r="B323" s="17"/>
      <c r="C323" s="17"/>
      <c r="D323" s="18"/>
      <c r="E323" s="17"/>
      <c r="F323" s="38"/>
      <c r="G323" s="38"/>
      <c r="I323" s="106"/>
    </row>
    <row r="324" spans="1:9" s="19" customFormat="1" x14ac:dyDescent="0.25">
      <c r="A324" s="30"/>
      <c r="B324" s="17"/>
      <c r="C324" s="17"/>
      <c r="D324" s="18"/>
      <c r="E324" s="17"/>
      <c r="F324" s="38"/>
      <c r="G324" s="38"/>
      <c r="I324" s="106"/>
    </row>
    <row r="325" spans="1:9" s="19" customFormat="1" x14ac:dyDescent="0.25">
      <c r="A325" s="30"/>
      <c r="B325" s="17"/>
      <c r="C325" s="17"/>
      <c r="D325" s="18"/>
      <c r="E325" s="17"/>
      <c r="F325" s="38"/>
      <c r="G325" s="38"/>
      <c r="I325" s="106"/>
    </row>
    <row r="326" spans="1:9" s="19" customFormat="1" x14ac:dyDescent="0.25">
      <c r="A326" s="30"/>
      <c r="B326" s="17"/>
      <c r="C326" s="17"/>
      <c r="D326" s="18"/>
      <c r="E326" s="17"/>
      <c r="F326" s="38"/>
      <c r="G326" s="38"/>
      <c r="I326" s="106"/>
    </row>
    <row r="327" spans="1:9" s="19" customFormat="1" x14ac:dyDescent="0.25">
      <c r="A327" s="30"/>
      <c r="B327" s="17"/>
      <c r="C327" s="17"/>
      <c r="D327" s="18"/>
      <c r="E327" s="17"/>
      <c r="F327" s="38"/>
      <c r="G327" s="38"/>
      <c r="I327" s="106"/>
    </row>
    <row r="328" spans="1:9" s="19" customFormat="1" x14ac:dyDescent="0.25">
      <c r="A328" s="30"/>
      <c r="B328" s="17"/>
      <c r="C328" s="17"/>
      <c r="D328" s="18"/>
      <c r="E328" s="17"/>
      <c r="F328" s="38"/>
      <c r="G328" s="38"/>
      <c r="I328" s="106"/>
    </row>
    <row r="329" spans="1:9" s="19" customFormat="1" x14ac:dyDescent="0.25">
      <c r="A329" s="30"/>
      <c r="B329" s="17"/>
      <c r="C329" s="17"/>
      <c r="D329" s="18"/>
      <c r="E329" s="17"/>
      <c r="F329" s="38"/>
      <c r="G329" s="38"/>
      <c r="I329" s="106"/>
    </row>
    <row r="330" spans="1:9" s="19" customFormat="1" x14ac:dyDescent="0.25">
      <c r="A330" s="30"/>
      <c r="B330" s="17"/>
      <c r="C330" s="17"/>
      <c r="D330" s="18"/>
      <c r="E330" s="17"/>
      <c r="F330" s="38"/>
      <c r="G330" s="38"/>
      <c r="I330" s="106"/>
    </row>
    <row r="331" spans="1:9" s="19" customFormat="1" x14ac:dyDescent="0.25">
      <c r="A331" s="30"/>
      <c r="B331" s="17"/>
      <c r="C331" s="17"/>
      <c r="D331" s="18"/>
      <c r="E331" s="17"/>
      <c r="F331" s="38"/>
      <c r="G331" s="38"/>
      <c r="I331" s="106"/>
    </row>
    <row r="332" spans="1:9" s="19" customFormat="1" x14ac:dyDescent="0.25">
      <c r="A332" s="30"/>
      <c r="B332" s="17"/>
      <c r="C332" s="17"/>
      <c r="D332" s="18"/>
      <c r="E332" s="17"/>
      <c r="F332" s="38"/>
      <c r="G332" s="38"/>
      <c r="I332" s="106"/>
    </row>
    <row r="333" spans="1:9" s="19" customFormat="1" x14ac:dyDescent="0.25">
      <c r="A333" s="30"/>
      <c r="B333" s="17"/>
      <c r="C333" s="17"/>
      <c r="D333" s="18"/>
      <c r="E333" s="17"/>
      <c r="F333" s="38"/>
      <c r="G333" s="38"/>
      <c r="I333" s="106"/>
    </row>
    <row r="334" spans="1:9" s="19" customFormat="1" x14ac:dyDescent="0.25">
      <c r="A334" s="30"/>
      <c r="B334" s="17"/>
      <c r="C334" s="17"/>
      <c r="D334" s="18"/>
      <c r="E334" s="17"/>
      <c r="F334" s="38"/>
      <c r="G334" s="38"/>
      <c r="I334" s="106"/>
    </row>
    <row r="335" spans="1:9" s="19" customFormat="1" x14ac:dyDescent="0.25">
      <c r="A335" s="30"/>
      <c r="B335" s="17"/>
      <c r="C335" s="17"/>
      <c r="D335" s="18"/>
      <c r="E335" s="17"/>
      <c r="F335" s="38"/>
      <c r="G335" s="38"/>
      <c r="I335" s="106"/>
    </row>
    <row r="336" spans="1:9" s="19" customFormat="1" x14ac:dyDescent="0.25">
      <c r="A336" s="30"/>
      <c r="B336" s="17"/>
      <c r="C336" s="17"/>
      <c r="D336" s="18"/>
      <c r="E336" s="17"/>
      <c r="F336" s="38"/>
      <c r="G336" s="38"/>
      <c r="I336" s="106"/>
    </row>
    <row r="337" spans="1:9" s="19" customFormat="1" x14ac:dyDescent="0.25">
      <c r="A337" s="30"/>
      <c r="B337" s="17"/>
      <c r="C337" s="17"/>
      <c r="D337" s="18"/>
      <c r="E337" s="17"/>
      <c r="F337" s="38"/>
      <c r="G337" s="38"/>
      <c r="I337" s="106"/>
    </row>
    <row r="338" spans="1:9" s="19" customFormat="1" x14ac:dyDescent="0.25">
      <c r="A338" s="30"/>
      <c r="B338" s="17"/>
      <c r="C338" s="17"/>
      <c r="D338" s="18"/>
      <c r="E338" s="17"/>
      <c r="F338" s="38"/>
      <c r="G338" s="38"/>
      <c r="I338" s="106"/>
    </row>
    <row r="339" spans="1:9" s="19" customFormat="1" x14ac:dyDescent="0.25">
      <c r="A339" s="30"/>
      <c r="B339" s="17"/>
      <c r="C339" s="17"/>
      <c r="D339" s="18"/>
      <c r="E339" s="17"/>
      <c r="F339" s="38"/>
      <c r="G339" s="38"/>
      <c r="I339" s="106"/>
    </row>
    <row r="340" spans="1:9" s="19" customFormat="1" x14ac:dyDescent="0.25">
      <c r="A340" s="30"/>
      <c r="B340" s="17"/>
      <c r="C340" s="17"/>
      <c r="D340" s="18"/>
      <c r="E340" s="17"/>
      <c r="F340" s="38"/>
      <c r="G340" s="38"/>
      <c r="I340" s="106"/>
    </row>
    <row r="341" spans="1:9" s="19" customFormat="1" x14ac:dyDescent="0.25">
      <c r="A341" s="30"/>
      <c r="B341" s="17"/>
      <c r="C341" s="17"/>
      <c r="D341" s="18"/>
      <c r="E341" s="17"/>
      <c r="F341" s="38"/>
      <c r="G341" s="38"/>
      <c r="I341" s="106"/>
    </row>
    <row r="342" spans="1:9" s="19" customFormat="1" x14ac:dyDescent="0.25">
      <c r="A342" s="30"/>
      <c r="B342" s="17"/>
      <c r="C342" s="17"/>
      <c r="D342" s="18"/>
      <c r="E342" s="17"/>
      <c r="F342" s="38"/>
      <c r="G342" s="38"/>
      <c r="I342" s="106"/>
    </row>
    <row r="343" spans="1:9" s="19" customFormat="1" x14ac:dyDescent="0.25">
      <c r="A343" s="30"/>
      <c r="B343" s="17"/>
      <c r="C343" s="17"/>
      <c r="D343" s="18"/>
      <c r="E343" s="17"/>
      <c r="F343" s="38"/>
      <c r="G343" s="38"/>
      <c r="I343" s="106"/>
    </row>
    <row r="344" spans="1:9" s="19" customFormat="1" x14ac:dyDescent="0.25">
      <c r="A344" s="30"/>
      <c r="B344" s="17"/>
      <c r="C344" s="17"/>
      <c r="D344" s="18"/>
      <c r="E344" s="17"/>
      <c r="F344" s="38"/>
      <c r="G344" s="38"/>
      <c r="I344" s="106"/>
    </row>
    <row r="345" spans="1:9" s="19" customFormat="1" x14ac:dyDescent="0.25">
      <c r="A345" s="30"/>
      <c r="B345" s="17"/>
      <c r="C345" s="17"/>
      <c r="D345" s="18"/>
      <c r="E345" s="17"/>
      <c r="F345" s="38"/>
      <c r="G345" s="38"/>
      <c r="I345" s="106"/>
    </row>
    <row r="346" spans="1:9" s="19" customFormat="1" x14ac:dyDescent="0.25">
      <c r="A346" s="30"/>
      <c r="B346" s="17"/>
      <c r="C346" s="17"/>
      <c r="D346" s="18"/>
      <c r="E346" s="17"/>
      <c r="F346" s="38"/>
      <c r="G346" s="38"/>
      <c r="I346" s="106"/>
    </row>
    <row r="347" spans="1:9" s="19" customFormat="1" x14ac:dyDescent="0.25">
      <c r="A347" s="30"/>
      <c r="B347" s="17"/>
      <c r="C347" s="17"/>
      <c r="D347" s="18"/>
      <c r="E347" s="17"/>
      <c r="F347" s="38"/>
      <c r="G347" s="38"/>
      <c r="I347" s="106"/>
    </row>
    <row r="348" spans="1:9" s="19" customFormat="1" x14ac:dyDescent="0.25">
      <c r="A348" s="30"/>
      <c r="B348" s="17"/>
      <c r="C348" s="17"/>
      <c r="D348" s="18"/>
      <c r="E348" s="17"/>
      <c r="F348" s="38"/>
      <c r="G348" s="38"/>
      <c r="I348" s="106"/>
    </row>
    <row r="349" spans="1:9" s="19" customFormat="1" x14ac:dyDescent="0.25">
      <c r="A349" s="30"/>
      <c r="B349" s="17"/>
      <c r="C349" s="17"/>
      <c r="D349" s="18"/>
      <c r="E349" s="17"/>
      <c r="F349" s="38"/>
      <c r="G349" s="38"/>
      <c r="I349" s="106"/>
    </row>
    <row r="350" spans="1:9" s="19" customFormat="1" x14ac:dyDescent="0.25">
      <c r="A350" s="30"/>
      <c r="B350" s="17"/>
      <c r="C350" s="17"/>
      <c r="D350" s="18"/>
      <c r="E350" s="17"/>
      <c r="F350" s="38"/>
      <c r="G350" s="38"/>
      <c r="I350" s="106"/>
    </row>
    <row r="351" spans="1:9" s="19" customFormat="1" x14ac:dyDescent="0.25">
      <c r="A351" s="30"/>
      <c r="B351" s="17"/>
      <c r="C351" s="17"/>
      <c r="D351" s="18"/>
      <c r="E351" s="17"/>
      <c r="F351" s="38"/>
      <c r="G351" s="38"/>
      <c r="I351" s="106"/>
    </row>
    <row r="352" spans="1:9" s="19" customFormat="1" x14ac:dyDescent="0.25">
      <c r="A352" s="30"/>
      <c r="B352" s="17"/>
      <c r="C352" s="17"/>
      <c r="D352" s="18"/>
      <c r="E352" s="17"/>
      <c r="F352" s="38"/>
      <c r="G352" s="38"/>
      <c r="I352" s="106"/>
    </row>
    <row r="353" spans="1:9" s="19" customFormat="1" x14ac:dyDescent="0.25">
      <c r="A353" s="30"/>
      <c r="B353" s="17"/>
      <c r="C353" s="17"/>
      <c r="D353" s="18"/>
      <c r="E353" s="17"/>
      <c r="F353" s="38"/>
      <c r="G353" s="38"/>
      <c r="I353" s="106"/>
    </row>
    <row r="354" spans="1:9" s="19" customFormat="1" x14ac:dyDescent="0.25">
      <c r="A354" s="30"/>
      <c r="B354" s="17"/>
      <c r="C354" s="17"/>
      <c r="D354" s="18"/>
      <c r="E354" s="17"/>
      <c r="F354" s="38"/>
      <c r="G354" s="38"/>
      <c r="I354" s="106"/>
    </row>
    <row r="355" spans="1:9" s="19" customFormat="1" x14ac:dyDescent="0.25">
      <c r="A355" s="30"/>
      <c r="B355" s="17"/>
      <c r="C355" s="17"/>
      <c r="D355" s="18"/>
      <c r="E355" s="17"/>
      <c r="F355" s="38"/>
      <c r="G355" s="38"/>
      <c r="I355" s="106"/>
    </row>
    <row r="356" spans="1:9" s="19" customFormat="1" x14ac:dyDescent="0.25">
      <c r="A356" s="30"/>
      <c r="B356" s="17"/>
      <c r="C356" s="17"/>
      <c r="D356" s="18"/>
      <c r="E356" s="17"/>
      <c r="F356" s="38"/>
      <c r="G356" s="38"/>
      <c r="I356" s="106"/>
    </row>
    <row r="357" spans="1:9" s="19" customFormat="1" x14ac:dyDescent="0.25">
      <c r="A357" s="30"/>
      <c r="B357" s="17"/>
      <c r="C357" s="17"/>
      <c r="D357" s="18"/>
      <c r="E357" s="17"/>
      <c r="F357" s="38"/>
      <c r="G357" s="38"/>
      <c r="I357" s="106"/>
    </row>
    <row r="358" spans="1:9" s="19" customFormat="1" x14ac:dyDescent="0.25">
      <c r="A358" s="30"/>
      <c r="B358" s="17"/>
      <c r="C358" s="17"/>
      <c r="D358" s="18"/>
      <c r="E358" s="17"/>
      <c r="F358" s="38"/>
      <c r="G358" s="38"/>
      <c r="I358" s="106"/>
    </row>
    <row r="359" spans="1:9" s="19" customFormat="1" x14ac:dyDescent="0.25">
      <c r="A359" s="30"/>
      <c r="B359" s="17"/>
      <c r="C359" s="17"/>
      <c r="D359" s="18"/>
      <c r="E359" s="17"/>
      <c r="F359" s="38"/>
      <c r="G359" s="38"/>
      <c r="I359" s="106"/>
    </row>
    <row r="360" spans="1:9" s="19" customFormat="1" x14ac:dyDescent="0.25">
      <c r="A360" s="30"/>
      <c r="B360" s="17"/>
      <c r="C360" s="17"/>
      <c r="D360" s="18"/>
      <c r="E360" s="17"/>
      <c r="F360" s="38"/>
      <c r="G360" s="38"/>
      <c r="I360" s="106"/>
    </row>
    <row r="361" spans="1:9" s="19" customFormat="1" x14ac:dyDescent="0.25">
      <c r="A361" s="30"/>
      <c r="B361" s="17"/>
      <c r="C361" s="17"/>
      <c r="D361" s="18"/>
      <c r="E361" s="17"/>
      <c r="F361" s="38"/>
      <c r="G361" s="38"/>
      <c r="I361" s="106"/>
    </row>
    <row r="362" spans="1:9" s="19" customFormat="1" x14ac:dyDescent="0.25">
      <c r="A362" s="30"/>
      <c r="B362" s="17"/>
      <c r="C362" s="17"/>
      <c r="D362" s="18"/>
      <c r="E362" s="17"/>
      <c r="F362" s="38"/>
      <c r="G362" s="38"/>
      <c r="I362" s="106"/>
    </row>
    <row r="363" spans="1:9" s="19" customFormat="1" x14ac:dyDescent="0.25">
      <c r="A363" s="30"/>
      <c r="B363" s="17"/>
      <c r="C363" s="17"/>
      <c r="D363" s="18"/>
      <c r="E363" s="17"/>
      <c r="F363" s="38"/>
      <c r="G363" s="38"/>
      <c r="I363" s="106"/>
    </row>
    <row r="364" spans="1:9" s="19" customFormat="1" x14ac:dyDescent="0.25">
      <c r="A364" s="30"/>
      <c r="B364" s="17"/>
      <c r="C364" s="17"/>
      <c r="D364" s="18"/>
      <c r="E364" s="17"/>
      <c r="F364" s="38"/>
      <c r="G364" s="38"/>
      <c r="I364" s="106"/>
    </row>
    <row r="365" spans="1:9" s="19" customFormat="1" x14ac:dyDescent="0.25">
      <c r="A365" s="30"/>
      <c r="B365" s="17"/>
      <c r="C365" s="17"/>
      <c r="D365" s="18"/>
      <c r="E365" s="17"/>
      <c r="F365" s="38"/>
      <c r="G365" s="38"/>
      <c r="I365" s="106"/>
    </row>
    <row r="366" spans="1:9" s="19" customFormat="1" x14ac:dyDescent="0.25">
      <c r="A366" s="30"/>
      <c r="B366" s="17"/>
      <c r="C366" s="17"/>
      <c r="D366" s="18"/>
      <c r="E366" s="17"/>
      <c r="F366" s="38"/>
      <c r="G366" s="38"/>
      <c r="I366" s="106"/>
    </row>
    <row r="367" spans="1:9" s="19" customFormat="1" x14ac:dyDescent="0.25">
      <c r="A367" s="30"/>
      <c r="B367" s="17"/>
      <c r="C367" s="17"/>
      <c r="D367" s="18"/>
      <c r="E367" s="17"/>
      <c r="F367" s="38"/>
      <c r="G367" s="38"/>
      <c r="I367" s="106"/>
    </row>
    <row r="368" spans="1:9" s="19" customFormat="1" x14ac:dyDescent="0.25">
      <c r="A368" s="30"/>
      <c r="B368" s="17"/>
      <c r="C368" s="17"/>
      <c r="D368" s="18"/>
      <c r="E368" s="17"/>
      <c r="F368" s="38"/>
      <c r="G368" s="38"/>
      <c r="I368" s="106"/>
    </row>
    <row r="369" spans="1:9" s="19" customFormat="1" x14ac:dyDescent="0.25">
      <c r="A369" s="30"/>
      <c r="B369" s="17"/>
      <c r="C369" s="17"/>
      <c r="D369" s="18"/>
      <c r="E369" s="17"/>
      <c r="F369" s="38"/>
      <c r="G369" s="38"/>
      <c r="I369" s="106"/>
    </row>
    <row r="370" spans="1:9" s="19" customFormat="1" x14ac:dyDescent="0.25">
      <c r="A370" s="30"/>
      <c r="B370" s="17"/>
      <c r="C370" s="17"/>
      <c r="D370" s="18"/>
      <c r="E370" s="17"/>
      <c r="F370" s="38"/>
      <c r="G370" s="38"/>
      <c r="I370" s="106"/>
    </row>
    <row r="371" spans="1:9" s="19" customFormat="1" x14ac:dyDescent="0.25">
      <c r="A371" s="30"/>
      <c r="B371" s="17"/>
      <c r="C371" s="17"/>
      <c r="D371" s="18"/>
      <c r="E371" s="17"/>
      <c r="F371" s="38"/>
      <c r="G371" s="38"/>
      <c r="I371" s="106"/>
    </row>
    <row r="372" spans="1:9" s="19" customFormat="1" x14ac:dyDescent="0.25">
      <c r="A372" s="30"/>
      <c r="B372" s="17"/>
      <c r="C372" s="17"/>
      <c r="D372" s="18"/>
      <c r="E372" s="17"/>
      <c r="F372" s="38"/>
      <c r="G372" s="38"/>
      <c r="I372" s="106"/>
    </row>
    <row r="373" spans="1:9" s="19" customFormat="1" x14ac:dyDescent="0.25">
      <c r="A373" s="30"/>
      <c r="B373" s="17"/>
      <c r="C373" s="17"/>
      <c r="D373" s="18"/>
      <c r="E373" s="17"/>
      <c r="F373" s="38"/>
      <c r="G373" s="38"/>
      <c r="I373" s="106"/>
    </row>
    <row r="374" spans="1:9" s="19" customFormat="1" x14ac:dyDescent="0.25">
      <c r="A374" s="30"/>
      <c r="B374" s="17"/>
      <c r="C374" s="17"/>
      <c r="D374" s="18"/>
      <c r="E374" s="17"/>
      <c r="F374" s="38"/>
      <c r="G374" s="38"/>
      <c r="I374" s="106"/>
    </row>
    <row r="375" spans="1:9" s="19" customFormat="1" x14ac:dyDescent="0.25">
      <c r="A375" s="30"/>
      <c r="B375" s="17"/>
      <c r="C375" s="17"/>
      <c r="D375" s="18"/>
      <c r="E375" s="17"/>
      <c r="F375" s="38"/>
      <c r="G375" s="38"/>
      <c r="I375" s="106"/>
    </row>
    <row r="376" spans="1:9" s="19" customFormat="1" x14ac:dyDescent="0.25">
      <c r="A376" s="30"/>
      <c r="B376" s="17"/>
      <c r="C376" s="17"/>
      <c r="D376" s="18"/>
      <c r="E376" s="17"/>
      <c r="F376" s="38"/>
      <c r="G376" s="38"/>
      <c r="I376" s="106"/>
    </row>
    <row r="377" spans="1:9" s="19" customFormat="1" x14ac:dyDescent="0.25">
      <c r="A377" s="30"/>
      <c r="B377" s="17"/>
      <c r="C377" s="17"/>
      <c r="D377" s="18"/>
      <c r="E377" s="17"/>
      <c r="F377" s="38"/>
      <c r="G377" s="38"/>
      <c r="I377" s="106"/>
    </row>
    <row r="378" spans="1:9" s="19" customFormat="1" x14ac:dyDescent="0.25">
      <c r="A378" s="30"/>
      <c r="B378" s="17"/>
      <c r="C378" s="17"/>
      <c r="D378" s="18"/>
      <c r="E378" s="17"/>
      <c r="F378" s="38"/>
      <c r="G378" s="38"/>
      <c r="I378" s="106"/>
    </row>
    <row r="379" spans="1:9" s="19" customFormat="1" x14ac:dyDescent="0.25">
      <c r="A379" s="30"/>
      <c r="B379" s="17"/>
      <c r="C379" s="17"/>
      <c r="D379" s="18"/>
      <c r="E379" s="17"/>
      <c r="F379" s="38"/>
      <c r="G379" s="38"/>
      <c r="I379" s="106"/>
    </row>
    <row r="380" spans="1:9" s="19" customFormat="1" x14ac:dyDescent="0.25">
      <c r="A380" s="30"/>
      <c r="B380" s="17"/>
      <c r="C380" s="17"/>
      <c r="D380" s="18"/>
      <c r="E380" s="17"/>
      <c r="F380" s="38"/>
      <c r="G380" s="38"/>
      <c r="I380" s="106"/>
    </row>
    <row r="381" spans="1:9" s="19" customFormat="1" x14ac:dyDescent="0.25">
      <c r="A381" s="30"/>
      <c r="B381" s="17"/>
      <c r="C381" s="17"/>
      <c r="D381" s="18"/>
      <c r="E381" s="17"/>
      <c r="F381" s="38"/>
      <c r="G381" s="38"/>
      <c r="I381" s="106"/>
    </row>
    <row r="382" spans="1:9" s="19" customFormat="1" x14ac:dyDescent="0.25">
      <c r="A382" s="30"/>
      <c r="B382" s="17"/>
      <c r="C382" s="17"/>
      <c r="D382" s="18"/>
      <c r="E382" s="17"/>
      <c r="F382" s="38"/>
      <c r="G382" s="38"/>
      <c r="I382" s="106"/>
    </row>
    <row r="383" spans="1:9" s="19" customFormat="1" x14ac:dyDescent="0.25">
      <c r="A383" s="30"/>
      <c r="B383" s="17"/>
      <c r="C383" s="17"/>
      <c r="D383" s="18"/>
      <c r="E383" s="17"/>
      <c r="F383" s="38"/>
      <c r="G383" s="38"/>
      <c r="I383" s="106"/>
    </row>
    <row r="384" spans="1:9" s="19" customFormat="1" x14ac:dyDescent="0.25">
      <c r="A384" s="30"/>
      <c r="B384" s="17"/>
      <c r="C384" s="17"/>
      <c r="D384" s="18"/>
      <c r="E384" s="17"/>
      <c r="F384" s="38"/>
      <c r="G384" s="38"/>
      <c r="I384" s="106"/>
    </row>
    <row r="385" spans="1:9" s="19" customFormat="1" x14ac:dyDescent="0.25">
      <c r="A385" s="30"/>
      <c r="B385" s="17"/>
      <c r="C385" s="17"/>
      <c r="D385" s="18"/>
      <c r="E385" s="17"/>
      <c r="F385" s="38"/>
      <c r="G385" s="38"/>
      <c r="I385" s="106"/>
    </row>
    <row r="386" spans="1:9" s="19" customFormat="1" x14ac:dyDescent="0.25">
      <c r="A386" s="30"/>
      <c r="B386" s="17"/>
      <c r="C386" s="17"/>
      <c r="D386" s="18"/>
      <c r="E386" s="17"/>
      <c r="F386" s="38"/>
      <c r="G386" s="38"/>
      <c r="I386" s="106"/>
    </row>
    <row r="387" spans="1:9" s="19" customFormat="1" x14ac:dyDescent="0.25">
      <c r="A387" s="30"/>
      <c r="B387" s="17"/>
      <c r="C387" s="17"/>
      <c r="D387" s="18"/>
      <c r="E387" s="17"/>
      <c r="F387" s="38"/>
      <c r="G387" s="38"/>
      <c r="I387" s="106"/>
    </row>
    <row r="388" spans="1:9" s="19" customFormat="1" x14ac:dyDescent="0.25">
      <c r="A388" s="30"/>
      <c r="B388" s="17"/>
      <c r="C388" s="17"/>
      <c r="D388" s="18"/>
      <c r="E388" s="17"/>
      <c r="F388" s="38"/>
      <c r="G388" s="38"/>
      <c r="I388" s="106"/>
    </row>
    <row r="389" spans="1:9" s="19" customFormat="1" x14ac:dyDescent="0.25">
      <c r="A389" s="30"/>
      <c r="B389" s="17"/>
      <c r="C389" s="17"/>
      <c r="D389" s="18"/>
      <c r="E389" s="17"/>
      <c r="F389" s="38"/>
      <c r="G389" s="38"/>
      <c r="I389" s="106"/>
    </row>
    <row r="390" spans="1:9" s="19" customFormat="1" x14ac:dyDescent="0.25">
      <c r="A390" s="30"/>
      <c r="B390" s="17"/>
      <c r="C390" s="17"/>
      <c r="D390" s="18"/>
      <c r="E390" s="17"/>
      <c r="F390" s="38"/>
      <c r="G390" s="38"/>
      <c r="I390" s="106"/>
    </row>
    <row r="391" spans="1:9" s="19" customFormat="1" x14ac:dyDescent="0.25">
      <c r="A391" s="30"/>
      <c r="B391" s="17"/>
      <c r="C391" s="17"/>
      <c r="D391" s="18"/>
      <c r="E391" s="17"/>
      <c r="F391" s="38"/>
      <c r="G391" s="38"/>
      <c r="I391" s="106"/>
    </row>
    <row r="392" spans="1:9" s="19" customFormat="1" x14ac:dyDescent="0.25">
      <c r="A392" s="30"/>
      <c r="B392" s="17"/>
      <c r="C392" s="17"/>
      <c r="D392" s="18"/>
      <c r="E392" s="17"/>
      <c r="F392" s="38"/>
      <c r="G392" s="38"/>
      <c r="I392" s="106"/>
    </row>
    <row r="393" spans="1:9" s="19" customFormat="1" x14ac:dyDescent="0.25">
      <c r="A393" s="30"/>
      <c r="B393" s="17"/>
      <c r="C393" s="17"/>
      <c r="D393" s="18"/>
      <c r="E393" s="17"/>
      <c r="F393" s="38"/>
      <c r="G393" s="38"/>
      <c r="I393" s="106"/>
    </row>
    <row r="394" spans="1:9" s="19" customFormat="1" x14ac:dyDescent="0.25">
      <c r="A394" s="30"/>
      <c r="B394" s="17"/>
      <c r="C394" s="17"/>
      <c r="D394" s="18"/>
      <c r="E394" s="17"/>
      <c r="F394" s="38"/>
      <c r="G394" s="38"/>
      <c r="I394" s="106"/>
    </row>
    <row r="395" spans="1:9" s="19" customFormat="1" x14ac:dyDescent="0.25">
      <c r="A395" s="30"/>
      <c r="B395" s="17"/>
      <c r="C395" s="17"/>
      <c r="D395" s="18"/>
      <c r="E395" s="17"/>
      <c r="F395" s="38"/>
      <c r="G395" s="38"/>
      <c r="I395" s="106"/>
    </row>
    <row r="396" spans="1:9" s="19" customFormat="1" x14ac:dyDescent="0.25">
      <c r="A396" s="30"/>
      <c r="B396" s="17"/>
      <c r="C396" s="17"/>
      <c r="D396" s="18"/>
      <c r="E396" s="17"/>
      <c r="F396" s="38"/>
      <c r="G396" s="38"/>
      <c r="I396" s="106"/>
    </row>
    <row r="397" spans="1:9" s="19" customFormat="1" x14ac:dyDescent="0.25">
      <c r="A397" s="30"/>
      <c r="B397" s="17"/>
      <c r="C397" s="17"/>
      <c r="D397" s="18"/>
      <c r="E397" s="17"/>
      <c r="F397" s="38"/>
      <c r="G397" s="38"/>
      <c r="I397" s="106"/>
    </row>
    <row r="398" spans="1:9" s="22" customFormat="1" x14ac:dyDescent="0.25">
      <c r="A398" s="31"/>
      <c r="B398" s="20"/>
      <c r="C398" s="20"/>
      <c r="D398" s="21"/>
      <c r="E398" s="20"/>
      <c r="F398" s="38"/>
      <c r="G398" s="38"/>
      <c r="I398" s="107"/>
    </row>
    <row r="399" spans="1:9" s="22" customFormat="1" x14ac:dyDescent="0.25">
      <c r="A399" s="31"/>
      <c r="B399" s="20"/>
      <c r="C399" s="20"/>
      <c r="D399" s="21"/>
      <c r="E399" s="20"/>
      <c r="F399" s="38"/>
      <c r="G399" s="38"/>
      <c r="I399" s="107"/>
    </row>
    <row r="400" spans="1:9" s="22" customFormat="1" x14ac:dyDescent="0.25">
      <c r="A400" s="31"/>
      <c r="B400" s="20"/>
      <c r="C400" s="20"/>
      <c r="D400" s="21"/>
      <c r="E400" s="20"/>
      <c r="F400" s="38"/>
      <c r="G400" s="38"/>
      <c r="I400" s="107"/>
    </row>
    <row r="401" spans="1:9" s="22" customFormat="1" x14ac:dyDescent="0.25">
      <c r="A401" s="31"/>
      <c r="B401" s="20"/>
      <c r="C401" s="20"/>
      <c r="D401" s="21"/>
      <c r="E401" s="20"/>
      <c r="F401" s="38"/>
      <c r="G401" s="38"/>
      <c r="I401" s="107"/>
    </row>
    <row r="402" spans="1:9" s="22" customFormat="1" x14ac:dyDescent="0.25">
      <c r="A402" s="31"/>
      <c r="B402" s="20"/>
      <c r="C402" s="20"/>
      <c r="D402" s="21"/>
      <c r="E402" s="20"/>
      <c r="F402" s="38"/>
      <c r="G402" s="38"/>
      <c r="I402" s="107"/>
    </row>
    <row r="403" spans="1:9" s="22" customFormat="1" x14ac:dyDescent="0.25">
      <c r="A403" s="31"/>
      <c r="B403" s="20"/>
      <c r="C403" s="20"/>
      <c r="D403" s="21"/>
      <c r="E403" s="20"/>
      <c r="F403" s="38"/>
      <c r="G403" s="38"/>
      <c r="I403" s="107"/>
    </row>
    <row r="404" spans="1:9" s="22" customFormat="1" x14ac:dyDescent="0.25">
      <c r="A404" s="31"/>
      <c r="B404" s="20"/>
      <c r="C404" s="20"/>
      <c r="D404" s="21"/>
      <c r="E404" s="20"/>
      <c r="F404" s="38"/>
      <c r="G404" s="38"/>
      <c r="I404" s="107"/>
    </row>
    <row r="405" spans="1:9" s="22" customFormat="1" x14ac:dyDescent="0.25">
      <c r="A405" s="31"/>
      <c r="B405" s="20"/>
      <c r="C405" s="20"/>
      <c r="D405" s="21"/>
      <c r="E405" s="20"/>
      <c r="F405" s="38"/>
      <c r="G405" s="38"/>
      <c r="I405" s="107"/>
    </row>
    <row r="406" spans="1:9" s="22" customFormat="1" x14ac:dyDescent="0.25">
      <c r="A406" s="31"/>
      <c r="B406" s="20"/>
      <c r="C406" s="20"/>
      <c r="D406" s="21"/>
      <c r="E406" s="20"/>
      <c r="F406" s="38"/>
      <c r="G406" s="38"/>
      <c r="I406" s="107"/>
    </row>
    <row r="407" spans="1:9" s="22" customFormat="1" x14ac:dyDescent="0.25">
      <c r="A407" s="31"/>
      <c r="B407" s="20"/>
      <c r="C407" s="20"/>
      <c r="D407" s="21"/>
      <c r="E407" s="20"/>
      <c r="F407" s="38"/>
      <c r="G407" s="38"/>
      <c r="I407" s="107"/>
    </row>
    <row r="408" spans="1:9" s="22" customFormat="1" x14ac:dyDescent="0.25">
      <c r="A408" s="31"/>
      <c r="B408" s="20"/>
      <c r="C408" s="20"/>
      <c r="D408" s="21"/>
      <c r="E408" s="20"/>
      <c r="F408" s="38"/>
      <c r="G408" s="38"/>
      <c r="I408" s="107"/>
    </row>
    <row r="409" spans="1:9" s="22" customFormat="1" x14ac:dyDescent="0.25">
      <c r="A409" s="31"/>
      <c r="B409" s="20"/>
      <c r="C409" s="20"/>
      <c r="D409" s="21"/>
      <c r="E409" s="20"/>
      <c r="F409" s="38"/>
      <c r="G409" s="38"/>
      <c r="I409" s="107"/>
    </row>
    <row r="410" spans="1:9" s="22" customFormat="1" x14ac:dyDescent="0.25">
      <c r="A410" s="31"/>
      <c r="B410" s="20"/>
      <c r="C410" s="20"/>
      <c r="D410" s="21"/>
      <c r="E410" s="20"/>
      <c r="F410" s="38"/>
      <c r="G410" s="38"/>
      <c r="I410" s="107"/>
    </row>
    <row r="411" spans="1:9" s="22" customFormat="1" x14ac:dyDescent="0.25">
      <c r="A411" s="31"/>
      <c r="B411" s="20"/>
      <c r="C411" s="20"/>
      <c r="D411" s="21"/>
      <c r="E411" s="20"/>
      <c r="F411" s="38"/>
      <c r="G411" s="38"/>
      <c r="I411" s="107"/>
    </row>
    <row r="412" spans="1:9" s="22" customFormat="1" x14ac:dyDescent="0.25">
      <c r="A412" s="31"/>
      <c r="B412" s="20"/>
      <c r="C412" s="20"/>
      <c r="D412" s="21"/>
      <c r="E412" s="20"/>
      <c r="F412" s="38"/>
      <c r="G412" s="38"/>
      <c r="I412" s="107"/>
    </row>
    <row r="413" spans="1:9" s="22" customFormat="1" x14ac:dyDescent="0.25">
      <c r="A413" s="31"/>
      <c r="B413" s="20"/>
      <c r="C413" s="20"/>
      <c r="D413" s="21"/>
      <c r="E413" s="20"/>
      <c r="F413" s="38"/>
      <c r="G413" s="38"/>
      <c r="I413" s="107"/>
    </row>
    <row r="414" spans="1:9" s="22" customFormat="1" x14ac:dyDescent="0.25">
      <c r="A414" s="31"/>
      <c r="B414" s="20"/>
      <c r="C414" s="20"/>
      <c r="D414" s="21"/>
      <c r="E414" s="20"/>
      <c r="F414" s="38"/>
      <c r="G414" s="38"/>
      <c r="I414" s="107"/>
    </row>
    <row r="415" spans="1:9" s="22" customFormat="1" x14ac:dyDescent="0.25">
      <c r="A415" s="31"/>
      <c r="B415" s="20"/>
      <c r="C415" s="20"/>
      <c r="D415" s="21"/>
      <c r="E415" s="20"/>
      <c r="F415" s="38"/>
      <c r="G415" s="38"/>
      <c r="I415" s="107"/>
    </row>
    <row r="416" spans="1:9" s="22" customFormat="1" x14ac:dyDescent="0.25">
      <c r="A416" s="31"/>
      <c r="B416" s="20"/>
      <c r="C416" s="20"/>
      <c r="D416" s="21"/>
      <c r="E416" s="20"/>
      <c r="F416" s="38"/>
      <c r="G416" s="38"/>
      <c r="I416" s="107"/>
    </row>
    <row r="417" spans="1:9" s="22" customFormat="1" x14ac:dyDescent="0.25">
      <c r="A417" s="31"/>
      <c r="B417" s="20"/>
      <c r="C417" s="20"/>
      <c r="D417" s="21"/>
      <c r="E417" s="20"/>
      <c r="F417" s="38"/>
      <c r="G417" s="38"/>
      <c r="I417" s="107"/>
    </row>
    <row r="418" spans="1:9" s="22" customFormat="1" x14ac:dyDescent="0.25">
      <c r="A418" s="31"/>
      <c r="B418" s="20"/>
      <c r="C418" s="20"/>
      <c r="D418" s="21"/>
      <c r="E418" s="20"/>
      <c r="F418" s="38"/>
      <c r="G418" s="38"/>
      <c r="I418" s="107"/>
    </row>
    <row r="419" spans="1:9" s="22" customFormat="1" x14ac:dyDescent="0.25">
      <c r="A419" s="31"/>
      <c r="B419" s="20"/>
      <c r="C419" s="20"/>
      <c r="D419" s="21"/>
      <c r="E419" s="20"/>
      <c r="F419" s="38"/>
      <c r="G419" s="38"/>
      <c r="I419" s="107"/>
    </row>
  </sheetData>
  <customSheetViews>
    <customSheetView guid="{E5937EBB-D9DB-4E87-A43C-7170E627FAF9}" scale="85">
      <selection activeCell="K303" sqref="K303"/>
      <pageMargins left="0.7" right="0.7" top="0.75" bottom="0.75" header="0.3" footer="0.3"/>
      <pageSetup paperSize="9" orientation="landscape" r:id="rId1"/>
    </customSheetView>
  </customSheetViews>
  <mergeCells count="3">
    <mergeCell ref="J1:J2"/>
    <mergeCell ref="A1:G1"/>
    <mergeCell ref="I1:I2"/>
  </mergeCells>
  <conditionalFormatting sqref="E40:E42">
    <cfRule type="cellIs" dxfId="3" priority="4" stopIfTrue="1" operator="lessThan">
      <formula>10</formula>
    </cfRule>
  </conditionalFormatting>
  <conditionalFormatting sqref="E44">
    <cfRule type="cellIs" dxfId="0" priority="1" stopIfTrue="1" operator="lessThan">
      <formula>5</formula>
    </cfRule>
  </conditionalFormatting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42</vt:i4>
      </vt:variant>
    </vt:vector>
  </HeadingPairs>
  <TitlesOfParts>
    <vt:vector size="44" baseType="lpstr">
      <vt:lpstr>Saisie</vt:lpstr>
      <vt:lpstr>Inventaire</vt:lpstr>
      <vt:lpstr>aetysj</vt:lpstr>
      <vt:lpstr>Diamant</vt:lpstr>
      <vt:lpstr>Foret</vt:lpstr>
      <vt:lpstr>Fournaetysj</vt:lpstr>
      <vt:lpstr>FournDiamant</vt:lpstr>
      <vt:lpstr>FournForet</vt:lpstr>
      <vt:lpstr>FournGuideNS336</vt:lpstr>
      <vt:lpstr>FournHuile</vt:lpstr>
      <vt:lpstr>FournMeule</vt:lpstr>
      <vt:lpstr>FournOutillageDivers</vt:lpstr>
      <vt:lpstr>FournPlaquette</vt:lpstr>
      <vt:lpstr>FournStockEntretien</vt:lpstr>
      <vt:lpstr>FournTaraud</vt:lpstr>
      <vt:lpstr>GuideNS336</vt:lpstr>
      <vt:lpstr>Huile</vt:lpstr>
      <vt:lpstr>Meule</vt:lpstr>
      <vt:lpstr>OutillageDivers</vt:lpstr>
      <vt:lpstr>Plaquette</vt:lpstr>
      <vt:lpstr>Refaetysj</vt:lpstr>
      <vt:lpstr>RefDiamant</vt:lpstr>
      <vt:lpstr>RefForet</vt:lpstr>
      <vt:lpstr>RefGuideNS336</vt:lpstr>
      <vt:lpstr>RefHuile</vt:lpstr>
      <vt:lpstr>RefMeule</vt:lpstr>
      <vt:lpstr>RefOutillageDivers</vt:lpstr>
      <vt:lpstr>RefPlaquette</vt:lpstr>
      <vt:lpstr>RefStockEntretien</vt:lpstr>
      <vt:lpstr>RefTaraud</vt:lpstr>
      <vt:lpstr>RRefaetysj</vt:lpstr>
      <vt:lpstr>RRefDiamant</vt:lpstr>
      <vt:lpstr>RRefForet</vt:lpstr>
      <vt:lpstr>RRefGuideNS336</vt:lpstr>
      <vt:lpstr>RRefHuile</vt:lpstr>
      <vt:lpstr>RRefMeule</vt:lpstr>
      <vt:lpstr>RRefOutillageDivers</vt:lpstr>
      <vt:lpstr>RRefPlaquette</vt:lpstr>
      <vt:lpstr>RRefStockEntretien</vt:lpstr>
      <vt:lpstr>RRefTaraud</vt:lpstr>
      <vt:lpstr>StockEntretien</vt:lpstr>
      <vt:lpstr>Taraud</vt:lpstr>
      <vt:lpstr>Type</vt:lpstr>
      <vt:lpstr>ZoneStock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2018-05-31T06:30:19Z</dcterms:created>
  <dcterms:modified xsi:type="dcterms:W3CDTF">2018-06-11T07:38:17Z</dcterms:modified>
</cp:coreProperties>
</file>