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4805" windowHeight="7890" activeTab="1"/>
  </bookViews>
  <sheets>
    <sheet name="Progress 1" sheetId="3" r:id="rId1"/>
    <sheet name="Progress 2" sheetId="5" r:id="rId2"/>
    <sheet name="Conclusion" sheetId="22" r:id="rId3"/>
  </sheets>
  <definedNames>
    <definedName name="Conclusion1Progress1">IF('Progress 1'!$G$17+Conclusion!$A$12&lt;'Progress 1'!$G$27,Conclusion!$A$1:$A$3,IF('Progress 1'!$G$27+Conclusion!$A$12&lt;'Progress 1'!$G$17,Conclusion!$A$7:$A$9,Conclusion!$A$4:$A$6))</definedName>
    <definedName name="Conclusion1Progress2">IF('Progress 2'!$G$17+Conclusion!$A$12&lt;'Progress 2'!$G$27,Conclusion!$A$1:$A$3,IF('Progress 2'!$G$27+Conclusion!$A$12&lt;'Progress 2'!$G$17,Conclusion!$A$7:$A$9,Conclusion!$A$4:$A$6))</definedName>
    <definedName name="Conclusion2Progress1">IF('Progress 1'!$G$34+Conclusion!$A$12&lt;'Progress 1'!$G$27,Conclusion!$A$1:$A$3,IF('Progress 1'!$G$27+Conclusion!$A$12&lt;'Progress 1'!$G$34,Conclusion!$A$7:$A$9,Conclusion!$A$4:$A$6))</definedName>
    <definedName name="Conclusion2Progress2">IF('Progress 2'!$G$34+Conclusion!$A$12&lt;'Progress 2'!$G$27,Conclusion!$A$1:$A$3,IF('Progress 2'!$G$27+Conclusion!$A$12&lt;'Progress 2'!$G$34,Conclusion!$A$7:$A$9,Conclusion!$A$4:$A$6))</definedName>
    <definedName name="_xlnm.Print_Area" localSheetId="0">'Progress 1'!$A$1:$S$55</definedName>
    <definedName name="_xlnm.Print_Area" localSheetId="1">'Progress 2'!$A$1:$S$55</definedName>
  </definedNames>
  <calcPr calcId="145621"/>
</workbook>
</file>

<file path=xl/calcChain.xml><?xml version="1.0" encoding="utf-8"?>
<calcChain xmlns="http://schemas.openxmlformats.org/spreadsheetml/2006/main">
  <c r="I37" i="5" l="1"/>
  <c r="O37" i="5" s="1"/>
  <c r="G34" i="5"/>
  <c r="D46" i="5" s="1"/>
  <c r="P32" i="5"/>
  <c r="K32" i="5"/>
  <c r="G32" i="5"/>
  <c r="G27" i="5"/>
  <c r="I25" i="5"/>
  <c r="I24" i="5"/>
  <c r="I23" i="5"/>
  <c r="I22" i="5"/>
  <c r="G17" i="5"/>
  <c r="D42" i="5" s="1"/>
  <c r="D41" i="5" l="1"/>
  <c r="D45" i="5"/>
  <c r="K32" i="3"/>
  <c r="G32" i="3"/>
  <c r="P32" i="3"/>
  <c r="I37" i="3" l="1"/>
  <c r="O37" i="3" s="1"/>
  <c r="G34" i="3"/>
  <c r="I23" i="3"/>
  <c r="I24" i="3"/>
  <c r="I25" i="3"/>
  <c r="I22" i="3"/>
  <c r="G27" i="3"/>
  <c r="G17" i="3"/>
  <c r="D46" i="3" l="1"/>
  <c r="D45" i="3"/>
  <c r="D41" i="3"/>
  <c r="D42" i="3"/>
</calcChain>
</file>

<file path=xl/sharedStrings.xml><?xml version="1.0" encoding="utf-8"?>
<sst xmlns="http://schemas.openxmlformats.org/spreadsheetml/2006/main" count="71" uniqueCount="41">
  <si>
    <t>Titre Projet</t>
  </si>
  <si>
    <t>Chef de projet</t>
  </si>
  <si>
    <t>Partie 1 : IDENTIFICATION DU PROJET</t>
  </si>
  <si>
    <t>Fiche Progress Projet</t>
  </si>
  <si>
    <t>N° Affaire :</t>
  </si>
  <si>
    <t>Nom du RA / CA :</t>
  </si>
  <si>
    <t>Client :</t>
  </si>
  <si>
    <t>Date de livraison :</t>
  </si>
  <si>
    <t>Date de lancement :</t>
  </si>
  <si>
    <t>Date :</t>
  </si>
  <si>
    <t>Partie 2 : CUMUL DES HEURES DEPENSEES</t>
  </si>
  <si>
    <t>Nb heures depensées :</t>
  </si>
  <si>
    <t>Partie 3 : ESTIMATION AVANCEMENT DES TACHES</t>
  </si>
  <si>
    <t>Nb heures prévues :</t>
  </si>
  <si>
    <t>Partie 5 : INTERPRETATION DES RESULTATS - CONCLUSION</t>
  </si>
  <si>
    <t>soit</t>
  </si>
  <si>
    <t>Commentaire :</t>
  </si>
  <si>
    <t>% Avancement tâches &gt; % Heures depensées</t>
  </si>
  <si>
    <t>% Avancement tâches = % Heures depensées</t>
  </si>
  <si>
    <t>% Avancement tâches &lt; % Heures depensées</t>
  </si>
  <si>
    <t>L'avancement des tâches du projet semble être en retard par rapport au pourcentage de nombre d'heures depensées.</t>
  </si>
  <si>
    <t>L'avancement des tâches du projet semble être coherent par rapport au pourcentage de nombre d'heures depensées.</t>
  </si>
  <si>
    <t>L'avancement des tâches du projet semble être en avance par rapport au pourcentage de nombre d'heures depensées.</t>
  </si>
  <si>
    <t xml:space="preserve">% Avancement tâches &gt; % Avancement calendrier </t>
  </si>
  <si>
    <t xml:space="preserve">% Avancement tâches &lt; % Avancement calendrier </t>
  </si>
  <si>
    <t xml:space="preserve">% Avancement tâches = % Avancement calendrier </t>
  </si>
  <si>
    <t>Le projet est en avance sur le calendrier, le delai de livraison est en bonne voie pour être respecté.</t>
  </si>
  <si>
    <t>Le projet est en retard sur le calendrier, des actions doivent être mis en place pour pouvoir respecter le delais de livraison.</t>
  </si>
  <si>
    <t>Partie 4 : AVANCEMENT DANS LE CALENDRIER</t>
  </si>
  <si>
    <t>% Avancement calendrier</t>
  </si>
  <si>
    <t>% Avancement tâches</t>
  </si>
  <si>
    <t>% Heures depensées</t>
  </si>
  <si>
    <t>Temps restant avant date de livraison :</t>
  </si>
  <si>
    <t>Le projet est dans les temps, le delai de livraison pourra etre respecté.</t>
  </si>
  <si>
    <t>Marge =</t>
  </si>
  <si>
    <t>/</t>
  </si>
  <si>
    <t>Chef de projet :</t>
  </si>
  <si>
    <t>TACHE 1</t>
  </si>
  <si>
    <t>TACHE 2</t>
  </si>
  <si>
    <t>TACHE 3</t>
  </si>
  <si>
    <t>TACHE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</si>
</sst>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\-0;* &quot;&quot;"/>
    <numFmt numFmtId="165" formatCode="0&quot; jours ouvrés&quot;"/>
    <numFmt numFmtId="166" formatCode="0&quot; heures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omic Sans MS"/>
      <family val="4"/>
    </font>
    <font>
      <b/>
      <i/>
      <sz val="14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i/>
      <sz val="10"/>
      <color theme="1"/>
      <name val="Comic Sans MS"/>
      <family val="4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5" fillId="3" borderId="0" xfId="0" applyFont="1" applyFill="1" applyBorder="1" applyAlignment="1">
      <alignment horizontal="left" vertical="center"/>
    </xf>
    <xf numFmtId="9" fontId="7" fillId="5" borderId="4" xfId="0" applyNumberFormat="1" applyFont="1" applyFill="1" applyBorder="1" applyAlignment="1">
      <alignment horizontal="center" vertical="center"/>
    </xf>
    <xf numFmtId="9" fontId="7" fillId="5" borderId="26" xfId="0" applyNumberFormat="1" applyFont="1" applyFill="1" applyBorder="1" applyAlignment="1">
      <alignment horizontal="center" vertical="center"/>
    </xf>
    <xf numFmtId="9" fontId="7" fillId="5" borderId="2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14" fontId="7" fillId="3" borderId="0" xfId="0" applyNumberFormat="1" applyFont="1" applyFill="1" applyBorder="1" applyAlignment="1">
      <alignment vertical="center"/>
    </xf>
    <xf numFmtId="0" fontId="4" fillId="3" borderId="46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1" fillId="0" borderId="0" xfId="0" applyNumberFormat="1" applyFont="1" applyAlignment="1">
      <alignment vertical="center"/>
    </xf>
    <xf numFmtId="0" fontId="5" fillId="2" borderId="17" xfId="0" applyFont="1" applyFill="1" applyBorder="1" applyAlignment="1">
      <alignment horizontal="left" vertical="center" wrapText="1"/>
    </xf>
    <xf numFmtId="0" fontId="5" fillId="2" borderId="18" xfId="0" applyFont="1" applyFill="1" applyBorder="1" applyAlignment="1">
      <alignment horizontal="left" vertical="center" wrapText="1"/>
    </xf>
    <xf numFmtId="0" fontId="5" fillId="2" borderId="19" xfId="0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center" vertical="center"/>
    </xf>
    <xf numFmtId="14" fontId="7" fillId="3" borderId="0" xfId="0" applyNumberFormat="1" applyFont="1" applyFill="1" applyBorder="1" applyAlignment="1">
      <alignment horizontal="right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45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165" fontId="5" fillId="3" borderId="17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horizontal="center" vertical="center"/>
    </xf>
    <xf numFmtId="166" fontId="5" fillId="3" borderId="17" xfId="0" applyNumberFormat="1" applyFont="1" applyFill="1" applyBorder="1" applyAlignment="1">
      <alignment horizontal="center" vertical="center"/>
    </xf>
    <xf numFmtId="166" fontId="5" fillId="3" borderId="18" xfId="0" applyNumberFormat="1" applyFont="1" applyFill="1" applyBorder="1" applyAlignment="1">
      <alignment horizontal="center" vertical="center"/>
    </xf>
    <xf numFmtId="166" fontId="5" fillId="3" borderId="19" xfId="0" applyNumberFormat="1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10" fontId="5" fillId="3" borderId="20" xfId="0" applyNumberFormat="1" applyFont="1" applyFill="1" applyBorder="1" applyAlignment="1">
      <alignment horizontal="center" vertical="center"/>
    </xf>
    <xf numFmtId="10" fontId="5" fillId="3" borderId="24" xfId="0" applyNumberFormat="1" applyFont="1" applyFill="1" applyBorder="1" applyAlignment="1">
      <alignment horizontal="center" vertical="center"/>
    </xf>
    <xf numFmtId="10" fontId="5" fillId="3" borderId="21" xfId="0" applyNumberFormat="1" applyFont="1" applyFill="1" applyBorder="1" applyAlignment="1">
      <alignment horizontal="center" vertical="center"/>
    </xf>
    <xf numFmtId="10" fontId="5" fillId="3" borderId="22" xfId="0" applyNumberFormat="1" applyFont="1" applyFill="1" applyBorder="1" applyAlignment="1">
      <alignment horizontal="center" vertical="center"/>
    </xf>
    <xf numFmtId="10" fontId="5" fillId="3" borderId="25" xfId="0" applyNumberFormat="1" applyFont="1" applyFill="1" applyBorder="1" applyAlignment="1">
      <alignment horizontal="center" vertical="center"/>
    </xf>
    <xf numFmtId="10" fontId="5" fillId="3" borderId="23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left" vertical="center"/>
    </xf>
    <xf numFmtId="0" fontId="5" fillId="2" borderId="19" xfId="0" applyFont="1" applyFill="1" applyBorder="1" applyAlignment="1">
      <alignment horizontal="left" vertical="center"/>
    </xf>
    <xf numFmtId="0" fontId="5" fillId="5" borderId="20" xfId="0" applyFont="1" applyFill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5" fillId="5" borderId="25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10" fontId="5" fillId="3" borderId="32" xfId="0" applyNumberFormat="1" applyFont="1" applyFill="1" applyBorder="1" applyAlignment="1">
      <alignment horizontal="center" vertical="center"/>
    </xf>
    <xf numFmtId="10" fontId="5" fillId="3" borderId="26" xfId="0" applyNumberFormat="1" applyFont="1" applyFill="1" applyBorder="1" applyAlignment="1">
      <alignment horizontal="center" vertical="center"/>
    </xf>
    <xf numFmtId="10" fontId="5" fillId="3" borderId="27" xfId="0" applyNumberFormat="1" applyFont="1" applyFill="1" applyBorder="1" applyAlignment="1">
      <alignment horizontal="center" vertical="center"/>
    </xf>
    <xf numFmtId="10" fontId="5" fillId="3" borderId="33" xfId="0" applyNumberFormat="1" applyFont="1" applyFill="1" applyBorder="1" applyAlignment="1">
      <alignment horizontal="center" vertical="center"/>
    </xf>
    <xf numFmtId="10" fontId="5" fillId="3" borderId="29" xfId="0" applyNumberFormat="1" applyFont="1" applyFill="1" applyBorder="1" applyAlignment="1">
      <alignment horizontal="center" vertical="center"/>
    </xf>
    <xf numFmtId="10" fontId="5" fillId="3" borderId="30" xfId="0" applyNumberFormat="1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9" fontId="5" fillId="3" borderId="26" xfId="0" applyNumberFormat="1" applyFont="1" applyFill="1" applyBorder="1" applyAlignment="1">
      <alignment horizontal="center" vertical="center"/>
    </xf>
    <xf numFmtId="9" fontId="5" fillId="3" borderId="32" xfId="0" applyNumberFormat="1" applyFont="1" applyFill="1" applyBorder="1" applyAlignment="1">
      <alignment horizontal="center" vertical="center"/>
    </xf>
    <xf numFmtId="9" fontId="5" fillId="3" borderId="4" xfId="0" applyNumberFormat="1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36" xfId="0" applyFont="1" applyFill="1" applyBorder="1" applyAlignment="1">
      <alignment horizontal="center" vertical="center"/>
    </xf>
    <xf numFmtId="0" fontId="5" fillId="5" borderId="32" xfId="0" applyFont="1" applyFill="1" applyBorder="1" applyAlignment="1">
      <alignment horizontal="center" vertical="center"/>
    </xf>
    <xf numFmtId="0" fontId="5" fillId="5" borderId="41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9" fontId="5" fillId="3" borderId="29" xfId="0" applyNumberFormat="1" applyFont="1" applyFill="1" applyBorder="1" applyAlignment="1">
      <alignment horizontal="center" vertical="center"/>
    </xf>
    <xf numFmtId="9" fontId="4" fillId="3" borderId="37" xfId="0" applyNumberFormat="1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/>
    </xf>
    <xf numFmtId="0" fontId="4" fillId="3" borderId="38" xfId="0" applyFont="1" applyFill="1" applyBorder="1" applyAlignment="1">
      <alignment horizontal="center" vertical="center"/>
    </xf>
    <xf numFmtId="9" fontId="4" fillId="3" borderId="11" xfId="0" applyNumberFormat="1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40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4" fontId="4" fillId="5" borderId="4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wrapText="1"/>
    </xf>
    <xf numFmtId="0" fontId="2" fillId="3" borderId="14" xfId="0" applyFont="1" applyFill="1" applyBorder="1" applyAlignment="1">
      <alignment horizontal="center" wrapText="1"/>
    </xf>
    <xf numFmtId="0" fontId="2" fillId="3" borderId="16" xfId="0" applyFont="1" applyFill="1" applyBorder="1" applyAlignment="1">
      <alignment horizontal="center" wrapText="1"/>
    </xf>
    <xf numFmtId="0" fontId="3" fillId="3" borderId="8" xfId="0" applyNumberFormat="1" applyFont="1" applyFill="1" applyBorder="1" applyAlignment="1">
      <alignment horizontal="center" vertical="center" wrapText="1"/>
    </xf>
    <xf numFmtId="0" fontId="3" fillId="3" borderId="9" xfId="0" applyNumberFormat="1" applyFont="1" applyFill="1" applyBorder="1" applyAlignment="1">
      <alignment horizontal="center" vertical="center" wrapText="1"/>
    </xf>
    <xf numFmtId="0" fontId="3" fillId="3" borderId="10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164" fontId="4" fillId="4" borderId="6" xfId="0" applyNumberFormat="1" applyFont="1" applyFill="1" applyBorder="1" applyAlignment="1">
      <alignment horizontal="center" vertical="center"/>
    </xf>
    <xf numFmtId="164" fontId="4" fillId="4" borderId="13" xfId="0" applyNumberFormat="1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right" vertical="center"/>
    </xf>
    <xf numFmtId="164" fontId="4" fillId="4" borderId="4" xfId="0" applyNumberFormat="1" applyFont="1" applyFill="1" applyBorder="1" applyAlignment="1">
      <alignment horizontal="center" vertical="center"/>
    </xf>
    <xf numFmtId="9" fontId="4" fillId="3" borderId="42" xfId="0" applyNumberFormat="1" applyFont="1" applyFill="1" applyBorder="1" applyAlignment="1">
      <alignment horizontal="center" vertical="center"/>
    </xf>
    <xf numFmtId="0" fontId="4" fillId="3" borderId="43" xfId="0" applyFont="1" applyFill="1" applyBorder="1" applyAlignment="1">
      <alignment horizontal="center" vertical="center"/>
    </xf>
    <xf numFmtId="0" fontId="4" fillId="3" borderId="44" xfId="0" applyFont="1" applyFill="1" applyBorder="1" applyAlignment="1">
      <alignment horizontal="center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left" vertical="center"/>
    </xf>
    <xf numFmtId="0" fontId="6" fillId="2" borderId="19" xfId="0" applyFont="1" applyFill="1" applyBorder="1" applyAlignment="1">
      <alignment horizontal="left" vertical="center"/>
    </xf>
    <xf numFmtId="0" fontId="8" fillId="0" borderId="20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20" xfId="0" applyFont="1" applyBorder="1" applyAlignment="1">
      <alignment horizontal="center" wrapText="1"/>
    </xf>
    <xf numFmtId="0" fontId="8" fillId="0" borderId="24" xfId="0" applyFont="1" applyBorder="1" applyAlignment="1">
      <alignment horizontal="center" wrapText="1"/>
    </xf>
    <xf numFmtId="0" fontId="8" fillId="0" borderId="21" xfId="0" applyFont="1" applyBorder="1" applyAlignment="1">
      <alignment horizontal="center" wrapText="1"/>
    </xf>
    <xf numFmtId="0" fontId="8" fillId="0" borderId="22" xfId="0" applyFont="1" applyBorder="1" applyAlignment="1">
      <alignment horizontal="center" wrapText="1"/>
    </xf>
    <xf numFmtId="0" fontId="8" fillId="0" borderId="25" xfId="0" applyFont="1" applyBorder="1" applyAlignment="1">
      <alignment horizontal="center" wrapText="1"/>
    </xf>
    <xf numFmtId="0" fontId="8" fillId="0" borderId="23" xfId="0" applyFont="1" applyBorder="1" applyAlignment="1">
      <alignment horizont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7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8" fillId="0" borderId="20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23379</xdr:colOff>
          <xdr:row>40</xdr:row>
          <xdr:rowOff>15586</xdr:rowOff>
        </xdr:from>
        <xdr:to>
          <xdr:col>2</xdr:col>
          <xdr:colOff>185304</xdr:colOff>
          <xdr:row>42</xdr:row>
          <xdr:rowOff>187036</xdr:rowOff>
        </xdr:to>
        <xdr:pic>
          <xdr:nvPicPr>
            <xdr:cNvPr id="12" name="Image 11">
              <a:extLst>
                <a:ext uri="{FF2B5EF4-FFF2-40B4-BE49-F238E27FC236}">
                  <a16:creationId xmlns:a16="http://schemas.microsoft.com/office/drawing/2014/main" xmlns="" id="{00000000-0008-0000-0100-00000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onclusion1Progress1" spid="_x0000_s314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t="373" b="373"/>
            <a:stretch>
              <a:fillRect/>
            </a:stretch>
          </xdr:blipFill>
          <xdr:spPr>
            <a:xfrm>
              <a:off x="135947" y="7644245"/>
              <a:ext cx="542925" cy="55245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20782</xdr:colOff>
          <xdr:row>44</xdr:row>
          <xdr:rowOff>19050</xdr:rowOff>
        </xdr:from>
        <xdr:to>
          <xdr:col>2</xdr:col>
          <xdr:colOff>182707</xdr:colOff>
          <xdr:row>47</xdr:row>
          <xdr:rowOff>0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xmlns="" id="{00000000-0008-0000-0100-00000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onclusion2Progress1" spid="_x0000_s314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t="373" b="373"/>
            <a:stretch>
              <a:fillRect/>
            </a:stretch>
          </xdr:blipFill>
          <xdr:spPr>
            <a:xfrm>
              <a:off x="133350" y="8409709"/>
              <a:ext cx="542925" cy="55245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23379</xdr:colOff>
          <xdr:row>40</xdr:row>
          <xdr:rowOff>15586</xdr:rowOff>
        </xdr:from>
        <xdr:to>
          <xdr:col>2</xdr:col>
          <xdr:colOff>185304</xdr:colOff>
          <xdr:row>42</xdr:row>
          <xdr:rowOff>187036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xmlns="" id="{00000000-0008-0000-0100-00000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onclusion1Progress2" spid="_x0000_s4151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t="373" b="373"/>
            <a:stretch>
              <a:fillRect/>
            </a:stretch>
          </xdr:blipFill>
          <xdr:spPr>
            <a:xfrm>
              <a:off x="137679" y="7645111"/>
              <a:ext cx="542925" cy="55245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20782</xdr:colOff>
          <xdr:row>44</xdr:row>
          <xdr:rowOff>19050</xdr:rowOff>
        </xdr:from>
        <xdr:to>
          <xdr:col>2</xdr:col>
          <xdr:colOff>182707</xdr:colOff>
          <xdr:row>47</xdr:row>
          <xdr:rowOff>0</xdr:rowOff>
        </xdr:to>
        <xdr:pic>
          <xdr:nvPicPr>
            <xdr:cNvPr id="9" name="Image 8">
              <a:extLst>
                <a:ext uri="{FF2B5EF4-FFF2-40B4-BE49-F238E27FC236}">
                  <a16:creationId xmlns:a16="http://schemas.microsoft.com/office/drawing/2014/main" xmlns="" id="{00000000-0008-0000-0100-00000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onclusion2Progress2" spid="_x0000_s4152"/>
                </a:ext>
              </a:extLst>
            </xdr:cNvPicPr>
          </xdr:nvPicPr>
          <xdr:blipFill rotWithShape="1">
            <a:blip xmlns:r="http://schemas.openxmlformats.org/officeDocument/2006/relationships" r:embed="rId2"/>
            <a:srcRect t="373" b="373"/>
            <a:stretch>
              <a:fillRect/>
            </a:stretch>
          </xdr:blipFill>
          <xdr:spPr>
            <a:xfrm>
              <a:off x="135082" y="8410575"/>
              <a:ext cx="542925" cy="55245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4648</xdr:rowOff>
    </xdr:from>
    <xdr:to>
      <xdr:col>1</xdr:col>
      <xdr:colOff>8605</xdr:colOff>
      <xdr:row>2</xdr:row>
      <xdr:rowOff>155235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73" b="373"/>
        <a:stretch/>
      </xdr:blipFill>
      <xdr:spPr>
        <a:xfrm>
          <a:off x="0" y="4648"/>
          <a:ext cx="540000" cy="541112"/>
        </a:xfrm>
        <a:prstGeom prst="rect">
          <a:avLst/>
        </a:prstGeom>
      </xdr:spPr>
    </xdr:pic>
    <xdr:clientData/>
  </xdr:twoCellAnchor>
  <xdr:twoCellAnchor editAs="oneCell">
    <xdr:from>
      <xdr:col>0</xdr:col>
      <xdr:colOff>1752</xdr:colOff>
      <xdr:row>3</xdr:row>
      <xdr:rowOff>1406</xdr:rowOff>
    </xdr:from>
    <xdr:to>
      <xdr:col>1</xdr:col>
      <xdr:colOff>9821</xdr:colOff>
      <xdr:row>5</xdr:row>
      <xdr:rowOff>150029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472" r="3472"/>
        <a:stretch/>
      </xdr:blipFill>
      <xdr:spPr>
        <a:xfrm>
          <a:off x="1752" y="553856"/>
          <a:ext cx="539464" cy="53914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</xdr:row>
      <xdr:rowOff>1402</xdr:rowOff>
    </xdr:from>
    <xdr:to>
      <xdr:col>1</xdr:col>
      <xdr:colOff>11434</xdr:colOff>
      <xdr:row>8</xdr:row>
      <xdr:rowOff>150449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239" b="2239"/>
        <a:stretch/>
      </xdr:blipFill>
      <xdr:spPr>
        <a:xfrm>
          <a:off x="0" y="1106302"/>
          <a:ext cx="542829" cy="5395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  <pageSetUpPr fitToPage="1"/>
  </sheetPr>
  <dimension ref="A1:X55"/>
  <sheetViews>
    <sheetView zoomScaleNormal="100" workbookViewId="0">
      <selection activeCell="B22" sqref="B22:E25"/>
    </sheetView>
  </sheetViews>
  <sheetFormatPr baseColWidth="10" defaultColWidth="9.140625" defaultRowHeight="15" x14ac:dyDescent="0.25"/>
  <cols>
    <col min="1" max="1" width="1.7109375" style="6" customWidth="1"/>
    <col min="2" max="18" width="5.7109375" style="6" customWidth="1"/>
    <col min="19" max="19" width="1.7109375" style="6" customWidth="1"/>
    <col min="20" max="23" width="9.140625" style="6"/>
    <col min="24" max="24" width="11.5703125" style="6" bestFit="1" customWidth="1"/>
    <col min="25" max="16384" width="9.140625" style="6"/>
  </cols>
  <sheetData>
    <row r="1" spans="1:24" ht="5.0999999999999996" customHeight="1" x14ac:dyDescent="0.25"/>
    <row r="2" spans="1:24" ht="20.25" customHeight="1" x14ac:dyDescent="0.5">
      <c r="B2" s="119"/>
      <c r="C2" s="120"/>
      <c r="D2" s="120"/>
      <c r="E2" s="121"/>
      <c r="F2" s="107" t="s">
        <v>3</v>
      </c>
      <c r="G2" s="108"/>
      <c r="H2" s="108"/>
      <c r="I2" s="108"/>
      <c r="J2" s="108"/>
      <c r="K2" s="108"/>
      <c r="L2" s="108"/>
      <c r="M2" s="108"/>
      <c r="N2" s="109"/>
      <c r="O2" s="113"/>
      <c r="P2" s="114"/>
      <c r="Q2" s="114"/>
      <c r="R2" s="115"/>
      <c r="S2" s="7"/>
    </row>
    <row r="3" spans="1:24" ht="18.75" customHeight="1" x14ac:dyDescent="0.25">
      <c r="B3" s="122"/>
      <c r="C3" s="123"/>
      <c r="D3" s="123"/>
      <c r="E3" s="124"/>
      <c r="F3" s="110" t="s">
        <v>0</v>
      </c>
      <c r="G3" s="111"/>
      <c r="H3" s="111"/>
      <c r="I3" s="111"/>
      <c r="J3" s="111"/>
      <c r="K3" s="111"/>
      <c r="L3" s="111"/>
      <c r="M3" s="111"/>
      <c r="N3" s="112"/>
      <c r="O3" s="116"/>
      <c r="P3" s="117"/>
      <c r="Q3" s="117"/>
      <c r="R3" s="118"/>
      <c r="S3" s="7"/>
    </row>
    <row r="4" spans="1:24" ht="18.75" customHeight="1" thickBot="1" x14ac:dyDescent="0.3">
      <c r="B4" s="8"/>
      <c r="C4" s="8"/>
      <c r="D4" s="8"/>
      <c r="E4" s="8"/>
      <c r="F4" s="9"/>
      <c r="G4" s="9"/>
      <c r="H4" s="9"/>
      <c r="I4" s="9"/>
      <c r="J4" s="9"/>
      <c r="K4" s="9"/>
      <c r="L4" s="9"/>
      <c r="M4" s="9"/>
      <c r="N4" s="9"/>
      <c r="O4" s="10"/>
      <c r="P4" s="10"/>
      <c r="Q4" s="10"/>
      <c r="R4" s="10"/>
      <c r="S4" s="7"/>
    </row>
    <row r="5" spans="1:24" ht="18.75" customHeight="1" thickBot="1" x14ac:dyDescent="0.3">
      <c r="B5" s="22" t="s">
        <v>2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4"/>
      <c r="S5" s="7"/>
    </row>
    <row r="6" spans="1:24" ht="15" customHeight="1" x14ac:dyDescent="0.35">
      <c r="A6" s="11"/>
      <c r="B6" s="132" t="s">
        <v>4</v>
      </c>
      <c r="C6" s="132"/>
      <c r="D6" s="132"/>
      <c r="E6" s="132"/>
      <c r="F6" s="11"/>
      <c r="G6" s="11"/>
      <c r="H6" s="11"/>
      <c r="I6" s="11"/>
      <c r="J6" s="11"/>
      <c r="K6" s="11"/>
      <c r="L6" s="11"/>
      <c r="M6" s="11"/>
      <c r="N6" s="11"/>
    </row>
    <row r="7" spans="1:24" ht="15" customHeight="1" x14ac:dyDescent="0.25">
      <c r="A7" s="11"/>
      <c r="B7" s="126" t="s">
        <v>35</v>
      </c>
      <c r="C7" s="127"/>
      <c r="D7" s="127"/>
      <c r="E7" s="128"/>
      <c r="F7" s="133" t="s">
        <v>6</v>
      </c>
      <c r="G7" s="133"/>
      <c r="H7" s="133"/>
      <c r="I7" s="133"/>
      <c r="J7" s="134" t="s">
        <v>35</v>
      </c>
      <c r="K7" s="134"/>
      <c r="L7" s="134"/>
      <c r="M7" s="134"/>
      <c r="N7" s="134"/>
      <c r="O7" s="134"/>
      <c r="P7" s="134"/>
      <c r="Q7" s="134"/>
      <c r="R7" s="134"/>
    </row>
    <row r="8" spans="1:24" ht="15" customHeight="1" x14ac:dyDescent="0.25">
      <c r="A8" s="11"/>
      <c r="B8" s="129"/>
      <c r="C8" s="130"/>
      <c r="D8" s="130"/>
      <c r="E8" s="131"/>
      <c r="F8" s="133" t="s">
        <v>5</v>
      </c>
      <c r="G8" s="133"/>
      <c r="H8" s="133"/>
      <c r="I8" s="133"/>
      <c r="J8" s="134" t="s">
        <v>35</v>
      </c>
      <c r="K8" s="134"/>
      <c r="L8" s="134"/>
      <c r="M8" s="134"/>
      <c r="N8" s="134"/>
      <c r="O8" s="134"/>
      <c r="P8" s="134"/>
      <c r="Q8" s="134"/>
      <c r="R8" s="134"/>
    </row>
    <row r="9" spans="1:24" ht="15" customHeight="1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24" ht="15" customHeight="1" x14ac:dyDescent="0.25">
      <c r="B10" s="93" t="s">
        <v>8</v>
      </c>
      <c r="C10" s="93"/>
      <c r="D10" s="93"/>
      <c r="E10" s="93"/>
      <c r="F10" s="105">
        <v>43101</v>
      </c>
      <c r="G10" s="106"/>
      <c r="H10" s="106"/>
      <c r="I10" s="106"/>
      <c r="K10" s="93" t="s">
        <v>36</v>
      </c>
      <c r="L10" s="93"/>
      <c r="M10" s="93"/>
      <c r="N10" s="93"/>
      <c r="O10" s="104"/>
      <c r="P10" s="104"/>
      <c r="Q10" s="104"/>
      <c r="R10" s="104"/>
    </row>
    <row r="11" spans="1:24" ht="15" customHeight="1" x14ac:dyDescent="0.25">
      <c r="B11" s="93" t="s">
        <v>7</v>
      </c>
      <c r="C11" s="93"/>
      <c r="D11" s="93"/>
      <c r="E11" s="93"/>
      <c r="F11" s="105">
        <v>43465</v>
      </c>
      <c r="G11" s="106"/>
      <c r="H11" s="106"/>
      <c r="I11" s="106"/>
      <c r="K11" s="93" t="s">
        <v>9</v>
      </c>
      <c r="L11" s="93"/>
      <c r="M11" s="93"/>
      <c r="N11" s="93"/>
      <c r="O11" s="138">
        <v>43251</v>
      </c>
      <c r="P11" s="104"/>
      <c r="Q11" s="104"/>
      <c r="R11" s="104"/>
    </row>
    <row r="12" spans="1:24" ht="15" customHeight="1" thickBot="1" x14ac:dyDescent="0.3"/>
    <row r="13" spans="1:24" ht="15" customHeight="1" thickBot="1" x14ac:dyDescent="0.3">
      <c r="B13" s="139" t="s">
        <v>10</v>
      </c>
      <c r="C13" s="140"/>
      <c r="D13" s="140"/>
      <c r="E13" s="140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1"/>
    </row>
    <row r="14" spans="1:24" ht="15" customHeight="1" x14ac:dyDescent="0.25"/>
    <row r="15" spans="1:24" ht="15" customHeight="1" x14ac:dyDescent="0.25">
      <c r="B15" s="93" t="s">
        <v>13</v>
      </c>
      <c r="C15" s="93"/>
      <c r="D15" s="93"/>
      <c r="E15" s="93"/>
      <c r="F15" s="103">
        <v>900</v>
      </c>
      <c r="G15" s="103"/>
      <c r="H15" s="103"/>
      <c r="I15" s="103"/>
      <c r="K15" s="93" t="s">
        <v>11</v>
      </c>
      <c r="L15" s="93"/>
      <c r="M15" s="93"/>
      <c r="N15" s="93"/>
      <c r="O15" s="104">
        <v>350</v>
      </c>
      <c r="P15" s="104"/>
      <c r="Q15" s="104"/>
      <c r="R15" s="104"/>
      <c r="X15" s="12"/>
    </row>
    <row r="16" spans="1:24" ht="15" customHeight="1" thickBot="1" x14ac:dyDescent="0.3"/>
    <row r="17" spans="2:18" ht="15" customHeight="1" x14ac:dyDescent="0.25">
      <c r="B17" s="71" t="s">
        <v>31</v>
      </c>
      <c r="C17" s="72"/>
      <c r="D17" s="72"/>
      <c r="E17" s="72"/>
      <c r="F17" s="73"/>
      <c r="G17" s="77">
        <f>O15/F15</f>
        <v>0.3888888888888889</v>
      </c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9"/>
    </row>
    <row r="18" spans="2:18" ht="15" customHeight="1" thickBot="1" x14ac:dyDescent="0.3">
      <c r="B18" s="74"/>
      <c r="C18" s="75"/>
      <c r="D18" s="75"/>
      <c r="E18" s="75"/>
      <c r="F18" s="76"/>
      <c r="G18" s="80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2"/>
    </row>
    <row r="19" spans="2:18" ht="15" customHeight="1" thickBot="1" x14ac:dyDescent="0.3"/>
    <row r="20" spans="2:18" ht="15" customHeight="1" thickBot="1" x14ac:dyDescent="0.3">
      <c r="B20" s="68" t="s">
        <v>12</v>
      </c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70"/>
    </row>
    <row r="21" spans="2:18" ht="15" customHeight="1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2:18" ht="15" customHeight="1" x14ac:dyDescent="0.25">
      <c r="B22" s="89" t="s">
        <v>37</v>
      </c>
      <c r="C22" s="90"/>
      <c r="D22" s="90"/>
      <c r="E22" s="91"/>
      <c r="F22" s="3">
        <v>0.55000000000000004</v>
      </c>
      <c r="G22" s="86">
        <v>0.4</v>
      </c>
      <c r="H22" s="87"/>
      <c r="I22" s="97">
        <f>G22</f>
        <v>0.4</v>
      </c>
      <c r="J22" s="98"/>
      <c r="K22" s="98"/>
      <c r="L22" s="98"/>
      <c r="M22" s="98"/>
      <c r="N22" s="98"/>
      <c r="O22" s="98"/>
      <c r="P22" s="98"/>
      <c r="Q22" s="98"/>
      <c r="R22" s="99"/>
    </row>
    <row r="23" spans="2:18" ht="15" customHeight="1" x14ac:dyDescent="0.25">
      <c r="B23" s="83" t="s">
        <v>38</v>
      </c>
      <c r="C23" s="84"/>
      <c r="D23" s="84"/>
      <c r="E23" s="85"/>
      <c r="F23" s="2">
        <v>0.35</v>
      </c>
      <c r="G23" s="88">
        <v>0.2</v>
      </c>
      <c r="H23" s="88"/>
      <c r="I23" s="100">
        <f t="shared" ref="I23:I25" si="0">G23</f>
        <v>0.2</v>
      </c>
      <c r="J23" s="101"/>
      <c r="K23" s="101"/>
      <c r="L23" s="101"/>
      <c r="M23" s="101"/>
      <c r="N23" s="101"/>
      <c r="O23" s="101"/>
      <c r="P23" s="101"/>
      <c r="Q23" s="101"/>
      <c r="R23" s="102"/>
    </row>
    <row r="24" spans="2:18" ht="15" customHeight="1" x14ac:dyDescent="0.25">
      <c r="B24" s="92" t="s">
        <v>39</v>
      </c>
      <c r="C24" s="93"/>
      <c r="D24" s="93"/>
      <c r="E24" s="93"/>
      <c r="F24" s="2">
        <v>0.15</v>
      </c>
      <c r="G24" s="88">
        <v>0.5</v>
      </c>
      <c r="H24" s="88"/>
      <c r="I24" s="100">
        <f t="shared" si="0"/>
        <v>0.5</v>
      </c>
      <c r="J24" s="101"/>
      <c r="K24" s="101"/>
      <c r="L24" s="101"/>
      <c r="M24" s="101"/>
      <c r="N24" s="101"/>
      <c r="O24" s="101"/>
      <c r="P24" s="101"/>
      <c r="Q24" s="101"/>
      <c r="R24" s="102"/>
    </row>
    <row r="25" spans="2:18" ht="15" customHeight="1" thickBot="1" x14ac:dyDescent="0.3">
      <c r="B25" s="94" t="s">
        <v>40</v>
      </c>
      <c r="C25" s="95"/>
      <c r="D25" s="95"/>
      <c r="E25" s="95"/>
      <c r="F25" s="4">
        <v>0.05</v>
      </c>
      <c r="G25" s="96">
        <v>0.8</v>
      </c>
      <c r="H25" s="96"/>
      <c r="I25" s="135">
        <f t="shared" si="0"/>
        <v>0.8</v>
      </c>
      <c r="J25" s="136"/>
      <c r="K25" s="136"/>
      <c r="L25" s="136"/>
      <c r="M25" s="136"/>
      <c r="N25" s="136"/>
      <c r="O25" s="136"/>
      <c r="P25" s="136"/>
      <c r="Q25" s="136"/>
      <c r="R25" s="137"/>
    </row>
    <row r="26" spans="2:18" ht="15" customHeight="1" thickBot="1" x14ac:dyDescent="0.3"/>
    <row r="27" spans="2:18" ht="15" customHeight="1" x14ac:dyDescent="0.25">
      <c r="B27" s="56" t="s">
        <v>30</v>
      </c>
      <c r="C27" s="57"/>
      <c r="D27" s="57"/>
      <c r="E27" s="57"/>
      <c r="F27" s="57"/>
      <c r="G27" s="62">
        <f>F22*G22+F23*G23+F24*G24+F25*G25</f>
        <v>0.40500000000000003</v>
      </c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4"/>
    </row>
    <row r="28" spans="2:18" ht="15" customHeight="1" thickBot="1" x14ac:dyDescent="0.3">
      <c r="B28" s="59"/>
      <c r="C28" s="60"/>
      <c r="D28" s="60"/>
      <c r="E28" s="60"/>
      <c r="F28" s="60"/>
      <c r="G28" s="65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7"/>
    </row>
    <row r="29" spans="2:18" ht="15" customHeight="1" thickBot="1" x14ac:dyDescent="0.3"/>
    <row r="30" spans="2:18" ht="15" customHeight="1" thickBot="1" x14ac:dyDescent="0.3">
      <c r="B30" s="68" t="s">
        <v>28</v>
      </c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70"/>
    </row>
    <row r="31" spans="2:18" ht="9.9499999999999993" customHeight="1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2:18" ht="15" customHeight="1" x14ac:dyDescent="0.25">
      <c r="B32" s="1"/>
      <c r="C32" s="13"/>
      <c r="D32" s="13"/>
      <c r="E32" s="13"/>
      <c r="F32" s="13"/>
      <c r="G32" s="125">
        <f>F10</f>
        <v>43101</v>
      </c>
      <c r="H32" s="125"/>
      <c r="I32" s="125"/>
      <c r="J32" s="1"/>
      <c r="K32" s="25">
        <f>AVERAGE(F10:I11)</f>
        <v>43283</v>
      </c>
      <c r="L32" s="25"/>
      <c r="M32" s="25"/>
      <c r="N32" s="25"/>
      <c r="O32" s="14"/>
      <c r="P32" s="26">
        <f>F11</f>
        <v>43465</v>
      </c>
      <c r="Q32" s="26"/>
      <c r="R32" s="26"/>
    </row>
    <row r="33" spans="2:18" ht="15" customHeight="1" thickBot="1" x14ac:dyDescent="0.3">
      <c r="G33" s="15"/>
      <c r="L33" s="16"/>
      <c r="R33" s="16"/>
    </row>
    <row r="34" spans="2:18" ht="15" customHeight="1" x14ac:dyDescent="0.25">
      <c r="B34" s="56" t="s">
        <v>29</v>
      </c>
      <c r="C34" s="57"/>
      <c r="D34" s="57"/>
      <c r="E34" s="57"/>
      <c r="F34" s="58"/>
      <c r="G34" s="62">
        <f>NETWORKDAYS(F10,O11)/NETWORKDAYS(F10,F11)</f>
        <v>0.41762452107279696</v>
      </c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4"/>
    </row>
    <row r="35" spans="2:18" ht="15" customHeight="1" thickBot="1" x14ac:dyDescent="0.3">
      <c r="B35" s="59"/>
      <c r="C35" s="60"/>
      <c r="D35" s="60"/>
      <c r="E35" s="60"/>
      <c r="F35" s="61"/>
      <c r="G35" s="65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7"/>
    </row>
    <row r="36" spans="2:18" ht="15" customHeight="1" thickBot="1" x14ac:dyDescent="0.3"/>
    <row r="37" spans="2:18" ht="15" customHeight="1" thickBot="1" x14ac:dyDescent="0.3">
      <c r="B37" s="45" t="s">
        <v>32</v>
      </c>
      <c r="C37" s="46"/>
      <c r="D37" s="46"/>
      <c r="E37" s="46"/>
      <c r="F37" s="46"/>
      <c r="G37" s="46"/>
      <c r="H37" s="47"/>
      <c r="I37" s="50">
        <f>NETWORKDAYS(O11,F11)</f>
        <v>153</v>
      </c>
      <c r="J37" s="51"/>
      <c r="K37" s="51"/>
      <c r="L37" s="52"/>
      <c r="M37" s="48" t="s">
        <v>15</v>
      </c>
      <c r="N37" s="49"/>
      <c r="O37" s="53">
        <f>I37*8</f>
        <v>1224</v>
      </c>
      <c r="P37" s="54"/>
      <c r="Q37" s="54"/>
      <c r="R37" s="55"/>
    </row>
    <row r="38" spans="2:18" ht="15" customHeight="1" thickBot="1" x14ac:dyDescent="0.3"/>
    <row r="39" spans="2:18" ht="15" customHeight="1" thickBot="1" x14ac:dyDescent="0.3">
      <c r="B39" s="68" t="s">
        <v>14</v>
      </c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70"/>
    </row>
    <row r="40" spans="2:18" ht="15" customHeight="1" thickBot="1" x14ac:dyDescent="0.3"/>
    <row r="41" spans="2:18" ht="15" customHeight="1" thickBot="1" x14ac:dyDescent="0.3">
      <c r="D41" s="36" t="str">
        <f>IF(G17+5%&lt;G27,Conclusion!C1,IF(G27+5%&lt;G17,Conclusion!C7,Conclusion!C4))</f>
        <v>% Avancement tâches = % Heures depensées</v>
      </c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8"/>
    </row>
    <row r="42" spans="2:18" ht="15" customHeight="1" x14ac:dyDescent="0.25">
      <c r="D42" s="39" t="str">
        <f>IF(G17+5%&lt;G27,Conclusion!C2,IF(G27+5%&lt;G17,Conclusion!C8,Conclusion!C5))</f>
        <v>L'avancement des tâches du projet semble être coherent par rapport au pourcentage de nombre d'heures depensées.</v>
      </c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1"/>
    </row>
    <row r="43" spans="2:18" ht="15" customHeight="1" thickBot="1" x14ac:dyDescent="0.3">
      <c r="D43" s="42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4"/>
    </row>
    <row r="44" spans="2:18" ht="15" customHeight="1" thickBot="1" x14ac:dyDescent="0.3"/>
    <row r="45" spans="2:18" ht="15" customHeight="1" thickBot="1" x14ac:dyDescent="0.3">
      <c r="D45" s="45" t="str">
        <f>IF(G34+5%&lt;G27,Conclusion!I1,IF(G27+5%&lt;G34,Conclusion!I7,Conclusion!I4))</f>
        <v xml:space="preserve">% Avancement tâches = % Avancement calendrier </v>
      </c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7"/>
    </row>
    <row r="46" spans="2:18" ht="15" customHeight="1" x14ac:dyDescent="0.25">
      <c r="D46" s="39" t="str">
        <f>IF(G34+5%&lt;G27,Conclusion!I2,IF(G27+5%&lt;G34,Conclusion!I8,Conclusion!I5))</f>
        <v>Le projet est dans les temps, le delai de livraison pourra etre respecté.</v>
      </c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1"/>
    </row>
    <row r="47" spans="2:18" ht="15" customHeight="1" thickBot="1" x14ac:dyDescent="0.3">
      <c r="D47" s="42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4"/>
    </row>
    <row r="48" spans="2:18" ht="15" customHeight="1" x14ac:dyDescent="0.25"/>
    <row r="49" spans="2:18" ht="15" customHeight="1" thickBot="1" x14ac:dyDescent="0.3">
      <c r="B49" s="17" t="s">
        <v>16</v>
      </c>
      <c r="C49" s="18"/>
      <c r="D49" s="18"/>
      <c r="E49" s="18"/>
      <c r="F49" s="18"/>
    </row>
    <row r="50" spans="2:18" ht="15" customHeight="1" x14ac:dyDescent="0.25">
      <c r="B50" s="27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9"/>
    </row>
    <row r="51" spans="2:18" ht="15" customHeight="1" x14ac:dyDescent="0.25"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2"/>
    </row>
    <row r="52" spans="2:18" ht="15" customHeight="1" x14ac:dyDescent="0.25">
      <c r="B52" s="30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2"/>
    </row>
    <row r="53" spans="2:18" ht="15" customHeight="1" x14ac:dyDescent="0.25">
      <c r="B53" s="30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2"/>
    </row>
    <row r="54" spans="2:18" ht="15" customHeight="1" x14ac:dyDescent="0.25">
      <c r="B54" s="30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2"/>
    </row>
    <row r="55" spans="2:18" ht="15" customHeight="1" thickBot="1" x14ac:dyDescent="0.3">
      <c r="B55" s="33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5"/>
    </row>
  </sheetData>
  <protectedRanges>
    <protectedRange sqref="M20:X21" name="Plage2_1"/>
  </protectedRanges>
  <mergeCells count="57">
    <mergeCell ref="F2:N2"/>
    <mergeCell ref="F3:N3"/>
    <mergeCell ref="O2:R3"/>
    <mergeCell ref="B2:E3"/>
    <mergeCell ref="G32:I32"/>
    <mergeCell ref="B7:E8"/>
    <mergeCell ref="B6:E6"/>
    <mergeCell ref="F7:I7"/>
    <mergeCell ref="F8:I8"/>
    <mergeCell ref="J7:R7"/>
    <mergeCell ref="J8:R8"/>
    <mergeCell ref="I24:R24"/>
    <mergeCell ref="I25:R25"/>
    <mergeCell ref="O10:R10"/>
    <mergeCell ref="O11:R11"/>
    <mergeCell ref="B13:R13"/>
    <mergeCell ref="B15:E15"/>
    <mergeCell ref="F15:I15"/>
    <mergeCell ref="K15:N15"/>
    <mergeCell ref="O15:R15"/>
    <mergeCell ref="B10:E10"/>
    <mergeCell ref="F10:I10"/>
    <mergeCell ref="B11:E11"/>
    <mergeCell ref="F11:I11"/>
    <mergeCell ref="K10:N10"/>
    <mergeCell ref="K11:N11"/>
    <mergeCell ref="B17:F18"/>
    <mergeCell ref="G17:R18"/>
    <mergeCell ref="G27:R28"/>
    <mergeCell ref="B27:F28"/>
    <mergeCell ref="B23:E23"/>
    <mergeCell ref="G22:H22"/>
    <mergeCell ref="G23:H23"/>
    <mergeCell ref="B20:R20"/>
    <mergeCell ref="B22:E22"/>
    <mergeCell ref="B24:E24"/>
    <mergeCell ref="B25:E25"/>
    <mergeCell ref="G24:H24"/>
    <mergeCell ref="G25:H25"/>
    <mergeCell ref="I22:R22"/>
    <mergeCell ref="I23:R23"/>
    <mergeCell ref="B5:R5"/>
    <mergeCell ref="K32:N32"/>
    <mergeCell ref="P32:R32"/>
    <mergeCell ref="B50:R55"/>
    <mergeCell ref="D41:R41"/>
    <mergeCell ref="D42:R43"/>
    <mergeCell ref="D45:R45"/>
    <mergeCell ref="D46:R47"/>
    <mergeCell ref="B37:H37"/>
    <mergeCell ref="M37:N37"/>
    <mergeCell ref="I37:L37"/>
    <mergeCell ref="O37:R37"/>
    <mergeCell ref="B34:F35"/>
    <mergeCell ref="G34:R35"/>
    <mergeCell ref="B30:R30"/>
    <mergeCell ref="B39:R39"/>
  </mergeCells>
  <conditionalFormatting sqref="G17:R18">
    <cfRule type="dataBar" priority="5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{A36F6A39-87E0-45B8-8746-97381ABCB6CE}</x14:id>
        </ext>
      </extLst>
    </cfRule>
  </conditionalFormatting>
  <conditionalFormatting sqref="G27:R28">
    <cfRule type="dataBar" priority="4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{EC5A7DF4-15CA-43EF-8A93-B6E0D887BC6F}</x14:id>
        </ext>
      </extLst>
    </cfRule>
  </conditionalFormatting>
  <conditionalFormatting sqref="I22:R25">
    <cfRule type="dataBar" priority="3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{2D7BD7FE-F2B4-43E2-BF37-A56050D5F9A6}</x14:id>
        </ext>
      </extLst>
    </cfRule>
  </conditionalFormatting>
  <conditionalFormatting sqref="I22:R25">
    <cfRule type="dataBar" priority="2">
      <dataBar showValue="0"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{358C4B6C-9AB5-4471-AF1D-75EB936AB969}</x14:id>
        </ext>
      </extLst>
    </cfRule>
  </conditionalFormatting>
  <conditionalFormatting sqref="G34:R35">
    <cfRule type="dataBar" priority="1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{F65AFD01-E4DD-4E18-B806-326A90125AA8}</x14:id>
        </ext>
      </extLst>
    </cfRule>
  </conditionalFormatting>
  <printOptions horizontalCentered="1" verticalCentered="1"/>
  <pageMargins left="0.23622047244094491" right="0.23622047244094491" top="0" bottom="0" header="0.31496062992125984" footer="0.31496062992125984"/>
  <pageSetup paperSize="9" scale="98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36F6A39-87E0-45B8-8746-97381ABCB6CE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G17:R18</xm:sqref>
        </x14:conditionalFormatting>
        <x14:conditionalFormatting xmlns:xm="http://schemas.microsoft.com/office/excel/2006/main">
          <x14:cfRule type="dataBar" id="{EC5A7DF4-15CA-43EF-8A93-B6E0D887BC6F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G27:R28</xm:sqref>
        </x14:conditionalFormatting>
        <x14:conditionalFormatting xmlns:xm="http://schemas.microsoft.com/office/excel/2006/main">
          <x14:cfRule type="dataBar" id="{2D7BD7FE-F2B4-43E2-BF37-A56050D5F9A6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I22:R25</xm:sqref>
        </x14:conditionalFormatting>
        <x14:conditionalFormatting xmlns:xm="http://schemas.microsoft.com/office/excel/2006/main">
          <x14:cfRule type="dataBar" id="{358C4B6C-9AB5-4471-AF1D-75EB936AB969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I22:R25</xm:sqref>
        </x14:conditionalFormatting>
        <x14:conditionalFormatting xmlns:xm="http://schemas.microsoft.com/office/excel/2006/main">
          <x14:cfRule type="dataBar" id="{F65AFD01-E4DD-4E18-B806-326A90125AA8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G34:R35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  <pageSetUpPr fitToPage="1"/>
  </sheetPr>
  <dimension ref="A1:X55"/>
  <sheetViews>
    <sheetView tabSelected="1" zoomScale="85" zoomScaleNormal="85" workbookViewId="0">
      <selection activeCell="W43" sqref="W43"/>
    </sheetView>
  </sheetViews>
  <sheetFormatPr baseColWidth="10" defaultColWidth="9.140625" defaultRowHeight="15" x14ac:dyDescent="0.25"/>
  <cols>
    <col min="1" max="1" width="1.7109375" style="6" customWidth="1"/>
    <col min="2" max="18" width="5.7109375" style="6" customWidth="1"/>
    <col min="19" max="19" width="1.7109375" style="6" customWidth="1"/>
    <col min="20" max="23" width="9.140625" style="6"/>
    <col min="24" max="24" width="11.5703125" style="6" bestFit="1" customWidth="1"/>
    <col min="25" max="16384" width="9.140625" style="6"/>
  </cols>
  <sheetData>
    <row r="1" spans="1:24" ht="5.0999999999999996" customHeight="1" x14ac:dyDescent="0.25"/>
    <row r="2" spans="1:24" ht="20.25" customHeight="1" x14ac:dyDescent="0.5">
      <c r="B2" s="119"/>
      <c r="C2" s="120"/>
      <c r="D2" s="120"/>
      <c r="E2" s="121"/>
      <c r="F2" s="107" t="s">
        <v>3</v>
      </c>
      <c r="G2" s="108"/>
      <c r="H2" s="108"/>
      <c r="I2" s="108"/>
      <c r="J2" s="108"/>
      <c r="K2" s="108"/>
      <c r="L2" s="108"/>
      <c r="M2" s="108"/>
      <c r="N2" s="109"/>
      <c r="O2" s="113"/>
      <c r="P2" s="114"/>
      <c r="Q2" s="114"/>
      <c r="R2" s="115"/>
      <c r="S2" s="7"/>
    </row>
    <row r="3" spans="1:24" ht="18.75" customHeight="1" x14ac:dyDescent="0.25">
      <c r="B3" s="122"/>
      <c r="C3" s="123"/>
      <c r="D3" s="123"/>
      <c r="E3" s="124"/>
      <c r="F3" s="110" t="s">
        <v>0</v>
      </c>
      <c r="G3" s="111"/>
      <c r="H3" s="111"/>
      <c r="I3" s="111"/>
      <c r="J3" s="111"/>
      <c r="K3" s="111"/>
      <c r="L3" s="111"/>
      <c r="M3" s="111"/>
      <c r="N3" s="112"/>
      <c r="O3" s="116"/>
      <c r="P3" s="117"/>
      <c r="Q3" s="117"/>
      <c r="R3" s="118"/>
      <c r="S3" s="7"/>
    </row>
    <row r="4" spans="1:24" ht="18.75" customHeight="1" thickBot="1" x14ac:dyDescent="0.3">
      <c r="B4" s="8"/>
      <c r="C4" s="8"/>
      <c r="D4" s="8"/>
      <c r="E4" s="8"/>
      <c r="F4" s="9"/>
      <c r="G4" s="9"/>
      <c r="H4" s="9"/>
      <c r="I4" s="9"/>
      <c r="J4" s="9"/>
      <c r="K4" s="9"/>
      <c r="L4" s="9"/>
      <c r="M4" s="9"/>
      <c r="N4" s="9"/>
      <c r="O4" s="10"/>
      <c r="P4" s="10"/>
      <c r="Q4" s="10"/>
      <c r="R4" s="10"/>
      <c r="S4" s="7"/>
    </row>
    <row r="5" spans="1:24" ht="18.75" customHeight="1" thickBot="1" x14ac:dyDescent="0.3">
      <c r="B5" s="22" t="s">
        <v>2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4"/>
      <c r="S5" s="7"/>
    </row>
    <row r="6" spans="1:24" ht="15" customHeight="1" x14ac:dyDescent="0.35">
      <c r="A6" s="19"/>
      <c r="B6" s="132" t="s">
        <v>4</v>
      </c>
      <c r="C6" s="132"/>
      <c r="D6" s="132"/>
      <c r="E6" s="132"/>
      <c r="F6" s="19"/>
      <c r="G6" s="19"/>
      <c r="H6" s="19"/>
      <c r="I6" s="19"/>
      <c r="J6" s="19"/>
      <c r="K6" s="19"/>
      <c r="L6" s="19"/>
      <c r="M6" s="19"/>
      <c r="N6" s="19"/>
    </row>
    <row r="7" spans="1:24" ht="15" customHeight="1" x14ac:dyDescent="0.25">
      <c r="A7" s="19"/>
      <c r="B7" s="126" t="s">
        <v>35</v>
      </c>
      <c r="C7" s="127"/>
      <c r="D7" s="127"/>
      <c r="E7" s="128"/>
      <c r="F7" s="133" t="s">
        <v>6</v>
      </c>
      <c r="G7" s="133"/>
      <c r="H7" s="133"/>
      <c r="I7" s="133"/>
      <c r="J7" s="134" t="s">
        <v>35</v>
      </c>
      <c r="K7" s="134"/>
      <c r="L7" s="134"/>
      <c r="M7" s="134"/>
      <c r="N7" s="134"/>
      <c r="O7" s="134"/>
      <c r="P7" s="134"/>
      <c r="Q7" s="134"/>
      <c r="R7" s="134"/>
    </row>
    <row r="8" spans="1:24" ht="15" customHeight="1" x14ac:dyDescent="0.25">
      <c r="A8" s="19"/>
      <c r="B8" s="129"/>
      <c r="C8" s="130"/>
      <c r="D8" s="130"/>
      <c r="E8" s="131"/>
      <c r="F8" s="133" t="s">
        <v>5</v>
      </c>
      <c r="G8" s="133"/>
      <c r="H8" s="133"/>
      <c r="I8" s="133"/>
      <c r="J8" s="134" t="s">
        <v>35</v>
      </c>
      <c r="K8" s="134"/>
      <c r="L8" s="134"/>
      <c r="M8" s="134"/>
      <c r="N8" s="134"/>
      <c r="O8" s="134"/>
      <c r="P8" s="134"/>
      <c r="Q8" s="134"/>
      <c r="R8" s="134"/>
    </row>
    <row r="9" spans="1:24" ht="15" customHeight="1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</row>
    <row r="10" spans="1:24" ht="15" customHeight="1" x14ac:dyDescent="0.25">
      <c r="B10" s="93" t="s">
        <v>8</v>
      </c>
      <c r="C10" s="93"/>
      <c r="D10" s="93"/>
      <c r="E10" s="93"/>
      <c r="F10" s="105">
        <v>43101</v>
      </c>
      <c r="G10" s="106"/>
      <c r="H10" s="106"/>
      <c r="I10" s="106"/>
      <c r="K10" s="93" t="s">
        <v>1</v>
      </c>
      <c r="L10" s="93"/>
      <c r="M10" s="93"/>
      <c r="N10" s="93"/>
      <c r="O10" s="104"/>
      <c r="P10" s="104"/>
      <c r="Q10" s="104"/>
      <c r="R10" s="104"/>
    </row>
    <row r="11" spans="1:24" ht="15" customHeight="1" x14ac:dyDescent="0.25">
      <c r="B11" s="93" t="s">
        <v>7</v>
      </c>
      <c r="C11" s="93"/>
      <c r="D11" s="93"/>
      <c r="E11" s="93"/>
      <c r="F11" s="105">
        <v>43465</v>
      </c>
      <c r="G11" s="106"/>
      <c r="H11" s="106"/>
      <c r="I11" s="106"/>
      <c r="K11" s="93" t="s">
        <v>9</v>
      </c>
      <c r="L11" s="93"/>
      <c r="M11" s="93"/>
      <c r="N11" s="93"/>
      <c r="O11" s="138">
        <v>43251</v>
      </c>
      <c r="P11" s="104"/>
      <c r="Q11" s="104"/>
      <c r="R11" s="104"/>
    </row>
    <row r="12" spans="1:24" ht="15" customHeight="1" thickBot="1" x14ac:dyDescent="0.3"/>
    <row r="13" spans="1:24" ht="15" customHeight="1" thickBot="1" x14ac:dyDescent="0.3">
      <c r="B13" s="139" t="s">
        <v>10</v>
      </c>
      <c r="C13" s="140"/>
      <c r="D13" s="140"/>
      <c r="E13" s="140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1"/>
    </row>
    <row r="14" spans="1:24" ht="15" customHeight="1" x14ac:dyDescent="0.25"/>
    <row r="15" spans="1:24" ht="15" customHeight="1" x14ac:dyDescent="0.25">
      <c r="B15" s="93" t="s">
        <v>13</v>
      </c>
      <c r="C15" s="93"/>
      <c r="D15" s="93"/>
      <c r="E15" s="93"/>
      <c r="F15" s="103">
        <v>1000</v>
      </c>
      <c r="G15" s="103"/>
      <c r="H15" s="103"/>
      <c r="I15" s="103"/>
      <c r="K15" s="93" t="s">
        <v>11</v>
      </c>
      <c r="L15" s="93"/>
      <c r="M15" s="93"/>
      <c r="N15" s="93"/>
      <c r="O15" s="104">
        <v>400</v>
      </c>
      <c r="P15" s="104"/>
      <c r="Q15" s="104"/>
      <c r="R15" s="104"/>
      <c r="X15" s="12"/>
    </row>
    <row r="16" spans="1:24" ht="15" customHeight="1" thickBot="1" x14ac:dyDescent="0.3"/>
    <row r="17" spans="2:18" ht="15" customHeight="1" x14ac:dyDescent="0.25">
      <c r="B17" s="71" t="s">
        <v>31</v>
      </c>
      <c r="C17" s="72"/>
      <c r="D17" s="72"/>
      <c r="E17" s="72"/>
      <c r="F17" s="73"/>
      <c r="G17" s="77">
        <f>O15/F15</f>
        <v>0.4</v>
      </c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9"/>
    </row>
    <row r="18" spans="2:18" ht="15" customHeight="1" thickBot="1" x14ac:dyDescent="0.3">
      <c r="B18" s="74"/>
      <c r="C18" s="75"/>
      <c r="D18" s="75"/>
      <c r="E18" s="75"/>
      <c r="F18" s="76"/>
      <c r="G18" s="80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2"/>
    </row>
    <row r="19" spans="2:18" ht="15" customHeight="1" thickBot="1" x14ac:dyDescent="0.3"/>
    <row r="20" spans="2:18" ht="15" customHeight="1" thickBot="1" x14ac:dyDescent="0.3">
      <c r="B20" s="68" t="s">
        <v>12</v>
      </c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70"/>
    </row>
    <row r="21" spans="2:18" ht="15" customHeight="1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2:18" ht="15" customHeight="1" x14ac:dyDescent="0.25">
      <c r="B22" s="89" t="s">
        <v>37</v>
      </c>
      <c r="C22" s="90"/>
      <c r="D22" s="90"/>
      <c r="E22" s="91"/>
      <c r="F22" s="3">
        <v>0.55000000000000004</v>
      </c>
      <c r="G22" s="86">
        <v>0.5</v>
      </c>
      <c r="H22" s="87"/>
      <c r="I22" s="97">
        <f>G22</f>
        <v>0.5</v>
      </c>
      <c r="J22" s="98"/>
      <c r="K22" s="98"/>
      <c r="L22" s="98"/>
      <c r="M22" s="98"/>
      <c r="N22" s="98"/>
      <c r="O22" s="98"/>
      <c r="P22" s="98"/>
      <c r="Q22" s="98"/>
      <c r="R22" s="99"/>
    </row>
    <row r="23" spans="2:18" ht="15" customHeight="1" x14ac:dyDescent="0.25">
      <c r="B23" s="83" t="s">
        <v>38</v>
      </c>
      <c r="C23" s="84"/>
      <c r="D23" s="84"/>
      <c r="E23" s="85"/>
      <c r="F23" s="2">
        <v>0.35</v>
      </c>
      <c r="G23" s="88">
        <v>0.2</v>
      </c>
      <c r="H23" s="88"/>
      <c r="I23" s="100">
        <f t="shared" ref="I23:I25" si="0">G23</f>
        <v>0.2</v>
      </c>
      <c r="J23" s="101"/>
      <c r="K23" s="101"/>
      <c r="L23" s="101"/>
      <c r="M23" s="101"/>
      <c r="N23" s="101"/>
      <c r="O23" s="101"/>
      <c r="P23" s="101"/>
      <c r="Q23" s="101"/>
      <c r="R23" s="102"/>
    </row>
    <row r="24" spans="2:18" ht="15" customHeight="1" x14ac:dyDescent="0.25">
      <c r="B24" s="92" t="s">
        <v>39</v>
      </c>
      <c r="C24" s="93"/>
      <c r="D24" s="93"/>
      <c r="E24" s="93"/>
      <c r="F24" s="2">
        <v>0.15</v>
      </c>
      <c r="G24" s="88">
        <v>0.5</v>
      </c>
      <c r="H24" s="88"/>
      <c r="I24" s="100">
        <f t="shared" si="0"/>
        <v>0.5</v>
      </c>
      <c r="J24" s="101"/>
      <c r="K24" s="101"/>
      <c r="L24" s="101"/>
      <c r="M24" s="101"/>
      <c r="N24" s="101"/>
      <c r="O24" s="101"/>
      <c r="P24" s="101"/>
      <c r="Q24" s="101"/>
      <c r="R24" s="102"/>
    </row>
    <row r="25" spans="2:18" ht="15" customHeight="1" thickBot="1" x14ac:dyDescent="0.3">
      <c r="B25" s="94" t="s">
        <v>40</v>
      </c>
      <c r="C25" s="95"/>
      <c r="D25" s="95"/>
      <c r="E25" s="95"/>
      <c r="F25" s="4">
        <v>0.05</v>
      </c>
      <c r="G25" s="96">
        <v>0.8</v>
      </c>
      <c r="H25" s="96"/>
      <c r="I25" s="135">
        <f t="shared" si="0"/>
        <v>0.8</v>
      </c>
      <c r="J25" s="136"/>
      <c r="K25" s="136"/>
      <c r="L25" s="136"/>
      <c r="M25" s="136"/>
      <c r="N25" s="136"/>
      <c r="O25" s="136"/>
      <c r="P25" s="136"/>
      <c r="Q25" s="136"/>
      <c r="R25" s="137"/>
    </row>
    <row r="26" spans="2:18" ht="15" customHeight="1" thickBot="1" x14ac:dyDescent="0.3"/>
    <row r="27" spans="2:18" ht="15" customHeight="1" x14ac:dyDescent="0.25">
      <c r="B27" s="56" t="s">
        <v>30</v>
      </c>
      <c r="C27" s="57"/>
      <c r="D27" s="57"/>
      <c r="E27" s="57"/>
      <c r="F27" s="57"/>
      <c r="G27" s="62">
        <f>F22*G22+F23*G23+F24*G24+F25*G25</f>
        <v>0.46000000000000008</v>
      </c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4"/>
    </row>
    <row r="28" spans="2:18" ht="15" customHeight="1" thickBot="1" x14ac:dyDescent="0.3">
      <c r="B28" s="59"/>
      <c r="C28" s="60"/>
      <c r="D28" s="60"/>
      <c r="E28" s="60"/>
      <c r="F28" s="60"/>
      <c r="G28" s="65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7"/>
    </row>
    <row r="29" spans="2:18" ht="15" customHeight="1" thickBot="1" x14ac:dyDescent="0.3"/>
    <row r="30" spans="2:18" ht="15" customHeight="1" thickBot="1" x14ac:dyDescent="0.3">
      <c r="B30" s="68" t="s">
        <v>28</v>
      </c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70"/>
    </row>
    <row r="31" spans="2:18" ht="9.9499999999999993" customHeight="1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2:18" ht="15" customHeight="1" x14ac:dyDescent="0.25">
      <c r="B32" s="1"/>
      <c r="C32" s="13"/>
      <c r="D32" s="13"/>
      <c r="E32" s="13"/>
      <c r="F32" s="13"/>
      <c r="G32" s="125">
        <f>F10</f>
        <v>43101</v>
      </c>
      <c r="H32" s="125"/>
      <c r="I32" s="125"/>
      <c r="J32" s="1"/>
      <c r="K32" s="25">
        <f>AVERAGE(F10:I11)</f>
        <v>43283</v>
      </c>
      <c r="L32" s="25"/>
      <c r="M32" s="25"/>
      <c r="N32" s="25"/>
      <c r="O32" s="14"/>
      <c r="P32" s="26">
        <f>F11</f>
        <v>43465</v>
      </c>
      <c r="Q32" s="26"/>
      <c r="R32" s="26"/>
    </row>
    <row r="33" spans="2:18" ht="15" customHeight="1" thickBot="1" x14ac:dyDescent="0.3">
      <c r="G33" s="15"/>
      <c r="L33" s="16"/>
      <c r="R33" s="16"/>
    </row>
    <row r="34" spans="2:18" ht="15" customHeight="1" x14ac:dyDescent="0.25">
      <c r="B34" s="56" t="s">
        <v>29</v>
      </c>
      <c r="C34" s="57"/>
      <c r="D34" s="57"/>
      <c r="E34" s="57"/>
      <c r="F34" s="58"/>
      <c r="G34" s="62">
        <f>NETWORKDAYS(F10,O11)/NETWORKDAYS(F10,F11)</f>
        <v>0.41762452107279696</v>
      </c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4"/>
    </row>
    <row r="35" spans="2:18" ht="15" customHeight="1" thickBot="1" x14ac:dyDescent="0.3">
      <c r="B35" s="59"/>
      <c r="C35" s="60"/>
      <c r="D35" s="60"/>
      <c r="E35" s="60"/>
      <c r="F35" s="61"/>
      <c r="G35" s="65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7"/>
    </row>
    <row r="36" spans="2:18" ht="15" customHeight="1" thickBot="1" x14ac:dyDescent="0.3"/>
    <row r="37" spans="2:18" ht="15" customHeight="1" thickBot="1" x14ac:dyDescent="0.3">
      <c r="B37" s="45" t="s">
        <v>32</v>
      </c>
      <c r="C37" s="46"/>
      <c r="D37" s="46"/>
      <c r="E37" s="46"/>
      <c r="F37" s="46"/>
      <c r="G37" s="46"/>
      <c r="H37" s="47"/>
      <c r="I37" s="50">
        <f>NETWORKDAYS(O11,F11)</f>
        <v>153</v>
      </c>
      <c r="J37" s="51"/>
      <c r="K37" s="51"/>
      <c r="L37" s="52"/>
      <c r="M37" s="48" t="s">
        <v>15</v>
      </c>
      <c r="N37" s="49"/>
      <c r="O37" s="53">
        <f>I37*8</f>
        <v>1224</v>
      </c>
      <c r="P37" s="54"/>
      <c r="Q37" s="54"/>
      <c r="R37" s="55"/>
    </row>
    <row r="38" spans="2:18" ht="15" customHeight="1" thickBot="1" x14ac:dyDescent="0.3"/>
    <row r="39" spans="2:18" ht="15" customHeight="1" thickBot="1" x14ac:dyDescent="0.3">
      <c r="B39" s="68" t="s">
        <v>14</v>
      </c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70"/>
    </row>
    <row r="40" spans="2:18" ht="15" customHeight="1" thickBot="1" x14ac:dyDescent="0.3"/>
    <row r="41" spans="2:18" ht="15" customHeight="1" thickBot="1" x14ac:dyDescent="0.3">
      <c r="D41" s="36" t="str">
        <f>IF(G17+5%&lt;G27,Conclusion!C1,IF(G27+5%&lt;G17,Conclusion!C7,Conclusion!C4))</f>
        <v>% Avancement tâches &gt; % Heures depensées</v>
      </c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8"/>
    </row>
    <row r="42" spans="2:18" ht="15" customHeight="1" x14ac:dyDescent="0.25">
      <c r="D42" s="39" t="str">
        <f>IF(G17+5%&lt;G27,Conclusion!C2,IF(G27+5%&lt;G17,Conclusion!C8,Conclusion!C5))</f>
        <v>L'avancement des tâches du projet semble être en avance par rapport au pourcentage de nombre d'heures depensées.</v>
      </c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1"/>
    </row>
    <row r="43" spans="2:18" ht="15" customHeight="1" thickBot="1" x14ac:dyDescent="0.3">
      <c r="D43" s="42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4"/>
    </row>
    <row r="44" spans="2:18" ht="15" customHeight="1" thickBot="1" x14ac:dyDescent="0.3"/>
    <row r="45" spans="2:18" ht="15" customHeight="1" thickBot="1" x14ac:dyDescent="0.3">
      <c r="D45" s="45" t="str">
        <f>IF(G34+5%&lt;G27,Conclusion!I1,IF(G27+5%&lt;G34,Conclusion!I7,Conclusion!I4))</f>
        <v xml:space="preserve">% Avancement tâches = % Avancement calendrier </v>
      </c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7"/>
    </row>
    <row r="46" spans="2:18" ht="15" customHeight="1" x14ac:dyDescent="0.25">
      <c r="D46" s="39" t="str">
        <f>IF(G34+5%&lt;G27,Conclusion!I2,IF(G27+5%&lt;G34,Conclusion!I8,Conclusion!I5))</f>
        <v>Le projet est dans les temps, le delai de livraison pourra etre respecté.</v>
      </c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1"/>
    </row>
    <row r="47" spans="2:18" ht="15" customHeight="1" thickBot="1" x14ac:dyDescent="0.3">
      <c r="D47" s="42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4"/>
    </row>
    <row r="48" spans="2:18" ht="15" customHeight="1" x14ac:dyDescent="0.25"/>
    <row r="49" spans="2:18" ht="15" customHeight="1" thickBot="1" x14ac:dyDescent="0.3">
      <c r="B49" s="17" t="s">
        <v>16</v>
      </c>
      <c r="C49" s="18"/>
      <c r="D49" s="18"/>
      <c r="E49" s="18"/>
      <c r="F49" s="18"/>
    </row>
    <row r="50" spans="2:18" ht="15" customHeight="1" x14ac:dyDescent="0.25">
      <c r="B50" s="27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9"/>
    </row>
    <row r="51" spans="2:18" ht="15" customHeight="1" x14ac:dyDescent="0.25"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2"/>
    </row>
    <row r="52" spans="2:18" ht="15" customHeight="1" x14ac:dyDescent="0.25">
      <c r="B52" s="30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2"/>
    </row>
    <row r="53" spans="2:18" ht="15" customHeight="1" x14ac:dyDescent="0.25">
      <c r="B53" s="30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2"/>
    </row>
    <row r="54" spans="2:18" ht="15" customHeight="1" x14ac:dyDescent="0.25">
      <c r="B54" s="30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2"/>
    </row>
    <row r="55" spans="2:18" ht="15" customHeight="1" thickBot="1" x14ac:dyDescent="0.3">
      <c r="B55" s="33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5"/>
    </row>
  </sheetData>
  <protectedRanges>
    <protectedRange sqref="M20:X21" name="Plage2_1"/>
  </protectedRanges>
  <mergeCells count="57">
    <mergeCell ref="B6:E6"/>
    <mergeCell ref="G32:I32"/>
    <mergeCell ref="B2:E3"/>
    <mergeCell ref="F2:N2"/>
    <mergeCell ref="O2:R3"/>
    <mergeCell ref="F3:N3"/>
    <mergeCell ref="B5:R5"/>
    <mergeCell ref="B15:E15"/>
    <mergeCell ref="F15:I15"/>
    <mergeCell ref="K15:N15"/>
    <mergeCell ref="O15:R15"/>
    <mergeCell ref="B7:E8"/>
    <mergeCell ref="F7:I7"/>
    <mergeCell ref="J7:R7"/>
    <mergeCell ref="F8:I8"/>
    <mergeCell ref="J8:R8"/>
    <mergeCell ref="B10:E10"/>
    <mergeCell ref="F10:I10"/>
    <mergeCell ref="K10:N10"/>
    <mergeCell ref="O10:R10"/>
    <mergeCell ref="B11:E11"/>
    <mergeCell ref="F11:I11"/>
    <mergeCell ref="K11:N11"/>
    <mergeCell ref="O11:R11"/>
    <mergeCell ref="B13:R13"/>
    <mergeCell ref="B17:F18"/>
    <mergeCell ref="G17:R18"/>
    <mergeCell ref="B20:R20"/>
    <mergeCell ref="B22:E22"/>
    <mergeCell ref="G22:H22"/>
    <mergeCell ref="I22:R22"/>
    <mergeCell ref="B30:R30"/>
    <mergeCell ref="B23:E23"/>
    <mergeCell ref="G23:H23"/>
    <mergeCell ref="I23:R23"/>
    <mergeCell ref="B24:E24"/>
    <mergeCell ref="G24:H24"/>
    <mergeCell ref="I24:R24"/>
    <mergeCell ref="B25:E25"/>
    <mergeCell ref="G25:H25"/>
    <mergeCell ref="I25:R25"/>
    <mergeCell ref="B27:F28"/>
    <mergeCell ref="G27:R28"/>
    <mergeCell ref="B50:R55"/>
    <mergeCell ref="K32:N32"/>
    <mergeCell ref="P32:R32"/>
    <mergeCell ref="B34:F35"/>
    <mergeCell ref="G34:R35"/>
    <mergeCell ref="B37:H37"/>
    <mergeCell ref="I37:L37"/>
    <mergeCell ref="M37:N37"/>
    <mergeCell ref="O37:R37"/>
    <mergeCell ref="B39:R39"/>
    <mergeCell ref="D41:R41"/>
    <mergeCell ref="D42:R43"/>
    <mergeCell ref="D45:R45"/>
    <mergeCell ref="D46:R47"/>
  </mergeCells>
  <conditionalFormatting sqref="G17:R18">
    <cfRule type="dataBar" priority="5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{3CA96EE2-0808-4498-87F5-2E67058F09D0}</x14:id>
        </ext>
      </extLst>
    </cfRule>
  </conditionalFormatting>
  <conditionalFormatting sqref="G27:R28">
    <cfRule type="dataBar" priority="4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{AE36E288-A5A7-4585-BA48-C3DEF35240DF}</x14:id>
        </ext>
      </extLst>
    </cfRule>
  </conditionalFormatting>
  <conditionalFormatting sqref="I22:R25">
    <cfRule type="dataBar" priority="3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{B5BDD86A-6EA8-40A1-99F4-4FE9D08F4575}</x14:id>
        </ext>
      </extLst>
    </cfRule>
  </conditionalFormatting>
  <conditionalFormatting sqref="I22:R25">
    <cfRule type="dataBar" priority="2">
      <dataBar showValue="0"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{0AA3D4F0-A0F7-4A21-8217-DBA3F8438AEF}</x14:id>
        </ext>
      </extLst>
    </cfRule>
  </conditionalFormatting>
  <conditionalFormatting sqref="G34:R35">
    <cfRule type="dataBar" priority="1">
      <dataBar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{F3B65305-EE40-4DC8-9421-9F515E037632}</x14:id>
        </ext>
      </extLst>
    </cfRule>
  </conditionalFormatting>
  <printOptions horizontalCentered="1" verticalCentered="1"/>
  <pageMargins left="0" right="0" top="0" bottom="0" header="0" footer="0"/>
  <pageSetup paperSize="9" scale="99" orientation="portrait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A96EE2-0808-4498-87F5-2E67058F09D0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G17:R18</xm:sqref>
        </x14:conditionalFormatting>
        <x14:conditionalFormatting xmlns:xm="http://schemas.microsoft.com/office/excel/2006/main">
          <x14:cfRule type="dataBar" id="{AE36E288-A5A7-4585-BA48-C3DEF35240DF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G27:R28</xm:sqref>
        </x14:conditionalFormatting>
        <x14:conditionalFormatting xmlns:xm="http://schemas.microsoft.com/office/excel/2006/main">
          <x14:cfRule type="dataBar" id="{B5BDD86A-6EA8-40A1-99F4-4FE9D08F4575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I22:R25</xm:sqref>
        </x14:conditionalFormatting>
        <x14:conditionalFormatting xmlns:xm="http://schemas.microsoft.com/office/excel/2006/main">
          <x14:cfRule type="dataBar" id="{0AA3D4F0-A0F7-4A21-8217-DBA3F8438AEF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I22:R25</xm:sqref>
        </x14:conditionalFormatting>
        <x14:conditionalFormatting xmlns:xm="http://schemas.microsoft.com/office/excel/2006/main">
          <x14:cfRule type="dataBar" id="{F3B65305-EE40-4DC8-9421-9F515E037632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G34:R35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O12"/>
  <sheetViews>
    <sheetView zoomScale="130" zoomScaleNormal="130" workbookViewId="0">
      <selection activeCell="I24" sqref="I24"/>
    </sheetView>
  </sheetViews>
  <sheetFormatPr baseColWidth="10" defaultRowHeight="15" x14ac:dyDescent="0.25"/>
  <cols>
    <col min="1" max="1" width="8" customWidth="1"/>
    <col min="2" max="2" width="2.85546875" customWidth="1"/>
  </cols>
  <sheetData>
    <row r="1" spans="1:15" ht="15.75" thickBot="1" x14ac:dyDescent="0.3">
      <c r="A1" s="148"/>
      <c r="B1" s="5"/>
      <c r="C1" s="155" t="s">
        <v>17</v>
      </c>
      <c r="D1" s="156"/>
      <c r="E1" s="156"/>
      <c r="F1" s="156"/>
      <c r="G1" s="156"/>
      <c r="H1" s="157"/>
      <c r="I1" s="155" t="s">
        <v>23</v>
      </c>
      <c r="J1" s="156"/>
      <c r="K1" s="156"/>
      <c r="L1" s="156"/>
      <c r="M1" s="156"/>
      <c r="N1" s="156"/>
      <c r="O1" s="157"/>
    </row>
    <row r="2" spans="1:15" x14ac:dyDescent="0.25">
      <c r="A2" s="148"/>
      <c r="B2" s="5"/>
      <c r="C2" s="149" t="s">
        <v>22</v>
      </c>
      <c r="D2" s="150"/>
      <c r="E2" s="150"/>
      <c r="F2" s="150"/>
      <c r="G2" s="150"/>
      <c r="H2" s="151"/>
      <c r="I2" s="142" t="s">
        <v>26</v>
      </c>
      <c r="J2" s="143"/>
      <c r="K2" s="143"/>
      <c r="L2" s="143"/>
      <c r="M2" s="143"/>
      <c r="N2" s="143"/>
      <c r="O2" s="144"/>
    </row>
    <row r="3" spans="1:15" ht="12.75" customHeight="1" thickBot="1" x14ac:dyDescent="0.3">
      <c r="A3" s="148"/>
      <c r="B3" s="5"/>
      <c r="C3" s="152"/>
      <c r="D3" s="153"/>
      <c r="E3" s="153"/>
      <c r="F3" s="153"/>
      <c r="G3" s="153"/>
      <c r="H3" s="154"/>
      <c r="I3" s="145"/>
      <c r="J3" s="146"/>
      <c r="K3" s="146"/>
      <c r="L3" s="146"/>
      <c r="M3" s="146"/>
      <c r="N3" s="146"/>
      <c r="O3" s="147"/>
    </row>
    <row r="4" spans="1:15" ht="15.75" thickBot="1" x14ac:dyDescent="0.3">
      <c r="A4" s="148"/>
      <c r="B4" s="5"/>
      <c r="C4" s="158" t="s">
        <v>18</v>
      </c>
      <c r="D4" s="159"/>
      <c r="E4" s="159"/>
      <c r="F4" s="159"/>
      <c r="G4" s="159"/>
      <c r="H4" s="160"/>
      <c r="I4" s="155" t="s">
        <v>25</v>
      </c>
      <c r="J4" s="156"/>
      <c r="K4" s="156"/>
      <c r="L4" s="156"/>
      <c r="M4" s="156"/>
      <c r="N4" s="156"/>
      <c r="O4" s="157"/>
    </row>
    <row r="5" spans="1:15" x14ac:dyDescent="0.25">
      <c r="A5" s="148"/>
      <c r="B5" s="5"/>
      <c r="C5" s="149" t="s">
        <v>21</v>
      </c>
      <c r="D5" s="150"/>
      <c r="E5" s="150"/>
      <c r="F5" s="150"/>
      <c r="G5" s="150"/>
      <c r="H5" s="151"/>
      <c r="I5" s="161" t="s">
        <v>33</v>
      </c>
      <c r="J5" s="162"/>
      <c r="K5" s="162"/>
      <c r="L5" s="162"/>
      <c r="M5" s="162"/>
      <c r="N5" s="162"/>
      <c r="O5" s="163"/>
    </row>
    <row r="6" spans="1:15" ht="12.75" customHeight="1" thickBot="1" x14ac:dyDescent="0.3">
      <c r="A6" s="148"/>
      <c r="B6" s="5"/>
      <c r="C6" s="152"/>
      <c r="D6" s="153"/>
      <c r="E6" s="153"/>
      <c r="F6" s="153"/>
      <c r="G6" s="153"/>
      <c r="H6" s="154"/>
      <c r="I6" s="164"/>
      <c r="J6" s="165"/>
      <c r="K6" s="165"/>
      <c r="L6" s="165"/>
      <c r="M6" s="165"/>
      <c r="N6" s="165"/>
      <c r="O6" s="166"/>
    </row>
    <row r="7" spans="1:15" ht="15.75" customHeight="1" thickBot="1" x14ac:dyDescent="0.3">
      <c r="A7" s="148"/>
      <c r="B7" s="5"/>
      <c r="C7" s="158" t="s">
        <v>19</v>
      </c>
      <c r="D7" s="159"/>
      <c r="E7" s="159"/>
      <c r="F7" s="159"/>
      <c r="G7" s="159"/>
      <c r="H7" s="160"/>
      <c r="I7" s="155" t="s">
        <v>24</v>
      </c>
      <c r="J7" s="156"/>
      <c r="K7" s="156"/>
      <c r="L7" s="156"/>
      <c r="M7" s="156"/>
      <c r="N7" s="156"/>
      <c r="O7" s="157"/>
    </row>
    <row r="8" spans="1:15" ht="15" customHeight="1" x14ac:dyDescent="0.25">
      <c r="A8" s="148"/>
      <c r="B8" s="5"/>
      <c r="C8" s="149" t="s">
        <v>20</v>
      </c>
      <c r="D8" s="150"/>
      <c r="E8" s="150"/>
      <c r="F8" s="150"/>
      <c r="G8" s="150"/>
      <c r="H8" s="151"/>
      <c r="I8" s="142" t="s">
        <v>27</v>
      </c>
      <c r="J8" s="143"/>
      <c r="K8" s="143"/>
      <c r="L8" s="143"/>
      <c r="M8" s="143"/>
      <c r="N8" s="143"/>
      <c r="O8" s="144"/>
    </row>
    <row r="9" spans="1:15" ht="12.75" customHeight="1" thickBot="1" x14ac:dyDescent="0.3">
      <c r="A9" s="148"/>
      <c r="B9" s="5"/>
      <c r="C9" s="152"/>
      <c r="D9" s="153"/>
      <c r="E9" s="153"/>
      <c r="F9" s="153"/>
      <c r="G9" s="153"/>
      <c r="H9" s="154"/>
      <c r="I9" s="145"/>
      <c r="J9" s="146"/>
      <c r="K9" s="146"/>
      <c r="L9" s="146"/>
      <c r="M9" s="146"/>
      <c r="N9" s="146"/>
      <c r="O9" s="147"/>
    </row>
    <row r="11" spans="1:15" x14ac:dyDescent="0.25">
      <c r="A11" s="21" t="s">
        <v>34</v>
      </c>
    </row>
    <row r="12" spans="1:15" x14ac:dyDescent="0.25">
      <c r="A12" s="20">
        <v>0.05</v>
      </c>
    </row>
  </sheetData>
  <mergeCells count="15">
    <mergeCell ref="I8:O9"/>
    <mergeCell ref="A1:A3"/>
    <mergeCell ref="A4:A6"/>
    <mergeCell ref="A7:A9"/>
    <mergeCell ref="C2:H3"/>
    <mergeCell ref="C5:H6"/>
    <mergeCell ref="C8:H9"/>
    <mergeCell ref="C1:H1"/>
    <mergeCell ref="C4:H4"/>
    <mergeCell ref="C7:H7"/>
    <mergeCell ref="I1:O1"/>
    <mergeCell ref="I2:O3"/>
    <mergeCell ref="I4:O4"/>
    <mergeCell ref="I5:O6"/>
    <mergeCell ref="I7:O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Progress 1</vt:lpstr>
      <vt:lpstr>Progress 2</vt:lpstr>
      <vt:lpstr>Conclusion</vt:lpstr>
      <vt:lpstr>'Progress 1'!Zone_d_impression</vt:lpstr>
      <vt:lpstr>'Progress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2018-05-31T13:14:06Z</dcterms:modified>
</cp:coreProperties>
</file>