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D56" i="1"/>
  <c r="D55"/>
  <c r="B55"/>
  <c r="D54"/>
  <c r="B54"/>
  <c r="D53"/>
  <c r="B53"/>
  <c r="D52"/>
  <c r="C52"/>
  <c r="B52"/>
  <c r="D51"/>
  <c r="C51"/>
  <c r="B51"/>
  <c r="D50"/>
  <c r="C50"/>
  <c r="B50"/>
  <c r="D49"/>
  <c r="C49"/>
  <c r="B49"/>
  <c r="D48"/>
  <c r="C48"/>
  <c r="B48"/>
  <c r="D47"/>
  <c r="C47"/>
  <c r="B47"/>
  <c r="D46"/>
  <c r="C46"/>
  <c r="B46"/>
  <c r="D45"/>
  <c r="C45"/>
  <c r="B45"/>
  <c r="D44"/>
  <c r="C44"/>
  <c r="B44"/>
  <c r="D43"/>
  <c r="C43"/>
  <c r="B43"/>
  <c r="D42"/>
  <c r="C42"/>
  <c r="B42"/>
  <c r="D41"/>
  <c r="C41"/>
  <c r="B41"/>
  <c r="D40"/>
  <c r="C40"/>
  <c r="B40"/>
  <c r="D39"/>
  <c r="C39"/>
  <c r="B39"/>
  <c r="D38"/>
  <c r="C38"/>
  <c r="B38"/>
  <c r="D37"/>
  <c r="C37"/>
  <c r="B37"/>
  <c r="D36"/>
  <c r="C36"/>
  <c r="B36"/>
  <c r="D35"/>
  <c r="C35"/>
  <c r="B35"/>
  <c r="D34"/>
  <c r="C34"/>
  <c r="B34"/>
  <c r="D33"/>
  <c r="C33"/>
  <c r="B33"/>
  <c r="D32"/>
  <c r="C32"/>
  <c r="B32"/>
  <c r="D31"/>
  <c r="C31"/>
  <c r="B31"/>
  <c r="D30"/>
  <c r="C30"/>
  <c r="B30"/>
  <c r="D29"/>
  <c r="C29"/>
  <c r="B29"/>
  <c r="D28"/>
  <c r="C28"/>
  <c r="B28"/>
  <c r="D27"/>
  <c r="C27"/>
  <c r="B27"/>
  <c r="D26"/>
  <c r="C26"/>
  <c r="B26"/>
  <c r="D25"/>
  <c r="C25"/>
  <c r="B25"/>
  <c r="D24"/>
  <c r="C24"/>
  <c r="B24"/>
  <c r="D23"/>
  <c r="C23"/>
  <c r="B23"/>
  <c r="D22"/>
  <c r="C22"/>
  <c r="B22"/>
  <c r="D21"/>
  <c r="C21"/>
  <c r="B21"/>
  <c r="D20"/>
  <c r="C20"/>
  <c r="B20"/>
  <c r="D19"/>
  <c r="C19"/>
  <c r="B19"/>
  <c r="D18"/>
  <c r="C18"/>
  <c r="B18"/>
  <c r="D17"/>
  <c r="C17"/>
  <c r="B17"/>
  <c r="D16"/>
  <c r="C16"/>
  <c r="B16"/>
  <c r="D15"/>
  <c r="C15"/>
  <c r="B15"/>
  <c r="D14"/>
  <c r="C14"/>
  <c r="B14"/>
  <c r="D13"/>
  <c r="C13"/>
  <c r="B13"/>
  <c r="D12"/>
  <c r="C12"/>
  <c r="B12"/>
  <c r="D11"/>
  <c r="C11"/>
  <c r="B11"/>
  <c r="D10"/>
  <c r="C10"/>
  <c r="B10"/>
  <c r="D9"/>
  <c r="C9"/>
  <c r="B9"/>
  <c r="D8"/>
  <c r="B8"/>
  <c r="D7"/>
  <c r="D6"/>
  <c r="B6"/>
  <c r="D5"/>
  <c r="B5"/>
  <c r="D4"/>
  <c r="B4"/>
  <c r="D3"/>
  <c r="B3"/>
  <c r="M19" s="1"/>
  <c r="D2"/>
  <c r="E3" s="1"/>
  <c r="E4" s="1"/>
  <c r="E5" s="1"/>
  <c r="E6" s="1"/>
  <c r="E7" s="1"/>
  <c r="E8" s="1"/>
  <c r="E9" l="1"/>
  <c r="E10" s="1"/>
  <c r="E11" s="1"/>
  <c r="E12" s="1"/>
  <c r="E13" s="1"/>
  <c r="E14" s="1"/>
  <c r="E15" s="1"/>
  <c r="E16" s="1"/>
  <c r="E17" s="1"/>
  <c r="E18" s="1"/>
  <c r="E19" s="1"/>
  <c r="E20" s="1"/>
  <c r="E21" s="1"/>
  <c r="E22" s="1"/>
  <c r="E23" s="1"/>
  <c r="E24" s="1"/>
  <c r="E25" s="1"/>
  <c r="E26" s="1"/>
  <c r="E27" s="1"/>
  <c r="E28" s="1"/>
  <c r="E29" s="1"/>
  <c r="E30" s="1"/>
  <c r="E31" s="1"/>
  <c r="E32" s="1"/>
  <c r="E33" s="1"/>
  <c r="E34" s="1"/>
  <c r="E35" s="1"/>
  <c r="E36" s="1"/>
  <c r="E37" s="1"/>
  <c r="E38" s="1"/>
  <c r="E39" s="1"/>
  <c r="E40" s="1"/>
  <c r="E41" s="1"/>
  <c r="E42" s="1"/>
  <c r="E43" s="1"/>
  <c r="E44" s="1"/>
  <c r="E45" s="1"/>
  <c r="E46" s="1"/>
</calcChain>
</file>

<file path=xl/sharedStrings.xml><?xml version="1.0" encoding="utf-8"?>
<sst xmlns="http://schemas.openxmlformats.org/spreadsheetml/2006/main" count="76" uniqueCount="40">
  <si>
    <t>DATE</t>
  </si>
  <si>
    <t>DESIGNATION</t>
  </si>
  <si>
    <t>DEBIT</t>
  </si>
  <si>
    <t>CREDIT</t>
  </si>
  <si>
    <t>total</t>
  </si>
  <si>
    <t>solde</t>
  </si>
  <si>
    <t>POLE EMPLOI</t>
  </si>
  <si>
    <t>CREDIT 1</t>
  </si>
  <si>
    <t>CAF</t>
  </si>
  <si>
    <t>ASSURANCE</t>
  </si>
  <si>
    <t>COFIDIS</t>
  </si>
  <si>
    <t>BOUYGUES</t>
  </si>
  <si>
    <t>GROUPAMA</t>
  </si>
  <si>
    <t>BOUQUET</t>
  </si>
  <si>
    <t>HENNER</t>
  </si>
  <si>
    <t>EDF</t>
  </si>
  <si>
    <t>IMPOT</t>
  </si>
  <si>
    <t>CREDIT 2</t>
  </si>
  <si>
    <t>CREDIT 3</t>
  </si>
  <si>
    <t>CREDIT 4</t>
  </si>
  <si>
    <t>SUD HERAULT</t>
  </si>
  <si>
    <t>INTERMACHE</t>
  </si>
  <si>
    <t>MIQUEL</t>
  </si>
  <si>
    <t>ESSENCE</t>
  </si>
  <si>
    <t>PHARMACIE</t>
  </si>
  <si>
    <t>TABAC</t>
  </si>
  <si>
    <t>LIDL</t>
  </si>
  <si>
    <t>SDIS</t>
  </si>
  <si>
    <t>SECURITE SOCIALE</t>
  </si>
  <si>
    <t>DECATLHON</t>
  </si>
  <si>
    <t>BRICO DEPOT</t>
  </si>
  <si>
    <t>ELECTRO DEPOT</t>
  </si>
  <si>
    <t>GO SPORT</t>
  </si>
  <si>
    <t>E-COMMERCE</t>
  </si>
  <si>
    <t>RETRAIT</t>
  </si>
  <si>
    <t>DIVERS</t>
  </si>
  <si>
    <t>RENTE</t>
  </si>
  <si>
    <t>BOUCHERIE</t>
  </si>
  <si>
    <t>SALAIRE 1</t>
  </si>
  <si>
    <t>SALAIRE 2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</si>
</sst>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92D050"/>
      <name val="Calibri"/>
      <family val="2"/>
      <scheme val="minor"/>
    </font>
    <font>
      <sz val="11"/>
      <color rgb="FF92D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/>
      <bottom style="thin">
        <color theme="4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44" fontId="0" fillId="0" borderId="1" xfId="1" applyFont="1" applyBorder="1" applyAlignment="1" applyProtection="1">
      <alignment horizontal="center"/>
      <protection locked="0"/>
    </xf>
    <xf numFmtId="44" fontId="0" fillId="0" borderId="1" xfId="1" applyFont="1" applyBorder="1" applyAlignment="1">
      <alignment horizontal="center"/>
    </xf>
    <xf numFmtId="44" fontId="0" fillId="0" borderId="0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44" fontId="0" fillId="0" borderId="3" xfId="1" applyFont="1" applyBorder="1" applyAlignment="1" applyProtection="1">
      <alignment horizontal="center"/>
      <protection locked="0"/>
    </xf>
    <xf numFmtId="44" fontId="0" fillId="0" borderId="0" xfId="1" applyFont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1" xfId="0" applyBorder="1" applyProtection="1">
      <protection locked="0"/>
    </xf>
    <xf numFmtId="44" fontId="0" fillId="0" borderId="1" xfId="1" applyFont="1" applyBorder="1" applyProtection="1">
      <protection locked="0"/>
    </xf>
    <xf numFmtId="44" fontId="0" fillId="0" borderId="1" xfId="1" applyFont="1" applyBorder="1"/>
    <xf numFmtId="0" fontId="0" fillId="0" borderId="0" xfId="0" applyBorder="1"/>
    <xf numFmtId="0" fontId="0" fillId="0" borderId="0" xfId="0" applyBorder="1" applyAlignment="1">
      <alignment horizontal="center"/>
    </xf>
    <xf numFmtId="44" fontId="0" fillId="0" borderId="0" xfId="1" applyFont="1" applyProtection="1">
      <protection locked="0"/>
    </xf>
    <xf numFmtId="44" fontId="2" fillId="0" borderId="0" xfId="1" applyFont="1" applyBorder="1" applyProtection="1">
      <protection locked="0"/>
    </xf>
    <xf numFmtId="0" fontId="0" fillId="2" borderId="4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 applyProtection="1">
      <alignment horizontal="center" vertical="top"/>
      <protection locked="0"/>
    </xf>
    <xf numFmtId="0" fontId="0" fillId="3" borderId="5" xfId="0" applyFont="1" applyFill="1" applyBorder="1" applyAlignment="1">
      <alignment horizontal="center"/>
    </xf>
    <xf numFmtId="44" fontId="2" fillId="0" borderId="0" xfId="1" applyFont="1" applyFill="1" applyBorder="1" applyAlignment="1" applyProtection="1">
      <alignment horizontal="center" vertical="top"/>
      <protection locked="0"/>
    </xf>
    <xf numFmtId="0" fontId="0" fillId="2" borderId="5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44" fontId="0" fillId="0" borderId="0" xfId="1" applyFont="1" applyFill="1" applyBorder="1" applyAlignment="1" applyProtection="1">
      <alignment horizontal="center"/>
      <protection locked="0"/>
    </xf>
    <xf numFmtId="44" fontId="0" fillId="0" borderId="0" xfId="1" applyFont="1" applyBorder="1" applyProtection="1">
      <protection locked="0"/>
    </xf>
    <xf numFmtId="44" fontId="2" fillId="0" borderId="0" xfId="1" applyFont="1" applyFill="1" applyBorder="1" applyAlignment="1" applyProtection="1">
      <alignment horizontal="center"/>
      <protection locked="0"/>
    </xf>
    <xf numFmtId="44" fontId="3" fillId="0" borderId="0" xfId="1" applyFont="1" applyProtection="1">
      <protection locked="0"/>
    </xf>
    <xf numFmtId="44" fontId="0" fillId="0" borderId="0" xfId="0" applyNumberFormat="1" applyBorder="1"/>
    <xf numFmtId="0" fontId="0" fillId="0" borderId="0" xfId="0" applyProtection="1">
      <protection locked="0"/>
    </xf>
    <xf numFmtId="44" fontId="0" fillId="0" borderId="0" xfId="1" applyFont="1"/>
  </cellXfs>
  <cellStyles count="2">
    <cellStyle name="Monétaire" xfId="1" builtinId="4"/>
    <cellStyle name="Normal" xfId="0" builtinId="0"/>
  </cellStyles>
  <dxfs count="24">
    <dxf>
      <font>
        <strike/>
      </font>
    </dxf>
    <dxf>
      <font>
        <strike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protection locked="0" hidden="0"/>
    </dxf>
    <dxf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 style="medium">
          <color indexed="64"/>
        </bottom>
      </border>
    </dxf>
    <dxf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/>
        <top/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</dxf>
    <dxf>
      <alignment horizontal="center" vertical="bottom" textRotation="0" wrapText="0" indent="0" relativeIndent="0" justifyLastLine="0" shrinkToFit="0" mergeCell="0" readingOrder="0"/>
      <border diagonalUp="0" diagonalDown="0" outline="0">
        <left/>
        <right/>
        <top/>
        <bottom style="medium">
          <color indexed="64"/>
        </bottom>
      </border>
    </dxf>
    <dxf>
      <border diagonalUp="0" diagonalDown="0" outline="0">
        <left/>
        <right/>
        <top/>
        <bottom style="medium">
          <color indexed="64"/>
        </bottom>
      </border>
    </dxf>
    <dxf>
      <font>
        <strike/>
      </font>
    </dxf>
    <dxf>
      <font>
        <strike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to/Desktop/COMPT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EC 17"/>
      <sheetName val="SYNTHES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e commerce"/>
      <sheetName val="TRAVAUX"/>
      <sheetName val="pompiers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A2">
            <v>1006.9999999999999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ables/table1.xml><?xml version="1.0" encoding="utf-8"?>
<table xmlns="http://schemas.openxmlformats.org/spreadsheetml/2006/main" id="1" name="Tableau60" displayName="Tableau60" ref="G1:J46" headerRowCount="0" totalsRowShown="0" headerRowBorderDxfId="13" tableBorderDxfId="14">
  <tableColumns count="4">
    <tableColumn id="1" name="Colonne1" headerRowDxfId="21"/>
    <tableColumn id="2" name="Colonne2" headerRowDxfId="20" dataDxfId="19"/>
    <tableColumn id="3" name="Colonne3" headerRowDxfId="18" dataDxfId="17" headerRowCellStyle="Monétaire" dataCellStyle="Monétaire"/>
    <tableColumn id="4" name="Colonne4" headerRowDxfId="16" dataDxfId="15" headerRowCellStyle="Monétaire" dataCellStyle="Monétaire"/>
  </tableColumns>
  <tableStyleInfo name="TableStyleMedium23" showFirstColumn="0" showLastColumn="0" showRowStripes="1" showColumnStripes="0"/>
</table>
</file>

<file path=xl/tables/table2.xml><?xml version="1.0" encoding="utf-8"?>
<table xmlns="http://schemas.openxmlformats.org/spreadsheetml/2006/main" id="2" name="Tableau59" displayName="Tableau59" ref="A1:E1048575" headerRowCount="0" totalsRowShown="0" headerRowBorderDxfId="2" tableBorderDxfId="3">
  <tableColumns count="5">
    <tableColumn id="1" name="Colonne1" headerRowDxfId="12" dataDxfId="11"/>
    <tableColumn id="2" name="Colonne2" headerRowDxfId="10"/>
    <tableColumn id="6" name="Colonne6" headerRowDxfId="9" dataDxfId="8" headerRowCellStyle="Monétaire" dataCellStyle="Monétaire"/>
    <tableColumn id="7" name="Colonne7" headerRowDxfId="7" dataDxfId="6" headerRowCellStyle="Monétaire" dataCellStyle="Monétaire"/>
    <tableColumn id="8" name="Colonne8" headerRowDxfId="5" dataDxfId="4" headerRowCellStyle="Monétaire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6"/>
  <sheetViews>
    <sheetView tabSelected="1" topLeftCell="A26" workbookViewId="0">
      <selection activeCell="H35" sqref="H35"/>
    </sheetView>
  </sheetViews>
  <sheetFormatPr baseColWidth="10" defaultRowHeight="15"/>
  <cols>
    <col min="1" max="1" width="11.5703125" style="29" customWidth="1"/>
    <col min="2" max="2" width="27.7109375" customWidth="1"/>
    <col min="3" max="4" width="12.42578125" style="15" customWidth="1"/>
    <col min="5" max="5" width="12.42578125" style="30" customWidth="1"/>
    <col min="7" max="7" width="11.5703125" customWidth="1"/>
    <col min="8" max="8" width="17" style="9" bestFit="1" customWidth="1"/>
    <col min="9" max="10" width="11.7109375" style="15" bestFit="1" customWidth="1"/>
    <col min="12" max="12" width="17" bestFit="1" customWidth="1"/>
  </cols>
  <sheetData>
    <row r="1" spans="1:12" s="9" customFormat="1" ht="15.75" thickBo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5"/>
      <c r="G1" s="6" t="s">
        <v>0</v>
      </c>
      <c r="H1" s="6" t="s">
        <v>1</v>
      </c>
      <c r="I1" s="7" t="s">
        <v>2</v>
      </c>
      <c r="J1" s="8" t="s">
        <v>3</v>
      </c>
    </row>
    <row r="2" spans="1:12">
      <c r="A2" s="10"/>
      <c r="B2" s="2" t="s">
        <v>5</v>
      </c>
      <c r="C2" s="11"/>
      <c r="D2" s="11">
        <f>[1]JUIN!AA2</f>
        <v>1006.9999999999999</v>
      </c>
      <c r="E2" s="12"/>
      <c r="F2" s="12"/>
      <c r="G2" s="13">
        <v>1</v>
      </c>
      <c r="H2" s="14" t="s">
        <v>39</v>
      </c>
      <c r="J2" s="16">
        <v>150</v>
      </c>
      <c r="L2" s="17" t="s">
        <v>6</v>
      </c>
    </row>
    <row r="3" spans="1:12">
      <c r="A3" s="10">
        <v>18</v>
      </c>
      <c r="B3" s="2" t="str">
        <f>IFERROR(VLOOKUP(A3,$G$2:$I$46,2,TRUE),"")</f>
        <v>INTERMACHE</v>
      </c>
      <c r="C3" s="11">
        <v>30</v>
      </c>
      <c r="D3" s="11">
        <f>IFERROR(VLOOKUP(A3,$G$2:$J$46,4,FALSE),"")</f>
        <v>0</v>
      </c>
      <c r="E3" s="12">
        <f>IFERROR(SUM(D2,C3,D3),"")</f>
        <v>1037</v>
      </c>
      <c r="F3" s="12"/>
      <c r="G3" s="13">
        <v>2</v>
      </c>
      <c r="H3" s="18" t="s">
        <v>7</v>
      </c>
      <c r="I3" s="19">
        <v>45</v>
      </c>
      <c r="L3" s="20" t="s">
        <v>7</v>
      </c>
    </row>
    <row r="4" spans="1:12">
      <c r="A4" s="10">
        <v>30</v>
      </c>
      <c r="B4" s="2" t="str">
        <f t="shared" ref="B4:B55" si="0">IFERROR(VLOOKUP(A4,$G$2:$I$46,2,TRUE),"")</f>
        <v>E-COMMERCE</v>
      </c>
      <c r="C4" s="11">
        <v>-113</v>
      </c>
      <c r="D4" s="11">
        <f t="shared" ref="D4:D56" si="1">IFERROR(VLOOKUP(A4,$G$2:$J$46,4,FALSE),"")</f>
        <v>0</v>
      </c>
      <c r="E4" s="12">
        <f>SUM(E3,C4,D4)</f>
        <v>924</v>
      </c>
      <c r="F4" s="12"/>
      <c r="G4" s="13">
        <v>3</v>
      </c>
      <c r="H4" s="18" t="s">
        <v>8</v>
      </c>
      <c r="J4" s="21">
        <v>45</v>
      </c>
      <c r="L4" s="22" t="s">
        <v>8</v>
      </c>
    </row>
    <row r="5" spans="1:12">
      <c r="A5" s="10">
        <v>31</v>
      </c>
      <c r="B5" s="2" t="str">
        <f t="shared" si="0"/>
        <v>RETRAIT</v>
      </c>
      <c r="C5" s="11">
        <v>20</v>
      </c>
      <c r="D5" s="11">
        <f t="shared" si="1"/>
        <v>0</v>
      </c>
      <c r="E5" s="12">
        <f t="shared" ref="E5:E46" si="2">SUM(E4,C5,D5)</f>
        <v>944</v>
      </c>
      <c r="F5" s="12"/>
      <c r="G5" s="13">
        <v>4</v>
      </c>
      <c r="H5" s="23" t="s">
        <v>9</v>
      </c>
      <c r="I5" s="24">
        <v>53</v>
      </c>
      <c r="L5" s="20" t="s">
        <v>9</v>
      </c>
    </row>
    <row r="6" spans="1:12">
      <c r="A6" s="10">
        <v>32</v>
      </c>
      <c r="B6" s="2" t="str">
        <f t="shared" si="0"/>
        <v>DIVERS</v>
      </c>
      <c r="C6" s="11">
        <v>-15.4</v>
      </c>
      <c r="D6" s="11">
        <f t="shared" si="1"/>
        <v>0</v>
      </c>
      <c r="E6" s="12">
        <f t="shared" si="2"/>
        <v>928.6</v>
      </c>
      <c r="F6" s="12"/>
      <c r="G6" s="13">
        <v>5</v>
      </c>
      <c r="H6" s="23" t="s">
        <v>10</v>
      </c>
      <c r="I6" s="19">
        <v>54</v>
      </c>
      <c r="L6" s="22" t="s">
        <v>10</v>
      </c>
    </row>
    <row r="7" spans="1:12">
      <c r="A7" s="10">
        <v>19</v>
      </c>
      <c r="B7" s="2" t="s">
        <v>37</v>
      </c>
      <c r="C7" s="11">
        <v>-115.72</v>
      </c>
      <c r="D7" s="11">
        <f t="shared" si="1"/>
        <v>0</v>
      </c>
      <c r="E7" s="12">
        <f t="shared" si="2"/>
        <v>812.88</v>
      </c>
      <c r="F7" s="12"/>
      <c r="G7" s="13">
        <v>6</v>
      </c>
      <c r="H7" s="23" t="s">
        <v>11</v>
      </c>
      <c r="I7" s="24">
        <v>76</v>
      </c>
      <c r="L7" s="20" t="s">
        <v>11</v>
      </c>
    </row>
    <row r="8" spans="1:12">
      <c r="A8" s="10">
        <v>20</v>
      </c>
      <c r="B8" s="2" t="str">
        <f t="shared" si="0"/>
        <v>ESSENCE</v>
      </c>
      <c r="C8" s="11">
        <v>-85.43</v>
      </c>
      <c r="D8" s="11">
        <f t="shared" si="1"/>
        <v>0</v>
      </c>
      <c r="E8" s="12">
        <f t="shared" si="2"/>
        <v>727.45</v>
      </c>
      <c r="F8" s="12"/>
      <c r="G8" s="13">
        <v>7</v>
      </c>
      <c r="H8" s="23" t="s">
        <v>12</v>
      </c>
      <c r="I8" s="24">
        <v>76</v>
      </c>
      <c r="L8" s="22" t="s">
        <v>12</v>
      </c>
    </row>
    <row r="9" spans="1:12">
      <c r="A9" s="10">
        <v>1</v>
      </c>
      <c r="B9" s="2" t="str">
        <f t="shared" si="0"/>
        <v>SALAIRE 2</v>
      </c>
      <c r="C9" s="11">
        <f t="shared" ref="C9:C52" si="3">IFERROR(VLOOKUP(A9,$G$2:$J$46,3,FALSE),"")</f>
        <v>0</v>
      </c>
      <c r="D9" s="11">
        <f>IFERROR(VLOOKUP(A9,$G$2:$J$46,4,FALSE),"")</f>
        <v>150</v>
      </c>
      <c r="E9" s="12">
        <f t="shared" si="2"/>
        <v>877.45</v>
      </c>
      <c r="F9" s="12"/>
      <c r="G9" s="13">
        <v>8</v>
      </c>
      <c r="H9" s="23" t="s">
        <v>11</v>
      </c>
      <c r="I9" s="24">
        <v>87</v>
      </c>
      <c r="L9" s="20" t="s">
        <v>11</v>
      </c>
    </row>
    <row r="10" spans="1:12">
      <c r="A10" s="10"/>
      <c r="B10" s="2" t="str">
        <f t="shared" si="0"/>
        <v/>
      </c>
      <c r="C10" s="11" t="str">
        <f t="shared" si="3"/>
        <v/>
      </c>
      <c r="D10" s="11" t="str">
        <f t="shared" si="1"/>
        <v/>
      </c>
      <c r="E10" s="12">
        <f t="shared" si="2"/>
        <v>877.45</v>
      </c>
      <c r="F10" s="12"/>
      <c r="G10" s="13">
        <v>9</v>
      </c>
      <c r="H10" s="18" t="s">
        <v>13</v>
      </c>
      <c r="I10" s="24">
        <v>98</v>
      </c>
      <c r="L10" s="22" t="s">
        <v>13</v>
      </c>
    </row>
    <row r="11" spans="1:12">
      <c r="A11" s="10"/>
      <c r="B11" s="2" t="str">
        <f t="shared" si="0"/>
        <v/>
      </c>
      <c r="C11" s="11" t="str">
        <f t="shared" si="3"/>
        <v/>
      </c>
      <c r="D11" s="11" t="str">
        <f t="shared" si="1"/>
        <v/>
      </c>
      <c r="E11" s="12">
        <f t="shared" si="2"/>
        <v>877.45</v>
      </c>
      <c r="F11" s="12"/>
      <c r="G11" s="13">
        <v>10</v>
      </c>
      <c r="H11" s="23" t="s">
        <v>14</v>
      </c>
      <c r="I11" s="24">
        <v>34</v>
      </c>
      <c r="L11" s="20" t="s">
        <v>14</v>
      </c>
    </row>
    <row r="12" spans="1:12">
      <c r="A12" s="10"/>
      <c r="B12" s="2" t="str">
        <f t="shared" si="0"/>
        <v/>
      </c>
      <c r="C12" s="11" t="str">
        <f t="shared" si="3"/>
        <v/>
      </c>
      <c r="D12" s="11" t="str">
        <f t="shared" si="1"/>
        <v/>
      </c>
      <c r="E12" s="12">
        <f t="shared" si="2"/>
        <v>877.45</v>
      </c>
      <c r="F12" s="12"/>
      <c r="G12" s="13">
        <v>11</v>
      </c>
      <c r="H12" s="23" t="s">
        <v>15</v>
      </c>
      <c r="I12" s="24">
        <v>56</v>
      </c>
      <c r="L12" s="22" t="s">
        <v>15</v>
      </c>
    </row>
    <row r="13" spans="1:12">
      <c r="A13" s="10"/>
      <c r="B13" s="2" t="str">
        <f t="shared" si="0"/>
        <v/>
      </c>
      <c r="C13" s="11" t="str">
        <f t="shared" si="3"/>
        <v/>
      </c>
      <c r="D13" s="11" t="str">
        <f t="shared" si="1"/>
        <v/>
      </c>
      <c r="E13" s="12">
        <f t="shared" si="2"/>
        <v>877.45</v>
      </c>
      <c r="F13" s="12"/>
      <c r="G13" s="13">
        <v>12</v>
      </c>
      <c r="H13" s="23" t="s">
        <v>16</v>
      </c>
      <c r="I13" s="24">
        <v>765</v>
      </c>
      <c r="K13" s="13"/>
      <c r="L13" s="20" t="s">
        <v>16</v>
      </c>
    </row>
    <row r="14" spans="1:12">
      <c r="A14" s="10"/>
      <c r="B14" s="2" t="str">
        <f t="shared" si="0"/>
        <v/>
      </c>
      <c r="C14" s="11" t="str">
        <f t="shared" si="3"/>
        <v/>
      </c>
      <c r="D14" s="11" t="str">
        <f t="shared" si="1"/>
        <v/>
      </c>
      <c r="E14" s="12">
        <f t="shared" si="2"/>
        <v>877.45</v>
      </c>
      <c r="F14" s="12"/>
      <c r="G14" s="13">
        <v>13</v>
      </c>
      <c r="H14" s="23" t="s">
        <v>16</v>
      </c>
      <c r="I14" s="24">
        <v>87</v>
      </c>
      <c r="K14" s="13"/>
      <c r="L14" s="22" t="s">
        <v>16</v>
      </c>
    </row>
    <row r="15" spans="1:12">
      <c r="A15" s="10"/>
      <c r="B15" s="2" t="str">
        <f t="shared" si="0"/>
        <v/>
      </c>
      <c r="C15" s="11" t="str">
        <f t="shared" si="3"/>
        <v/>
      </c>
      <c r="D15" s="11" t="str">
        <f t="shared" si="1"/>
        <v/>
      </c>
      <c r="E15" s="12">
        <f t="shared" si="2"/>
        <v>877.45</v>
      </c>
      <c r="F15" s="12"/>
      <c r="G15" s="13">
        <v>14</v>
      </c>
      <c r="H15" s="18" t="s">
        <v>17</v>
      </c>
      <c r="I15" s="19">
        <v>43</v>
      </c>
      <c r="K15" s="13"/>
      <c r="L15" s="20" t="s">
        <v>17</v>
      </c>
    </row>
    <row r="16" spans="1:12">
      <c r="A16" s="10"/>
      <c r="B16" s="2" t="str">
        <f t="shared" si="0"/>
        <v/>
      </c>
      <c r="C16" s="11" t="str">
        <f t="shared" si="3"/>
        <v/>
      </c>
      <c r="D16" s="11" t="str">
        <f t="shared" si="1"/>
        <v/>
      </c>
      <c r="E16" s="12">
        <f t="shared" si="2"/>
        <v>877.45</v>
      </c>
      <c r="F16" s="12"/>
      <c r="G16" s="13">
        <v>15</v>
      </c>
      <c r="H16" s="18" t="s">
        <v>18</v>
      </c>
      <c r="I16" s="19">
        <v>56</v>
      </c>
      <c r="J16" s="25"/>
      <c r="K16" s="13"/>
      <c r="L16" s="22" t="s">
        <v>18</v>
      </c>
    </row>
    <row r="17" spans="1:13">
      <c r="A17" s="10"/>
      <c r="B17" s="2" t="str">
        <f t="shared" si="0"/>
        <v/>
      </c>
      <c r="C17" s="11" t="str">
        <f t="shared" si="3"/>
        <v/>
      </c>
      <c r="D17" s="11" t="str">
        <f t="shared" si="1"/>
        <v/>
      </c>
      <c r="E17" s="12">
        <f t="shared" si="2"/>
        <v>877.45</v>
      </c>
      <c r="F17" s="12"/>
      <c r="G17" s="13">
        <v>16</v>
      </c>
      <c r="H17" s="18" t="s">
        <v>19</v>
      </c>
      <c r="I17" s="24">
        <v>3</v>
      </c>
      <c r="J17" s="25"/>
      <c r="K17" s="13"/>
      <c r="L17" s="20" t="s">
        <v>19</v>
      </c>
    </row>
    <row r="18" spans="1:13">
      <c r="A18" s="10"/>
      <c r="B18" s="2" t="str">
        <f t="shared" si="0"/>
        <v/>
      </c>
      <c r="C18" s="11" t="str">
        <f t="shared" si="3"/>
        <v/>
      </c>
      <c r="D18" s="11" t="str">
        <f t="shared" si="1"/>
        <v/>
      </c>
      <c r="E18" s="12">
        <f t="shared" si="2"/>
        <v>877.45</v>
      </c>
      <c r="F18" s="12"/>
      <c r="G18" s="13">
        <v>17</v>
      </c>
      <c r="H18" s="18" t="s">
        <v>38</v>
      </c>
      <c r="J18" s="26">
        <v>1000</v>
      </c>
      <c r="L18" s="22" t="s">
        <v>20</v>
      </c>
    </row>
    <row r="19" spans="1:13">
      <c r="A19" s="10"/>
      <c r="B19" s="2" t="str">
        <f t="shared" si="0"/>
        <v/>
      </c>
      <c r="C19" s="11" t="str">
        <f t="shared" si="3"/>
        <v/>
      </c>
      <c r="D19" s="11" t="str">
        <f t="shared" si="1"/>
        <v/>
      </c>
      <c r="E19" s="12">
        <f t="shared" si="2"/>
        <v>877.45</v>
      </c>
      <c r="F19" s="12"/>
      <c r="G19" s="13">
        <v>18</v>
      </c>
      <c r="H19" s="18" t="s">
        <v>21</v>
      </c>
      <c r="J19" s="25"/>
      <c r="L19" s="20" t="s">
        <v>21</v>
      </c>
      <c r="M19">
        <f>IFERROR(VLOOKUP(L19,$B$2:$E$46,2,FALSE),"")</f>
        <v>30</v>
      </c>
    </row>
    <row r="20" spans="1:13">
      <c r="A20" s="10"/>
      <c r="B20" s="2" t="str">
        <f t="shared" si="0"/>
        <v/>
      </c>
      <c r="C20" s="11" t="str">
        <f t="shared" si="3"/>
        <v/>
      </c>
      <c r="D20" s="11" t="str">
        <f t="shared" si="1"/>
        <v/>
      </c>
      <c r="E20" s="12">
        <f t="shared" si="2"/>
        <v>877.45</v>
      </c>
      <c r="F20" s="12"/>
      <c r="G20" s="13">
        <v>19</v>
      </c>
      <c r="H20" s="18" t="s">
        <v>22</v>
      </c>
      <c r="L20" s="22" t="s">
        <v>22</v>
      </c>
    </row>
    <row r="21" spans="1:13">
      <c r="A21" s="10"/>
      <c r="B21" s="2" t="str">
        <f t="shared" si="0"/>
        <v/>
      </c>
      <c r="C21" s="11" t="str">
        <f t="shared" si="3"/>
        <v/>
      </c>
      <c r="D21" s="11" t="str">
        <f t="shared" si="1"/>
        <v/>
      </c>
      <c r="E21" s="12">
        <f t="shared" si="2"/>
        <v>877.45</v>
      </c>
      <c r="F21" s="12"/>
      <c r="G21" s="13">
        <v>20</v>
      </c>
      <c r="H21" s="18" t="s">
        <v>23</v>
      </c>
      <c r="L21" s="20" t="s">
        <v>23</v>
      </c>
    </row>
    <row r="22" spans="1:13">
      <c r="A22" s="10"/>
      <c r="B22" s="2" t="str">
        <f t="shared" si="0"/>
        <v/>
      </c>
      <c r="C22" s="11" t="str">
        <f t="shared" si="3"/>
        <v/>
      </c>
      <c r="D22" s="11" t="str">
        <f t="shared" si="1"/>
        <v/>
      </c>
      <c r="E22" s="12">
        <f t="shared" si="2"/>
        <v>877.45</v>
      </c>
      <c r="F22" s="12"/>
      <c r="G22" s="13">
        <v>21</v>
      </c>
      <c r="H22" s="18" t="s">
        <v>24</v>
      </c>
      <c r="L22" s="22" t="s">
        <v>24</v>
      </c>
    </row>
    <row r="23" spans="1:13">
      <c r="A23" s="10"/>
      <c r="B23" s="2" t="str">
        <f t="shared" si="0"/>
        <v/>
      </c>
      <c r="C23" s="11" t="str">
        <f t="shared" si="3"/>
        <v/>
      </c>
      <c r="D23" s="11" t="str">
        <f t="shared" si="1"/>
        <v/>
      </c>
      <c r="E23" s="12">
        <f t="shared" si="2"/>
        <v>877.45</v>
      </c>
      <c r="F23" s="12"/>
      <c r="G23" s="13">
        <v>22</v>
      </c>
      <c r="H23" s="18" t="s">
        <v>25</v>
      </c>
      <c r="L23" s="20" t="s">
        <v>25</v>
      </c>
    </row>
    <row r="24" spans="1:13">
      <c r="A24" s="10"/>
      <c r="B24" s="2" t="str">
        <f t="shared" si="0"/>
        <v/>
      </c>
      <c r="C24" s="11" t="str">
        <f t="shared" si="3"/>
        <v/>
      </c>
      <c r="D24" s="11" t="str">
        <f t="shared" si="1"/>
        <v/>
      </c>
      <c r="E24" s="12">
        <f t="shared" si="2"/>
        <v>877.45</v>
      </c>
      <c r="F24" s="12"/>
      <c r="G24" s="13">
        <v>23</v>
      </c>
      <c r="H24" s="18" t="s">
        <v>26</v>
      </c>
      <c r="L24" s="22" t="s">
        <v>26</v>
      </c>
    </row>
    <row r="25" spans="1:13">
      <c r="A25" s="10"/>
      <c r="B25" s="2" t="str">
        <f t="shared" si="0"/>
        <v/>
      </c>
      <c r="C25" s="11" t="str">
        <f t="shared" si="3"/>
        <v/>
      </c>
      <c r="D25" s="11" t="str">
        <f t="shared" si="1"/>
        <v/>
      </c>
      <c r="E25" s="12">
        <f t="shared" si="2"/>
        <v>877.45</v>
      </c>
      <c r="F25" s="12"/>
      <c r="G25" s="13">
        <v>24</v>
      </c>
      <c r="H25" s="18" t="s">
        <v>27</v>
      </c>
      <c r="L25" s="20" t="s">
        <v>27</v>
      </c>
    </row>
    <row r="26" spans="1:13">
      <c r="A26" s="10"/>
      <c r="B26" s="2" t="str">
        <f t="shared" si="0"/>
        <v/>
      </c>
      <c r="C26" s="11" t="str">
        <f t="shared" si="3"/>
        <v/>
      </c>
      <c r="D26" s="11" t="str">
        <f t="shared" si="1"/>
        <v/>
      </c>
      <c r="E26" s="12">
        <f t="shared" si="2"/>
        <v>877.45</v>
      </c>
      <c r="F26" s="12"/>
      <c r="G26" s="13">
        <v>25</v>
      </c>
      <c r="H26" s="18" t="s">
        <v>28</v>
      </c>
      <c r="L26" s="22" t="s">
        <v>28</v>
      </c>
    </row>
    <row r="27" spans="1:13">
      <c r="A27" s="10"/>
      <c r="B27" s="2" t="str">
        <f t="shared" si="0"/>
        <v/>
      </c>
      <c r="C27" s="11" t="str">
        <f t="shared" si="3"/>
        <v/>
      </c>
      <c r="D27" s="11" t="str">
        <f t="shared" si="1"/>
        <v/>
      </c>
      <c r="E27" s="12">
        <f t="shared" si="2"/>
        <v>877.45</v>
      </c>
      <c r="F27" s="12"/>
      <c r="G27" s="13">
        <v>26</v>
      </c>
      <c r="H27" s="18" t="s">
        <v>29</v>
      </c>
      <c r="L27" s="20" t="s">
        <v>29</v>
      </c>
    </row>
    <row r="28" spans="1:13">
      <c r="A28" s="10"/>
      <c r="B28" s="2" t="str">
        <f t="shared" si="0"/>
        <v/>
      </c>
      <c r="C28" s="11" t="str">
        <f t="shared" si="3"/>
        <v/>
      </c>
      <c r="D28" s="11" t="str">
        <f t="shared" si="1"/>
        <v/>
      </c>
      <c r="E28" s="12">
        <f t="shared" si="2"/>
        <v>877.45</v>
      </c>
      <c r="F28" s="12"/>
      <c r="G28" s="13">
        <v>27</v>
      </c>
      <c r="H28" s="18" t="s">
        <v>30</v>
      </c>
      <c r="L28" s="22" t="s">
        <v>30</v>
      </c>
    </row>
    <row r="29" spans="1:13">
      <c r="A29" s="10"/>
      <c r="B29" s="2" t="str">
        <f t="shared" si="0"/>
        <v/>
      </c>
      <c r="C29" s="11" t="str">
        <f t="shared" si="3"/>
        <v/>
      </c>
      <c r="D29" s="11" t="str">
        <f t="shared" si="1"/>
        <v/>
      </c>
      <c r="E29" s="12">
        <f t="shared" si="2"/>
        <v>877.45</v>
      </c>
      <c r="F29" s="12"/>
      <c r="G29" s="13">
        <v>28</v>
      </c>
      <c r="H29" s="18" t="s">
        <v>31</v>
      </c>
      <c r="L29" s="20" t="s">
        <v>31</v>
      </c>
    </row>
    <row r="30" spans="1:13">
      <c r="A30" s="10"/>
      <c r="B30" s="2" t="str">
        <f t="shared" si="0"/>
        <v/>
      </c>
      <c r="C30" s="11" t="str">
        <f t="shared" si="3"/>
        <v/>
      </c>
      <c r="D30" s="11" t="str">
        <f t="shared" si="1"/>
        <v/>
      </c>
      <c r="E30" s="12">
        <f t="shared" si="2"/>
        <v>877.45</v>
      </c>
      <c r="F30" s="12"/>
      <c r="G30" s="13">
        <v>29</v>
      </c>
      <c r="H30" s="18" t="s">
        <v>32</v>
      </c>
      <c r="L30" s="22" t="s">
        <v>32</v>
      </c>
    </row>
    <row r="31" spans="1:13">
      <c r="A31" s="10"/>
      <c r="B31" s="2" t="str">
        <f t="shared" si="0"/>
        <v/>
      </c>
      <c r="C31" s="11" t="str">
        <f t="shared" si="3"/>
        <v/>
      </c>
      <c r="D31" s="11" t="str">
        <f t="shared" si="1"/>
        <v/>
      </c>
      <c r="E31" s="12">
        <f t="shared" si="2"/>
        <v>877.45</v>
      </c>
      <c r="F31" s="12"/>
      <c r="G31" s="13">
        <v>30</v>
      </c>
      <c r="H31" s="18" t="s">
        <v>33</v>
      </c>
      <c r="L31" s="20" t="s">
        <v>33</v>
      </c>
    </row>
    <row r="32" spans="1:13">
      <c r="A32" s="10"/>
      <c r="B32" s="2" t="str">
        <f t="shared" si="0"/>
        <v/>
      </c>
      <c r="C32" s="11" t="str">
        <f t="shared" si="3"/>
        <v/>
      </c>
      <c r="D32" s="11" t="str">
        <f t="shared" si="1"/>
        <v/>
      </c>
      <c r="E32" s="12">
        <f t="shared" si="2"/>
        <v>877.45</v>
      </c>
      <c r="F32" s="12"/>
      <c r="G32" s="13">
        <v>31</v>
      </c>
      <c r="H32" s="18" t="s">
        <v>34</v>
      </c>
      <c r="L32" s="22" t="s">
        <v>34</v>
      </c>
    </row>
    <row r="33" spans="1:12">
      <c r="A33" s="10"/>
      <c r="B33" s="2" t="str">
        <f t="shared" si="0"/>
        <v/>
      </c>
      <c r="C33" s="11" t="str">
        <f t="shared" si="3"/>
        <v/>
      </c>
      <c r="D33" s="11" t="str">
        <f t="shared" si="1"/>
        <v/>
      </c>
      <c r="E33" s="12">
        <f t="shared" si="2"/>
        <v>877.45</v>
      </c>
      <c r="F33" s="12"/>
      <c r="G33" s="13">
        <v>32</v>
      </c>
      <c r="H33" s="18" t="s">
        <v>35</v>
      </c>
      <c r="L33" s="20" t="s">
        <v>35</v>
      </c>
    </row>
    <row r="34" spans="1:12">
      <c r="A34" s="10"/>
      <c r="B34" s="2" t="str">
        <f t="shared" si="0"/>
        <v/>
      </c>
      <c r="C34" s="11" t="str">
        <f t="shared" si="3"/>
        <v/>
      </c>
      <c r="D34" s="11" t="str">
        <f t="shared" si="1"/>
        <v/>
      </c>
      <c r="E34" s="12">
        <f t="shared" si="2"/>
        <v>877.45</v>
      </c>
      <c r="F34" s="12"/>
      <c r="G34" s="13">
        <v>33</v>
      </c>
      <c r="H34" s="18"/>
      <c r="J34" s="27"/>
      <c r="L34" s="22" t="s">
        <v>36</v>
      </c>
    </row>
    <row r="35" spans="1:12">
      <c r="A35" s="10"/>
      <c r="B35" s="2" t="str">
        <f t="shared" si="0"/>
        <v/>
      </c>
      <c r="C35" s="11" t="str">
        <f t="shared" si="3"/>
        <v/>
      </c>
      <c r="D35" s="11" t="str">
        <f t="shared" si="1"/>
        <v/>
      </c>
      <c r="E35" s="12">
        <f t="shared" si="2"/>
        <v>877.45</v>
      </c>
      <c r="F35" s="12"/>
      <c r="G35" s="13"/>
      <c r="H35" s="18"/>
    </row>
    <row r="36" spans="1:12">
      <c r="A36" s="10"/>
      <c r="B36" s="2" t="str">
        <f t="shared" si="0"/>
        <v/>
      </c>
      <c r="C36" s="11" t="str">
        <f t="shared" si="3"/>
        <v/>
      </c>
      <c r="D36" s="11" t="str">
        <f t="shared" si="1"/>
        <v/>
      </c>
      <c r="E36" s="12">
        <f t="shared" si="2"/>
        <v>877.45</v>
      </c>
      <c r="F36" s="12"/>
      <c r="G36" s="13"/>
      <c r="H36" s="18"/>
    </row>
    <row r="37" spans="1:12">
      <c r="A37" s="10"/>
      <c r="B37" s="2" t="str">
        <f t="shared" si="0"/>
        <v/>
      </c>
      <c r="C37" s="11" t="str">
        <f t="shared" si="3"/>
        <v/>
      </c>
      <c r="D37" s="11" t="str">
        <f t="shared" si="1"/>
        <v/>
      </c>
      <c r="E37" s="12">
        <f t="shared" si="2"/>
        <v>877.45</v>
      </c>
      <c r="F37" s="12"/>
      <c r="G37" s="13"/>
      <c r="H37" s="18"/>
    </row>
    <row r="38" spans="1:12">
      <c r="A38" s="10"/>
      <c r="B38" s="2" t="str">
        <f t="shared" si="0"/>
        <v/>
      </c>
      <c r="C38" s="11" t="str">
        <f t="shared" si="3"/>
        <v/>
      </c>
      <c r="D38" s="11" t="str">
        <f t="shared" si="1"/>
        <v/>
      </c>
      <c r="E38" s="12">
        <f t="shared" si="2"/>
        <v>877.45</v>
      </c>
      <c r="F38" s="12"/>
      <c r="G38" s="13"/>
      <c r="H38" s="18"/>
    </row>
    <row r="39" spans="1:12">
      <c r="A39" s="10"/>
      <c r="B39" s="2" t="str">
        <f t="shared" si="0"/>
        <v/>
      </c>
      <c r="C39" s="11" t="str">
        <f t="shared" si="3"/>
        <v/>
      </c>
      <c r="D39" s="11" t="str">
        <f t="shared" si="1"/>
        <v/>
      </c>
      <c r="E39" s="12">
        <f t="shared" si="2"/>
        <v>877.45</v>
      </c>
      <c r="F39" s="12"/>
      <c r="G39" s="13"/>
      <c r="H39" s="18"/>
    </row>
    <row r="40" spans="1:12">
      <c r="A40" s="10"/>
      <c r="B40" s="2" t="str">
        <f t="shared" si="0"/>
        <v/>
      </c>
      <c r="C40" s="11" t="str">
        <f t="shared" si="3"/>
        <v/>
      </c>
      <c r="D40" s="11" t="str">
        <f t="shared" si="1"/>
        <v/>
      </c>
      <c r="E40" s="12">
        <f t="shared" si="2"/>
        <v>877.45</v>
      </c>
      <c r="F40" s="12"/>
      <c r="G40" s="13"/>
      <c r="H40" s="18"/>
    </row>
    <row r="41" spans="1:12">
      <c r="A41" s="10"/>
      <c r="B41" s="2" t="str">
        <f t="shared" si="0"/>
        <v/>
      </c>
      <c r="C41" s="11" t="str">
        <f t="shared" si="3"/>
        <v/>
      </c>
      <c r="D41" s="11" t="str">
        <f t="shared" si="1"/>
        <v/>
      </c>
      <c r="E41" s="12">
        <f t="shared" si="2"/>
        <v>877.45</v>
      </c>
      <c r="F41" s="12"/>
      <c r="G41" s="13"/>
      <c r="H41" s="18"/>
    </row>
    <row r="42" spans="1:12">
      <c r="A42" s="10"/>
      <c r="B42" s="2" t="str">
        <f t="shared" si="0"/>
        <v/>
      </c>
      <c r="C42" s="11" t="str">
        <f t="shared" si="3"/>
        <v/>
      </c>
      <c r="D42" s="11" t="str">
        <f t="shared" si="1"/>
        <v/>
      </c>
      <c r="E42" s="12">
        <f t="shared" si="2"/>
        <v>877.45</v>
      </c>
      <c r="F42" s="12"/>
      <c r="G42" s="13"/>
      <c r="H42" s="18"/>
    </row>
    <row r="43" spans="1:12">
      <c r="A43" s="10"/>
      <c r="B43" s="2" t="str">
        <f t="shared" si="0"/>
        <v/>
      </c>
      <c r="C43" s="11" t="str">
        <f t="shared" si="3"/>
        <v/>
      </c>
      <c r="D43" s="11" t="str">
        <f t="shared" si="1"/>
        <v/>
      </c>
      <c r="E43" s="12">
        <f t="shared" si="2"/>
        <v>877.45</v>
      </c>
      <c r="F43" s="12"/>
      <c r="G43" s="13"/>
      <c r="H43" s="18"/>
    </row>
    <row r="44" spans="1:12">
      <c r="A44" s="10"/>
      <c r="B44" s="2" t="str">
        <f t="shared" si="0"/>
        <v/>
      </c>
      <c r="C44" s="11" t="str">
        <f t="shared" si="3"/>
        <v/>
      </c>
      <c r="D44" s="11" t="str">
        <f t="shared" si="1"/>
        <v/>
      </c>
      <c r="E44" s="12">
        <f t="shared" si="2"/>
        <v>877.45</v>
      </c>
      <c r="F44" s="12"/>
      <c r="G44" s="13"/>
      <c r="H44" s="18"/>
    </row>
    <row r="45" spans="1:12">
      <c r="A45" s="10"/>
      <c r="B45" s="2" t="str">
        <f t="shared" si="0"/>
        <v/>
      </c>
      <c r="C45" s="11" t="str">
        <f t="shared" si="3"/>
        <v/>
      </c>
      <c r="D45" s="11" t="str">
        <f t="shared" si="1"/>
        <v/>
      </c>
      <c r="E45" s="12">
        <f t="shared" si="2"/>
        <v>877.45</v>
      </c>
      <c r="F45" s="12"/>
      <c r="G45" s="13"/>
      <c r="H45" s="18"/>
    </row>
    <row r="46" spans="1:12">
      <c r="A46" s="10"/>
      <c r="B46" s="2" t="str">
        <f t="shared" si="0"/>
        <v/>
      </c>
      <c r="C46" s="11" t="str">
        <f t="shared" si="3"/>
        <v/>
      </c>
      <c r="D46" s="11" t="str">
        <f t="shared" si="1"/>
        <v/>
      </c>
      <c r="E46" s="12">
        <f t="shared" si="2"/>
        <v>877.45</v>
      </c>
      <c r="F46" s="12"/>
      <c r="G46" s="13"/>
      <c r="H46" s="18"/>
      <c r="I46" s="25"/>
    </row>
    <row r="47" spans="1:12">
      <c r="A47" s="10"/>
      <c r="B47" s="2" t="str">
        <f t="shared" si="0"/>
        <v/>
      </c>
      <c r="C47" s="11" t="str">
        <f t="shared" si="3"/>
        <v/>
      </c>
      <c r="D47" s="11" t="str">
        <f t="shared" si="1"/>
        <v/>
      </c>
      <c r="E47" s="12"/>
      <c r="F47" s="12"/>
      <c r="G47" s="13"/>
      <c r="H47" s="14"/>
    </row>
    <row r="48" spans="1:12">
      <c r="A48" s="10"/>
      <c r="B48" s="2" t="str">
        <f t="shared" si="0"/>
        <v/>
      </c>
      <c r="C48" s="11" t="str">
        <f t="shared" si="3"/>
        <v/>
      </c>
      <c r="D48" s="11" t="str">
        <f t="shared" si="1"/>
        <v/>
      </c>
      <c r="E48" s="12"/>
      <c r="F48" s="12"/>
      <c r="G48" s="13"/>
      <c r="H48" s="14"/>
    </row>
    <row r="49" spans="1:8">
      <c r="A49" s="10"/>
      <c r="B49" s="2" t="str">
        <f t="shared" si="0"/>
        <v/>
      </c>
      <c r="C49" s="11" t="str">
        <f t="shared" si="3"/>
        <v/>
      </c>
      <c r="D49" s="11" t="str">
        <f t="shared" si="1"/>
        <v/>
      </c>
      <c r="E49" s="12"/>
      <c r="F49" s="28"/>
      <c r="G49" s="13"/>
      <c r="H49" s="14"/>
    </row>
    <row r="50" spans="1:8">
      <c r="A50" s="10"/>
      <c r="B50" s="2" t="str">
        <f t="shared" si="0"/>
        <v/>
      </c>
      <c r="C50" s="11" t="str">
        <f t="shared" si="3"/>
        <v/>
      </c>
      <c r="D50" s="11" t="str">
        <f t="shared" si="1"/>
        <v/>
      </c>
      <c r="E50" s="12"/>
      <c r="F50" s="28"/>
      <c r="G50" s="13"/>
      <c r="H50" s="14"/>
    </row>
    <row r="51" spans="1:8">
      <c r="A51" s="10"/>
      <c r="B51" s="2" t="str">
        <f t="shared" si="0"/>
        <v/>
      </c>
      <c r="C51" s="11" t="str">
        <f t="shared" si="3"/>
        <v/>
      </c>
      <c r="D51" s="11" t="str">
        <f t="shared" si="1"/>
        <v/>
      </c>
      <c r="E51" s="12"/>
      <c r="F51" s="28"/>
      <c r="G51" s="13"/>
      <c r="H51" s="14"/>
    </row>
    <row r="52" spans="1:8">
      <c r="A52" s="10"/>
      <c r="B52" s="2" t="str">
        <f t="shared" si="0"/>
        <v/>
      </c>
      <c r="C52" s="11" t="str">
        <f t="shared" si="3"/>
        <v/>
      </c>
      <c r="D52" s="11" t="str">
        <f t="shared" si="1"/>
        <v/>
      </c>
      <c r="E52" s="12"/>
      <c r="F52" s="28"/>
      <c r="G52" s="13"/>
      <c r="H52" s="14"/>
    </row>
    <row r="53" spans="1:8">
      <c r="A53" s="10"/>
      <c r="B53" s="2" t="str">
        <f t="shared" si="0"/>
        <v/>
      </c>
      <c r="C53" s="11"/>
      <c r="D53" s="11" t="str">
        <f t="shared" si="1"/>
        <v/>
      </c>
      <c r="E53" s="12"/>
      <c r="F53" s="28"/>
      <c r="G53" s="13"/>
      <c r="H53" s="14"/>
    </row>
    <row r="54" spans="1:8">
      <c r="A54" s="10"/>
      <c r="B54" s="2" t="str">
        <f t="shared" si="0"/>
        <v/>
      </c>
      <c r="C54" s="11"/>
      <c r="D54" s="11" t="str">
        <f t="shared" si="1"/>
        <v/>
      </c>
      <c r="E54" s="12"/>
      <c r="F54" s="28"/>
      <c r="G54" s="13"/>
      <c r="H54" s="14"/>
    </row>
    <row r="55" spans="1:8">
      <c r="A55" s="10"/>
      <c r="B55" s="2" t="str">
        <f t="shared" si="0"/>
        <v/>
      </c>
      <c r="C55" s="11"/>
      <c r="D55" s="11" t="str">
        <f t="shared" si="1"/>
        <v/>
      </c>
      <c r="E55" s="12"/>
      <c r="G55" s="13"/>
      <c r="H55" s="14"/>
    </row>
    <row r="56" spans="1:8">
      <c r="D56" s="11" t="str">
        <f t="shared" si="1"/>
        <v/>
      </c>
      <c r="G56" s="13"/>
      <c r="H56" s="14"/>
    </row>
  </sheetData>
  <pageMargins left="0.7" right="0.7" top="0.75" bottom="0.75" header="0.3" footer="0.3"/>
  <ignoredErrors>
    <ignoredError sqref="C2:D2 C4:D4 D3 C6:D51 D5" unlockedFormula="1"/>
  </ignoredErrors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toto</cp:lastModifiedBy>
  <dcterms:created xsi:type="dcterms:W3CDTF">2018-05-31T11:47:01Z</dcterms:created>
  <dcterms:modified xsi:type="dcterms:W3CDTF">2018-05-31T11:50:59Z</dcterms:modified>
</cp:coreProperties>
</file>