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120" windowHeight="119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D28" i="1"/>
  <c r="E27" i="1"/>
  <c r="D27" i="1"/>
  <c r="E26" i="1"/>
  <c r="D26" i="1"/>
  <c r="E25" i="1"/>
  <c r="D25" i="1"/>
  <c r="D24" i="1"/>
  <c r="E24" i="1"/>
  <c r="A14" i="1" l="1"/>
  <c r="A13" i="1"/>
  <c r="A12" i="1"/>
  <c r="A11" i="1"/>
  <c r="A10" i="1"/>
  <c r="A9" i="1"/>
  <c r="A8" i="1"/>
  <c r="A7" i="1"/>
  <c r="A6" i="1"/>
  <c r="A5" i="1"/>
  <c r="K6" i="1" a="1"/>
  <c r="K6" i="1"/>
  <c r="K7" i="1" a="1"/>
  <c r="K7" i="1" s="1"/>
  <c r="K8" i="1" a="1"/>
  <c r="K8" i="1"/>
  <c r="K9" i="1" a="1"/>
  <c r="K9" i="1" s="1"/>
  <c r="K10" i="1" a="1"/>
  <c r="K10" i="1"/>
  <c r="K11" i="1" a="1"/>
  <c r="K11" i="1" s="1"/>
  <c r="K12" i="1" a="1"/>
  <c r="K12" i="1"/>
  <c r="K13" i="1" a="1"/>
  <c r="K13" i="1" s="1"/>
  <c r="K14" i="1" a="1"/>
  <c r="K14" i="1" s="1"/>
  <c r="K5" i="1" a="1"/>
  <c r="K5" i="1" s="1"/>
  <c r="H2" i="1"/>
  <c r="I2" i="1"/>
  <c r="J2" i="1"/>
  <c r="H3" i="1"/>
  <c r="I3" i="1"/>
  <c r="J3" i="1"/>
  <c r="G2" i="1"/>
  <c r="G3" i="1"/>
</calcChain>
</file>

<file path=xl/sharedStrings.xml><?xml version="1.0" encoding="utf-8"?>
<sst xmlns="http://schemas.openxmlformats.org/spreadsheetml/2006/main" count="53" uniqueCount="39">
  <si>
    <t>Salle A</t>
  </si>
  <si>
    <t>Salle B</t>
  </si>
  <si>
    <t>Salle C</t>
  </si>
  <si>
    <t>Salle D</t>
  </si>
  <si>
    <t>Salle E</t>
  </si>
  <si>
    <t>Salle F</t>
  </si>
  <si>
    <t>Disposition</t>
  </si>
  <si>
    <t>Remplissage 1</t>
  </si>
  <si>
    <t>Remplissage 2</t>
  </si>
  <si>
    <t>Remplissage 3</t>
  </si>
  <si>
    <t>Remplissage 4</t>
  </si>
  <si>
    <t>Remplissage 5</t>
  </si>
  <si>
    <t>Remplissage 6</t>
  </si>
  <si>
    <t>Remplissage 7</t>
  </si>
  <si>
    <t>Remplissage 8</t>
  </si>
  <si>
    <t>Remplissage 9</t>
  </si>
  <si>
    <t>Remplissage 10</t>
  </si>
  <si>
    <t>Résultat attendu par formule</t>
  </si>
  <si>
    <t>X</t>
  </si>
  <si>
    <t>Y</t>
  </si>
  <si>
    <t>OK</t>
  </si>
  <si>
    <t>KO</t>
  </si>
  <si>
    <t>Capacité comprise entre 70 et 150</t>
  </si>
  <si>
    <t>Capacité comprise entre 80 et 160</t>
  </si>
  <si>
    <t>Formule à trouver</t>
  </si>
  <si>
    <t>Statistiques</t>
  </si>
  <si>
    <t>Evolution du taux de conformité par Disposition X par mois</t>
  </si>
  <si>
    <t>Salle B C D E F</t>
  </si>
  <si>
    <t>entre 70 et 150</t>
  </si>
  <si>
    <t>entre 80et 160</t>
  </si>
  <si>
    <t xml:space="preserve">Fourchette </t>
  </si>
  <si>
    <t>Instruction :</t>
  </si>
  <si>
    <t>pour qu'elle salle soit conforme le nombre de particpants doit etre compris dans la fourchette indiquée ci contre</t>
  </si>
  <si>
    <t>Nombre disposition</t>
  </si>
  <si>
    <t>mm_aaaa</t>
  </si>
  <si>
    <t>Intervalles</t>
  </si>
  <si>
    <t>date</t>
  </si>
  <si>
    <t>n remplissage</t>
  </si>
  <si>
    <t>supprimer cette ligne?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</si>
</sst>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14" fontId="0" fillId="0" borderId="0" xfId="0" applyNumberFormat="1"/>
    <xf numFmtId="0" fontId="1" fillId="0" borderId="0" xfId="0" applyFont="1"/>
    <xf numFmtId="17" fontId="0" fillId="0" borderId="0" xfId="0" applyNumberFormat="1"/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workbookViewId="0">
      <selection activeCell="G26" sqref="G26"/>
    </sheetView>
  </sheetViews>
  <sheetFormatPr baseColWidth="10" defaultRowHeight="15" outlineLevelRow="1" x14ac:dyDescent="0.25"/>
  <cols>
    <col min="2" max="2" width="10.7109375" bestFit="1" customWidth="1"/>
    <col min="3" max="3" width="14.5703125" bestFit="1" customWidth="1"/>
    <col min="4" max="5" width="23.5703125" style="1" bestFit="1" customWidth="1"/>
    <col min="6" max="6" width="10.5703125" style="1" bestFit="1" customWidth="1"/>
    <col min="7" max="7" width="17" style="1" bestFit="1" customWidth="1"/>
    <col min="8" max="10" width="10.5703125" style="1" bestFit="1" customWidth="1"/>
    <col min="11" max="11" width="27" style="1" bestFit="1" customWidth="1"/>
    <col min="12" max="12" width="14" style="1" bestFit="1" customWidth="1"/>
    <col min="13" max="13" width="17" style="1" bestFit="1" customWidth="1"/>
    <col min="14" max="14" width="46.28515625" customWidth="1"/>
  </cols>
  <sheetData>
    <row r="1" spans="1:13" outlineLevel="1" x14ac:dyDescent="0.25">
      <c r="E1" s="19" t="s">
        <v>35</v>
      </c>
      <c r="F1" s="20"/>
      <c r="G1" s="20"/>
      <c r="H1" s="20"/>
      <c r="I1" s="20"/>
      <c r="J1" s="21"/>
    </row>
    <row r="2" spans="1:13" outlineLevel="1" x14ac:dyDescent="0.25">
      <c r="E2" s="12">
        <v>70</v>
      </c>
      <c r="F2" s="11">
        <v>80</v>
      </c>
      <c r="G2" s="11">
        <f>$F$2</f>
        <v>80</v>
      </c>
      <c r="H2" s="11">
        <f t="shared" ref="H2:J2" si="0">$F$2</f>
        <v>80</v>
      </c>
      <c r="I2" s="11">
        <f t="shared" si="0"/>
        <v>80</v>
      </c>
      <c r="J2" s="13">
        <f t="shared" si="0"/>
        <v>80</v>
      </c>
    </row>
    <row r="3" spans="1:13" ht="15.75" outlineLevel="1" thickBot="1" x14ac:dyDescent="0.3">
      <c r="E3" s="14">
        <v>150</v>
      </c>
      <c r="F3" s="15">
        <v>160</v>
      </c>
      <c r="G3" s="15">
        <f>$F$3</f>
        <v>160</v>
      </c>
      <c r="H3" s="15">
        <f t="shared" ref="H3:J3" si="1">$F$3</f>
        <v>160</v>
      </c>
      <c r="I3" s="15">
        <f t="shared" si="1"/>
        <v>160</v>
      </c>
      <c r="J3" s="16">
        <f t="shared" si="1"/>
        <v>160</v>
      </c>
    </row>
    <row r="4" spans="1:13" x14ac:dyDescent="0.25">
      <c r="A4" t="s">
        <v>34</v>
      </c>
      <c r="B4" t="s">
        <v>36</v>
      </c>
      <c r="C4" t="s">
        <v>37</v>
      </c>
      <c r="D4" s="1" t="s">
        <v>6</v>
      </c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  <c r="J4" s="1" t="s">
        <v>5</v>
      </c>
      <c r="K4" s="1" t="s">
        <v>17</v>
      </c>
    </row>
    <row r="5" spans="1:13" x14ac:dyDescent="0.25">
      <c r="A5" t="str">
        <f>MONTH(B5)&amp;"_"&amp;YEAR(B5)</f>
        <v>1_2018</v>
      </c>
      <c r="B5" s="6">
        <v>43101</v>
      </c>
      <c r="C5" t="s">
        <v>7</v>
      </c>
      <c r="D5" s="1" t="s">
        <v>18</v>
      </c>
      <c r="E5" s="1">
        <v>89</v>
      </c>
      <c r="F5" s="1">
        <v>90</v>
      </c>
      <c r="G5" s="1">
        <v>92</v>
      </c>
      <c r="H5" s="1">
        <v>90</v>
      </c>
      <c r="J5" s="1">
        <v>80</v>
      </c>
      <c r="K5" s="5" t="str">
        <f t="array" ref="K5">IF(SUMPRODUCT(IF($E5:$J5&lt;&gt;"",1,0),IF($E5:$J5&gt;=$E$2:$J$2,0,1)+IF($E5:$J5&lt;=$E$3:$J$3,0,1))=0,"OK","KO")</f>
        <v>OK</v>
      </c>
    </row>
    <row r="6" spans="1:13" x14ac:dyDescent="0.25">
      <c r="A6" t="str">
        <f t="shared" ref="A6:A14" si="2">MONTH(B6)&amp;"_"&amp;YEAR(B6)</f>
        <v>1_2018</v>
      </c>
      <c r="B6" s="6">
        <v>43110</v>
      </c>
      <c r="C6" t="s">
        <v>8</v>
      </c>
      <c r="D6" s="1" t="s">
        <v>19</v>
      </c>
      <c r="E6" s="1">
        <v>94</v>
      </c>
      <c r="F6" s="1">
        <v>108</v>
      </c>
      <c r="H6" s="1">
        <v>102</v>
      </c>
      <c r="I6" s="1">
        <v>110</v>
      </c>
      <c r="J6" s="1">
        <v>121</v>
      </c>
      <c r="K6" s="5" t="str">
        <f t="array" ref="K6">IF(SUMPRODUCT(IF($E6:$J6&lt;&gt;"",1,0),IF($E6:$J6&gt;=$E$2:$J$2,0,1)+IF($E6:$J6&lt;=$E$3:$J$3,0,1))=0,"OK","KO")</f>
        <v>OK</v>
      </c>
      <c r="M6" s="5" t="s">
        <v>24</v>
      </c>
    </row>
    <row r="7" spans="1:13" x14ac:dyDescent="0.25">
      <c r="A7" t="str">
        <f t="shared" si="2"/>
        <v>3_2018</v>
      </c>
      <c r="B7" s="6">
        <v>43161</v>
      </c>
      <c r="C7" t="s">
        <v>9</v>
      </c>
      <c r="D7" s="1" t="s">
        <v>19</v>
      </c>
      <c r="E7" s="1">
        <v>75</v>
      </c>
      <c r="F7" s="2">
        <v>70</v>
      </c>
      <c r="H7" s="2">
        <v>70</v>
      </c>
      <c r="J7" s="2">
        <v>78</v>
      </c>
      <c r="K7" s="5" t="str">
        <f t="array" ref="K7">IF(SUMPRODUCT(IF($E7:$J7&lt;&gt;"",1,0),IF($E7:$J7&gt;=$E$2:$J$2,0,1)+IF($E7:$J7&lt;=$E$3:$J$3,0,1))=0,"OK","KO")</f>
        <v>KO</v>
      </c>
    </row>
    <row r="8" spans="1:13" x14ac:dyDescent="0.25">
      <c r="A8" t="str">
        <f t="shared" si="2"/>
        <v>3_2018</v>
      </c>
      <c r="B8" s="6">
        <v>43169</v>
      </c>
      <c r="C8" t="s">
        <v>10</v>
      </c>
      <c r="D8" s="1" t="s">
        <v>18</v>
      </c>
      <c r="E8" s="3">
        <v>70</v>
      </c>
      <c r="F8" s="2">
        <v>55</v>
      </c>
      <c r="H8" s="2">
        <v>45</v>
      </c>
      <c r="J8" s="2">
        <v>37</v>
      </c>
      <c r="K8" s="5" t="str">
        <f t="array" ref="K8">IF(SUMPRODUCT(IF($E8:$J8&lt;&gt;"",1,0),IF($E8:$J8&gt;=$E$2:$J$2,0,1)+IF($E8:$J8&lt;=$E$3:$J$3,0,1))=0,"OK","KO")</f>
        <v>KO</v>
      </c>
    </row>
    <row r="9" spans="1:13" x14ac:dyDescent="0.25">
      <c r="A9" t="str">
        <f t="shared" si="2"/>
        <v>2_2018</v>
      </c>
      <c r="B9" s="6">
        <v>43136</v>
      </c>
      <c r="C9" t="s">
        <v>11</v>
      </c>
      <c r="D9" s="1" t="s">
        <v>19</v>
      </c>
      <c r="E9" s="2">
        <v>68</v>
      </c>
      <c r="F9" s="2">
        <v>55</v>
      </c>
      <c r="G9" s="2">
        <v>54</v>
      </c>
      <c r="H9" s="2">
        <v>44</v>
      </c>
      <c r="I9" s="2">
        <v>56</v>
      </c>
      <c r="J9" s="1">
        <v>120</v>
      </c>
      <c r="K9" s="5" t="str">
        <f t="array" ref="K9">IF(SUMPRODUCT(IF($E9:$J9&lt;&gt;"",1,0),IF($E9:$J9&gt;=$E$2:$J$2,0,1)+IF($E9:$J9&lt;=$E$3:$J$3,0,1))=0,"OK","KO")</f>
        <v>KO</v>
      </c>
    </row>
    <row r="10" spans="1:13" x14ac:dyDescent="0.25">
      <c r="A10" t="str">
        <f t="shared" si="2"/>
        <v>2_2018</v>
      </c>
      <c r="B10" s="6">
        <v>43140</v>
      </c>
      <c r="C10" t="s">
        <v>12</v>
      </c>
      <c r="D10" s="1" t="s">
        <v>18</v>
      </c>
      <c r="E10" s="1">
        <v>70</v>
      </c>
      <c r="F10" s="1">
        <v>70</v>
      </c>
      <c r="G10" s="1">
        <v>70</v>
      </c>
      <c r="H10" s="2">
        <v>36</v>
      </c>
      <c r="I10" s="2">
        <v>25</v>
      </c>
      <c r="J10" s="1">
        <v>100</v>
      </c>
      <c r="K10" s="5" t="str">
        <f t="array" ref="K10">IF(SUMPRODUCT(IF($E10:$J10&lt;&gt;"",1,0),IF($E10:$J10&gt;=$E$2:$J$2,0,1)+IF($E10:$J10&lt;=$E$3:$J$3,0,1))=0,"OK","KO")</f>
        <v>KO</v>
      </c>
    </row>
    <row r="11" spans="1:13" x14ac:dyDescent="0.25">
      <c r="A11" t="str">
        <f t="shared" si="2"/>
        <v>5_2018</v>
      </c>
      <c r="B11" s="6">
        <v>43221</v>
      </c>
      <c r="C11" t="s">
        <v>13</v>
      </c>
      <c r="D11" s="1" t="s">
        <v>18</v>
      </c>
      <c r="E11" s="1">
        <v>82</v>
      </c>
      <c r="F11" s="1">
        <v>90</v>
      </c>
      <c r="H11" s="1">
        <v>95</v>
      </c>
      <c r="J11" s="2">
        <v>180</v>
      </c>
      <c r="K11" s="5" t="str">
        <f t="array" ref="K11">IF(SUMPRODUCT(IF($E11:$J11&lt;&gt;"",1,0),IF($E11:$J11&gt;=$E$2:$J$2,0,1)+IF($E11:$J11&lt;=$E$3:$J$3,0,1))=0,"OK","KO")</f>
        <v>KO</v>
      </c>
    </row>
    <row r="12" spans="1:13" x14ac:dyDescent="0.25">
      <c r="A12" t="str">
        <f t="shared" si="2"/>
        <v>5_2018</v>
      </c>
      <c r="B12" s="6">
        <v>43237</v>
      </c>
      <c r="C12" t="s">
        <v>14</v>
      </c>
      <c r="D12" s="1" t="s">
        <v>19</v>
      </c>
      <c r="E12" s="1">
        <v>102</v>
      </c>
      <c r="F12" s="1">
        <v>92</v>
      </c>
      <c r="H12" s="2">
        <v>165</v>
      </c>
      <c r="J12" s="1">
        <v>104</v>
      </c>
      <c r="K12" s="5" t="str">
        <f t="array" ref="K12">IF(SUMPRODUCT(IF($E12:$J12&lt;&gt;"",1,0),IF($E12:$J12&gt;=$E$2:$J$2,0,1)+IF($E12:$J12&lt;=$E$3:$J$3,0,1))=0,"OK","KO")</f>
        <v>KO</v>
      </c>
    </row>
    <row r="13" spans="1:13" x14ac:dyDescent="0.25">
      <c r="A13" t="str">
        <f t="shared" si="2"/>
        <v>4_2018</v>
      </c>
      <c r="B13" s="6">
        <v>43210</v>
      </c>
      <c r="C13" t="s">
        <v>15</v>
      </c>
      <c r="D13" s="1" t="s">
        <v>18</v>
      </c>
      <c r="E13" s="3">
        <v>71</v>
      </c>
      <c r="F13" s="1">
        <v>133</v>
      </c>
      <c r="H13" s="1">
        <v>120</v>
      </c>
      <c r="J13" s="1">
        <v>124</v>
      </c>
      <c r="K13" s="5" t="str">
        <f t="array" ref="K13">IF(SUMPRODUCT(IF($E13:$J13&lt;&gt;"",1,0),IF($E13:$J13&gt;=$E$2:$J$2,0,1)+IF($E13:$J13&lt;=$E$3:$J$3,0,1))=0,"OK","KO")</f>
        <v>OK</v>
      </c>
    </row>
    <row r="14" spans="1:13" x14ac:dyDescent="0.25">
      <c r="A14" t="str">
        <f t="shared" si="2"/>
        <v>4_2018</v>
      </c>
      <c r="B14" s="6">
        <v>43214</v>
      </c>
      <c r="C14" t="s">
        <v>16</v>
      </c>
      <c r="D14" s="1" t="s">
        <v>18</v>
      </c>
      <c r="E14" s="2">
        <v>200</v>
      </c>
      <c r="F14" s="1">
        <v>117</v>
      </c>
      <c r="H14" s="1">
        <v>109</v>
      </c>
      <c r="J14" s="1">
        <v>123</v>
      </c>
      <c r="K14" s="5" t="str">
        <f t="array" ref="K14">IF(SUMPRODUCT(IF($E14:$J14&lt;&gt;"",1,0),IF($E14:$J14&gt;=$E$2:$J$2,0,1)+IF($E14:$J14&lt;=$E$3:$J$3,0,1))=0,"OK","KO")</f>
        <v>KO</v>
      </c>
    </row>
    <row r="16" spans="1:13" ht="60" x14ac:dyDescent="0.25">
      <c r="E16" s="4" t="s">
        <v>22</v>
      </c>
      <c r="F16" s="4" t="s">
        <v>23</v>
      </c>
      <c r="G16" s="4" t="s">
        <v>23</v>
      </c>
      <c r="H16" s="4" t="s">
        <v>23</v>
      </c>
      <c r="I16" s="4" t="s">
        <v>23</v>
      </c>
      <c r="J16" s="4" t="s">
        <v>23</v>
      </c>
      <c r="K16" s="1" t="s">
        <v>38</v>
      </c>
    </row>
    <row r="19" spans="3:22" x14ac:dyDescent="0.25">
      <c r="K19" s="9"/>
      <c r="L19" s="9" t="s">
        <v>30</v>
      </c>
      <c r="M19" s="9" t="s">
        <v>31</v>
      </c>
      <c r="N19" s="18" t="s">
        <v>32</v>
      </c>
      <c r="O19" s="10"/>
      <c r="P19" s="10"/>
      <c r="Q19" s="10"/>
      <c r="R19" s="10"/>
      <c r="S19" s="10"/>
      <c r="T19" s="10"/>
      <c r="U19" s="10"/>
      <c r="V19" s="10"/>
    </row>
    <row r="20" spans="3:22" x14ac:dyDescent="0.25">
      <c r="K20" s="9" t="s">
        <v>0</v>
      </c>
      <c r="L20" s="9" t="s">
        <v>28</v>
      </c>
      <c r="M20" s="9"/>
      <c r="N20" s="18"/>
      <c r="O20" s="10"/>
      <c r="P20" s="10"/>
      <c r="Q20" s="10"/>
      <c r="R20" s="10"/>
      <c r="S20" s="10"/>
      <c r="T20" s="10"/>
      <c r="U20" s="10"/>
      <c r="V20" s="10"/>
    </row>
    <row r="21" spans="3:22" x14ac:dyDescent="0.25">
      <c r="C21" s="7" t="s">
        <v>25</v>
      </c>
      <c r="D21" s="17" t="s">
        <v>26</v>
      </c>
      <c r="E21" s="17"/>
      <c r="F21" s="17"/>
      <c r="K21" s="9" t="s">
        <v>27</v>
      </c>
      <c r="L21" s="9" t="s">
        <v>29</v>
      </c>
      <c r="M21" s="9"/>
      <c r="N21" s="18"/>
      <c r="O21" s="10"/>
      <c r="P21" s="10"/>
      <c r="Q21" s="10"/>
      <c r="R21" s="10"/>
      <c r="S21" s="10"/>
      <c r="T21" s="10"/>
      <c r="U21" s="10"/>
      <c r="V21" s="10"/>
    </row>
    <row r="22" spans="3:22" x14ac:dyDescent="0.25">
      <c r="C22" s="7"/>
      <c r="D22" s="17" t="s">
        <v>33</v>
      </c>
      <c r="E22" s="17"/>
    </row>
    <row r="23" spans="3:22" x14ac:dyDescent="0.25">
      <c r="D23" s="1" t="s">
        <v>20</v>
      </c>
      <c r="E23" s="1" t="s">
        <v>21</v>
      </c>
    </row>
    <row r="24" spans="3:22" x14ac:dyDescent="0.25">
      <c r="C24" s="8">
        <v>43101</v>
      </c>
      <c r="D24" s="5">
        <f>COUNTIFS($K$5:$K$14,D$23,$A$5:$A$14,MONTH($C24)&amp;"_"&amp;YEAR($C24),$D$5:$D$14,"X")</f>
        <v>1</v>
      </c>
      <c r="E24" s="5">
        <f>COUNTIFS($K$5:$K$14,E$23,$A$5:$A$14,MONTH($C24)&amp;"_"&amp;YEAR($C24),$D$5:$D$14,"X")</f>
        <v>0</v>
      </c>
      <c r="G24" s="5" t="s">
        <v>24</v>
      </c>
    </row>
    <row r="25" spans="3:22" x14ac:dyDescent="0.25">
      <c r="C25" s="8">
        <v>43132</v>
      </c>
      <c r="D25" s="5">
        <f t="shared" ref="D25:E28" si="3">COUNTIFS($K$5:$K$14,D$23,$A$5:$A$14,MONTH($C25)&amp;"_"&amp;YEAR($C25),$D$5:$D$14,"X")</f>
        <v>0</v>
      </c>
      <c r="E25" s="5">
        <f t="shared" si="3"/>
        <v>1</v>
      </c>
    </row>
    <row r="26" spans="3:22" x14ac:dyDescent="0.25">
      <c r="C26" s="8">
        <v>43160</v>
      </c>
      <c r="D26" s="5">
        <f t="shared" si="3"/>
        <v>0</v>
      </c>
      <c r="E26" s="5">
        <f t="shared" si="3"/>
        <v>1</v>
      </c>
    </row>
    <row r="27" spans="3:22" x14ac:dyDescent="0.25">
      <c r="C27" s="8">
        <v>43191</v>
      </c>
      <c r="D27" s="5">
        <f t="shared" si="3"/>
        <v>1</v>
      </c>
      <c r="E27" s="5">
        <f t="shared" si="3"/>
        <v>1</v>
      </c>
    </row>
    <row r="28" spans="3:22" x14ac:dyDescent="0.25">
      <c r="C28" s="8">
        <v>43221</v>
      </c>
      <c r="D28" s="5">
        <f t="shared" si="3"/>
        <v>0</v>
      </c>
      <c r="E28" s="5">
        <f t="shared" si="3"/>
        <v>1</v>
      </c>
    </row>
  </sheetData>
  <mergeCells count="4">
    <mergeCell ref="D21:F21"/>
    <mergeCell ref="N19:N21"/>
    <mergeCell ref="D22:E22"/>
    <mergeCell ref="E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Micot, Nicolas            UTC CCS</cp:lastModifiedBy>
  <dcterms:created xsi:type="dcterms:W3CDTF">2018-06-04T14:23:45Z</dcterms:created>
  <dcterms:modified xsi:type="dcterms:W3CDTF">2018-06-05T06:37:33Z</dcterms:modified>
</cp:coreProperties>
</file>