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5330" windowHeight="6780"/>
  </bookViews>
  <sheets>
    <sheet name="GANTT" sheetId="19" r:id="rId1"/>
    <sheet name="Table" sheetId="20" r:id="rId2"/>
  </sheets>
  <definedNames>
    <definedName name="ouinon">Table!$D$1:$D$2</definedName>
    <definedName name="semaine">Table!$A$1:$B$7</definedName>
    <definedName name="_xlnm.Print_Area" localSheetId="0">GANTT!$A$1:$BQ$28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9" l="1"/>
  <c r="H20" i="19"/>
  <c r="H19" i="19"/>
  <c r="H18" i="19"/>
  <c r="H17" i="19"/>
  <c r="H16" i="19"/>
  <c r="H15" i="19"/>
  <c r="H14" i="19"/>
  <c r="H13" i="19"/>
  <c r="I13" i="19"/>
  <c r="H23" i="19" s="1"/>
  <c r="J7" i="19"/>
  <c r="K7" i="19" s="1"/>
  <c r="K10" i="19" l="1"/>
  <c r="K14" i="19" s="1"/>
  <c r="L7" i="19"/>
  <c r="J10" i="19"/>
  <c r="J20" i="19" s="1"/>
  <c r="F72" i="19"/>
  <c r="F71" i="19"/>
  <c r="F70" i="19"/>
  <c r="F69" i="19"/>
  <c r="F68" i="19"/>
  <c r="F67" i="19"/>
  <c r="F66" i="19"/>
  <c r="F65" i="19"/>
  <c r="F64" i="19"/>
  <c r="F63" i="19"/>
  <c r="F62" i="19"/>
  <c r="F61" i="19"/>
  <c r="F60" i="19"/>
  <c r="F59" i="19"/>
  <c r="F58" i="19"/>
  <c r="F57" i="19"/>
  <c r="F56" i="19"/>
  <c r="F55" i="19"/>
  <c r="F54" i="19"/>
  <c r="F53" i="19"/>
  <c r="F52" i="19"/>
  <c r="F51" i="19"/>
  <c r="F50" i="19"/>
  <c r="F49" i="19"/>
  <c r="F48" i="19"/>
  <c r="F47" i="19"/>
  <c r="F46" i="19"/>
  <c r="F45" i="19"/>
  <c r="F44" i="19"/>
  <c r="F43" i="19"/>
  <c r="F42" i="19"/>
  <c r="F41" i="19"/>
  <c r="F40" i="19"/>
  <c r="F39" i="19"/>
  <c r="F38" i="19"/>
  <c r="F37" i="19"/>
  <c r="F36" i="19"/>
  <c r="F35" i="19"/>
  <c r="F34" i="19"/>
  <c r="F33" i="19"/>
  <c r="F32" i="19"/>
  <c r="F31" i="19"/>
  <c r="F30" i="19"/>
  <c r="F29" i="19"/>
  <c r="F28" i="19"/>
  <c r="F27" i="19"/>
  <c r="F25" i="19"/>
  <c r="F24" i="19"/>
  <c r="E23" i="19"/>
  <c r="F23" i="19" s="1"/>
  <c r="E22" i="19"/>
  <c r="F22" i="19" s="1"/>
  <c r="E21" i="19"/>
  <c r="F21" i="19" s="1"/>
  <c r="I21" i="19" s="1"/>
  <c r="I20" i="19"/>
  <c r="G20" i="19"/>
  <c r="E19" i="19"/>
  <c r="F19" i="19" s="1"/>
  <c r="G19" i="19" s="1"/>
  <c r="E18" i="19"/>
  <c r="F18" i="19" s="1"/>
  <c r="E17" i="19"/>
  <c r="F17" i="19" s="1"/>
  <c r="I17" i="19" s="1"/>
  <c r="I16" i="19"/>
  <c r="G16" i="19"/>
  <c r="E15" i="19"/>
  <c r="F15" i="19" s="1"/>
  <c r="I15" i="19" s="1"/>
  <c r="E14" i="19"/>
  <c r="F14" i="19" s="1"/>
  <c r="I14" i="19" s="1"/>
  <c r="F13" i="19"/>
  <c r="G13" i="19" s="1"/>
  <c r="G12" i="19"/>
  <c r="J9" i="19"/>
  <c r="I2" i="19"/>
  <c r="K17" i="19" l="1"/>
  <c r="K20" i="19"/>
  <c r="K15" i="19"/>
  <c r="K16" i="19"/>
  <c r="K18" i="19"/>
  <c r="K23" i="19"/>
  <c r="K19" i="19"/>
  <c r="K13" i="19"/>
  <c r="K21" i="19"/>
  <c r="J17" i="19"/>
  <c r="J15" i="19"/>
  <c r="J18" i="19"/>
  <c r="J14" i="19"/>
  <c r="J13" i="19"/>
  <c r="J16" i="19"/>
  <c r="J21" i="19"/>
  <c r="J23" i="19"/>
  <c r="J19" i="19"/>
  <c r="H12" i="19"/>
  <c r="M7" i="19"/>
  <c r="J8" i="19"/>
  <c r="I19" i="19"/>
  <c r="G14" i="19"/>
  <c r="G15" i="19"/>
  <c r="G17" i="19"/>
  <c r="G18" i="19"/>
  <c r="I18" i="19"/>
  <c r="G22" i="19"/>
  <c r="G21" i="19"/>
  <c r="I23" i="19"/>
  <c r="G23" i="19"/>
  <c r="J12" i="19" l="1"/>
  <c r="K12" i="19"/>
  <c r="I12" i="19"/>
  <c r="H22" i="19" s="1"/>
  <c r="K9" i="19"/>
  <c r="K8" i="19" s="1"/>
  <c r="L9" i="19"/>
  <c r="L8" i="19" s="1"/>
  <c r="L10" i="19"/>
  <c r="M10" i="19"/>
  <c r="M15" i="19" s="1"/>
  <c r="N7" i="19"/>
  <c r="M9" i="19"/>
  <c r="M8" i="19" s="1"/>
  <c r="J22" i="19" l="1"/>
  <c r="K22" i="19"/>
  <c r="M13" i="19"/>
  <c r="M23" i="19"/>
  <c r="L19" i="19"/>
  <c r="L23" i="19"/>
  <c r="L16" i="19"/>
  <c r="L17" i="19"/>
  <c r="L14" i="19"/>
  <c r="L22" i="19"/>
  <c r="L13" i="19"/>
  <c r="L18" i="19"/>
  <c r="L21" i="19"/>
  <c r="L15" i="19"/>
  <c r="L20" i="19"/>
  <c r="L12" i="19"/>
  <c r="M17" i="19"/>
  <c r="M18" i="19"/>
  <c r="M22" i="19"/>
  <c r="M12" i="19"/>
  <c r="M20" i="19"/>
  <c r="M19" i="19"/>
  <c r="M14" i="19"/>
  <c r="M21" i="19"/>
  <c r="M16" i="19"/>
  <c r="I22" i="19"/>
  <c r="N9" i="19"/>
  <c r="N8" i="19" s="1"/>
  <c r="N10" i="19"/>
  <c r="N12" i="19" s="1"/>
  <c r="O7" i="19"/>
  <c r="N17" i="19" l="1"/>
  <c r="N14" i="19"/>
  <c r="N21" i="19"/>
  <c r="N20" i="19"/>
  <c r="N18" i="19"/>
  <c r="N15" i="19"/>
  <c r="N19" i="19"/>
  <c r="N22" i="19"/>
  <c r="N16" i="19"/>
  <c r="N13" i="19"/>
  <c r="N23" i="19"/>
  <c r="P7" i="19"/>
  <c r="O9" i="19"/>
  <c r="O8" i="19" s="1"/>
  <c r="O10" i="19"/>
  <c r="O20" i="19" s="1"/>
  <c r="O13" i="19" l="1"/>
  <c r="O22" i="19"/>
  <c r="O16" i="19"/>
  <c r="O23" i="19"/>
  <c r="O12" i="19"/>
  <c r="O15" i="19"/>
  <c r="O21" i="19"/>
  <c r="O17" i="19"/>
  <c r="O18" i="19"/>
  <c r="O14" i="19"/>
  <c r="O19" i="19"/>
  <c r="Q7" i="19"/>
  <c r="P9" i="19"/>
  <c r="P8" i="19" s="1"/>
  <c r="P10" i="19"/>
  <c r="P23" i="19" s="1"/>
  <c r="P13" i="19" l="1"/>
  <c r="P19" i="19"/>
  <c r="P16" i="19"/>
  <c r="P20" i="19"/>
  <c r="P15" i="19"/>
  <c r="P21" i="19"/>
  <c r="P14" i="19"/>
  <c r="P17" i="19"/>
  <c r="P22" i="19"/>
  <c r="P12" i="19"/>
  <c r="P18" i="19"/>
  <c r="Q9" i="19"/>
  <c r="Q8" i="19" s="1"/>
  <c r="Q10" i="19"/>
  <c r="Q21" i="19" s="1"/>
  <c r="R7" i="19"/>
  <c r="Q20" i="19" l="1"/>
  <c r="Q17" i="19"/>
  <c r="Q18" i="19"/>
  <c r="Q16" i="19"/>
  <c r="Q22" i="19"/>
  <c r="Q23" i="19"/>
  <c r="Q14" i="19"/>
  <c r="Q15" i="19"/>
  <c r="Q19" i="19"/>
  <c r="Q12" i="19"/>
  <c r="Q13" i="19"/>
  <c r="R10" i="19"/>
  <c r="R15" i="19" s="1"/>
  <c r="R9" i="19"/>
  <c r="R8" i="19" s="1"/>
  <c r="S7" i="19"/>
  <c r="R16" i="19" l="1"/>
  <c r="R14" i="19"/>
  <c r="R17" i="19"/>
  <c r="R21" i="19"/>
  <c r="R19" i="19"/>
  <c r="R12" i="19"/>
  <c r="R23" i="19"/>
  <c r="R13" i="19"/>
  <c r="R22" i="19"/>
  <c r="R20" i="19"/>
  <c r="R18" i="19"/>
  <c r="T7" i="19"/>
  <c r="S10" i="19"/>
  <c r="S23" i="19" s="1"/>
  <c r="S9" i="19"/>
  <c r="S8" i="19" s="1"/>
  <c r="S21" i="19" l="1"/>
  <c r="S12" i="19"/>
  <c r="S19" i="19"/>
  <c r="S15" i="19"/>
  <c r="S13" i="19"/>
  <c r="S22" i="19"/>
  <c r="S16" i="19"/>
  <c r="S14" i="19"/>
  <c r="S18" i="19"/>
  <c r="S17" i="19"/>
  <c r="S20" i="19"/>
  <c r="T10" i="19"/>
  <c r="T19" i="19" s="1"/>
  <c r="U7" i="19"/>
  <c r="T9" i="19"/>
  <c r="T8" i="19" s="1"/>
  <c r="T15" i="19" l="1"/>
  <c r="T12" i="19"/>
  <c r="T18" i="19"/>
  <c r="T16" i="19"/>
  <c r="T21" i="19"/>
  <c r="T23" i="19"/>
  <c r="T14" i="19"/>
  <c r="T17" i="19"/>
  <c r="T22" i="19"/>
  <c r="T20" i="19"/>
  <c r="T13" i="19"/>
  <c r="U10" i="19"/>
  <c r="U23" i="19" s="1"/>
  <c r="V7" i="19"/>
  <c r="U9" i="19"/>
  <c r="U8" i="19" s="1"/>
  <c r="U17" i="19" l="1"/>
  <c r="U14" i="19"/>
  <c r="U13" i="19"/>
  <c r="U12" i="19"/>
  <c r="U18" i="19"/>
  <c r="U20" i="19"/>
  <c r="U22" i="19"/>
  <c r="U21" i="19"/>
  <c r="U15" i="19"/>
  <c r="U16" i="19"/>
  <c r="U19" i="19"/>
  <c r="V9" i="19"/>
  <c r="V8" i="19" s="1"/>
  <c r="V10" i="19"/>
  <c r="V22" i="19" s="1"/>
  <c r="W7" i="19"/>
  <c r="V13" i="19" l="1"/>
  <c r="V19" i="19"/>
  <c r="V14" i="19"/>
  <c r="V23" i="19"/>
  <c r="V20" i="19"/>
  <c r="V18" i="19"/>
  <c r="V12" i="19"/>
  <c r="V21" i="19"/>
  <c r="V17" i="19"/>
  <c r="V16" i="19"/>
  <c r="V15" i="19"/>
  <c r="W10" i="19"/>
  <c r="W20" i="19" s="1"/>
  <c r="X7" i="19"/>
  <c r="W9" i="19"/>
  <c r="W8" i="19" s="1"/>
  <c r="W17" i="19" l="1"/>
  <c r="W21" i="19"/>
  <c r="W22" i="19"/>
  <c r="W23" i="19"/>
  <c r="W12" i="19"/>
  <c r="W14" i="19"/>
  <c r="W16" i="19"/>
  <c r="W19" i="19"/>
  <c r="W18" i="19"/>
  <c r="W13" i="19"/>
  <c r="W15" i="19"/>
  <c r="Y7" i="19"/>
  <c r="X9" i="19"/>
  <c r="X8" i="19" s="1"/>
  <c r="X10" i="19"/>
  <c r="X19" i="19" s="1"/>
  <c r="X23" i="19" l="1"/>
  <c r="X18" i="19"/>
  <c r="X15" i="19"/>
  <c r="X22" i="19"/>
  <c r="X16" i="19"/>
  <c r="X21" i="19"/>
  <c r="X12" i="19"/>
  <c r="X13" i="19"/>
  <c r="X17" i="19"/>
  <c r="X20" i="19"/>
  <c r="X14" i="19"/>
  <c r="Y9" i="19"/>
  <c r="Y8" i="19" s="1"/>
  <c r="Z7" i="19"/>
  <c r="Y10" i="19"/>
  <c r="Y18" i="19" s="1"/>
  <c r="Y22" i="19" l="1"/>
  <c r="Y17" i="19"/>
  <c r="Y21" i="19"/>
  <c r="Y12" i="19"/>
  <c r="Y20" i="19"/>
  <c r="Y23" i="19"/>
  <c r="Y14" i="19"/>
  <c r="Y16" i="19"/>
  <c r="Y13" i="19"/>
  <c r="Y15" i="19"/>
  <c r="Y19" i="19"/>
  <c r="Z10" i="19"/>
  <c r="Z23" i="19" s="1"/>
  <c r="AA7" i="19"/>
  <c r="Z9" i="19"/>
  <c r="Z8" i="19" s="1"/>
  <c r="Z13" i="19" l="1"/>
  <c r="Z20" i="19"/>
  <c r="Z18" i="19"/>
  <c r="Z14" i="19"/>
  <c r="Z12" i="19"/>
  <c r="Z22" i="19"/>
  <c r="Z17" i="19"/>
  <c r="Z16" i="19"/>
  <c r="Z19" i="19"/>
  <c r="Z15" i="19"/>
  <c r="Z21" i="19"/>
  <c r="AA9" i="19"/>
  <c r="AA8" i="19" s="1"/>
  <c r="AB7" i="19"/>
  <c r="AA10" i="19"/>
  <c r="AA17" i="19" s="1"/>
  <c r="AA15" i="19" l="1"/>
  <c r="AA23" i="19"/>
  <c r="AA18" i="19"/>
  <c r="AA16" i="19"/>
  <c r="AA21" i="19"/>
  <c r="AA19" i="19"/>
  <c r="AA13" i="19"/>
  <c r="AA20" i="19"/>
  <c r="AA22" i="19"/>
  <c r="AA12" i="19"/>
  <c r="AA14" i="19"/>
  <c r="AB9" i="19"/>
  <c r="AB8" i="19" s="1"/>
  <c r="AC7" i="19"/>
  <c r="AB10" i="19"/>
  <c r="AB17" i="19" s="1"/>
  <c r="AB19" i="19" l="1"/>
  <c r="AB14" i="19"/>
  <c r="AB21" i="19"/>
  <c r="AB22" i="19"/>
  <c r="AB20" i="19"/>
  <c r="AB15" i="19"/>
  <c r="AB23" i="19"/>
  <c r="AB12" i="19"/>
  <c r="AB16" i="19"/>
  <c r="AB18" i="19"/>
  <c r="AB13" i="19"/>
  <c r="AC10" i="19"/>
  <c r="AC22" i="19" s="1"/>
  <c r="AD7" i="19"/>
  <c r="AC9" i="19"/>
  <c r="AC8" i="19" s="1"/>
  <c r="AC13" i="19" l="1"/>
  <c r="AC19" i="19"/>
  <c r="AC23" i="19"/>
  <c r="AC15" i="19"/>
  <c r="AC14" i="19"/>
  <c r="AC20" i="19"/>
  <c r="AC12" i="19"/>
  <c r="AC17" i="19"/>
  <c r="AC21" i="19"/>
  <c r="AC16" i="19"/>
  <c r="AC18" i="19"/>
  <c r="AD9" i="19"/>
  <c r="AD8" i="19" s="1"/>
  <c r="AE7" i="19"/>
  <c r="AD10" i="19"/>
  <c r="AD18" i="19" s="1"/>
  <c r="AD15" i="19" l="1"/>
  <c r="AD23" i="19"/>
  <c r="AD17" i="19"/>
  <c r="AD21" i="19"/>
  <c r="AD19" i="19"/>
  <c r="AD16" i="19"/>
  <c r="AD22" i="19"/>
  <c r="AD13" i="19"/>
  <c r="AD20" i="19"/>
  <c r="AD14" i="19"/>
  <c r="AD12" i="19"/>
  <c r="AE10" i="19"/>
  <c r="AE19" i="19" s="1"/>
  <c r="AF7" i="19"/>
  <c r="AE9" i="19"/>
  <c r="AE8" i="19" s="1"/>
  <c r="AE17" i="19" l="1"/>
  <c r="AE21" i="19"/>
  <c r="AE23" i="19"/>
  <c r="AE15" i="19"/>
  <c r="AE13" i="19"/>
  <c r="AE18" i="19"/>
  <c r="AE20" i="19"/>
  <c r="AE12" i="19"/>
  <c r="AE22" i="19"/>
  <c r="AE14" i="19"/>
  <c r="AE16" i="19"/>
  <c r="AG7" i="19"/>
  <c r="AF10" i="19"/>
  <c r="AF22" i="19" s="1"/>
  <c r="AF9" i="19"/>
  <c r="AF8" i="19" s="1"/>
  <c r="AF19" i="19" l="1"/>
  <c r="AF15" i="19"/>
  <c r="AF21" i="19"/>
  <c r="AF20" i="19"/>
  <c r="AF12" i="19"/>
  <c r="AF16" i="19"/>
  <c r="AF23" i="19"/>
  <c r="AF13" i="19"/>
  <c r="AF18" i="19"/>
  <c r="AF17" i="19"/>
  <c r="AF14" i="19"/>
  <c r="AG9" i="19"/>
  <c r="AG8" i="19" s="1"/>
  <c r="AG10" i="19"/>
  <c r="AG22" i="19" s="1"/>
  <c r="AH7" i="19"/>
  <c r="AG17" i="19" l="1"/>
  <c r="AG21" i="19"/>
  <c r="AG14" i="19"/>
  <c r="AG19" i="19"/>
  <c r="AG23" i="19"/>
  <c r="AG12" i="19"/>
  <c r="AG15" i="19"/>
  <c r="AG20" i="19"/>
  <c r="AG16" i="19"/>
  <c r="AG13" i="19"/>
  <c r="AG18" i="19"/>
  <c r="AH10" i="19"/>
  <c r="AH23" i="19" s="1"/>
  <c r="AH9" i="19"/>
  <c r="AH8" i="19" s="1"/>
  <c r="AI7" i="19"/>
  <c r="AH13" i="19" l="1"/>
  <c r="AH20" i="19"/>
  <c r="AH12" i="19"/>
  <c r="AH22" i="19"/>
  <c r="AH17" i="19"/>
  <c r="AH16" i="19"/>
  <c r="AH14" i="19"/>
  <c r="AH21" i="19"/>
  <c r="AH18" i="19"/>
  <c r="AH15" i="19"/>
  <c r="AH19" i="19"/>
  <c r="AI9" i="19"/>
  <c r="AI8" i="19" s="1"/>
  <c r="AJ7" i="19"/>
  <c r="AI10" i="19"/>
  <c r="AI22" i="19" s="1"/>
  <c r="AI17" i="19" l="1"/>
  <c r="AI16" i="19"/>
  <c r="AI19" i="19"/>
  <c r="AI15" i="19"/>
  <c r="AI21" i="19"/>
  <c r="AI23" i="19"/>
  <c r="AI18" i="19"/>
  <c r="AI13" i="19"/>
  <c r="AI20" i="19"/>
  <c r="AI14" i="19"/>
  <c r="AI12" i="19"/>
  <c r="AJ9" i="19"/>
  <c r="AJ8" i="19" s="1"/>
  <c r="AK7" i="19"/>
  <c r="AJ10" i="19"/>
  <c r="AJ15" i="19" s="1"/>
  <c r="AJ12" i="19" l="1"/>
  <c r="AJ17" i="19"/>
  <c r="AJ13" i="19"/>
  <c r="AJ20" i="19"/>
  <c r="AJ16" i="19"/>
  <c r="AJ21" i="19"/>
  <c r="AJ19" i="19"/>
  <c r="AJ18" i="19"/>
  <c r="AJ14" i="19"/>
  <c r="AJ23" i="19"/>
  <c r="AJ22" i="19"/>
  <c r="AK10" i="19"/>
  <c r="AK22" i="19" s="1"/>
  <c r="AL7" i="19"/>
  <c r="AK9" i="19"/>
  <c r="AK8" i="19" s="1"/>
  <c r="AK16" i="19" l="1"/>
  <c r="AK14" i="19"/>
  <c r="AK21" i="19"/>
  <c r="AK23" i="19"/>
  <c r="AK17" i="19"/>
  <c r="AK13" i="19"/>
  <c r="AK19" i="19"/>
  <c r="AK12" i="19"/>
  <c r="AK20" i="19"/>
  <c r="AK15" i="19"/>
  <c r="AK18" i="19"/>
  <c r="AL9" i="19"/>
  <c r="AL8" i="19" s="1"/>
  <c r="AM7" i="19"/>
  <c r="AL10" i="19"/>
  <c r="AL22" i="19" s="1"/>
  <c r="AL19" i="19" l="1"/>
  <c r="AL16" i="19"/>
  <c r="AL21" i="19"/>
  <c r="AL23" i="19"/>
  <c r="AL18" i="19"/>
  <c r="AL15" i="19"/>
  <c r="AL12" i="19"/>
  <c r="AL14" i="19"/>
  <c r="AL17" i="19"/>
  <c r="AL13" i="19"/>
  <c r="AL20" i="19"/>
  <c r="AM9" i="19"/>
  <c r="AM8" i="19" s="1"/>
  <c r="AN7" i="19"/>
  <c r="AM10" i="19"/>
  <c r="AM21" i="19" s="1"/>
  <c r="AM15" i="19" l="1"/>
  <c r="AM23" i="19"/>
  <c r="AM19" i="19"/>
  <c r="AM22" i="19"/>
  <c r="AM13" i="19"/>
  <c r="AM20" i="19"/>
  <c r="AM12" i="19"/>
  <c r="AM18" i="19"/>
  <c r="AM17" i="19"/>
  <c r="AM16" i="19"/>
  <c r="AM14" i="19"/>
  <c r="AO7" i="19"/>
  <c r="AN10" i="19"/>
  <c r="AN16" i="19" s="1"/>
  <c r="AN9" i="19"/>
  <c r="AN8" i="19" s="1"/>
  <c r="AN20" i="19" l="1"/>
  <c r="AN18" i="19"/>
  <c r="AN13" i="19"/>
  <c r="AN21" i="19"/>
  <c r="AN19" i="19"/>
  <c r="AN14" i="19"/>
  <c r="AN22" i="19"/>
  <c r="AN23" i="19"/>
  <c r="AN15" i="19"/>
  <c r="AN17" i="19"/>
  <c r="AN12" i="19"/>
  <c r="AO9" i="19"/>
  <c r="AO8" i="19" s="1"/>
  <c r="AP7" i="19"/>
  <c r="AO10" i="19"/>
  <c r="AO21" i="19" s="1"/>
  <c r="AO16" i="19" l="1"/>
  <c r="AO18" i="19"/>
  <c r="AO14" i="19"/>
  <c r="AO22" i="19"/>
  <c r="AO12" i="19"/>
  <c r="AO13" i="19"/>
  <c r="AO19" i="19"/>
  <c r="AO23" i="19"/>
  <c r="AO20" i="19"/>
  <c r="AO15" i="19"/>
  <c r="AO17" i="19"/>
  <c r="AP10" i="19"/>
  <c r="AP23" i="19" s="1"/>
  <c r="AQ7" i="19"/>
  <c r="AP9" i="19"/>
  <c r="AP8" i="19" s="1"/>
  <c r="AP13" i="19" l="1"/>
  <c r="AP14" i="19"/>
  <c r="AP15" i="19"/>
  <c r="AP18" i="19"/>
  <c r="AP20" i="19"/>
  <c r="AP16" i="19"/>
  <c r="AP22" i="19"/>
  <c r="AP12" i="19"/>
  <c r="AP19" i="19"/>
  <c r="AP21" i="19"/>
  <c r="AP17" i="19"/>
  <c r="AQ10" i="19"/>
  <c r="AQ17" i="19" s="1"/>
  <c r="AR7" i="19"/>
  <c r="AQ9" i="19"/>
  <c r="AQ8" i="19" s="1"/>
  <c r="AQ19" i="19" l="1"/>
  <c r="AQ13" i="19"/>
  <c r="AQ15" i="19"/>
  <c r="AQ18" i="19"/>
  <c r="AQ23" i="19"/>
  <c r="AQ21" i="19"/>
  <c r="AQ20" i="19"/>
  <c r="AQ16" i="19"/>
  <c r="AQ22" i="19"/>
  <c r="AQ12" i="19"/>
  <c r="AQ14" i="19"/>
  <c r="AR10" i="19"/>
  <c r="AR15" i="19" s="1"/>
  <c r="AS7" i="19"/>
  <c r="AR9" i="19"/>
  <c r="AR8" i="19" s="1"/>
  <c r="AR12" i="19" l="1"/>
  <c r="AR16" i="19"/>
  <c r="AR14" i="19"/>
  <c r="AR17" i="19"/>
  <c r="AR23" i="19"/>
  <c r="AR21" i="19"/>
  <c r="AR22" i="19"/>
  <c r="AR19" i="19"/>
  <c r="AR13" i="19"/>
  <c r="AR18" i="19"/>
  <c r="AR20" i="19"/>
  <c r="AS10" i="19"/>
  <c r="AS23" i="19" s="1"/>
  <c r="AT7" i="19"/>
  <c r="AS9" i="19"/>
  <c r="AS8" i="19" s="1"/>
  <c r="AS15" i="19" l="1"/>
  <c r="AS16" i="19"/>
  <c r="AS20" i="19"/>
  <c r="AS21" i="19"/>
  <c r="AS12" i="19"/>
  <c r="AS13" i="19"/>
  <c r="AS18" i="19"/>
  <c r="AS22" i="19"/>
  <c r="AS17" i="19"/>
  <c r="AS14" i="19"/>
  <c r="AS19" i="19"/>
  <c r="AT9" i="19"/>
  <c r="AT8" i="19" s="1"/>
  <c r="AU7" i="19"/>
  <c r="AT10" i="19"/>
  <c r="AT20" i="19" s="1"/>
  <c r="AT14" i="19" l="1"/>
  <c r="AT12" i="19"/>
  <c r="AT19" i="19"/>
  <c r="AT17" i="19"/>
  <c r="AT21" i="19"/>
  <c r="AT23" i="19"/>
  <c r="AT15" i="19"/>
  <c r="AT13" i="19"/>
  <c r="AT16" i="19"/>
  <c r="AT18" i="19"/>
  <c r="AT22" i="19"/>
  <c r="AV7" i="19"/>
  <c r="AU9" i="19"/>
  <c r="AU8" i="19" s="1"/>
  <c r="AU10" i="19"/>
  <c r="AU18" i="19" s="1"/>
  <c r="AU16" i="19" l="1"/>
  <c r="AU14" i="19"/>
  <c r="AU20" i="19"/>
  <c r="AU22" i="19"/>
  <c r="AU12" i="19"/>
  <c r="AU19" i="19"/>
  <c r="AU17" i="19"/>
  <c r="AU21" i="19"/>
  <c r="AU23" i="19"/>
  <c r="AU13" i="19"/>
  <c r="AU15" i="19"/>
  <c r="AW7" i="19"/>
  <c r="AV9" i="19"/>
  <c r="AV8" i="19" s="1"/>
  <c r="AV10" i="19"/>
  <c r="AV22" i="19" s="1"/>
  <c r="AV16" i="19" l="1"/>
  <c r="AV21" i="19"/>
  <c r="AV23" i="19"/>
  <c r="AV17" i="19"/>
  <c r="AV14" i="19"/>
  <c r="AV15" i="19"/>
  <c r="AV19" i="19"/>
  <c r="AV12" i="19"/>
  <c r="AV18" i="19"/>
  <c r="AV20" i="19"/>
  <c r="AV13" i="19"/>
  <c r="AW9" i="19"/>
  <c r="AW8" i="19" s="1"/>
  <c r="AW10" i="19"/>
  <c r="AW22" i="19" s="1"/>
  <c r="AX7" i="19"/>
  <c r="AW15" i="19" l="1"/>
  <c r="AW19" i="19"/>
  <c r="AW23" i="19"/>
  <c r="AW12" i="19"/>
  <c r="AW16" i="19"/>
  <c r="AW20" i="19"/>
  <c r="AW13" i="19"/>
  <c r="AW17" i="19"/>
  <c r="AW21" i="19"/>
  <c r="AW14" i="19"/>
  <c r="AW18" i="19"/>
  <c r="AX10" i="19"/>
  <c r="AX19" i="19" s="1"/>
  <c r="AX9" i="19"/>
  <c r="AX8" i="19" s="1"/>
  <c r="AY7" i="19"/>
  <c r="AX12" i="19" l="1"/>
  <c r="AX14" i="19"/>
  <c r="AX22" i="19"/>
  <c r="AX18" i="19"/>
  <c r="AX20" i="19"/>
  <c r="AX17" i="19"/>
  <c r="AX23" i="19"/>
  <c r="AX16" i="19"/>
  <c r="AX21" i="19"/>
  <c r="AX15" i="19"/>
  <c r="AX13" i="19"/>
  <c r="AZ7" i="19"/>
  <c r="AY10" i="19"/>
  <c r="AY20" i="19" s="1"/>
  <c r="AY9" i="19"/>
  <c r="AY8" i="19" s="1"/>
  <c r="AY14" i="19" l="1"/>
  <c r="AY12" i="19"/>
  <c r="AY19" i="19"/>
  <c r="AY21" i="19"/>
  <c r="AY17" i="19"/>
  <c r="AY23" i="19"/>
  <c r="AY15" i="19"/>
  <c r="AY13" i="19"/>
  <c r="AY16" i="19"/>
  <c r="AY22" i="19"/>
  <c r="AY18" i="19"/>
  <c r="AZ10" i="19"/>
  <c r="AZ14" i="19" s="1"/>
  <c r="BA7" i="19"/>
  <c r="AZ9" i="19"/>
  <c r="AZ8" i="19" s="1"/>
  <c r="AZ21" i="19" l="1"/>
  <c r="AZ20" i="19"/>
  <c r="AZ22" i="19"/>
  <c r="AZ15" i="19"/>
  <c r="AZ12" i="19"/>
  <c r="AZ19" i="19"/>
  <c r="AZ17" i="19"/>
  <c r="AZ13" i="19"/>
  <c r="AZ23" i="19"/>
  <c r="AZ16" i="19"/>
  <c r="AZ18" i="19"/>
  <c r="BA10" i="19"/>
  <c r="BA23" i="19" s="1"/>
  <c r="BB7" i="19"/>
  <c r="BA9" i="19"/>
  <c r="BA8" i="19" s="1"/>
  <c r="BA13" i="19" l="1"/>
  <c r="BA16" i="19"/>
  <c r="BA20" i="19"/>
  <c r="BA14" i="19"/>
  <c r="BA21" i="19"/>
  <c r="BA17" i="19"/>
  <c r="BA15" i="19"/>
  <c r="BA18" i="19"/>
  <c r="BA22" i="19"/>
  <c r="BA12" i="19"/>
  <c r="BA19" i="19"/>
  <c r="BB9" i="19"/>
  <c r="BB8" i="19" s="1"/>
  <c r="BB10" i="19"/>
  <c r="BB22" i="19" s="1"/>
  <c r="BC7" i="19"/>
  <c r="BB12" i="19" l="1"/>
  <c r="BB20" i="19"/>
  <c r="BB17" i="19"/>
  <c r="BB19" i="19"/>
  <c r="BB14" i="19"/>
  <c r="BB21" i="19"/>
  <c r="BB13" i="19"/>
  <c r="BB23" i="19"/>
  <c r="BB18" i="19"/>
  <c r="BB16" i="19"/>
  <c r="BB15" i="19"/>
  <c r="BC9" i="19"/>
  <c r="BC8" i="19" s="1"/>
  <c r="BC10" i="19"/>
  <c r="BC20" i="19" s="1"/>
  <c r="BD7" i="19"/>
  <c r="BC13" i="19" l="1"/>
  <c r="BC23" i="19"/>
  <c r="BC15" i="19"/>
  <c r="BC12" i="19"/>
  <c r="BC22" i="19"/>
  <c r="BC17" i="19"/>
  <c r="BC19" i="19"/>
  <c r="BC14" i="19"/>
  <c r="BC21" i="19"/>
  <c r="BC18" i="19"/>
  <c r="BC16" i="19"/>
  <c r="BE7" i="19"/>
  <c r="BD9" i="19"/>
  <c r="BD8" i="19" s="1"/>
  <c r="BD10" i="19"/>
  <c r="BD16" i="19" s="1"/>
  <c r="BD19" i="19" l="1"/>
  <c r="BD22" i="19"/>
  <c r="BD13" i="19"/>
  <c r="BD20" i="19"/>
  <c r="BD18" i="19"/>
  <c r="BD23" i="19"/>
  <c r="BD15" i="19"/>
  <c r="BD17" i="19"/>
  <c r="BD14" i="19"/>
  <c r="BD21" i="19"/>
  <c r="BD12" i="19"/>
  <c r="BE9" i="19"/>
  <c r="BE8" i="19" s="1"/>
  <c r="BE10" i="19"/>
  <c r="BE20" i="19" s="1"/>
  <c r="BF7" i="19"/>
  <c r="BE15" i="19" l="1"/>
  <c r="BE17" i="19"/>
  <c r="BE21" i="19"/>
  <c r="BE12" i="19"/>
  <c r="BE18" i="19"/>
  <c r="BE22" i="19"/>
  <c r="BE13" i="19"/>
  <c r="BE19" i="19"/>
  <c r="BE23" i="19"/>
  <c r="BE14" i="19"/>
  <c r="BE16" i="19"/>
  <c r="BF10" i="19"/>
  <c r="BF23" i="19" s="1"/>
  <c r="BG7" i="19"/>
  <c r="BF9" i="19"/>
  <c r="BF8" i="19" s="1"/>
  <c r="BF13" i="19" l="1"/>
  <c r="BF20" i="19"/>
  <c r="BF18" i="19"/>
  <c r="BF14" i="19"/>
  <c r="BF12" i="19"/>
  <c r="BF22" i="19"/>
  <c r="BF17" i="19"/>
  <c r="BF16" i="19"/>
  <c r="BF19" i="19"/>
  <c r="BF15" i="19"/>
  <c r="BF21" i="19"/>
  <c r="BG9" i="19"/>
  <c r="BG8" i="19" s="1"/>
  <c r="BH7" i="19"/>
  <c r="BG10" i="19"/>
  <c r="BG17" i="19" s="1"/>
  <c r="BG15" i="19" l="1"/>
  <c r="BG23" i="19"/>
  <c r="BG16" i="19"/>
  <c r="BG19" i="19"/>
  <c r="BG21" i="19"/>
  <c r="BG18" i="19"/>
  <c r="BG13" i="19"/>
  <c r="BG20" i="19"/>
  <c r="BG22" i="19"/>
  <c r="BG12" i="19"/>
  <c r="BG14" i="19"/>
  <c r="BH9" i="19"/>
  <c r="BH8" i="19" s="1"/>
  <c r="BI7" i="19"/>
  <c r="BH10" i="19"/>
  <c r="BH17" i="19" s="1"/>
  <c r="BH22" i="19" l="1"/>
  <c r="BH18" i="19"/>
  <c r="BH13" i="19"/>
  <c r="BH21" i="19"/>
  <c r="BH19" i="19"/>
  <c r="BH14" i="19"/>
  <c r="BH15" i="19"/>
  <c r="BH16" i="19"/>
  <c r="BH20" i="19"/>
  <c r="BH23" i="19"/>
  <c r="BH12" i="19"/>
  <c r="BI10" i="19"/>
  <c r="BI22" i="19" s="1"/>
  <c r="BJ7" i="19"/>
  <c r="BI9" i="19"/>
  <c r="BI8" i="19" s="1"/>
  <c r="BI14" i="19" l="1"/>
  <c r="BI19" i="19"/>
  <c r="BI23" i="19"/>
  <c r="BI15" i="19"/>
  <c r="BI16" i="19"/>
  <c r="BI20" i="19"/>
  <c r="BI12" i="19"/>
  <c r="BI17" i="19"/>
  <c r="BI21" i="19"/>
  <c r="BI13" i="19"/>
  <c r="BI18" i="19"/>
  <c r="BJ9" i="19"/>
  <c r="BJ8" i="19" s="1"/>
  <c r="BK7" i="19"/>
  <c r="BJ10" i="19"/>
  <c r="BJ20" i="19" s="1"/>
  <c r="BJ14" i="19" l="1"/>
  <c r="BJ12" i="19"/>
  <c r="BJ19" i="19"/>
  <c r="BJ21" i="19"/>
  <c r="BJ17" i="19"/>
  <c r="BJ23" i="19"/>
  <c r="BJ15" i="19"/>
  <c r="BJ13" i="19"/>
  <c r="BJ16" i="19"/>
  <c r="BJ22" i="19"/>
  <c r="BJ18" i="19"/>
  <c r="BK10" i="19"/>
  <c r="BK18" i="19" s="1"/>
  <c r="BL7" i="19"/>
  <c r="BK9" i="19"/>
  <c r="BK8" i="19" s="1"/>
  <c r="BK14" i="19" l="1"/>
  <c r="BK20" i="19"/>
  <c r="BK16" i="19"/>
  <c r="BK22" i="19"/>
  <c r="BK12" i="19"/>
  <c r="BK19" i="19"/>
  <c r="BK21" i="19"/>
  <c r="BK17" i="19"/>
  <c r="BK23" i="19"/>
  <c r="BK13" i="19"/>
  <c r="BK15" i="19"/>
  <c r="BM7" i="19"/>
  <c r="BL10" i="19"/>
  <c r="BL22" i="19" s="1"/>
  <c r="BL9" i="19"/>
  <c r="BL8" i="19" s="1"/>
  <c r="BL14" i="19" l="1"/>
  <c r="BL20" i="19"/>
  <c r="BL21" i="19"/>
  <c r="BL15" i="19"/>
  <c r="BL18" i="19"/>
  <c r="BL19" i="19"/>
  <c r="BL17" i="19"/>
  <c r="BL23" i="19"/>
  <c r="BL12" i="19"/>
  <c r="BL16" i="19"/>
  <c r="BL13" i="19"/>
  <c r="BM9" i="19"/>
  <c r="BM8" i="19" s="1"/>
  <c r="BM10" i="19"/>
  <c r="BM20" i="19" s="1"/>
  <c r="BN7" i="19"/>
  <c r="BM13" i="19" l="1"/>
  <c r="BM17" i="19"/>
  <c r="BM21" i="19"/>
  <c r="BM14" i="19"/>
  <c r="BM18" i="19"/>
  <c r="BM22" i="19"/>
  <c r="BM15" i="19"/>
  <c r="BM19" i="19"/>
  <c r="BM23" i="19"/>
  <c r="BM12" i="19"/>
  <c r="BM16" i="19"/>
  <c r="BN10" i="19"/>
  <c r="BN20" i="19" s="1"/>
  <c r="BO7" i="19"/>
  <c r="BN9" i="19"/>
  <c r="BN8" i="19" s="1"/>
  <c r="BN14" i="19" l="1"/>
  <c r="BN15" i="19"/>
  <c r="BN16" i="19"/>
  <c r="BN12" i="19"/>
  <c r="BN17" i="19"/>
  <c r="BN13" i="19"/>
  <c r="BN19" i="19"/>
  <c r="BN23" i="19"/>
  <c r="BN21" i="19"/>
  <c r="BN18" i="19"/>
  <c r="BN22" i="19"/>
  <c r="BO9" i="19"/>
  <c r="BO8" i="19" s="1"/>
  <c r="BP7" i="19"/>
  <c r="BO10" i="19"/>
  <c r="BO16" i="19" s="1"/>
  <c r="BO22" i="19" l="1"/>
  <c r="BO20" i="19"/>
  <c r="BO14" i="19"/>
  <c r="BO12" i="19"/>
  <c r="BO19" i="19"/>
  <c r="BO18" i="19"/>
  <c r="BO17" i="19"/>
  <c r="BO21" i="19"/>
  <c r="BO23" i="19"/>
  <c r="BO15" i="19"/>
  <c r="BO13" i="19"/>
  <c r="BP9" i="19"/>
  <c r="BP8" i="19" s="1"/>
  <c r="BQ7" i="19"/>
  <c r="BP10" i="19"/>
  <c r="BP15" i="19" s="1"/>
  <c r="BP12" i="19" l="1"/>
  <c r="BP19" i="19"/>
  <c r="BP20" i="19"/>
  <c r="BP21" i="19"/>
  <c r="BP13" i="19"/>
  <c r="BP23" i="19"/>
  <c r="BP16" i="19"/>
  <c r="BP18" i="19"/>
  <c r="BP14" i="19"/>
  <c r="BP17" i="19"/>
  <c r="BP22" i="19"/>
  <c r="BQ10" i="19"/>
  <c r="BQ21" i="19" s="1"/>
  <c r="BQ9" i="19"/>
  <c r="BQ8" i="19" s="1"/>
  <c r="BQ16" i="19" l="1"/>
  <c r="BQ18" i="19"/>
  <c r="BQ13" i="19"/>
  <c r="BQ20" i="19"/>
  <c r="BQ15" i="19"/>
  <c r="BQ22" i="19"/>
  <c r="BQ12" i="19"/>
  <c r="BQ19" i="19"/>
  <c r="BQ23" i="19"/>
  <c r="BQ14" i="19"/>
  <c r="BQ17" i="19"/>
</calcChain>
</file>

<file path=xl/connections.xml><?xml version="1.0" encoding="utf-8"?>
<connections xmlns="http://schemas.openxmlformats.org/spreadsheetml/2006/main">
  <connection id="1" keepAlive="1" name="Query - BE Order + Products FY" description="Connection to the 'BE Order + Products FY' query in the workbook." type="5" refreshedVersion="6" background="1" saveData="1">
    <dbPr connection="Provider=Microsoft.Mashup.OleDb.1;Data Source=$Workbook$;Location=BE Order + Products FY;Extended Properties=&quot;&quot;" command="SELECT * FROM [BE Order + Products FY]"/>
  </connection>
  <connection id="2" keepAlive="1" name="Query - Belux Dasboard Quarter N to N+1" description="Connection to the 'Belux Dasboard Quarter N to N+1' query in the workbook." type="5" refreshedVersion="6" background="1">
    <dbPr connection="Provider=Microsoft.Mashup.OleDb.1;Data Source=$Workbook$;Location=Belux Dasboard Quarter N to N+1;Extended Properties=&quot;&quot;" command="SELECT * FROM [Belux Dasboard Quarter N to N+1]"/>
  </connection>
  <connection id="3" keepAlive="1" name="Query - Belux Dashboard V2" description="Connection to the 'Belux Dashboard V2' query in the workbook." type="5" refreshedVersion="6" background="1" saveData="1">
    <dbPr connection="Provider=Microsoft.Mashup.OleDb.1;Data Source=$Workbook$;Location=&quot;Belux Dashboard V2&quot;;Extended Properties=&quot;&quot;" command="SELECT * FROM [Belux Dashboard V2]"/>
  </connection>
  <connection id="4" keepAlive="1" name="Query - Order + Forecast" description="Connection to the 'Order + Forecast' query in the workbook." type="5" refreshedVersion="0" background="1">
    <dbPr connection="Provider=Microsoft.Mashup.OleDb.1;Data Source=$Workbook$;Location=Order + Forecast;Extended Properties=&quot;&quot;" command="SELECT * FROM [Order + Forecast]"/>
  </connection>
  <connection id="5" keepAlive="1" name="Query - Report test" description="Connection to the 'Report test' query in the workbook." type="5" refreshedVersion="6" background="1">
    <dbPr connection="Provider=Microsoft.Mashup.OleDb.1;Data Source=$Workbook$;Location=&quot;Report test&quot;;Extended Properties=&quot;&quot;" command="SELECT * FROM [Report test]"/>
  </connection>
</connections>
</file>

<file path=xl/sharedStrings.xml><?xml version="1.0" encoding="utf-8"?>
<sst xmlns="http://schemas.openxmlformats.org/spreadsheetml/2006/main" count="65" uniqueCount="44">
  <si>
    <t>#</t>
  </si>
  <si>
    <t>Mikhael Wyns</t>
  </si>
  <si>
    <t>Sales</t>
  </si>
  <si>
    <t>All</t>
  </si>
  <si>
    <t>End Date</t>
  </si>
  <si>
    <t>Start Date</t>
  </si>
  <si>
    <t>Days</t>
  </si>
  <si>
    <t>Progress</t>
  </si>
  <si>
    <t>Project</t>
  </si>
  <si>
    <t>Working dats only</t>
  </si>
  <si>
    <t>OUI</t>
  </si>
  <si>
    <t>Comments:</t>
  </si>
  <si>
    <t>Deals</t>
  </si>
  <si>
    <t>Remaining Days</t>
  </si>
  <si>
    <t>1.1</t>
  </si>
  <si>
    <t>1.1.1</t>
  </si>
  <si>
    <t>1.1.2</t>
  </si>
  <si>
    <t>1.1.3</t>
  </si>
  <si>
    <t>1.2</t>
  </si>
  <si>
    <t>1.2.1</t>
  </si>
  <si>
    <t>1.2.2</t>
  </si>
  <si>
    <t>1.2.3</t>
  </si>
  <si>
    <t>1.3</t>
  </si>
  <si>
    <t>1.3.1</t>
  </si>
  <si>
    <t>1.3.2</t>
  </si>
  <si>
    <t>1.3.3</t>
  </si>
  <si>
    <t>L</t>
  </si>
  <si>
    <t>M</t>
  </si>
  <si>
    <t>NON</t>
  </si>
  <si>
    <t>J</t>
  </si>
  <si>
    <t>V</t>
  </si>
  <si>
    <t>S</t>
  </si>
  <si>
    <t>D</t>
  </si>
  <si>
    <t>Flag</t>
  </si>
  <si>
    <t>Pricing</t>
  </si>
  <si>
    <t>Configuration</t>
  </si>
  <si>
    <t>PO</t>
  </si>
  <si>
    <t>XXX</t>
  </si>
  <si>
    <t>AAA</t>
  </si>
  <si>
    <t>BBB</t>
  </si>
  <si>
    <t>CCC</t>
  </si>
  <si>
    <t>Pas commencé</t>
  </si>
  <si>
    <t>En cours</t>
  </si>
  <si>
    <t>Finis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</si>
</sst>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6" formatCode="&quot;&quot;;&quot;&quot;;&quot;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4">
    <xf numFmtId="0" fontId="0" fillId="0" borderId="0" xfId="0"/>
    <xf numFmtId="9" fontId="3" fillId="0" borderId="0" xfId="1" applyFont="1" applyBorder="1" applyAlignment="1">
      <alignment horizontal="left"/>
    </xf>
    <xf numFmtId="0" fontId="3" fillId="0" borderId="0" xfId="0" applyFont="1"/>
    <xf numFmtId="0" fontId="5" fillId="0" borderId="0" xfId="0" applyFont="1" applyBorder="1" applyAlignment="1">
      <alignment horizontal="left"/>
    </xf>
    <xf numFmtId="14" fontId="3" fillId="0" borderId="0" xfId="0" applyNumberFormat="1" applyFont="1"/>
    <xf numFmtId="0" fontId="5" fillId="0" borderId="0" xfId="0" applyNumberFormat="1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5" fillId="0" borderId="5" xfId="0" applyFont="1" applyBorder="1" applyAlignment="1">
      <alignment horizontal="left"/>
    </xf>
    <xf numFmtId="0" fontId="5" fillId="0" borderId="6" xfId="0" applyFont="1" applyBorder="1" applyAlignment="1">
      <alignment horizontal="left"/>
    </xf>
    <xf numFmtId="0" fontId="5" fillId="0" borderId="6" xfId="0" applyFont="1" applyBorder="1" applyAlignment="1"/>
    <xf numFmtId="0" fontId="5" fillId="0" borderId="7" xfId="0" applyFont="1" applyBorder="1" applyAlignment="1">
      <alignment horizontal="left"/>
    </xf>
    <xf numFmtId="14" fontId="5" fillId="0" borderId="5" xfId="0" applyNumberFormat="1" applyFont="1" applyBorder="1" applyAlignment="1">
      <alignment horizontal="left"/>
    </xf>
    <xf numFmtId="14" fontId="5" fillId="0" borderId="6" xfId="0" applyNumberFormat="1" applyFont="1" applyBorder="1" applyAlignment="1">
      <alignment horizontal="left"/>
    </xf>
    <xf numFmtId="164" fontId="4" fillId="0" borderId="0" xfId="0" applyNumberFormat="1" applyFont="1" applyBorder="1" applyAlignment="1">
      <alignment horizontal="left" vertical="top"/>
    </xf>
    <xf numFmtId="9" fontId="7" fillId="0" borderId="0" xfId="1" applyFont="1" applyBorder="1" applyAlignment="1">
      <alignment horizontal="left"/>
    </xf>
    <xf numFmtId="9" fontId="7" fillId="0" borderId="0" xfId="1" applyFont="1" applyAlignment="1">
      <alignment horizontal="left"/>
    </xf>
    <xf numFmtId="164" fontId="7" fillId="0" borderId="3" xfId="0" applyNumberFormat="1" applyFont="1" applyBorder="1" applyAlignment="1">
      <alignment horizontal="left" textRotation="90"/>
    </xf>
    <xf numFmtId="164" fontId="7" fillId="0" borderId="0" xfId="0" applyNumberFormat="1" applyFont="1" applyAlignment="1">
      <alignment horizontal="left" textRotation="90"/>
    </xf>
    <xf numFmtId="164" fontId="7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3" fillId="0" borderId="0" xfId="0" applyNumberFormat="1" applyFont="1" applyAlignment="1">
      <alignment horizontal="left"/>
    </xf>
    <xf numFmtId="9" fontId="3" fillId="0" borderId="0" xfId="1" applyFont="1" applyAlignment="1">
      <alignment horizontal="left"/>
    </xf>
    <xf numFmtId="2" fontId="3" fillId="0" borderId="0" xfId="0" applyNumberFormat="1" applyFont="1" applyAlignment="1">
      <alignment horizontal="left" vertical="top" textRotation="90"/>
    </xf>
    <xf numFmtId="9" fontId="7" fillId="0" borderId="4" xfId="1" applyFont="1" applyFill="1" applyBorder="1" applyAlignment="1">
      <alignment horizontal="left" vertical="center" wrapText="1"/>
    </xf>
    <xf numFmtId="0" fontId="3" fillId="0" borderId="8" xfId="0" applyNumberFormat="1" applyFont="1" applyBorder="1" applyAlignment="1">
      <alignment horizontal="center"/>
    </xf>
    <xf numFmtId="0" fontId="3" fillId="0" borderId="0" xfId="0" applyNumberFormat="1" applyFont="1"/>
    <xf numFmtId="0" fontId="8" fillId="2" borderId="0" xfId="0" applyFont="1" applyFill="1" applyAlignment="1">
      <alignment horizontal="left"/>
    </xf>
    <xf numFmtId="0" fontId="8" fillId="2" borderId="0" xfId="0" applyFont="1" applyFill="1"/>
    <xf numFmtId="0" fontId="8" fillId="2" borderId="0" xfId="0" applyNumberFormat="1" applyFont="1" applyFill="1"/>
    <xf numFmtId="9" fontId="8" fillId="2" borderId="0" xfId="1" applyFont="1" applyFill="1" applyBorder="1" applyAlignment="1">
      <alignment horizontal="left"/>
    </xf>
    <xf numFmtId="9" fontId="8" fillId="2" borderId="0" xfId="1" applyFont="1" applyFill="1"/>
    <xf numFmtId="0" fontId="9" fillId="2" borderId="0" xfId="0" applyNumberFormat="1" applyFont="1" applyFill="1" applyBorder="1" applyAlignment="1">
      <alignment horizontal="center"/>
    </xf>
    <xf numFmtId="0" fontId="3" fillId="3" borderId="0" xfId="0" applyFont="1" applyFill="1" applyAlignment="1">
      <alignment horizontal="left"/>
    </xf>
    <xf numFmtId="0" fontId="3" fillId="3" borderId="0" xfId="0" applyFont="1" applyFill="1"/>
    <xf numFmtId="14" fontId="3" fillId="3" borderId="0" xfId="0" applyNumberFormat="1" applyFont="1" applyFill="1" applyAlignment="1">
      <alignment horizontal="left"/>
    </xf>
    <xf numFmtId="0" fontId="3" fillId="3" borderId="0" xfId="0" applyNumberFormat="1" applyFont="1" applyFill="1" applyAlignment="1">
      <alignment horizontal="center"/>
    </xf>
    <xf numFmtId="14" fontId="3" fillId="3" borderId="0" xfId="0" quotePrefix="1" applyNumberFormat="1" applyFont="1" applyFill="1" applyAlignment="1">
      <alignment horizontal="left"/>
    </xf>
    <xf numFmtId="0" fontId="3" fillId="3" borderId="0" xfId="0" quotePrefix="1" applyNumberFormat="1" applyFont="1" applyFill="1" applyAlignment="1">
      <alignment horizontal="left"/>
    </xf>
    <xf numFmtId="14" fontId="3" fillId="3" borderId="0" xfId="1" applyNumberFormat="1" applyFont="1" applyFill="1"/>
    <xf numFmtId="0" fontId="3" fillId="0" borderId="0" xfId="0" applyFont="1" applyFill="1"/>
    <xf numFmtId="14" fontId="3" fillId="0" borderId="0" xfId="0" applyNumberFormat="1" applyFont="1" applyFill="1" applyAlignment="1">
      <alignment horizontal="left"/>
    </xf>
    <xf numFmtId="0" fontId="3" fillId="0" borderId="0" xfId="0" applyNumberFormat="1" applyFont="1" applyFill="1" applyAlignment="1">
      <alignment horizontal="center"/>
    </xf>
    <xf numFmtId="14" fontId="3" fillId="0" borderId="0" xfId="0" quotePrefix="1" applyNumberFormat="1" applyFont="1" applyFill="1" applyAlignment="1">
      <alignment horizontal="left"/>
    </xf>
    <xf numFmtId="0" fontId="3" fillId="0" borderId="0" xfId="0" quotePrefix="1" applyNumberFormat="1" applyFont="1" applyFill="1" applyAlignment="1">
      <alignment horizontal="left"/>
    </xf>
    <xf numFmtId="14" fontId="3" fillId="0" borderId="0" xfId="1" applyNumberFormat="1" applyFont="1" applyFill="1"/>
    <xf numFmtId="9" fontId="3" fillId="0" borderId="0" xfId="1" applyFont="1"/>
    <xf numFmtId="0" fontId="2" fillId="0" borderId="0" xfId="0" applyFont="1" applyFill="1" applyBorder="1" applyAlignment="1">
      <alignment horizontal="center"/>
    </xf>
    <xf numFmtId="0" fontId="7" fillId="0" borderId="8" xfId="0" applyFont="1" applyFill="1" applyBorder="1" applyAlignment="1">
      <alignment horizontal="left" vertical="center" wrapText="1"/>
    </xf>
    <xf numFmtId="9" fontId="7" fillId="0" borderId="8" xfId="1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left"/>
    </xf>
    <xf numFmtId="164" fontId="6" fillId="0" borderId="5" xfId="0" applyNumberFormat="1" applyFont="1" applyBorder="1" applyAlignment="1">
      <alignment horizontal="left" vertical="top"/>
    </xf>
    <xf numFmtId="164" fontId="4" fillId="0" borderId="6" xfId="0" applyNumberFormat="1" applyFont="1" applyBorder="1" applyAlignment="1">
      <alignment horizontal="left" vertical="top"/>
    </xf>
    <xf numFmtId="164" fontId="4" fillId="0" borderId="7" xfId="0" applyNumberFormat="1" applyFont="1" applyBorder="1" applyAlignment="1">
      <alignment horizontal="left" vertical="top"/>
    </xf>
    <xf numFmtId="0" fontId="7" fillId="0" borderId="8" xfId="0" applyNumberFormat="1" applyFont="1" applyFill="1" applyBorder="1" applyAlignment="1">
      <alignment horizontal="left" vertical="center" wrapText="1"/>
    </xf>
    <xf numFmtId="0" fontId="4" fillId="0" borderId="3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5" fillId="0" borderId="1" xfId="0" applyFont="1" applyBorder="1" applyAlignment="1">
      <alignment horizontal="left"/>
    </xf>
    <xf numFmtId="0" fontId="3" fillId="0" borderId="9" xfId="1" applyNumberFormat="1" applyFont="1" applyBorder="1" applyAlignment="1">
      <alignment horizontal="left"/>
    </xf>
    <xf numFmtId="0" fontId="3" fillId="0" borderId="9" xfId="0" applyNumberFormat="1" applyFont="1" applyBorder="1"/>
    <xf numFmtId="166" fontId="3" fillId="0" borderId="0" xfId="0" applyNumberFormat="1" applyFont="1"/>
    <xf numFmtId="166" fontId="3" fillId="3" borderId="0" xfId="1" applyNumberFormat="1" applyFont="1" applyFill="1" applyBorder="1" applyAlignment="1">
      <alignment horizontal="left"/>
    </xf>
    <xf numFmtId="166" fontId="3" fillId="0" borderId="0" xfId="1" applyNumberFormat="1" applyFont="1" applyBorder="1" applyAlignment="1">
      <alignment horizontal="left"/>
    </xf>
  </cellXfs>
  <cellStyles count="2">
    <cellStyle name="Normal" xfId="0" builtinId="0"/>
    <cellStyle name="Pourcentage" xfId="1" builtinId="5"/>
  </cellStyles>
  <dxfs count="13">
    <dxf>
      <fill>
        <patternFill>
          <bgColor rgb="FFC00000"/>
        </patternFill>
      </fill>
    </dxf>
    <dxf>
      <fill>
        <patternFill>
          <bgColor theme="5"/>
        </patternFill>
      </fill>
    </dxf>
    <dxf>
      <fill>
        <patternFill>
          <bgColor theme="9" tint="-0.2499465926084170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Scroll" dx="16" fmlaLink="$I$1" horiz="1" inc="5" max="18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</xdr:row>
          <xdr:rowOff>28575</xdr:rowOff>
        </xdr:from>
        <xdr:to>
          <xdr:col>68</xdr:col>
          <xdr:colOff>114300</xdr:colOff>
          <xdr:row>2</xdr:row>
          <xdr:rowOff>123825</xdr:rowOff>
        </xdr:to>
        <xdr:sp macro="" textlink="">
          <xdr:nvSpPr>
            <xdr:cNvPr id="10241" name="Scroll Bar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  <pageSetUpPr fitToPage="1"/>
  </sheetPr>
  <dimension ref="A1:BQ72"/>
  <sheetViews>
    <sheetView showGridLines="0" tabSelected="1" zoomScale="115" zoomScaleNormal="115" workbookViewId="0">
      <pane ySplit="10" topLeftCell="A11" activePane="bottomLeft" state="frozen"/>
      <selection activeCell="AA18" sqref="AA18"/>
      <selection pane="bottomLeft" activeCell="N6" sqref="N6"/>
    </sheetView>
  </sheetViews>
  <sheetFormatPr baseColWidth="10" defaultColWidth="11" defaultRowHeight="11.25" outlineLevelRow="1" x14ac:dyDescent="0.2"/>
  <cols>
    <col min="1" max="1" width="4" style="19" bestFit="1" customWidth="1"/>
    <col min="2" max="2" width="16.28515625" style="2" customWidth="1"/>
    <col min="3" max="4" width="11.85546875" style="19" customWidth="1"/>
    <col min="5" max="5" width="5.5703125" style="25" customWidth="1"/>
    <col min="6" max="7" width="11.85546875" style="19" customWidth="1"/>
    <col min="8" max="8" width="6.42578125" style="1" customWidth="1"/>
    <col min="9" max="9" width="9" style="45" customWidth="1"/>
    <col min="10" max="10" width="2.85546875" style="2" customWidth="1"/>
    <col min="11" max="69" width="2.5703125" style="2" customWidth="1"/>
    <col min="70" max="16384" width="11" style="2"/>
  </cols>
  <sheetData>
    <row r="1" spans="1:69" ht="15" x14ac:dyDescent="0.25">
      <c r="A1" s="56" t="s">
        <v>12</v>
      </c>
      <c r="B1" s="56"/>
      <c r="C1" s="57"/>
      <c r="D1" s="57"/>
      <c r="E1" s="57"/>
      <c r="F1" s="57"/>
      <c r="G1" s="46"/>
      <c r="I1" s="2">
        <v>0</v>
      </c>
    </row>
    <row r="2" spans="1:69" ht="12" x14ac:dyDescent="0.2">
      <c r="A2" s="49" t="s">
        <v>8</v>
      </c>
      <c r="B2" s="49"/>
      <c r="C2" s="58" t="s">
        <v>37</v>
      </c>
      <c r="D2" s="58"/>
      <c r="E2" s="58"/>
      <c r="F2" s="58"/>
      <c r="G2" s="3"/>
      <c r="I2" s="4">
        <f ca="1">TODAY()</f>
        <v>43252</v>
      </c>
    </row>
    <row r="3" spans="1:69" ht="12" x14ac:dyDescent="0.2">
      <c r="A3" s="49" t="s">
        <v>2</v>
      </c>
      <c r="B3" s="49"/>
      <c r="C3" s="58"/>
      <c r="D3" s="58"/>
      <c r="E3" s="58"/>
      <c r="F3" s="58"/>
      <c r="G3" s="3"/>
      <c r="I3" s="4"/>
    </row>
    <row r="4" spans="1:69" ht="10.5" customHeight="1" x14ac:dyDescent="0.2">
      <c r="A4" s="54"/>
      <c r="B4" s="55"/>
      <c r="C4" s="3"/>
      <c r="D4" s="3"/>
      <c r="E4" s="5"/>
      <c r="F4" s="6"/>
      <c r="G4" s="3"/>
      <c r="H4" s="59">
        <v>1</v>
      </c>
      <c r="I4" s="60" t="s">
        <v>41</v>
      </c>
    </row>
    <row r="5" spans="1:69" ht="12" x14ac:dyDescent="0.2">
      <c r="A5" s="49" t="s">
        <v>9</v>
      </c>
      <c r="B5" s="49"/>
      <c r="C5" s="7" t="s">
        <v>10</v>
      </c>
      <c r="D5" s="8"/>
      <c r="E5" s="9"/>
      <c r="F5" s="10"/>
      <c r="G5" s="3"/>
      <c r="H5" s="59">
        <v>2</v>
      </c>
      <c r="I5" s="60" t="s">
        <v>42</v>
      </c>
    </row>
    <row r="6" spans="1:69" ht="12" x14ac:dyDescent="0.2">
      <c r="A6" s="49" t="s">
        <v>5</v>
      </c>
      <c r="B6" s="49"/>
      <c r="C6" s="11">
        <v>43191</v>
      </c>
      <c r="D6" s="12"/>
      <c r="E6" s="9"/>
      <c r="F6" s="10"/>
      <c r="G6" s="3"/>
      <c r="H6" s="59">
        <v>3</v>
      </c>
      <c r="I6" s="60" t="s">
        <v>43</v>
      </c>
    </row>
    <row r="7" spans="1:69" s="18" customFormat="1" ht="35.25" customHeight="1" x14ac:dyDescent="0.2">
      <c r="A7" s="50" t="s">
        <v>11</v>
      </c>
      <c r="B7" s="51"/>
      <c r="C7" s="51"/>
      <c r="D7" s="51"/>
      <c r="E7" s="51"/>
      <c r="F7" s="52"/>
      <c r="G7" s="13"/>
      <c r="H7" s="14"/>
      <c r="I7" s="15"/>
      <c r="J7" s="16">
        <f>C6+I1</f>
        <v>43191</v>
      </c>
      <c r="K7" s="17">
        <f>J7+1</f>
        <v>43192</v>
      </c>
      <c r="L7" s="17">
        <f>K7+1</f>
        <v>43193</v>
      </c>
      <c r="M7" s="17">
        <f t="shared" ref="L7:BQ7" si="0">L7+1</f>
        <v>43194</v>
      </c>
      <c r="N7" s="17">
        <f t="shared" si="0"/>
        <v>43195</v>
      </c>
      <c r="O7" s="17">
        <f t="shared" si="0"/>
        <v>43196</v>
      </c>
      <c r="P7" s="17">
        <f t="shared" si="0"/>
        <v>43197</v>
      </c>
      <c r="Q7" s="17">
        <f t="shared" si="0"/>
        <v>43198</v>
      </c>
      <c r="R7" s="17">
        <f t="shared" si="0"/>
        <v>43199</v>
      </c>
      <c r="S7" s="17">
        <f t="shared" si="0"/>
        <v>43200</v>
      </c>
      <c r="T7" s="17">
        <f t="shared" si="0"/>
        <v>43201</v>
      </c>
      <c r="U7" s="17">
        <f t="shared" si="0"/>
        <v>43202</v>
      </c>
      <c r="V7" s="17">
        <f t="shared" si="0"/>
        <v>43203</v>
      </c>
      <c r="W7" s="17">
        <f t="shared" si="0"/>
        <v>43204</v>
      </c>
      <c r="X7" s="17">
        <f t="shared" si="0"/>
        <v>43205</v>
      </c>
      <c r="Y7" s="17">
        <f t="shared" si="0"/>
        <v>43206</v>
      </c>
      <c r="Z7" s="17">
        <f t="shared" si="0"/>
        <v>43207</v>
      </c>
      <c r="AA7" s="17">
        <f t="shared" si="0"/>
        <v>43208</v>
      </c>
      <c r="AB7" s="17">
        <f t="shared" si="0"/>
        <v>43209</v>
      </c>
      <c r="AC7" s="17">
        <f t="shared" si="0"/>
        <v>43210</v>
      </c>
      <c r="AD7" s="17">
        <f t="shared" si="0"/>
        <v>43211</v>
      </c>
      <c r="AE7" s="17">
        <f t="shared" si="0"/>
        <v>43212</v>
      </c>
      <c r="AF7" s="17">
        <f t="shared" si="0"/>
        <v>43213</v>
      </c>
      <c r="AG7" s="17">
        <f t="shared" si="0"/>
        <v>43214</v>
      </c>
      <c r="AH7" s="17">
        <f t="shared" si="0"/>
        <v>43215</v>
      </c>
      <c r="AI7" s="17">
        <f t="shared" si="0"/>
        <v>43216</v>
      </c>
      <c r="AJ7" s="17">
        <f t="shared" si="0"/>
        <v>43217</v>
      </c>
      <c r="AK7" s="17">
        <f t="shared" si="0"/>
        <v>43218</v>
      </c>
      <c r="AL7" s="17">
        <f t="shared" si="0"/>
        <v>43219</v>
      </c>
      <c r="AM7" s="17">
        <f t="shared" si="0"/>
        <v>43220</v>
      </c>
      <c r="AN7" s="17">
        <f t="shared" si="0"/>
        <v>43221</v>
      </c>
      <c r="AO7" s="17">
        <f t="shared" si="0"/>
        <v>43222</v>
      </c>
      <c r="AP7" s="17">
        <f t="shared" si="0"/>
        <v>43223</v>
      </c>
      <c r="AQ7" s="17">
        <f t="shared" si="0"/>
        <v>43224</v>
      </c>
      <c r="AR7" s="17">
        <f t="shared" si="0"/>
        <v>43225</v>
      </c>
      <c r="AS7" s="17">
        <f t="shared" si="0"/>
        <v>43226</v>
      </c>
      <c r="AT7" s="17">
        <f t="shared" si="0"/>
        <v>43227</v>
      </c>
      <c r="AU7" s="17">
        <f t="shared" si="0"/>
        <v>43228</v>
      </c>
      <c r="AV7" s="17">
        <f t="shared" si="0"/>
        <v>43229</v>
      </c>
      <c r="AW7" s="17">
        <f t="shared" si="0"/>
        <v>43230</v>
      </c>
      <c r="AX7" s="17">
        <f t="shared" si="0"/>
        <v>43231</v>
      </c>
      <c r="AY7" s="17">
        <f t="shared" si="0"/>
        <v>43232</v>
      </c>
      <c r="AZ7" s="17">
        <f t="shared" si="0"/>
        <v>43233</v>
      </c>
      <c r="BA7" s="17">
        <f t="shared" si="0"/>
        <v>43234</v>
      </c>
      <c r="BB7" s="17">
        <f t="shared" si="0"/>
        <v>43235</v>
      </c>
      <c r="BC7" s="17">
        <f t="shared" si="0"/>
        <v>43236</v>
      </c>
      <c r="BD7" s="17">
        <f t="shared" si="0"/>
        <v>43237</v>
      </c>
      <c r="BE7" s="17">
        <f t="shared" si="0"/>
        <v>43238</v>
      </c>
      <c r="BF7" s="17">
        <f t="shared" si="0"/>
        <v>43239</v>
      </c>
      <c r="BG7" s="17">
        <f t="shared" si="0"/>
        <v>43240</v>
      </c>
      <c r="BH7" s="17">
        <f t="shared" si="0"/>
        <v>43241</v>
      </c>
      <c r="BI7" s="17">
        <f t="shared" si="0"/>
        <v>43242</v>
      </c>
      <c r="BJ7" s="17">
        <f t="shared" si="0"/>
        <v>43243</v>
      </c>
      <c r="BK7" s="17">
        <f t="shared" si="0"/>
        <v>43244</v>
      </c>
      <c r="BL7" s="17">
        <f t="shared" si="0"/>
        <v>43245</v>
      </c>
      <c r="BM7" s="17">
        <f t="shared" si="0"/>
        <v>43246</v>
      </c>
      <c r="BN7" s="17">
        <f t="shared" si="0"/>
        <v>43247</v>
      </c>
      <c r="BO7" s="17">
        <f t="shared" si="0"/>
        <v>43248</v>
      </c>
      <c r="BP7" s="17">
        <f t="shared" si="0"/>
        <v>43249</v>
      </c>
      <c r="BQ7" s="17">
        <f t="shared" si="0"/>
        <v>43250</v>
      </c>
    </row>
    <row r="8" spans="1:69" s="19" customFormat="1" ht="28.5" customHeight="1" x14ac:dyDescent="0.2">
      <c r="E8" s="20"/>
      <c r="H8" s="1"/>
      <c r="I8" s="21"/>
      <c r="J8" s="22" t="str">
        <f>"W "&amp;WEEKNUM(J7,2)</f>
        <v>W 13</v>
      </c>
      <c r="K8" s="22" t="str">
        <f>IF(K9="L","W "&amp;WEEKNUM(K7,2),"")</f>
        <v>W 14</v>
      </c>
      <c r="L8" s="22" t="str">
        <f t="shared" ref="L8:BQ8" si="1">IF(L9="L","W "&amp;WEEKNUM(L7,2),"")</f>
        <v/>
      </c>
      <c r="M8" s="22" t="str">
        <f t="shared" si="1"/>
        <v/>
      </c>
      <c r="N8" s="22" t="str">
        <f t="shared" si="1"/>
        <v/>
      </c>
      <c r="O8" s="22" t="str">
        <f t="shared" si="1"/>
        <v/>
      </c>
      <c r="P8" s="22" t="str">
        <f t="shared" si="1"/>
        <v/>
      </c>
      <c r="Q8" s="22" t="str">
        <f t="shared" si="1"/>
        <v/>
      </c>
      <c r="R8" s="22" t="str">
        <f t="shared" si="1"/>
        <v>W 15</v>
      </c>
      <c r="S8" s="22" t="str">
        <f t="shared" si="1"/>
        <v/>
      </c>
      <c r="T8" s="22" t="str">
        <f t="shared" si="1"/>
        <v/>
      </c>
      <c r="U8" s="22" t="str">
        <f t="shared" si="1"/>
        <v/>
      </c>
      <c r="V8" s="22" t="str">
        <f t="shared" si="1"/>
        <v/>
      </c>
      <c r="W8" s="22" t="str">
        <f t="shared" si="1"/>
        <v/>
      </c>
      <c r="X8" s="22" t="str">
        <f t="shared" si="1"/>
        <v/>
      </c>
      <c r="Y8" s="22" t="str">
        <f t="shared" si="1"/>
        <v>W 16</v>
      </c>
      <c r="Z8" s="22" t="str">
        <f t="shared" si="1"/>
        <v/>
      </c>
      <c r="AA8" s="22" t="str">
        <f t="shared" si="1"/>
        <v/>
      </c>
      <c r="AB8" s="22" t="str">
        <f t="shared" si="1"/>
        <v/>
      </c>
      <c r="AC8" s="22" t="str">
        <f t="shared" si="1"/>
        <v/>
      </c>
      <c r="AD8" s="22" t="str">
        <f t="shared" si="1"/>
        <v/>
      </c>
      <c r="AE8" s="22" t="str">
        <f t="shared" si="1"/>
        <v/>
      </c>
      <c r="AF8" s="22" t="str">
        <f t="shared" si="1"/>
        <v>W 17</v>
      </c>
      <c r="AG8" s="22" t="str">
        <f t="shared" si="1"/>
        <v/>
      </c>
      <c r="AH8" s="22" t="str">
        <f t="shared" si="1"/>
        <v/>
      </c>
      <c r="AI8" s="22" t="str">
        <f t="shared" si="1"/>
        <v/>
      </c>
      <c r="AJ8" s="22" t="str">
        <f t="shared" si="1"/>
        <v/>
      </c>
      <c r="AK8" s="22" t="str">
        <f t="shared" si="1"/>
        <v/>
      </c>
      <c r="AL8" s="22" t="str">
        <f t="shared" si="1"/>
        <v/>
      </c>
      <c r="AM8" s="22" t="str">
        <f t="shared" si="1"/>
        <v>W 18</v>
      </c>
      <c r="AN8" s="22" t="str">
        <f t="shared" si="1"/>
        <v/>
      </c>
      <c r="AO8" s="22" t="str">
        <f t="shared" si="1"/>
        <v/>
      </c>
      <c r="AP8" s="22" t="str">
        <f t="shared" si="1"/>
        <v/>
      </c>
      <c r="AQ8" s="22" t="str">
        <f t="shared" si="1"/>
        <v/>
      </c>
      <c r="AR8" s="22" t="str">
        <f t="shared" si="1"/>
        <v/>
      </c>
      <c r="AS8" s="22" t="str">
        <f t="shared" si="1"/>
        <v/>
      </c>
      <c r="AT8" s="22" t="str">
        <f t="shared" si="1"/>
        <v>W 19</v>
      </c>
      <c r="AU8" s="22" t="str">
        <f t="shared" si="1"/>
        <v/>
      </c>
      <c r="AV8" s="22" t="str">
        <f t="shared" si="1"/>
        <v/>
      </c>
      <c r="AW8" s="22" t="str">
        <f t="shared" si="1"/>
        <v/>
      </c>
      <c r="AX8" s="22" t="str">
        <f t="shared" si="1"/>
        <v/>
      </c>
      <c r="AY8" s="22" t="str">
        <f t="shared" si="1"/>
        <v/>
      </c>
      <c r="AZ8" s="22" t="str">
        <f t="shared" si="1"/>
        <v/>
      </c>
      <c r="BA8" s="22" t="str">
        <f t="shared" si="1"/>
        <v>W 20</v>
      </c>
      <c r="BB8" s="22" t="str">
        <f t="shared" si="1"/>
        <v/>
      </c>
      <c r="BC8" s="22" t="str">
        <f t="shared" si="1"/>
        <v/>
      </c>
      <c r="BD8" s="22" t="str">
        <f t="shared" si="1"/>
        <v/>
      </c>
      <c r="BE8" s="22" t="str">
        <f t="shared" si="1"/>
        <v/>
      </c>
      <c r="BF8" s="22" t="str">
        <f t="shared" si="1"/>
        <v/>
      </c>
      <c r="BG8" s="22" t="str">
        <f t="shared" si="1"/>
        <v/>
      </c>
      <c r="BH8" s="22" t="str">
        <f t="shared" si="1"/>
        <v>W 21</v>
      </c>
      <c r="BI8" s="22" t="str">
        <f t="shared" si="1"/>
        <v/>
      </c>
      <c r="BJ8" s="22" t="str">
        <f t="shared" si="1"/>
        <v/>
      </c>
      <c r="BK8" s="22" t="str">
        <f t="shared" si="1"/>
        <v/>
      </c>
      <c r="BL8" s="22" t="str">
        <f t="shared" si="1"/>
        <v/>
      </c>
      <c r="BM8" s="22" t="str">
        <f t="shared" si="1"/>
        <v/>
      </c>
      <c r="BN8" s="22" t="str">
        <f t="shared" si="1"/>
        <v/>
      </c>
      <c r="BO8" s="22" t="str">
        <f t="shared" si="1"/>
        <v>W 22</v>
      </c>
      <c r="BP8" s="22" t="str">
        <f t="shared" si="1"/>
        <v/>
      </c>
      <c r="BQ8" s="22" t="str">
        <f t="shared" si="1"/>
        <v/>
      </c>
    </row>
    <row r="9" spans="1:69" s="25" customFormat="1" ht="12.95" customHeight="1" x14ac:dyDescent="0.2">
      <c r="A9" s="47" t="s">
        <v>0</v>
      </c>
      <c r="B9" s="47" t="s">
        <v>12</v>
      </c>
      <c r="C9" s="47" t="s">
        <v>5</v>
      </c>
      <c r="D9" s="47" t="s">
        <v>7</v>
      </c>
      <c r="E9" s="53" t="s">
        <v>6</v>
      </c>
      <c r="F9" s="47" t="s">
        <v>4</v>
      </c>
      <c r="G9" s="47" t="s">
        <v>13</v>
      </c>
      <c r="H9" s="48" t="s">
        <v>33</v>
      </c>
      <c r="I9" s="23"/>
      <c r="J9" s="24" t="str">
        <f>VLOOKUP(WEEKDAY(J7,2),semaine,2,FALSE)</f>
        <v>D</v>
      </c>
      <c r="K9" s="24" t="str">
        <f>VLOOKUP(WEEKDAY(K7,2),semaine,2,FALSE)</f>
        <v>L</v>
      </c>
      <c r="L9" s="24" t="str">
        <f t="shared" ref="L9:BQ9" si="2">VLOOKUP(WEEKDAY(L7,2),semaine,2,FALSE)</f>
        <v>M</v>
      </c>
      <c r="M9" s="24" t="str">
        <f t="shared" si="2"/>
        <v>M</v>
      </c>
      <c r="N9" s="24" t="str">
        <f t="shared" si="2"/>
        <v>J</v>
      </c>
      <c r="O9" s="24" t="str">
        <f t="shared" si="2"/>
        <v>V</v>
      </c>
      <c r="P9" s="24" t="str">
        <f t="shared" si="2"/>
        <v>S</v>
      </c>
      <c r="Q9" s="24" t="str">
        <f t="shared" si="2"/>
        <v>D</v>
      </c>
      <c r="R9" s="24" t="str">
        <f t="shared" si="2"/>
        <v>L</v>
      </c>
      <c r="S9" s="24" t="str">
        <f t="shared" si="2"/>
        <v>M</v>
      </c>
      <c r="T9" s="24" t="str">
        <f t="shared" si="2"/>
        <v>M</v>
      </c>
      <c r="U9" s="24" t="str">
        <f t="shared" si="2"/>
        <v>J</v>
      </c>
      <c r="V9" s="24" t="str">
        <f t="shared" si="2"/>
        <v>V</v>
      </c>
      <c r="W9" s="24" t="str">
        <f t="shared" si="2"/>
        <v>S</v>
      </c>
      <c r="X9" s="24" t="str">
        <f t="shared" si="2"/>
        <v>D</v>
      </c>
      <c r="Y9" s="24" t="str">
        <f t="shared" si="2"/>
        <v>L</v>
      </c>
      <c r="Z9" s="24" t="str">
        <f t="shared" si="2"/>
        <v>M</v>
      </c>
      <c r="AA9" s="24" t="str">
        <f t="shared" si="2"/>
        <v>M</v>
      </c>
      <c r="AB9" s="24" t="str">
        <f t="shared" si="2"/>
        <v>J</v>
      </c>
      <c r="AC9" s="24" t="str">
        <f t="shared" si="2"/>
        <v>V</v>
      </c>
      <c r="AD9" s="24" t="str">
        <f t="shared" si="2"/>
        <v>S</v>
      </c>
      <c r="AE9" s="24" t="str">
        <f t="shared" si="2"/>
        <v>D</v>
      </c>
      <c r="AF9" s="24" t="str">
        <f t="shared" si="2"/>
        <v>L</v>
      </c>
      <c r="AG9" s="24" t="str">
        <f t="shared" si="2"/>
        <v>M</v>
      </c>
      <c r="AH9" s="24" t="str">
        <f t="shared" si="2"/>
        <v>M</v>
      </c>
      <c r="AI9" s="24" t="str">
        <f t="shared" si="2"/>
        <v>J</v>
      </c>
      <c r="AJ9" s="24" t="str">
        <f t="shared" si="2"/>
        <v>V</v>
      </c>
      <c r="AK9" s="24" t="str">
        <f t="shared" si="2"/>
        <v>S</v>
      </c>
      <c r="AL9" s="24" t="str">
        <f t="shared" si="2"/>
        <v>D</v>
      </c>
      <c r="AM9" s="24" t="str">
        <f t="shared" si="2"/>
        <v>L</v>
      </c>
      <c r="AN9" s="24" t="str">
        <f t="shared" si="2"/>
        <v>M</v>
      </c>
      <c r="AO9" s="24" t="str">
        <f t="shared" si="2"/>
        <v>M</v>
      </c>
      <c r="AP9" s="24" t="str">
        <f t="shared" si="2"/>
        <v>J</v>
      </c>
      <c r="AQ9" s="24" t="str">
        <f t="shared" si="2"/>
        <v>V</v>
      </c>
      <c r="AR9" s="24" t="str">
        <f t="shared" si="2"/>
        <v>S</v>
      </c>
      <c r="AS9" s="24" t="str">
        <f t="shared" si="2"/>
        <v>D</v>
      </c>
      <c r="AT9" s="24" t="str">
        <f t="shared" si="2"/>
        <v>L</v>
      </c>
      <c r="AU9" s="24" t="str">
        <f t="shared" si="2"/>
        <v>M</v>
      </c>
      <c r="AV9" s="24" t="str">
        <f t="shared" si="2"/>
        <v>M</v>
      </c>
      <c r="AW9" s="24" t="str">
        <f t="shared" si="2"/>
        <v>J</v>
      </c>
      <c r="AX9" s="24" t="str">
        <f t="shared" si="2"/>
        <v>V</v>
      </c>
      <c r="AY9" s="24" t="str">
        <f t="shared" si="2"/>
        <v>S</v>
      </c>
      <c r="AZ9" s="24" t="str">
        <f t="shared" si="2"/>
        <v>D</v>
      </c>
      <c r="BA9" s="24" t="str">
        <f t="shared" si="2"/>
        <v>L</v>
      </c>
      <c r="BB9" s="24" t="str">
        <f t="shared" si="2"/>
        <v>M</v>
      </c>
      <c r="BC9" s="24" t="str">
        <f t="shared" si="2"/>
        <v>M</v>
      </c>
      <c r="BD9" s="24" t="str">
        <f t="shared" si="2"/>
        <v>J</v>
      </c>
      <c r="BE9" s="24" t="str">
        <f t="shared" si="2"/>
        <v>V</v>
      </c>
      <c r="BF9" s="24" t="str">
        <f t="shared" si="2"/>
        <v>S</v>
      </c>
      <c r="BG9" s="24" t="str">
        <f t="shared" si="2"/>
        <v>D</v>
      </c>
      <c r="BH9" s="24" t="str">
        <f t="shared" si="2"/>
        <v>L</v>
      </c>
      <c r="BI9" s="24" t="str">
        <f t="shared" si="2"/>
        <v>M</v>
      </c>
      <c r="BJ9" s="24" t="str">
        <f t="shared" si="2"/>
        <v>M</v>
      </c>
      <c r="BK9" s="24" t="str">
        <f t="shared" si="2"/>
        <v>J</v>
      </c>
      <c r="BL9" s="24" t="str">
        <f t="shared" si="2"/>
        <v>V</v>
      </c>
      <c r="BM9" s="24" t="str">
        <f t="shared" si="2"/>
        <v>S</v>
      </c>
      <c r="BN9" s="24" t="str">
        <f t="shared" si="2"/>
        <v>D</v>
      </c>
      <c r="BO9" s="24" t="str">
        <f t="shared" si="2"/>
        <v>L</v>
      </c>
      <c r="BP9" s="24" t="str">
        <f t="shared" si="2"/>
        <v>M</v>
      </c>
      <c r="BQ9" s="24" t="str">
        <f t="shared" si="2"/>
        <v>M</v>
      </c>
    </row>
    <row r="10" spans="1:69" s="25" customFormat="1" ht="12.95" customHeight="1" x14ac:dyDescent="0.2">
      <c r="A10" s="47"/>
      <c r="B10" s="47"/>
      <c r="C10" s="47"/>
      <c r="D10" s="47"/>
      <c r="E10" s="53"/>
      <c r="F10" s="47"/>
      <c r="G10" s="47"/>
      <c r="H10" s="48"/>
      <c r="I10" s="23"/>
      <c r="J10" s="24">
        <f>DAY(J7)</f>
        <v>1</v>
      </c>
      <c r="K10" s="24">
        <f>DAY(K7)</f>
        <v>2</v>
      </c>
      <c r="L10" s="24">
        <f t="shared" ref="K10:BQ10" si="3">DAY(L7)</f>
        <v>3</v>
      </c>
      <c r="M10" s="24">
        <f t="shared" si="3"/>
        <v>4</v>
      </c>
      <c r="N10" s="24">
        <f t="shared" si="3"/>
        <v>5</v>
      </c>
      <c r="O10" s="24">
        <f t="shared" si="3"/>
        <v>6</v>
      </c>
      <c r="P10" s="24">
        <f t="shared" si="3"/>
        <v>7</v>
      </c>
      <c r="Q10" s="24">
        <f t="shared" si="3"/>
        <v>8</v>
      </c>
      <c r="R10" s="24">
        <f t="shared" si="3"/>
        <v>9</v>
      </c>
      <c r="S10" s="24">
        <f t="shared" si="3"/>
        <v>10</v>
      </c>
      <c r="T10" s="24">
        <f t="shared" si="3"/>
        <v>11</v>
      </c>
      <c r="U10" s="24">
        <f t="shared" si="3"/>
        <v>12</v>
      </c>
      <c r="V10" s="24">
        <f t="shared" si="3"/>
        <v>13</v>
      </c>
      <c r="W10" s="24">
        <f t="shared" si="3"/>
        <v>14</v>
      </c>
      <c r="X10" s="24">
        <f t="shared" si="3"/>
        <v>15</v>
      </c>
      <c r="Y10" s="24">
        <f t="shared" si="3"/>
        <v>16</v>
      </c>
      <c r="Z10" s="24">
        <f t="shared" si="3"/>
        <v>17</v>
      </c>
      <c r="AA10" s="24">
        <f t="shared" si="3"/>
        <v>18</v>
      </c>
      <c r="AB10" s="24">
        <f t="shared" si="3"/>
        <v>19</v>
      </c>
      <c r="AC10" s="24">
        <f t="shared" si="3"/>
        <v>20</v>
      </c>
      <c r="AD10" s="24">
        <f t="shared" si="3"/>
        <v>21</v>
      </c>
      <c r="AE10" s="24">
        <f t="shared" si="3"/>
        <v>22</v>
      </c>
      <c r="AF10" s="24">
        <f t="shared" si="3"/>
        <v>23</v>
      </c>
      <c r="AG10" s="24">
        <f t="shared" si="3"/>
        <v>24</v>
      </c>
      <c r="AH10" s="24">
        <f t="shared" si="3"/>
        <v>25</v>
      </c>
      <c r="AI10" s="24">
        <f t="shared" si="3"/>
        <v>26</v>
      </c>
      <c r="AJ10" s="24">
        <f t="shared" si="3"/>
        <v>27</v>
      </c>
      <c r="AK10" s="24">
        <f t="shared" si="3"/>
        <v>28</v>
      </c>
      <c r="AL10" s="24">
        <f t="shared" si="3"/>
        <v>29</v>
      </c>
      <c r="AM10" s="24">
        <f t="shared" si="3"/>
        <v>30</v>
      </c>
      <c r="AN10" s="24">
        <f t="shared" si="3"/>
        <v>1</v>
      </c>
      <c r="AO10" s="24">
        <f t="shared" si="3"/>
        <v>2</v>
      </c>
      <c r="AP10" s="24">
        <f t="shared" si="3"/>
        <v>3</v>
      </c>
      <c r="AQ10" s="24">
        <f t="shared" si="3"/>
        <v>4</v>
      </c>
      <c r="AR10" s="24">
        <f t="shared" si="3"/>
        <v>5</v>
      </c>
      <c r="AS10" s="24">
        <f t="shared" si="3"/>
        <v>6</v>
      </c>
      <c r="AT10" s="24">
        <f t="shared" si="3"/>
        <v>7</v>
      </c>
      <c r="AU10" s="24">
        <f t="shared" si="3"/>
        <v>8</v>
      </c>
      <c r="AV10" s="24">
        <f t="shared" si="3"/>
        <v>9</v>
      </c>
      <c r="AW10" s="24">
        <f t="shared" si="3"/>
        <v>10</v>
      </c>
      <c r="AX10" s="24">
        <f t="shared" si="3"/>
        <v>11</v>
      </c>
      <c r="AY10" s="24">
        <f t="shared" si="3"/>
        <v>12</v>
      </c>
      <c r="AZ10" s="24">
        <f t="shared" si="3"/>
        <v>13</v>
      </c>
      <c r="BA10" s="24">
        <f t="shared" si="3"/>
        <v>14</v>
      </c>
      <c r="BB10" s="24">
        <f t="shared" si="3"/>
        <v>15</v>
      </c>
      <c r="BC10" s="24">
        <f t="shared" si="3"/>
        <v>16</v>
      </c>
      <c r="BD10" s="24">
        <f t="shared" si="3"/>
        <v>17</v>
      </c>
      <c r="BE10" s="24">
        <f t="shared" si="3"/>
        <v>18</v>
      </c>
      <c r="BF10" s="24">
        <f t="shared" si="3"/>
        <v>19</v>
      </c>
      <c r="BG10" s="24">
        <f t="shared" si="3"/>
        <v>20</v>
      </c>
      <c r="BH10" s="24">
        <f t="shared" si="3"/>
        <v>21</v>
      </c>
      <c r="BI10" s="24">
        <f t="shared" si="3"/>
        <v>22</v>
      </c>
      <c r="BJ10" s="24">
        <f t="shared" si="3"/>
        <v>23</v>
      </c>
      <c r="BK10" s="24">
        <f t="shared" si="3"/>
        <v>24</v>
      </c>
      <c r="BL10" s="24">
        <f t="shared" si="3"/>
        <v>25</v>
      </c>
      <c r="BM10" s="24">
        <f t="shared" si="3"/>
        <v>26</v>
      </c>
      <c r="BN10" s="24">
        <f t="shared" si="3"/>
        <v>27</v>
      </c>
      <c r="BO10" s="24">
        <f t="shared" si="3"/>
        <v>28</v>
      </c>
      <c r="BP10" s="24">
        <f t="shared" si="3"/>
        <v>29</v>
      </c>
      <c r="BQ10" s="24">
        <f t="shared" si="3"/>
        <v>30</v>
      </c>
    </row>
    <row r="11" spans="1:69" s="25" customFormat="1" ht="12.95" customHeight="1" x14ac:dyDescent="0.2">
      <c r="A11" s="26" t="s">
        <v>1</v>
      </c>
      <c r="B11" s="27"/>
      <c r="C11" s="26"/>
      <c r="D11" s="26"/>
      <c r="E11" s="28"/>
      <c r="F11" s="26"/>
      <c r="G11" s="26"/>
      <c r="H11" s="29"/>
      <c r="I11" s="30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  <c r="BG11" s="31"/>
      <c r="BH11" s="31"/>
      <c r="BI11" s="31"/>
      <c r="BJ11" s="31"/>
      <c r="BK11" s="31"/>
      <c r="BL11" s="31"/>
      <c r="BM11" s="31"/>
      <c r="BN11" s="31"/>
      <c r="BO11" s="31"/>
      <c r="BP11" s="31"/>
      <c r="BQ11" s="31"/>
    </row>
    <row r="12" spans="1:69" ht="12.95" customHeight="1" x14ac:dyDescent="0.2">
      <c r="A12" s="32" t="s">
        <v>14</v>
      </c>
      <c r="B12" s="33" t="s">
        <v>38</v>
      </c>
      <c r="C12" s="34">
        <v>43191</v>
      </c>
      <c r="D12" s="34" t="s">
        <v>3</v>
      </c>
      <c r="E12" s="35">
        <v>0</v>
      </c>
      <c r="F12" s="36">
        <v>43281</v>
      </c>
      <c r="G12" s="37">
        <f ca="1">NETWORKDAYS(TODAY(),F12)</f>
        <v>21</v>
      </c>
      <c r="H12" s="62">
        <f ca="1">IF(I2&lt;C12,1,IF(I2&lt;=F12,2,3))</f>
        <v>2</v>
      </c>
      <c r="I12" s="38">
        <f ca="1">C12+H12*(F12-C12)</f>
        <v>43371</v>
      </c>
      <c r="J12" s="61">
        <f ca="1">IF(AND(DATE(YEAR(J$7),MONTH(J$7),J$10)&gt;=$C12,DATE(YEAR(J$7),MONTH(J$7),J$10)&lt;=$F12),$H12,0)</f>
        <v>2</v>
      </c>
      <c r="K12" s="61">
        <f t="shared" ref="K12:Z23" ca="1" si="4">IF(AND(DATE(YEAR(K$7),MONTH(K$7),K$10)&gt;=$C12,DATE(YEAR(K$7),MONTH(K$7),K$10)&lt;=$F12),$H12,0)</f>
        <v>2</v>
      </c>
      <c r="L12" s="61">
        <f t="shared" ca="1" si="4"/>
        <v>2</v>
      </c>
      <c r="M12" s="61">
        <f t="shared" ca="1" si="4"/>
        <v>2</v>
      </c>
      <c r="N12" s="61">
        <f t="shared" ca="1" si="4"/>
        <v>2</v>
      </c>
      <c r="O12" s="61">
        <f t="shared" ca="1" si="4"/>
        <v>2</v>
      </c>
      <c r="P12" s="61">
        <f t="shared" ca="1" si="4"/>
        <v>2</v>
      </c>
      <c r="Q12" s="61">
        <f t="shared" ca="1" si="4"/>
        <v>2</v>
      </c>
      <c r="R12" s="61">
        <f t="shared" ca="1" si="4"/>
        <v>2</v>
      </c>
      <c r="S12" s="61">
        <f t="shared" ca="1" si="4"/>
        <v>2</v>
      </c>
      <c r="T12" s="61">
        <f t="shared" ca="1" si="4"/>
        <v>2</v>
      </c>
      <c r="U12" s="61">
        <f t="shared" ca="1" si="4"/>
        <v>2</v>
      </c>
      <c r="V12" s="61">
        <f t="shared" ca="1" si="4"/>
        <v>2</v>
      </c>
      <c r="W12" s="61">
        <f t="shared" ca="1" si="4"/>
        <v>2</v>
      </c>
      <c r="X12" s="61">
        <f t="shared" ca="1" si="4"/>
        <v>2</v>
      </c>
      <c r="Y12" s="61">
        <f t="shared" ca="1" si="4"/>
        <v>2</v>
      </c>
      <c r="Z12" s="61">
        <f t="shared" ca="1" si="4"/>
        <v>2</v>
      </c>
      <c r="AA12" s="61">
        <f t="shared" ref="Z12:BQ17" ca="1" si="5">IF(AND(DATE(YEAR(AA$7),MONTH(AA$7),AA$10)&gt;=$C12,DATE(YEAR(AA$7),MONTH(AA$7),AA$10)&lt;=$F12),$H12,0)</f>
        <v>2</v>
      </c>
      <c r="AB12" s="61">
        <f t="shared" ca="1" si="5"/>
        <v>2</v>
      </c>
      <c r="AC12" s="61">
        <f t="shared" ca="1" si="5"/>
        <v>2</v>
      </c>
      <c r="AD12" s="61">
        <f t="shared" ca="1" si="5"/>
        <v>2</v>
      </c>
      <c r="AE12" s="61">
        <f t="shared" ca="1" si="5"/>
        <v>2</v>
      </c>
      <c r="AF12" s="61">
        <f t="shared" ca="1" si="5"/>
        <v>2</v>
      </c>
      <c r="AG12" s="61">
        <f t="shared" ca="1" si="5"/>
        <v>2</v>
      </c>
      <c r="AH12" s="61">
        <f t="shared" ca="1" si="5"/>
        <v>2</v>
      </c>
      <c r="AI12" s="61">
        <f t="shared" ca="1" si="5"/>
        <v>2</v>
      </c>
      <c r="AJ12" s="61">
        <f t="shared" ca="1" si="5"/>
        <v>2</v>
      </c>
      <c r="AK12" s="61">
        <f t="shared" ca="1" si="5"/>
        <v>2</v>
      </c>
      <c r="AL12" s="61">
        <f t="shared" ca="1" si="5"/>
        <v>2</v>
      </c>
      <c r="AM12" s="61">
        <f t="shared" ca="1" si="5"/>
        <v>2</v>
      </c>
      <c r="AN12" s="61">
        <f t="shared" ca="1" si="5"/>
        <v>2</v>
      </c>
      <c r="AO12" s="61">
        <f t="shared" ca="1" si="5"/>
        <v>2</v>
      </c>
      <c r="AP12" s="61">
        <f t="shared" ca="1" si="5"/>
        <v>2</v>
      </c>
      <c r="AQ12" s="61">
        <f t="shared" ca="1" si="5"/>
        <v>2</v>
      </c>
      <c r="AR12" s="61">
        <f t="shared" ca="1" si="5"/>
        <v>2</v>
      </c>
      <c r="AS12" s="61">
        <f t="shared" ca="1" si="5"/>
        <v>2</v>
      </c>
      <c r="AT12" s="61">
        <f t="shared" ca="1" si="5"/>
        <v>2</v>
      </c>
      <c r="AU12" s="61">
        <f t="shared" ca="1" si="5"/>
        <v>2</v>
      </c>
      <c r="AV12" s="61">
        <f t="shared" ca="1" si="5"/>
        <v>2</v>
      </c>
      <c r="AW12" s="61">
        <f t="shared" ca="1" si="5"/>
        <v>2</v>
      </c>
      <c r="AX12" s="61">
        <f t="shared" ca="1" si="5"/>
        <v>2</v>
      </c>
      <c r="AY12" s="61">
        <f t="shared" ca="1" si="5"/>
        <v>2</v>
      </c>
      <c r="AZ12" s="61">
        <f t="shared" ca="1" si="5"/>
        <v>2</v>
      </c>
      <c r="BA12" s="61">
        <f t="shared" ca="1" si="5"/>
        <v>2</v>
      </c>
      <c r="BB12" s="61">
        <f t="shared" ca="1" si="5"/>
        <v>2</v>
      </c>
      <c r="BC12" s="61">
        <f t="shared" ca="1" si="5"/>
        <v>2</v>
      </c>
      <c r="BD12" s="61">
        <f t="shared" ca="1" si="5"/>
        <v>2</v>
      </c>
      <c r="BE12" s="61">
        <f t="shared" ca="1" si="5"/>
        <v>2</v>
      </c>
      <c r="BF12" s="61">
        <f t="shared" ca="1" si="5"/>
        <v>2</v>
      </c>
      <c r="BG12" s="61">
        <f t="shared" ca="1" si="5"/>
        <v>2</v>
      </c>
      <c r="BH12" s="61">
        <f t="shared" ca="1" si="5"/>
        <v>2</v>
      </c>
      <c r="BI12" s="61">
        <f t="shared" ca="1" si="5"/>
        <v>2</v>
      </c>
      <c r="BJ12" s="61">
        <f t="shared" ca="1" si="5"/>
        <v>2</v>
      </c>
      <c r="BK12" s="61">
        <f t="shared" ca="1" si="5"/>
        <v>2</v>
      </c>
      <c r="BL12" s="61">
        <f t="shared" ca="1" si="5"/>
        <v>2</v>
      </c>
      <c r="BM12" s="61">
        <f t="shared" ca="1" si="5"/>
        <v>2</v>
      </c>
      <c r="BN12" s="61">
        <f t="shared" ca="1" si="5"/>
        <v>2</v>
      </c>
      <c r="BO12" s="61">
        <f t="shared" ca="1" si="5"/>
        <v>2</v>
      </c>
      <c r="BP12" s="61">
        <f t="shared" ca="1" si="5"/>
        <v>2</v>
      </c>
      <c r="BQ12" s="61">
        <f t="shared" ca="1" si="5"/>
        <v>2</v>
      </c>
    </row>
    <row r="13" spans="1:69" ht="12.95" customHeight="1" outlineLevel="1" x14ac:dyDescent="0.2">
      <c r="A13" s="19" t="s">
        <v>15</v>
      </c>
      <c r="B13" s="39" t="s">
        <v>38</v>
      </c>
      <c r="C13" s="40">
        <v>43191</v>
      </c>
      <c r="D13" s="40" t="s">
        <v>35</v>
      </c>
      <c r="E13" s="41">
        <v>35</v>
      </c>
      <c r="F13" s="42">
        <f t="shared" ref="F13:F23" si="6">IF(B13="","",IF($C$5="OUI",WORKDAY(C13,IF(WEEKDAY(C13,2)&gt;=6,E13,E13-1)),C13+E13-1))</f>
        <v>43238</v>
      </c>
      <c r="G13" s="43">
        <f ca="1">NETWORKDAYS(TODAY(),F13)</f>
        <v>-11</v>
      </c>
      <c r="H13" s="63">
        <f t="shared" ref="H13:H23" si="7">IF(I3&lt;C13,1,IF(I3&lt;=F13,2,3))</f>
        <v>1</v>
      </c>
      <c r="I13" s="44">
        <f>C13+H13*(F13-C13)</f>
        <v>43238</v>
      </c>
      <c r="J13" s="61">
        <f t="shared" ref="J13:S23" si="8">IF(AND(DATE(YEAR(J$7),MONTH(J$7),J$10)&gt;=$C13,DATE(YEAR(J$7),MONTH(J$7),J$10)&lt;=$F13),$H13,0)</f>
        <v>1</v>
      </c>
      <c r="K13" s="61">
        <f t="shared" si="4"/>
        <v>1</v>
      </c>
      <c r="L13" s="61">
        <f t="shared" si="4"/>
        <v>1</v>
      </c>
      <c r="M13" s="61">
        <f t="shared" si="4"/>
        <v>1</v>
      </c>
      <c r="N13" s="61">
        <f t="shared" si="4"/>
        <v>1</v>
      </c>
      <c r="O13" s="61">
        <f t="shared" si="4"/>
        <v>1</v>
      </c>
      <c r="P13" s="61">
        <f t="shared" si="4"/>
        <v>1</v>
      </c>
      <c r="Q13" s="61">
        <f t="shared" si="4"/>
        <v>1</v>
      </c>
      <c r="R13" s="61">
        <f t="shared" si="4"/>
        <v>1</v>
      </c>
      <c r="S13" s="61">
        <f t="shared" si="4"/>
        <v>1</v>
      </c>
      <c r="T13" s="61">
        <f t="shared" si="4"/>
        <v>1</v>
      </c>
      <c r="U13" s="61">
        <f>IF(AND(DATE(YEAR(U$7),MONTH(U$7),U$10)&gt;=$C13,DATE(YEAR(U$7),MONTH(U$7),U$10)&lt;=$F13),$H13,0)</f>
        <v>1</v>
      </c>
      <c r="V13" s="61">
        <f t="shared" si="4"/>
        <v>1</v>
      </c>
      <c r="W13" s="61">
        <f t="shared" si="4"/>
        <v>1</v>
      </c>
      <c r="X13" s="61">
        <f t="shared" si="4"/>
        <v>1</v>
      </c>
      <c r="Y13" s="61">
        <f t="shared" si="4"/>
        <v>1</v>
      </c>
      <c r="Z13" s="61">
        <f t="shared" si="5"/>
        <v>1</v>
      </c>
      <c r="AA13" s="61">
        <f t="shared" si="5"/>
        <v>1</v>
      </c>
      <c r="AB13" s="61">
        <f t="shared" si="5"/>
        <v>1</v>
      </c>
      <c r="AC13" s="61">
        <f t="shared" si="5"/>
        <v>1</v>
      </c>
      <c r="AD13" s="61">
        <f t="shared" si="5"/>
        <v>1</v>
      </c>
      <c r="AE13" s="61">
        <f t="shared" si="5"/>
        <v>1</v>
      </c>
      <c r="AF13" s="61">
        <f t="shared" si="5"/>
        <v>1</v>
      </c>
      <c r="AG13" s="61">
        <f t="shared" si="5"/>
        <v>1</v>
      </c>
      <c r="AH13" s="61">
        <f t="shared" si="5"/>
        <v>1</v>
      </c>
      <c r="AI13" s="61">
        <f t="shared" si="5"/>
        <v>1</v>
      </c>
      <c r="AJ13" s="61">
        <f t="shared" si="5"/>
        <v>1</v>
      </c>
      <c r="AK13" s="61">
        <f t="shared" si="5"/>
        <v>1</v>
      </c>
      <c r="AL13" s="61">
        <f t="shared" si="5"/>
        <v>1</v>
      </c>
      <c r="AM13" s="61">
        <f t="shared" si="5"/>
        <v>1</v>
      </c>
      <c r="AN13" s="61">
        <f t="shared" si="5"/>
        <v>1</v>
      </c>
      <c r="AO13" s="61">
        <f t="shared" si="5"/>
        <v>1</v>
      </c>
      <c r="AP13" s="61">
        <f t="shared" si="5"/>
        <v>1</v>
      </c>
      <c r="AQ13" s="61">
        <f t="shared" si="5"/>
        <v>1</v>
      </c>
      <c r="AR13" s="61">
        <f t="shared" si="5"/>
        <v>1</v>
      </c>
      <c r="AS13" s="61">
        <f t="shared" si="5"/>
        <v>1</v>
      </c>
      <c r="AT13" s="61">
        <f t="shared" si="5"/>
        <v>1</v>
      </c>
      <c r="AU13" s="61">
        <f t="shared" si="5"/>
        <v>1</v>
      </c>
      <c r="AV13" s="61">
        <f t="shared" si="5"/>
        <v>1</v>
      </c>
      <c r="AW13" s="61">
        <f t="shared" si="5"/>
        <v>1</v>
      </c>
      <c r="AX13" s="61">
        <f t="shared" si="5"/>
        <v>1</v>
      </c>
      <c r="AY13" s="61">
        <f t="shared" si="5"/>
        <v>1</v>
      </c>
      <c r="AZ13" s="61">
        <f t="shared" si="5"/>
        <v>1</v>
      </c>
      <c r="BA13" s="61">
        <f t="shared" si="5"/>
        <v>1</v>
      </c>
      <c r="BB13" s="61">
        <f t="shared" si="5"/>
        <v>1</v>
      </c>
      <c r="BC13" s="61">
        <f t="shared" si="5"/>
        <v>1</v>
      </c>
      <c r="BD13" s="61">
        <f t="shared" si="5"/>
        <v>1</v>
      </c>
      <c r="BE13" s="61">
        <f t="shared" si="5"/>
        <v>1</v>
      </c>
      <c r="BF13" s="61">
        <f t="shared" si="5"/>
        <v>0</v>
      </c>
      <c r="BG13" s="61">
        <f t="shared" si="5"/>
        <v>0</v>
      </c>
      <c r="BH13" s="61">
        <f t="shared" si="5"/>
        <v>0</v>
      </c>
      <c r="BI13" s="61">
        <f t="shared" si="5"/>
        <v>0</v>
      </c>
      <c r="BJ13" s="61">
        <f t="shared" si="5"/>
        <v>0</v>
      </c>
      <c r="BK13" s="61">
        <f t="shared" si="5"/>
        <v>0</v>
      </c>
      <c r="BL13" s="61">
        <f t="shared" si="5"/>
        <v>0</v>
      </c>
      <c r="BM13" s="61">
        <f t="shared" si="5"/>
        <v>0</v>
      </c>
      <c r="BN13" s="61">
        <f t="shared" si="5"/>
        <v>0</v>
      </c>
      <c r="BO13" s="61">
        <f t="shared" si="5"/>
        <v>0</v>
      </c>
      <c r="BP13" s="61">
        <f t="shared" si="5"/>
        <v>0</v>
      </c>
      <c r="BQ13" s="61">
        <f t="shared" si="5"/>
        <v>0</v>
      </c>
    </row>
    <row r="14" spans="1:69" ht="12.95" customHeight="1" outlineLevel="1" x14ac:dyDescent="0.2">
      <c r="A14" s="19" t="s">
        <v>16</v>
      </c>
      <c r="B14" s="39" t="s">
        <v>38</v>
      </c>
      <c r="C14" s="40">
        <v>43241</v>
      </c>
      <c r="D14" s="40" t="s">
        <v>34</v>
      </c>
      <c r="E14" s="41">
        <f>3*5</f>
        <v>15</v>
      </c>
      <c r="F14" s="42">
        <f t="shared" si="6"/>
        <v>43259</v>
      </c>
      <c r="G14" s="43">
        <f t="shared" ref="G14:G23" ca="1" si="9">NETWORKDAYS(TODAY(),F14)</f>
        <v>6</v>
      </c>
      <c r="H14" s="63">
        <f t="shared" si="7"/>
        <v>3</v>
      </c>
      <c r="I14" s="44">
        <f t="shared" ref="I12:I23" si="10">C14+H14*(F14-C14)</f>
        <v>43295</v>
      </c>
      <c r="J14" s="61">
        <f t="shared" si="8"/>
        <v>0</v>
      </c>
      <c r="K14" s="61">
        <f t="shared" si="4"/>
        <v>0</v>
      </c>
      <c r="L14" s="61">
        <f t="shared" si="4"/>
        <v>0</v>
      </c>
      <c r="M14" s="61">
        <f t="shared" si="4"/>
        <v>0</v>
      </c>
      <c r="N14" s="61">
        <f t="shared" si="4"/>
        <v>0</v>
      </c>
      <c r="O14" s="61">
        <f t="shared" si="4"/>
        <v>0</v>
      </c>
      <c r="P14" s="61">
        <f t="shared" si="4"/>
        <v>0</v>
      </c>
      <c r="Q14" s="61">
        <f t="shared" si="4"/>
        <v>0</v>
      </c>
      <c r="R14" s="61">
        <f t="shared" si="4"/>
        <v>0</v>
      </c>
      <c r="S14" s="61">
        <f t="shared" si="4"/>
        <v>0</v>
      </c>
      <c r="T14" s="61">
        <f t="shared" si="4"/>
        <v>0</v>
      </c>
      <c r="U14" s="61">
        <f t="shared" si="4"/>
        <v>0</v>
      </c>
      <c r="V14" s="61">
        <f t="shared" si="4"/>
        <v>0</v>
      </c>
      <c r="W14" s="61">
        <f t="shared" si="4"/>
        <v>0</v>
      </c>
      <c r="X14" s="61">
        <f t="shared" si="4"/>
        <v>0</v>
      </c>
      <c r="Y14" s="61">
        <f t="shared" si="4"/>
        <v>0</v>
      </c>
      <c r="Z14" s="61">
        <f t="shared" si="5"/>
        <v>0</v>
      </c>
      <c r="AA14" s="61">
        <f t="shared" si="5"/>
        <v>0</v>
      </c>
      <c r="AB14" s="61">
        <f t="shared" si="5"/>
        <v>0</v>
      </c>
      <c r="AC14" s="61">
        <f t="shared" si="5"/>
        <v>0</v>
      </c>
      <c r="AD14" s="61">
        <f t="shared" si="5"/>
        <v>0</v>
      </c>
      <c r="AE14" s="61">
        <f t="shared" si="5"/>
        <v>0</v>
      </c>
      <c r="AF14" s="61">
        <f t="shared" si="5"/>
        <v>0</v>
      </c>
      <c r="AG14" s="61">
        <f t="shared" si="5"/>
        <v>0</v>
      </c>
      <c r="AH14" s="61">
        <f t="shared" si="5"/>
        <v>0</v>
      </c>
      <c r="AI14" s="61">
        <f t="shared" si="5"/>
        <v>0</v>
      </c>
      <c r="AJ14" s="61">
        <f t="shared" si="5"/>
        <v>0</v>
      </c>
      <c r="AK14" s="61">
        <f t="shared" si="5"/>
        <v>0</v>
      </c>
      <c r="AL14" s="61">
        <f t="shared" si="5"/>
        <v>0</v>
      </c>
      <c r="AM14" s="61">
        <f t="shared" si="5"/>
        <v>0</v>
      </c>
      <c r="AN14" s="61">
        <f t="shared" si="5"/>
        <v>0</v>
      </c>
      <c r="AO14" s="61">
        <f t="shared" si="5"/>
        <v>0</v>
      </c>
      <c r="AP14" s="61">
        <f t="shared" si="5"/>
        <v>0</v>
      </c>
      <c r="AQ14" s="61">
        <f t="shared" si="5"/>
        <v>0</v>
      </c>
      <c r="AR14" s="61">
        <f t="shared" si="5"/>
        <v>0</v>
      </c>
      <c r="AS14" s="61">
        <f t="shared" si="5"/>
        <v>0</v>
      </c>
      <c r="AT14" s="61">
        <f t="shared" si="5"/>
        <v>0</v>
      </c>
      <c r="AU14" s="61">
        <f t="shared" si="5"/>
        <v>0</v>
      </c>
      <c r="AV14" s="61">
        <f t="shared" si="5"/>
        <v>0</v>
      </c>
      <c r="AW14" s="61">
        <f t="shared" si="5"/>
        <v>0</v>
      </c>
      <c r="AX14" s="61">
        <f t="shared" si="5"/>
        <v>0</v>
      </c>
      <c r="AY14" s="61">
        <f t="shared" si="5"/>
        <v>0</v>
      </c>
      <c r="AZ14" s="61">
        <f t="shared" si="5"/>
        <v>0</v>
      </c>
      <c r="BA14" s="61">
        <f t="shared" si="5"/>
        <v>0</v>
      </c>
      <c r="BB14" s="61">
        <f t="shared" si="5"/>
        <v>0</v>
      </c>
      <c r="BC14" s="61">
        <f t="shared" si="5"/>
        <v>0</v>
      </c>
      <c r="BD14" s="61">
        <f t="shared" si="5"/>
        <v>0</v>
      </c>
      <c r="BE14" s="61">
        <f t="shared" si="5"/>
        <v>0</v>
      </c>
      <c r="BF14" s="61">
        <f t="shared" si="5"/>
        <v>0</v>
      </c>
      <c r="BG14" s="61">
        <f t="shared" si="5"/>
        <v>0</v>
      </c>
      <c r="BH14" s="61">
        <f t="shared" si="5"/>
        <v>3</v>
      </c>
      <c r="BI14" s="61">
        <f t="shared" si="5"/>
        <v>3</v>
      </c>
      <c r="BJ14" s="61">
        <f t="shared" si="5"/>
        <v>3</v>
      </c>
      <c r="BK14" s="61">
        <f t="shared" si="5"/>
        <v>3</v>
      </c>
      <c r="BL14" s="61">
        <f t="shared" si="5"/>
        <v>3</v>
      </c>
      <c r="BM14" s="61">
        <f t="shared" si="5"/>
        <v>3</v>
      </c>
      <c r="BN14" s="61">
        <f t="shared" si="5"/>
        <v>3</v>
      </c>
      <c r="BO14" s="61">
        <f t="shared" si="5"/>
        <v>3</v>
      </c>
      <c r="BP14" s="61">
        <f t="shared" si="5"/>
        <v>3</v>
      </c>
      <c r="BQ14" s="61">
        <f t="shared" si="5"/>
        <v>3</v>
      </c>
    </row>
    <row r="15" spans="1:69" ht="12.95" customHeight="1" outlineLevel="1" x14ac:dyDescent="0.2">
      <c r="A15" s="19" t="s">
        <v>17</v>
      </c>
      <c r="B15" s="39" t="s">
        <v>38</v>
      </c>
      <c r="C15" s="40">
        <v>43262</v>
      </c>
      <c r="D15" s="40" t="s">
        <v>36</v>
      </c>
      <c r="E15" s="41">
        <f>2*5</f>
        <v>10</v>
      </c>
      <c r="F15" s="42">
        <f t="shared" si="6"/>
        <v>43273</v>
      </c>
      <c r="G15" s="43">
        <f t="shared" ca="1" si="9"/>
        <v>16</v>
      </c>
      <c r="H15" s="63">
        <f t="shared" si="7"/>
        <v>3</v>
      </c>
      <c r="I15" s="44">
        <f t="shared" si="10"/>
        <v>43295</v>
      </c>
      <c r="J15" s="61">
        <f t="shared" si="8"/>
        <v>0</v>
      </c>
      <c r="K15" s="61">
        <f t="shared" si="4"/>
        <v>0</v>
      </c>
      <c r="L15" s="61">
        <f t="shared" si="4"/>
        <v>0</v>
      </c>
      <c r="M15" s="61">
        <f>IF(AND(DATE(YEAR(M$7),MONTH(M$7),M$10)&gt;=$C15,DATE(YEAR(M$7),MONTH(M$7),M$10)&lt;=$F15),$H15,0)</f>
        <v>0</v>
      </c>
      <c r="N15" s="61">
        <f t="shared" si="4"/>
        <v>0</v>
      </c>
      <c r="O15" s="61">
        <f t="shared" si="4"/>
        <v>0</v>
      </c>
      <c r="P15" s="61">
        <f t="shared" si="4"/>
        <v>0</v>
      </c>
      <c r="Q15" s="61">
        <f t="shared" si="4"/>
        <v>0</v>
      </c>
      <c r="R15" s="61">
        <f t="shared" si="4"/>
        <v>0</v>
      </c>
      <c r="S15" s="61">
        <f t="shared" si="4"/>
        <v>0</v>
      </c>
      <c r="T15" s="61">
        <f t="shared" si="4"/>
        <v>0</v>
      </c>
      <c r="U15" s="61">
        <f t="shared" si="4"/>
        <v>0</v>
      </c>
      <c r="V15" s="61">
        <f t="shared" si="4"/>
        <v>0</v>
      </c>
      <c r="W15" s="61">
        <f t="shared" si="4"/>
        <v>0</v>
      </c>
      <c r="X15" s="61">
        <f t="shared" si="4"/>
        <v>0</v>
      </c>
      <c r="Y15" s="61">
        <f t="shared" si="4"/>
        <v>0</v>
      </c>
      <c r="Z15" s="61">
        <f t="shared" si="5"/>
        <v>0</v>
      </c>
      <c r="AA15" s="61">
        <f t="shared" si="5"/>
        <v>0</v>
      </c>
      <c r="AB15" s="61">
        <f t="shared" si="5"/>
        <v>0</v>
      </c>
      <c r="AC15" s="61">
        <f t="shared" si="5"/>
        <v>0</v>
      </c>
      <c r="AD15" s="61">
        <f t="shared" si="5"/>
        <v>0</v>
      </c>
      <c r="AE15" s="61">
        <f t="shared" si="5"/>
        <v>0</v>
      </c>
      <c r="AF15" s="61">
        <f t="shared" si="5"/>
        <v>0</v>
      </c>
      <c r="AG15" s="61">
        <f t="shared" si="5"/>
        <v>0</v>
      </c>
      <c r="AH15" s="61">
        <f t="shared" si="5"/>
        <v>0</v>
      </c>
      <c r="AI15" s="61">
        <f t="shared" si="5"/>
        <v>0</v>
      </c>
      <c r="AJ15" s="61">
        <f t="shared" si="5"/>
        <v>0</v>
      </c>
      <c r="AK15" s="61">
        <f t="shared" si="5"/>
        <v>0</v>
      </c>
      <c r="AL15" s="61">
        <f t="shared" si="5"/>
        <v>0</v>
      </c>
      <c r="AM15" s="61">
        <f t="shared" si="5"/>
        <v>0</v>
      </c>
      <c r="AN15" s="61">
        <f t="shared" si="5"/>
        <v>0</v>
      </c>
      <c r="AO15" s="61">
        <f t="shared" si="5"/>
        <v>0</v>
      </c>
      <c r="AP15" s="61">
        <f t="shared" si="5"/>
        <v>0</v>
      </c>
      <c r="AQ15" s="61">
        <f t="shared" si="5"/>
        <v>0</v>
      </c>
      <c r="AR15" s="61">
        <f t="shared" si="5"/>
        <v>0</v>
      </c>
      <c r="AS15" s="61">
        <f t="shared" si="5"/>
        <v>0</v>
      </c>
      <c r="AT15" s="61">
        <f t="shared" si="5"/>
        <v>0</v>
      </c>
      <c r="AU15" s="61">
        <f t="shared" si="5"/>
        <v>0</v>
      </c>
      <c r="AV15" s="61">
        <f t="shared" si="5"/>
        <v>0</v>
      </c>
      <c r="AW15" s="61">
        <f t="shared" si="5"/>
        <v>0</v>
      </c>
      <c r="AX15" s="61">
        <f t="shared" si="5"/>
        <v>0</v>
      </c>
      <c r="AY15" s="61">
        <f t="shared" si="5"/>
        <v>0</v>
      </c>
      <c r="AZ15" s="61">
        <f t="shared" si="5"/>
        <v>0</v>
      </c>
      <c r="BA15" s="61">
        <f t="shared" si="5"/>
        <v>0</v>
      </c>
      <c r="BB15" s="61">
        <f t="shared" si="5"/>
        <v>0</v>
      </c>
      <c r="BC15" s="61">
        <f t="shared" si="5"/>
        <v>0</v>
      </c>
      <c r="BD15" s="61">
        <f t="shared" si="5"/>
        <v>0</v>
      </c>
      <c r="BE15" s="61">
        <f t="shared" si="5"/>
        <v>0</v>
      </c>
      <c r="BF15" s="61">
        <f t="shared" si="5"/>
        <v>0</v>
      </c>
      <c r="BG15" s="61">
        <f t="shared" si="5"/>
        <v>0</v>
      </c>
      <c r="BH15" s="61">
        <f t="shared" si="5"/>
        <v>0</v>
      </c>
      <c r="BI15" s="61">
        <f t="shared" si="5"/>
        <v>0</v>
      </c>
      <c r="BJ15" s="61">
        <f t="shared" si="5"/>
        <v>0</v>
      </c>
      <c r="BK15" s="61">
        <f t="shared" si="5"/>
        <v>0</v>
      </c>
      <c r="BL15" s="61">
        <f t="shared" si="5"/>
        <v>0</v>
      </c>
      <c r="BM15" s="61">
        <f t="shared" si="5"/>
        <v>0</v>
      </c>
      <c r="BN15" s="61">
        <f t="shared" si="5"/>
        <v>0</v>
      </c>
      <c r="BO15" s="61">
        <f t="shared" si="5"/>
        <v>0</v>
      </c>
      <c r="BP15" s="61">
        <f t="shared" si="5"/>
        <v>0</v>
      </c>
      <c r="BQ15" s="61">
        <f t="shared" si="5"/>
        <v>0</v>
      </c>
    </row>
    <row r="16" spans="1:69" ht="12.95" customHeight="1" x14ac:dyDescent="0.2">
      <c r="A16" s="32" t="s">
        <v>18</v>
      </c>
      <c r="B16" s="33" t="s">
        <v>39</v>
      </c>
      <c r="C16" s="34">
        <v>43191</v>
      </c>
      <c r="D16" s="34" t="s">
        <v>3</v>
      </c>
      <c r="E16" s="35">
        <v>0</v>
      </c>
      <c r="F16" s="36">
        <v>43281</v>
      </c>
      <c r="G16" s="37">
        <f t="shared" ca="1" si="9"/>
        <v>21</v>
      </c>
      <c r="H16" s="62">
        <f t="shared" si="7"/>
        <v>3</v>
      </c>
      <c r="I16" s="38">
        <f t="shared" si="10"/>
        <v>43461</v>
      </c>
      <c r="J16" s="61">
        <f t="shared" si="8"/>
        <v>3</v>
      </c>
      <c r="K16" s="61">
        <f t="shared" si="4"/>
        <v>3</v>
      </c>
      <c r="L16" s="61">
        <f t="shared" si="4"/>
        <v>3</v>
      </c>
      <c r="M16" s="61">
        <f t="shared" si="4"/>
        <v>3</v>
      </c>
      <c r="N16" s="61">
        <f t="shared" si="4"/>
        <v>3</v>
      </c>
      <c r="O16" s="61">
        <f t="shared" si="4"/>
        <v>3</v>
      </c>
      <c r="P16" s="61">
        <f t="shared" si="4"/>
        <v>3</v>
      </c>
      <c r="Q16" s="61">
        <f t="shared" si="4"/>
        <v>3</v>
      </c>
      <c r="R16" s="61">
        <f t="shared" si="4"/>
        <v>3</v>
      </c>
      <c r="S16" s="61">
        <f t="shared" si="4"/>
        <v>3</v>
      </c>
      <c r="T16" s="61">
        <f t="shared" si="4"/>
        <v>3</v>
      </c>
      <c r="U16" s="61">
        <f t="shared" si="4"/>
        <v>3</v>
      </c>
      <c r="V16" s="61">
        <f t="shared" si="4"/>
        <v>3</v>
      </c>
      <c r="W16" s="61">
        <f t="shared" si="4"/>
        <v>3</v>
      </c>
      <c r="X16" s="61">
        <f t="shared" si="4"/>
        <v>3</v>
      </c>
      <c r="Y16" s="61">
        <f t="shared" si="4"/>
        <v>3</v>
      </c>
      <c r="Z16" s="61">
        <f t="shared" si="5"/>
        <v>3</v>
      </c>
      <c r="AA16" s="61">
        <f t="shared" si="5"/>
        <v>3</v>
      </c>
      <c r="AB16" s="61">
        <f t="shared" si="5"/>
        <v>3</v>
      </c>
      <c r="AC16" s="61">
        <f t="shared" si="5"/>
        <v>3</v>
      </c>
      <c r="AD16" s="61">
        <f t="shared" si="5"/>
        <v>3</v>
      </c>
      <c r="AE16" s="61">
        <f t="shared" si="5"/>
        <v>3</v>
      </c>
      <c r="AF16" s="61">
        <f t="shared" si="5"/>
        <v>3</v>
      </c>
      <c r="AG16" s="61">
        <f t="shared" si="5"/>
        <v>3</v>
      </c>
      <c r="AH16" s="61">
        <f t="shared" si="5"/>
        <v>3</v>
      </c>
      <c r="AI16" s="61">
        <f t="shared" si="5"/>
        <v>3</v>
      </c>
      <c r="AJ16" s="61">
        <f t="shared" si="5"/>
        <v>3</v>
      </c>
      <c r="AK16" s="61">
        <f t="shared" si="5"/>
        <v>3</v>
      </c>
      <c r="AL16" s="61">
        <f t="shared" si="5"/>
        <v>3</v>
      </c>
      <c r="AM16" s="61">
        <f t="shared" si="5"/>
        <v>3</v>
      </c>
      <c r="AN16" s="61">
        <f t="shared" si="5"/>
        <v>3</v>
      </c>
      <c r="AO16" s="61">
        <f t="shared" si="5"/>
        <v>3</v>
      </c>
      <c r="AP16" s="61">
        <f t="shared" si="5"/>
        <v>3</v>
      </c>
      <c r="AQ16" s="61">
        <f t="shared" si="5"/>
        <v>3</v>
      </c>
      <c r="AR16" s="61">
        <f t="shared" si="5"/>
        <v>3</v>
      </c>
      <c r="AS16" s="61">
        <f t="shared" si="5"/>
        <v>3</v>
      </c>
      <c r="AT16" s="61">
        <f t="shared" si="5"/>
        <v>3</v>
      </c>
      <c r="AU16" s="61">
        <f t="shared" si="5"/>
        <v>3</v>
      </c>
      <c r="AV16" s="61">
        <f t="shared" si="5"/>
        <v>3</v>
      </c>
      <c r="AW16" s="61">
        <f t="shared" si="5"/>
        <v>3</v>
      </c>
      <c r="AX16" s="61">
        <f t="shared" si="5"/>
        <v>3</v>
      </c>
      <c r="AY16" s="61">
        <f t="shared" si="5"/>
        <v>3</v>
      </c>
      <c r="AZ16" s="61">
        <f t="shared" si="5"/>
        <v>3</v>
      </c>
      <c r="BA16" s="61">
        <f t="shared" si="5"/>
        <v>3</v>
      </c>
      <c r="BB16" s="61">
        <f t="shared" si="5"/>
        <v>3</v>
      </c>
      <c r="BC16" s="61">
        <f t="shared" si="5"/>
        <v>3</v>
      </c>
      <c r="BD16" s="61">
        <f t="shared" si="5"/>
        <v>3</v>
      </c>
      <c r="BE16" s="61">
        <f t="shared" si="5"/>
        <v>3</v>
      </c>
      <c r="BF16" s="61">
        <f t="shared" si="5"/>
        <v>3</v>
      </c>
      <c r="BG16" s="61">
        <f t="shared" si="5"/>
        <v>3</v>
      </c>
      <c r="BH16" s="61">
        <f t="shared" si="5"/>
        <v>3</v>
      </c>
      <c r="BI16" s="61">
        <f t="shared" si="5"/>
        <v>3</v>
      </c>
      <c r="BJ16" s="61">
        <f t="shared" si="5"/>
        <v>3</v>
      </c>
      <c r="BK16" s="61">
        <f t="shared" si="5"/>
        <v>3</v>
      </c>
      <c r="BL16" s="61">
        <f t="shared" si="5"/>
        <v>3</v>
      </c>
      <c r="BM16" s="61">
        <f t="shared" si="5"/>
        <v>3</v>
      </c>
      <c r="BN16" s="61">
        <f t="shared" si="5"/>
        <v>3</v>
      </c>
      <c r="BO16" s="61">
        <f t="shared" si="5"/>
        <v>3</v>
      </c>
      <c r="BP16" s="61">
        <f t="shared" si="5"/>
        <v>3</v>
      </c>
      <c r="BQ16" s="61">
        <f t="shared" si="5"/>
        <v>3</v>
      </c>
    </row>
    <row r="17" spans="1:69" ht="12.95" customHeight="1" outlineLevel="1" x14ac:dyDescent="0.2">
      <c r="A17" s="19" t="s">
        <v>19</v>
      </c>
      <c r="B17" s="39" t="s">
        <v>39</v>
      </c>
      <c r="C17" s="40">
        <v>43191</v>
      </c>
      <c r="D17" s="40" t="s">
        <v>35</v>
      </c>
      <c r="E17" s="41">
        <f>7*5</f>
        <v>35</v>
      </c>
      <c r="F17" s="42">
        <f t="shared" si="6"/>
        <v>43238</v>
      </c>
      <c r="G17" s="43">
        <f t="shared" ca="1" si="9"/>
        <v>-11</v>
      </c>
      <c r="H17" s="63">
        <f t="shared" si="7"/>
        <v>1</v>
      </c>
      <c r="I17" s="44">
        <f t="shared" si="10"/>
        <v>43238</v>
      </c>
      <c r="J17" s="61">
        <f t="shared" si="8"/>
        <v>1</v>
      </c>
      <c r="K17" s="61">
        <f t="shared" si="4"/>
        <v>1</v>
      </c>
      <c r="L17" s="61">
        <f t="shared" si="4"/>
        <v>1</v>
      </c>
      <c r="M17" s="61">
        <f t="shared" si="4"/>
        <v>1</v>
      </c>
      <c r="N17" s="61">
        <f t="shared" si="4"/>
        <v>1</v>
      </c>
      <c r="O17" s="61">
        <f t="shared" si="4"/>
        <v>1</v>
      </c>
      <c r="P17" s="61">
        <f t="shared" si="4"/>
        <v>1</v>
      </c>
      <c r="Q17" s="61">
        <f t="shared" si="4"/>
        <v>1</v>
      </c>
      <c r="R17" s="61">
        <f t="shared" si="4"/>
        <v>1</v>
      </c>
      <c r="S17" s="61">
        <f t="shared" si="4"/>
        <v>1</v>
      </c>
      <c r="T17" s="61">
        <f t="shared" si="4"/>
        <v>1</v>
      </c>
      <c r="U17" s="61">
        <f t="shared" si="4"/>
        <v>1</v>
      </c>
      <c r="V17" s="61">
        <f t="shared" si="4"/>
        <v>1</v>
      </c>
      <c r="W17" s="61">
        <f t="shared" si="4"/>
        <v>1</v>
      </c>
      <c r="X17" s="61">
        <f t="shared" si="4"/>
        <v>1</v>
      </c>
      <c r="Y17" s="61">
        <f t="shared" si="4"/>
        <v>1</v>
      </c>
      <c r="Z17" s="61">
        <f t="shared" si="5"/>
        <v>1</v>
      </c>
      <c r="AA17" s="61">
        <f t="shared" si="5"/>
        <v>1</v>
      </c>
      <c r="AB17" s="61">
        <f t="shared" si="5"/>
        <v>1</v>
      </c>
      <c r="AC17" s="61">
        <f t="shared" si="5"/>
        <v>1</v>
      </c>
      <c r="AD17" s="61">
        <f t="shared" si="5"/>
        <v>1</v>
      </c>
      <c r="AE17" s="61">
        <f t="shared" si="5"/>
        <v>1</v>
      </c>
      <c r="AF17" s="61">
        <f t="shared" si="5"/>
        <v>1</v>
      </c>
      <c r="AG17" s="61">
        <f t="shared" si="5"/>
        <v>1</v>
      </c>
      <c r="AH17" s="61">
        <f t="shared" si="5"/>
        <v>1</v>
      </c>
      <c r="AI17" s="61">
        <f t="shared" si="5"/>
        <v>1</v>
      </c>
      <c r="AJ17" s="61">
        <f t="shared" si="5"/>
        <v>1</v>
      </c>
      <c r="AK17" s="61">
        <f t="shared" si="5"/>
        <v>1</v>
      </c>
      <c r="AL17" s="61">
        <f t="shared" si="5"/>
        <v>1</v>
      </c>
      <c r="AM17" s="61">
        <f t="shared" si="5"/>
        <v>1</v>
      </c>
      <c r="AN17" s="61">
        <f t="shared" si="5"/>
        <v>1</v>
      </c>
      <c r="AO17" s="61">
        <f t="shared" si="5"/>
        <v>1</v>
      </c>
      <c r="AP17" s="61">
        <f t="shared" si="5"/>
        <v>1</v>
      </c>
      <c r="AQ17" s="61">
        <f t="shared" si="5"/>
        <v>1</v>
      </c>
      <c r="AR17" s="61">
        <f t="shared" si="5"/>
        <v>1</v>
      </c>
      <c r="AS17" s="61">
        <f t="shared" si="5"/>
        <v>1</v>
      </c>
      <c r="AT17" s="61">
        <f t="shared" si="5"/>
        <v>1</v>
      </c>
      <c r="AU17" s="61">
        <f t="shared" si="5"/>
        <v>1</v>
      </c>
      <c r="AV17" s="61">
        <f t="shared" si="5"/>
        <v>1</v>
      </c>
      <c r="AW17" s="61">
        <f t="shared" si="5"/>
        <v>1</v>
      </c>
      <c r="AX17" s="61">
        <f t="shared" si="5"/>
        <v>1</v>
      </c>
      <c r="AY17" s="61">
        <f t="shared" si="5"/>
        <v>1</v>
      </c>
      <c r="AZ17" s="61">
        <f t="shared" si="5"/>
        <v>1</v>
      </c>
      <c r="BA17" s="61">
        <f t="shared" si="5"/>
        <v>1</v>
      </c>
      <c r="BB17" s="61">
        <f t="shared" si="5"/>
        <v>1</v>
      </c>
      <c r="BC17" s="61">
        <f t="shared" si="5"/>
        <v>1</v>
      </c>
      <c r="BD17" s="61">
        <f t="shared" si="5"/>
        <v>1</v>
      </c>
      <c r="BE17" s="61">
        <f t="shared" si="5"/>
        <v>1</v>
      </c>
      <c r="BF17" s="61">
        <f t="shared" si="5"/>
        <v>0</v>
      </c>
      <c r="BG17" s="61">
        <f t="shared" si="5"/>
        <v>0</v>
      </c>
      <c r="BH17" s="61">
        <f t="shared" si="5"/>
        <v>0</v>
      </c>
      <c r="BI17" s="61">
        <f t="shared" si="5"/>
        <v>0</v>
      </c>
      <c r="BJ17" s="61">
        <f t="shared" ref="Z17:BQ23" si="11">IF(AND(DATE(YEAR(BJ$7),MONTH(BJ$7),BJ$10)&gt;=$C17,DATE(YEAR(BJ$7),MONTH(BJ$7),BJ$10)&lt;=$F17),$H17,0)</f>
        <v>0</v>
      </c>
      <c r="BK17" s="61">
        <f t="shared" si="11"/>
        <v>0</v>
      </c>
      <c r="BL17" s="61">
        <f t="shared" si="11"/>
        <v>0</v>
      </c>
      <c r="BM17" s="61">
        <f t="shared" si="11"/>
        <v>0</v>
      </c>
      <c r="BN17" s="61">
        <f t="shared" si="11"/>
        <v>0</v>
      </c>
      <c r="BO17" s="61">
        <f t="shared" si="11"/>
        <v>0</v>
      </c>
      <c r="BP17" s="61">
        <f t="shared" si="11"/>
        <v>0</v>
      </c>
      <c r="BQ17" s="61">
        <f t="shared" si="11"/>
        <v>0</v>
      </c>
    </row>
    <row r="18" spans="1:69" ht="12.95" customHeight="1" outlineLevel="1" x14ac:dyDescent="0.2">
      <c r="A18" s="19" t="s">
        <v>20</v>
      </c>
      <c r="B18" s="39" t="s">
        <v>39</v>
      </c>
      <c r="C18" s="40">
        <v>43241</v>
      </c>
      <c r="D18" s="40" t="s">
        <v>34</v>
      </c>
      <c r="E18" s="41">
        <f>3*5</f>
        <v>15</v>
      </c>
      <c r="F18" s="42">
        <f t="shared" si="6"/>
        <v>43259</v>
      </c>
      <c r="G18" s="43">
        <f t="shared" ca="1" si="9"/>
        <v>6</v>
      </c>
      <c r="H18" s="63">
        <f t="shared" si="7"/>
        <v>1</v>
      </c>
      <c r="I18" s="44">
        <f t="shared" si="10"/>
        <v>43259</v>
      </c>
      <c r="J18" s="61">
        <f t="shared" si="8"/>
        <v>0</v>
      </c>
      <c r="K18" s="61">
        <f t="shared" si="4"/>
        <v>0</v>
      </c>
      <c r="L18" s="61">
        <f t="shared" si="4"/>
        <v>0</v>
      </c>
      <c r="M18" s="61">
        <f t="shared" si="4"/>
        <v>0</v>
      </c>
      <c r="N18" s="61">
        <f t="shared" si="4"/>
        <v>0</v>
      </c>
      <c r="O18" s="61">
        <f t="shared" si="4"/>
        <v>0</v>
      </c>
      <c r="P18" s="61">
        <f t="shared" si="4"/>
        <v>0</v>
      </c>
      <c r="Q18" s="61">
        <f t="shared" si="4"/>
        <v>0</v>
      </c>
      <c r="R18" s="61">
        <f t="shared" si="4"/>
        <v>0</v>
      </c>
      <c r="S18" s="61">
        <f t="shared" si="4"/>
        <v>0</v>
      </c>
      <c r="T18" s="61">
        <f t="shared" si="4"/>
        <v>0</v>
      </c>
      <c r="U18" s="61">
        <f t="shared" si="4"/>
        <v>0</v>
      </c>
      <c r="V18" s="61">
        <f t="shared" si="4"/>
        <v>0</v>
      </c>
      <c r="W18" s="61">
        <f t="shared" si="4"/>
        <v>0</v>
      </c>
      <c r="X18" s="61">
        <f t="shared" si="4"/>
        <v>0</v>
      </c>
      <c r="Y18" s="61">
        <f t="shared" si="4"/>
        <v>0</v>
      </c>
      <c r="Z18" s="61">
        <f t="shared" si="11"/>
        <v>0</v>
      </c>
      <c r="AA18" s="61">
        <f t="shared" si="11"/>
        <v>0</v>
      </c>
      <c r="AB18" s="61">
        <f t="shared" si="11"/>
        <v>0</v>
      </c>
      <c r="AC18" s="61">
        <f t="shared" si="11"/>
        <v>0</v>
      </c>
      <c r="AD18" s="61">
        <f t="shared" si="11"/>
        <v>0</v>
      </c>
      <c r="AE18" s="61">
        <f t="shared" si="11"/>
        <v>0</v>
      </c>
      <c r="AF18" s="61">
        <f t="shared" si="11"/>
        <v>0</v>
      </c>
      <c r="AG18" s="61">
        <f t="shared" si="11"/>
        <v>0</v>
      </c>
      <c r="AH18" s="61">
        <f t="shared" si="11"/>
        <v>0</v>
      </c>
      <c r="AI18" s="61">
        <f t="shared" si="11"/>
        <v>0</v>
      </c>
      <c r="AJ18" s="61">
        <f t="shared" si="11"/>
        <v>0</v>
      </c>
      <c r="AK18" s="61">
        <f t="shared" si="11"/>
        <v>0</v>
      </c>
      <c r="AL18" s="61">
        <f t="shared" si="11"/>
        <v>0</v>
      </c>
      <c r="AM18" s="61">
        <f t="shared" si="11"/>
        <v>0</v>
      </c>
      <c r="AN18" s="61">
        <f t="shared" si="11"/>
        <v>0</v>
      </c>
      <c r="AO18" s="61">
        <f t="shared" si="11"/>
        <v>0</v>
      </c>
      <c r="AP18" s="61">
        <f t="shared" si="11"/>
        <v>0</v>
      </c>
      <c r="AQ18" s="61">
        <f t="shared" si="11"/>
        <v>0</v>
      </c>
      <c r="AR18" s="61">
        <f t="shared" si="11"/>
        <v>0</v>
      </c>
      <c r="AS18" s="61">
        <f t="shared" si="11"/>
        <v>0</v>
      </c>
      <c r="AT18" s="61">
        <f t="shared" si="11"/>
        <v>0</v>
      </c>
      <c r="AU18" s="61">
        <f t="shared" si="11"/>
        <v>0</v>
      </c>
      <c r="AV18" s="61">
        <f t="shared" si="11"/>
        <v>0</v>
      </c>
      <c r="AW18" s="61">
        <f t="shared" si="11"/>
        <v>0</v>
      </c>
      <c r="AX18" s="61">
        <f t="shared" si="11"/>
        <v>0</v>
      </c>
      <c r="AY18" s="61">
        <f t="shared" si="11"/>
        <v>0</v>
      </c>
      <c r="AZ18" s="61">
        <f t="shared" si="11"/>
        <v>0</v>
      </c>
      <c r="BA18" s="61">
        <f t="shared" si="11"/>
        <v>0</v>
      </c>
      <c r="BB18" s="61">
        <f t="shared" si="11"/>
        <v>0</v>
      </c>
      <c r="BC18" s="61">
        <f t="shared" si="11"/>
        <v>0</v>
      </c>
      <c r="BD18" s="61">
        <f t="shared" si="11"/>
        <v>0</v>
      </c>
      <c r="BE18" s="61">
        <f t="shared" si="11"/>
        <v>0</v>
      </c>
      <c r="BF18" s="61">
        <f t="shared" si="11"/>
        <v>0</v>
      </c>
      <c r="BG18" s="61">
        <f t="shared" si="11"/>
        <v>0</v>
      </c>
      <c r="BH18" s="61">
        <f t="shared" si="11"/>
        <v>1</v>
      </c>
      <c r="BI18" s="61">
        <f t="shared" si="11"/>
        <v>1</v>
      </c>
      <c r="BJ18" s="61">
        <f t="shared" si="11"/>
        <v>1</v>
      </c>
      <c r="BK18" s="61">
        <f t="shared" si="11"/>
        <v>1</v>
      </c>
      <c r="BL18" s="61">
        <f t="shared" si="11"/>
        <v>1</v>
      </c>
      <c r="BM18" s="61">
        <f t="shared" si="11"/>
        <v>1</v>
      </c>
      <c r="BN18" s="61">
        <f t="shared" si="11"/>
        <v>1</v>
      </c>
      <c r="BO18" s="61">
        <f t="shared" si="11"/>
        <v>1</v>
      </c>
      <c r="BP18" s="61">
        <f t="shared" si="11"/>
        <v>1</v>
      </c>
      <c r="BQ18" s="61">
        <f t="shared" si="11"/>
        <v>1</v>
      </c>
    </row>
    <row r="19" spans="1:69" ht="12.95" customHeight="1" outlineLevel="1" x14ac:dyDescent="0.2">
      <c r="A19" s="19" t="s">
        <v>21</v>
      </c>
      <c r="B19" s="39" t="s">
        <v>39</v>
      </c>
      <c r="C19" s="40">
        <v>43262</v>
      </c>
      <c r="D19" s="40" t="s">
        <v>36</v>
      </c>
      <c r="E19" s="41">
        <f>2*5</f>
        <v>10</v>
      </c>
      <c r="F19" s="42">
        <f t="shared" si="6"/>
        <v>43273</v>
      </c>
      <c r="G19" s="43">
        <f t="shared" ca="1" si="9"/>
        <v>16</v>
      </c>
      <c r="H19" s="63">
        <f t="shared" si="7"/>
        <v>1</v>
      </c>
      <c r="I19" s="44">
        <f t="shared" si="10"/>
        <v>43273</v>
      </c>
      <c r="J19" s="61">
        <f t="shared" si="8"/>
        <v>0</v>
      </c>
      <c r="K19" s="61">
        <f t="shared" si="4"/>
        <v>0</v>
      </c>
      <c r="L19" s="61">
        <f t="shared" si="4"/>
        <v>0</v>
      </c>
      <c r="M19" s="61">
        <f t="shared" si="4"/>
        <v>0</v>
      </c>
      <c r="N19" s="61">
        <f t="shared" si="4"/>
        <v>0</v>
      </c>
      <c r="O19" s="61">
        <f t="shared" si="4"/>
        <v>0</v>
      </c>
      <c r="P19" s="61">
        <f t="shared" si="4"/>
        <v>0</v>
      </c>
      <c r="Q19" s="61">
        <f t="shared" si="4"/>
        <v>0</v>
      </c>
      <c r="R19" s="61">
        <f t="shared" si="4"/>
        <v>0</v>
      </c>
      <c r="S19" s="61">
        <f t="shared" si="4"/>
        <v>0</v>
      </c>
      <c r="T19" s="61">
        <f t="shared" si="4"/>
        <v>0</v>
      </c>
      <c r="U19" s="61">
        <f t="shared" si="4"/>
        <v>0</v>
      </c>
      <c r="V19" s="61">
        <f t="shared" si="4"/>
        <v>0</v>
      </c>
      <c r="W19" s="61">
        <f t="shared" si="4"/>
        <v>0</v>
      </c>
      <c r="X19" s="61">
        <f t="shared" si="4"/>
        <v>0</v>
      </c>
      <c r="Y19" s="61">
        <f t="shared" si="4"/>
        <v>0</v>
      </c>
      <c r="Z19" s="61">
        <f t="shared" si="11"/>
        <v>0</v>
      </c>
      <c r="AA19" s="61">
        <f t="shared" si="11"/>
        <v>0</v>
      </c>
      <c r="AB19" s="61">
        <f t="shared" si="11"/>
        <v>0</v>
      </c>
      <c r="AC19" s="61">
        <f t="shared" si="11"/>
        <v>0</v>
      </c>
      <c r="AD19" s="61">
        <f t="shared" si="11"/>
        <v>0</v>
      </c>
      <c r="AE19" s="61">
        <f t="shared" si="11"/>
        <v>0</v>
      </c>
      <c r="AF19" s="61">
        <f t="shared" si="11"/>
        <v>0</v>
      </c>
      <c r="AG19" s="61">
        <f t="shared" si="11"/>
        <v>0</v>
      </c>
      <c r="AH19" s="61">
        <f t="shared" si="11"/>
        <v>0</v>
      </c>
      <c r="AI19" s="61">
        <f t="shared" si="11"/>
        <v>0</v>
      </c>
      <c r="AJ19" s="61">
        <f t="shared" si="11"/>
        <v>0</v>
      </c>
      <c r="AK19" s="61">
        <f t="shared" si="11"/>
        <v>0</v>
      </c>
      <c r="AL19" s="61">
        <f t="shared" si="11"/>
        <v>0</v>
      </c>
      <c r="AM19" s="61">
        <f t="shared" si="11"/>
        <v>0</v>
      </c>
      <c r="AN19" s="61">
        <f t="shared" si="11"/>
        <v>0</v>
      </c>
      <c r="AO19" s="61">
        <f t="shared" si="11"/>
        <v>0</v>
      </c>
      <c r="AP19" s="61">
        <f t="shared" si="11"/>
        <v>0</v>
      </c>
      <c r="AQ19" s="61">
        <f t="shared" si="11"/>
        <v>0</v>
      </c>
      <c r="AR19" s="61">
        <f t="shared" si="11"/>
        <v>0</v>
      </c>
      <c r="AS19" s="61">
        <f t="shared" si="11"/>
        <v>0</v>
      </c>
      <c r="AT19" s="61">
        <f t="shared" si="11"/>
        <v>0</v>
      </c>
      <c r="AU19" s="61">
        <f t="shared" si="11"/>
        <v>0</v>
      </c>
      <c r="AV19" s="61">
        <f t="shared" si="11"/>
        <v>0</v>
      </c>
      <c r="AW19" s="61">
        <f t="shared" si="11"/>
        <v>0</v>
      </c>
      <c r="AX19" s="61">
        <f t="shared" si="11"/>
        <v>0</v>
      </c>
      <c r="AY19" s="61">
        <f t="shared" si="11"/>
        <v>0</v>
      </c>
      <c r="AZ19" s="61">
        <f t="shared" si="11"/>
        <v>0</v>
      </c>
      <c r="BA19" s="61">
        <f t="shared" si="11"/>
        <v>0</v>
      </c>
      <c r="BB19" s="61">
        <f t="shared" si="11"/>
        <v>0</v>
      </c>
      <c r="BC19" s="61">
        <f t="shared" si="11"/>
        <v>0</v>
      </c>
      <c r="BD19" s="61">
        <f t="shared" si="11"/>
        <v>0</v>
      </c>
      <c r="BE19" s="61">
        <f t="shared" si="11"/>
        <v>0</v>
      </c>
      <c r="BF19" s="61">
        <f t="shared" si="11"/>
        <v>0</v>
      </c>
      <c r="BG19" s="61">
        <f t="shared" si="11"/>
        <v>0</v>
      </c>
      <c r="BH19" s="61">
        <f t="shared" si="11"/>
        <v>0</v>
      </c>
      <c r="BI19" s="61">
        <f t="shared" si="11"/>
        <v>0</v>
      </c>
      <c r="BJ19" s="61">
        <f t="shared" si="11"/>
        <v>0</v>
      </c>
      <c r="BK19" s="61">
        <f t="shared" si="11"/>
        <v>0</v>
      </c>
      <c r="BL19" s="61">
        <f t="shared" si="11"/>
        <v>0</v>
      </c>
      <c r="BM19" s="61">
        <f t="shared" si="11"/>
        <v>0</v>
      </c>
      <c r="BN19" s="61">
        <f t="shared" si="11"/>
        <v>0</v>
      </c>
      <c r="BO19" s="61">
        <f t="shared" si="11"/>
        <v>0</v>
      </c>
      <c r="BP19" s="61">
        <f t="shared" si="11"/>
        <v>0</v>
      </c>
      <c r="BQ19" s="61">
        <f t="shared" si="11"/>
        <v>0</v>
      </c>
    </row>
    <row r="20" spans="1:69" ht="12.95" customHeight="1" x14ac:dyDescent="0.2">
      <c r="A20" s="32" t="s">
        <v>22</v>
      </c>
      <c r="B20" s="33" t="s">
        <v>40</v>
      </c>
      <c r="C20" s="34">
        <v>43191</v>
      </c>
      <c r="D20" s="34" t="s">
        <v>3</v>
      </c>
      <c r="E20" s="35">
        <v>0</v>
      </c>
      <c r="F20" s="36">
        <v>43281</v>
      </c>
      <c r="G20" s="37">
        <f t="shared" ca="1" si="9"/>
        <v>21</v>
      </c>
      <c r="H20" s="62">
        <f t="shared" si="7"/>
        <v>1</v>
      </c>
      <c r="I20" s="38">
        <f t="shared" si="10"/>
        <v>43281</v>
      </c>
      <c r="J20" s="61">
        <f t="shared" si="8"/>
        <v>1</v>
      </c>
      <c r="K20" s="61">
        <f t="shared" si="4"/>
        <v>1</v>
      </c>
      <c r="L20" s="61">
        <f t="shared" si="4"/>
        <v>1</v>
      </c>
      <c r="M20" s="61">
        <f t="shared" si="4"/>
        <v>1</v>
      </c>
      <c r="N20" s="61">
        <f t="shared" si="4"/>
        <v>1</v>
      </c>
      <c r="O20" s="61">
        <f t="shared" si="4"/>
        <v>1</v>
      </c>
      <c r="P20" s="61">
        <f t="shared" si="4"/>
        <v>1</v>
      </c>
      <c r="Q20" s="61">
        <f t="shared" si="4"/>
        <v>1</v>
      </c>
      <c r="R20" s="61">
        <f t="shared" si="4"/>
        <v>1</v>
      </c>
      <c r="S20" s="61">
        <f t="shared" si="4"/>
        <v>1</v>
      </c>
      <c r="T20" s="61">
        <f t="shared" si="4"/>
        <v>1</v>
      </c>
      <c r="U20" s="61">
        <f t="shared" si="4"/>
        <v>1</v>
      </c>
      <c r="V20" s="61">
        <f t="shared" si="4"/>
        <v>1</v>
      </c>
      <c r="W20" s="61">
        <f t="shared" si="4"/>
        <v>1</v>
      </c>
      <c r="X20" s="61">
        <f t="shared" si="4"/>
        <v>1</v>
      </c>
      <c r="Y20" s="61">
        <f t="shared" si="4"/>
        <v>1</v>
      </c>
      <c r="Z20" s="61">
        <f t="shared" si="11"/>
        <v>1</v>
      </c>
      <c r="AA20" s="61">
        <f t="shared" si="11"/>
        <v>1</v>
      </c>
      <c r="AB20" s="61">
        <f t="shared" si="11"/>
        <v>1</v>
      </c>
      <c r="AC20" s="61">
        <f t="shared" si="11"/>
        <v>1</v>
      </c>
      <c r="AD20" s="61">
        <f t="shared" si="11"/>
        <v>1</v>
      </c>
      <c r="AE20" s="61">
        <f t="shared" si="11"/>
        <v>1</v>
      </c>
      <c r="AF20" s="61">
        <f t="shared" si="11"/>
        <v>1</v>
      </c>
      <c r="AG20" s="61">
        <f t="shared" si="11"/>
        <v>1</v>
      </c>
      <c r="AH20" s="61">
        <f t="shared" si="11"/>
        <v>1</v>
      </c>
      <c r="AI20" s="61">
        <f t="shared" si="11"/>
        <v>1</v>
      </c>
      <c r="AJ20" s="61">
        <f t="shared" si="11"/>
        <v>1</v>
      </c>
      <c r="AK20" s="61">
        <f t="shared" si="11"/>
        <v>1</v>
      </c>
      <c r="AL20" s="61">
        <f t="shared" si="11"/>
        <v>1</v>
      </c>
      <c r="AM20" s="61">
        <f t="shared" si="11"/>
        <v>1</v>
      </c>
      <c r="AN20" s="61">
        <f t="shared" si="11"/>
        <v>1</v>
      </c>
      <c r="AO20" s="61">
        <f t="shared" si="11"/>
        <v>1</v>
      </c>
      <c r="AP20" s="61">
        <f t="shared" si="11"/>
        <v>1</v>
      </c>
      <c r="AQ20" s="61">
        <f t="shared" si="11"/>
        <v>1</v>
      </c>
      <c r="AR20" s="61">
        <f t="shared" si="11"/>
        <v>1</v>
      </c>
      <c r="AS20" s="61">
        <f t="shared" si="11"/>
        <v>1</v>
      </c>
      <c r="AT20" s="61">
        <f t="shared" si="11"/>
        <v>1</v>
      </c>
      <c r="AU20" s="61">
        <f t="shared" si="11"/>
        <v>1</v>
      </c>
      <c r="AV20" s="61">
        <f t="shared" si="11"/>
        <v>1</v>
      </c>
      <c r="AW20" s="61">
        <f t="shared" si="11"/>
        <v>1</v>
      </c>
      <c r="AX20" s="61">
        <f t="shared" si="11"/>
        <v>1</v>
      </c>
      <c r="AY20" s="61">
        <f t="shared" si="11"/>
        <v>1</v>
      </c>
      <c r="AZ20" s="61">
        <f t="shared" si="11"/>
        <v>1</v>
      </c>
      <c r="BA20" s="61">
        <f t="shared" si="11"/>
        <v>1</v>
      </c>
      <c r="BB20" s="61">
        <f t="shared" si="11"/>
        <v>1</v>
      </c>
      <c r="BC20" s="61">
        <f t="shared" si="11"/>
        <v>1</v>
      </c>
      <c r="BD20" s="61">
        <f t="shared" si="11"/>
        <v>1</v>
      </c>
      <c r="BE20" s="61">
        <f t="shared" si="11"/>
        <v>1</v>
      </c>
      <c r="BF20" s="61">
        <f t="shared" si="11"/>
        <v>1</v>
      </c>
      <c r="BG20" s="61">
        <f t="shared" si="11"/>
        <v>1</v>
      </c>
      <c r="BH20" s="61">
        <f t="shared" si="11"/>
        <v>1</v>
      </c>
      <c r="BI20" s="61">
        <f t="shared" si="11"/>
        <v>1</v>
      </c>
      <c r="BJ20" s="61">
        <f t="shared" si="11"/>
        <v>1</v>
      </c>
      <c r="BK20" s="61">
        <f t="shared" si="11"/>
        <v>1</v>
      </c>
      <c r="BL20" s="61">
        <f t="shared" si="11"/>
        <v>1</v>
      </c>
      <c r="BM20" s="61">
        <f t="shared" si="11"/>
        <v>1</v>
      </c>
      <c r="BN20" s="61">
        <f t="shared" si="11"/>
        <v>1</v>
      </c>
      <c r="BO20" s="61">
        <f t="shared" si="11"/>
        <v>1</v>
      </c>
      <c r="BP20" s="61">
        <f t="shared" si="11"/>
        <v>1</v>
      </c>
      <c r="BQ20" s="61">
        <f t="shared" si="11"/>
        <v>1</v>
      </c>
    </row>
    <row r="21" spans="1:69" ht="12.95" customHeight="1" outlineLevel="1" x14ac:dyDescent="0.2">
      <c r="A21" s="19" t="s">
        <v>23</v>
      </c>
      <c r="B21" s="39" t="s">
        <v>40</v>
      </c>
      <c r="C21" s="40">
        <v>43191</v>
      </c>
      <c r="D21" s="40" t="s">
        <v>35</v>
      </c>
      <c r="E21" s="41">
        <f>7*5</f>
        <v>35</v>
      </c>
      <c r="F21" s="42">
        <f t="shared" si="6"/>
        <v>43238</v>
      </c>
      <c r="G21" s="43">
        <f t="shared" ca="1" si="9"/>
        <v>-11</v>
      </c>
      <c r="H21" s="63">
        <f t="shared" si="7"/>
        <v>1</v>
      </c>
      <c r="I21" s="44">
        <f t="shared" si="10"/>
        <v>43238</v>
      </c>
      <c r="J21" s="61">
        <f t="shared" si="8"/>
        <v>1</v>
      </c>
      <c r="K21" s="61">
        <f t="shared" si="4"/>
        <v>1</v>
      </c>
      <c r="L21" s="61">
        <f t="shared" si="4"/>
        <v>1</v>
      </c>
      <c r="M21" s="61">
        <f t="shared" si="4"/>
        <v>1</v>
      </c>
      <c r="N21" s="61">
        <f t="shared" si="4"/>
        <v>1</v>
      </c>
      <c r="O21" s="61">
        <f t="shared" si="4"/>
        <v>1</v>
      </c>
      <c r="P21" s="61">
        <f t="shared" si="4"/>
        <v>1</v>
      </c>
      <c r="Q21" s="61">
        <f t="shared" si="4"/>
        <v>1</v>
      </c>
      <c r="R21" s="61">
        <f t="shared" si="4"/>
        <v>1</v>
      </c>
      <c r="S21" s="61">
        <f t="shared" si="4"/>
        <v>1</v>
      </c>
      <c r="T21" s="61">
        <f t="shared" si="4"/>
        <v>1</v>
      </c>
      <c r="U21" s="61">
        <f t="shared" si="4"/>
        <v>1</v>
      </c>
      <c r="V21" s="61">
        <f t="shared" si="4"/>
        <v>1</v>
      </c>
      <c r="W21" s="61">
        <f t="shared" si="4"/>
        <v>1</v>
      </c>
      <c r="X21" s="61">
        <f t="shared" si="4"/>
        <v>1</v>
      </c>
      <c r="Y21" s="61">
        <f t="shared" si="4"/>
        <v>1</v>
      </c>
      <c r="Z21" s="61">
        <f t="shared" si="11"/>
        <v>1</v>
      </c>
      <c r="AA21" s="61">
        <f t="shared" si="11"/>
        <v>1</v>
      </c>
      <c r="AB21" s="61">
        <f t="shared" si="11"/>
        <v>1</v>
      </c>
      <c r="AC21" s="61">
        <f t="shared" si="11"/>
        <v>1</v>
      </c>
      <c r="AD21" s="61">
        <f t="shared" si="11"/>
        <v>1</v>
      </c>
      <c r="AE21" s="61">
        <f t="shared" si="11"/>
        <v>1</v>
      </c>
      <c r="AF21" s="61">
        <f t="shared" si="11"/>
        <v>1</v>
      </c>
      <c r="AG21" s="61">
        <f t="shared" si="11"/>
        <v>1</v>
      </c>
      <c r="AH21" s="61">
        <f t="shared" si="11"/>
        <v>1</v>
      </c>
      <c r="AI21" s="61">
        <f t="shared" si="11"/>
        <v>1</v>
      </c>
      <c r="AJ21" s="61">
        <f t="shared" si="11"/>
        <v>1</v>
      </c>
      <c r="AK21" s="61">
        <f t="shared" si="11"/>
        <v>1</v>
      </c>
      <c r="AL21" s="61">
        <f t="shared" si="11"/>
        <v>1</v>
      </c>
      <c r="AM21" s="61">
        <f t="shared" si="11"/>
        <v>1</v>
      </c>
      <c r="AN21" s="61">
        <f t="shared" si="11"/>
        <v>1</v>
      </c>
      <c r="AO21" s="61">
        <f t="shared" si="11"/>
        <v>1</v>
      </c>
      <c r="AP21" s="61">
        <f t="shared" si="11"/>
        <v>1</v>
      </c>
      <c r="AQ21" s="61">
        <f t="shared" si="11"/>
        <v>1</v>
      </c>
      <c r="AR21" s="61">
        <f t="shared" si="11"/>
        <v>1</v>
      </c>
      <c r="AS21" s="61">
        <f t="shared" si="11"/>
        <v>1</v>
      </c>
      <c r="AT21" s="61">
        <f t="shared" si="11"/>
        <v>1</v>
      </c>
      <c r="AU21" s="61">
        <f t="shared" si="11"/>
        <v>1</v>
      </c>
      <c r="AV21" s="61">
        <f t="shared" si="11"/>
        <v>1</v>
      </c>
      <c r="AW21" s="61">
        <f t="shared" si="11"/>
        <v>1</v>
      </c>
      <c r="AX21" s="61">
        <f t="shared" si="11"/>
        <v>1</v>
      </c>
      <c r="AY21" s="61">
        <f t="shared" si="11"/>
        <v>1</v>
      </c>
      <c r="AZ21" s="61">
        <f t="shared" si="11"/>
        <v>1</v>
      </c>
      <c r="BA21" s="61">
        <f t="shared" si="11"/>
        <v>1</v>
      </c>
      <c r="BB21" s="61">
        <f t="shared" si="11"/>
        <v>1</v>
      </c>
      <c r="BC21" s="61">
        <f t="shared" si="11"/>
        <v>1</v>
      </c>
      <c r="BD21" s="61">
        <f t="shared" si="11"/>
        <v>1</v>
      </c>
      <c r="BE21" s="61">
        <f t="shared" si="11"/>
        <v>1</v>
      </c>
      <c r="BF21" s="61">
        <f t="shared" si="11"/>
        <v>0</v>
      </c>
      <c r="BG21" s="61">
        <f t="shared" si="11"/>
        <v>0</v>
      </c>
      <c r="BH21" s="61">
        <f t="shared" si="11"/>
        <v>0</v>
      </c>
      <c r="BI21" s="61">
        <f t="shared" si="11"/>
        <v>0</v>
      </c>
      <c r="BJ21" s="61">
        <f t="shared" si="11"/>
        <v>0</v>
      </c>
      <c r="BK21" s="61">
        <f t="shared" si="11"/>
        <v>0</v>
      </c>
      <c r="BL21" s="61">
        <f t="shared" si="11"/>
        <v>0</v>
      </c>
      <c r="BM21" s="61">
        <f t="shared" si="11"/>
        <v>0</v>
      </c>
      <c r="BN21" s="61">
        <f t="shared" si="11"/>
        <v>0</v>
      </c>
      <c r="BO21" s="61">
        <f t="shared" si="11"/>
        <v>0</v>
      </c>
      <c r="BP21" s="61">
        <f t="shared" si="11"/>
        <v>0</v>
      </c>
      <c r="BQ21" s="61">
        <f t="shared" si="11"/>
        <v>0</v>
      </c>
    </row>
    <row r="22" spans="1:69" ht="12.95" customHeight="1" outlineLevel="1" x14ac:dyDescent="0.2">
      <c r="A22" s="19" t="s">
        <v>24</v>
      </c>
      <c r="B22" s="39" t="s">
        <v>40</v>
      </c>
      <c r="C22" s="40">
        <v>43241</v>
      </c>
      <c r="D22" s="40" t="s">
        <v>34</v>
      </c>
      <c r="E22" s="41">
        <f>3*5</f>
        <v>15</v>
      </c>
      <c r="F22" s="42">
        <f t="shared" si="6"/>
        <v>43259</v>
      </c>
      <c r="G22" s="43">
        <f t="shared" ca="1" si="9"/>
        <v>6</v>
      </c>
      <c r="H22" s="63">
        <f t="shared" ca="1" si="7"/>
        <v>3</v>
      </c>
      <c r="I22" s="44">
        <f t="shared" ca="1" si="10"/>
        <v>43295</v>
      </c>
      <c r="J22" s="61">
        <f t="shared" si="8"/>
        <v>0</v>
      </c>
      <c r="K22" s="61">
        <f t="shared" si="4"/>
        <v>0</v>
      </c>
      <c r="L22" s="61">
        <f t="shared" si="4"/>
        <v>0</v>
      </c>
      <c r="M22" s="61">
        <f t="shared" si="4"/>
        <v>0</v>
      </c>
      <c r="N22" s="61">
        <f t="shared" si="4"/>
        <v>0</v>
      </c>
      <c r="O22" s="61">
        <f t="shared" si="4"/>
        <v>0</v>
      </c>
      <c r="P22" s="61">
        <f t="shared" si="4"/>
        <v>0</v>
      </c>
      <c r="Q22" s="61">
        <f t="shared" si="4"/>
        <v>0</v>
      </c>
      <c r="R22" s="61">
        <f t="shared" si="4"/>
        <v>0</v>
      </c>
      <c r="S22" s="61">
        <f t="shared" si="4"/>
        <v>0</v>
      </c>
      <c r="T22" s="61">
        <f t="shared" si="4"/>
        <v>0</v>
      </c>
      <c r="U22" s="61">
        <f t="shared" si="4"/>
        <v>0</v>
      </c>
      <c r="V22" s="61">
        <f t="shared" si="4"/>
        <v>0</v>
      </c>
      <c r="W22" s="61">
        <f t="shared" si="4"/>
        <v>0</v>
      </c>
      <c r="X22" s="61">
        <f t="shared" si="4"/>
        <v>0</v>
      </c>
      <c r="Y22" s="61">
        <f t="shared" si="4"/>
        <v>0</v>
      </c>
      <c r="Z22" s="61">
        <f t="shared" si="11"/>
        <v>0</v>
      </c>
      <c r="AA22" s="61">
        <f t="shared" si="11"/>
        <v>0</v>
      </c>
      <c r="AB22" s="61">
        <f t="shared" si="11"/>
        <v>0</v>
      </c>
      <c r="AC22" s="61">
        <f t="shared" si="11"/>
        <v>0</v>
      </c>
      <c r="AD22" s="61">
        <f t="shared" si="11"/>
        <v>0</v>
      </c>
      <c r="AE22" s="61">
        <f t="shared" si="11"/>
        <v>0</v>
      </c>
      <c r="AF22" s="61">
        <f t="shared" si="11"/>
        <v>0</v>
      </c>
      <c r="AG22" s="61">
        <f t="shared" si="11"/>
        <v>0</v>
      </c>
      <c r="AH22" s="61">
        <f t="shared" si="11"/>
        <v>0</v>
      </c>
      <c r="AI22" s="61">
        <f t="shared" si="11"/>
        <v>0</v>
      </c>
      <c r="AJ22" s="61">
        <f t="shared" si="11"/>
        <v>0</v>
      </c>
      <c r="AK22" s="61">
        <f t="shared" si="11"/>
        <v>0</v>
      </c>
      <c r="AL22" s="61">
        <f t="shared" si="11"/>
        <v>0</v>
      </c>
      <c r="AM22" s="61">
        <f t="shared" si="11"/>
        <v>0</v>
      </c>
      <c r="AN22" s="61">
        <f t="shared" si="11"/>
        <v>0</v>
      </c>
      <c r="AO22" s="61">
        <f t="shared" si="11"/>
        <v>0</v>
      </c>
      <c r="AP22" s="61">
        <f t="shared" si="11"/>
        <v>0</v>
      </c>
      <c r="AQ22" s="61">
        <f t="shared" si="11"/>
        <v>0</v>
      </c>
      <c r="AR22" s="61">
        <f t="shared" si="11"/>
        <v>0</v>
      </c>
      <c r="AS22" s="61">
        <f t="shared" si="11"/>
        <v>0</v>
      </c>
      <c r="AT22" s="61">
        <f t="shared" si="11"/>
        <v>0</v>
      </c>
      <c r="AU22" s="61">
        <f t="shared" si="11"/>
        <v>0</v>
      </c>
      <c r="AV22" s="61">
        <f t="shared" si="11"/>
        <v>0</v>
      </c>
      <c r="AW22" s="61">
        <f t="shared" si="11"/>
        <v>0</v>
      </c>
      <c r="AX22" s="61">
        <f t="shared" si="11"/>
        <v>0</v>
      </c>
      <c r="AY22" s="61">
        <f t="shared" si="11"/>
        <v>0</v>
      </c>
      <c r="AZ22" s="61">
        <f t="shared" si="11"/>
        <v>0</v>
      </c>
      <c r="BA22" s="61">
        <f t="shared" si="11"/>
        <v>0</v>
      </c>
      <c r="BB22" s="61">
        <f t="shared" si="11"/>
        <v>0</v>
      </c>
      <c r="BC22" s="61">
        <f t="shared" si="11"/>
        <v>0</v>
      </c>
      <c r="BD22" s="61">
        <f t="shared" si="11"/>
        <v>0</v>
      </c>
      <c r="BE22" s="61">
        <f t="shared" si="11"/>
        <v>0</v>
      </c>
      <c r="BF22" s="61">
        <f t="shared" si="11"/>
        <v>0</v>
      </c>
      <c r="BG22" s="61">
        <f t="shared" si="11"/>
        <v>0</v>
      </c>
      <c r="BH22" s="61">
        <f t="shared" ca="1" si="11"/>
        <v>3</v>
      </c>
      <c r="BI22" s="61">
        <f t="shared" ca="1" si="11"/>
        <v>3</v>
      </c>
      <c r="BJ22" s="61">
        <f t="shared" ca="1" si="11"/>
        <v>3</v>
      </c>
      <c r="BK22" s="61">
        <f t="shared" ca="1" si="11"/>
        <v>3</v>
      </c>
      <c r="BL22" s="61">
        <f t="shared" ca="1" si="11"/>
        <v>3</v>
      </c>
      <c r="BM22" s="61">
        <f t="shared" ca="1" si="11"/>
        <v>3</v>
      </c>
      <c r="BN22" s="61">
        <f t="shared" ca="1" si="11"/>
        <v>3</v>
      </c>
      <c r="BO22" s="61">
        <f t="shared" ca="1" si="11"/>
        <v>3</v>
      </c>
      <c r="BP22" s="61">
        <f t="shared" ca="1" si="11"/>
        <v>3</v>
      </c>
      <c r="BQ22" s="61">
        <f t="shared" ca="1" si="11"/>
        <v>3</v>
      </c>
    </row>
    <row r="23" spans="1:69" ht="12.95" customHeight="1" outlineLevel="1" x14ac:dyDescent="0.2">
      <c r="A23" s="19" t="s">
        <v>25</v>
      </c>
      <c r="B23" s="39" t="s">
        <v>40</v>
      </c>
      <c r="C23" s="40">
        <v>43262</v>
      </c>
      <c r="D23" s="40" t="s">
        <v>36</v>
      </c>
      <c r="E23" s="41">
        <f>2*5</f>
        <v>10</v>
      </c>
      <c r="F23" s="42">
        <f t="shared" si="6"/>
        <v>43273</v>
      </c>
      <c r="G23" s="43">
        <f t="shared" ca="1" si="9"/>
        <v>16</v>
      </c>
      <c r="H23" s="63">
        <f t="shared" si="7"/>
        <v>1</v>
      </c>
      <c r="I23" s="44">
        <f t="shared" si="10"/>
        <v>43273</v>
      </c>
      <c r="J23" s="61">
        <f t="shared" si="8"/>
        <v>0</v>
      </c>
      <c r="K23" s="61">
        <f t="shared" si="4"/>
        <v>0</v>
      </c>
      <c r="L23" s="61">
        <f t="shared" si="4"/>
        <v>0</v>
      </c>
      <c r="M23" s="61">
        <f t="shared" si="4"/>
        <v>0</v>
      </c>
      <c r="N23" s="61">
        <f t="shared" si="4"/>
        <v>0</v>
      </c>
      <c r="O23" s="61">
        <f t="shared" si="4"/>
        <v>0</v>
      </c>
      <c r="P23" s="61">
        <f t="shared" si="4"/>
        <v>0</v>
      </c>
      <c r="Q23" s="61">
        <f t="shared" si="4"/>
        <v>0</v>
      </c>
      <c r="R23" s="61">
        <f t="shared" si="4"/>
        <v>0</v>
      </c>
      <c r="S23" s="61">
        <f t="shared" si="4"/>
        <v>0</v>
      </c>
      <c r="T23" s="61">
        <f t="shared" si="4"/>
        <v>0</v>
      </c>
      <c r="U23" s="61">
        <f t="shared" si="4"/>
        <v>0</v>
      </c>
      <c r="V23" s="61">
        <f t="shared" si="4"/>
        <v>0</v>
      </c>
      <c r="W23" s="61">
        <f t="shared" si="4"/>
        <v>0</v>
      </c>
      <c r="X23" s="61">
        <f t="shared" si="4"/>
        <v>0</v>
      </c>
      <c r="Y23" s="61">
        <f t="shared" si="4"/>
        <v>0</v>
      </c>
      <c r="Z23" s="61">
        <f t="shared" si="11"/>
        <v>0</v>
      </c>
      <c r="AA23" s="61">
        <f t="shared" si="11"/>
        <v>0</v>
      </c>
      <c r="AB23" s="61">
        <f t="shared" si="11"/>
        <v>0</v>
      </c>
      <c r="AC23" s="61">
        <f t="shared" si="11"/>
        <v>0</v>
      </c>
      <c r="AD23" s="61">
        <f t="shared" si="11"/>
        <v>0</v>
      </c>
      <c r="AE23" s="61">
        <f t="shared" si="11"/>
        <v>0</v>
      </c>
      <c r="AF23" s="61">
        <f t="shared" si="11"/>
        <v>0</v>
      </c>
      <c r="AG23" s="61">
        <f t="shared" si="11"/>
        <v>0</v>
      </c>
      <c r="AH23" s="61">
        <f t="shared" si="11"/>
        <v>0</v>
      </c>
      <c r="AI23" s="61">
        <f t="shared" si="11"/>
        <v>0</v>
      </c>
      <c r="AJ23" s="61">
        <f t="shared" si="11"/>
        <v>0</v>
      </c>
      <c r="AK23" s="61">
        <f t="shared" si="11"/>
        <v>0</v>
      </c>
      <c r="AL23" s="61">
        <f t="shared" si="11"/>
        <v>0</v>
      </c>
      <c r="AM23" s="61">
        <f t="shared" si="11"/>
        <v>0</v>
      </c>
      <c r="AN23" s="61">
        <f t="shared" si="11"/>
        <v>0</v>
      </c>
      <c r="AO23" s="61">
        <f t="shared" si="11"/>
        <v>0</v>
      </c>
      <c r="AP23" s="61">
        <f t="shared" si="11"/>
        <v>0</v>
      </c>
      <c r="AQ23" s="61">
        <f t="shared" si="11"/>
        <v>0</v>
      </c>
      <c r="AR23" s="61">
        <f t="shared" si="11"/>
        <v>0</v>
      </c>
      <c r="AS23" s="61">
        <f t="shared" si="11"/>
        <v>0</v>
      </c>
      <c r="AT23" s="61">
        <f t="shared" si="11"/>
        <v>0</v>
      </c>
      <c r="AU23" s="61">
        <f t="shared" si="11"/>
        <v>0</v>
      </c>
      <c r="AV23" s="61">
        <f t="shared" si="11"/>
        <v>0</v>
      </c>
      <c r="AW23" s="61">
        <f t="shared" si="11"/>
        <v>0</v>
      </c>
      <c r="AX23" s="61">
        <f t="shared" si="11"/>
        <v>0</v>
      </c>
      <c r="AY23" s="61">
        <f t="shared" si="11"/>
        <v>0</v>
      </c>
      <c r="AZ23" s="61">
        <f t="shared" si="11"/>
        <v>0</v>
      </c>
      <c r="BA23" s="61">
        <f t="shared" ref="BA23:BQ23" si="12">IF(AND(DATE(YEAR(BA$7),MONTH(BA$7),BA$10)&gt;=$C23,DATE(YEAR(BA$7),MONTH(BA$7),BA$10)&lt;=$F23),$H23,0)</f>
        <v>0</v>
      </c>
      <c r="BB23" s="61">
        <f t="shared" si="12"/>
        <v>0</v>
      </c>
      <c r="BC23" s="61">
        <f t="shared" si="12"/>
        <v>0</v>
      </c>
      <c r="BD23" s="61">
        <f t="shared" si="12"/>
        <v>0</v>
      </c>
      <c r="BE23" s="61">
        <f t="shared" si="12"/>
        <v>0</v>
      </c>
      <c r="BF23" s="61">
        <f t="shared" si="12"/>
        <v>0</v>
      </c>
      <c r="BG23" s="61">
        <f t="shared" si="12"/>
        <v>0</v>
      </c>
      <c r="BH23" s="61">
        <f t="shared" si="12"/>
        <v>0</v>
      </c>
      <c r="BI23" s="61">
        <f t="shared" si="12"/>
        <v>0</v>
      </c>
      <c r="BJ23" s="61">
        <f t="shared" si="12"/>
        <v>0</v>
      </c>
      <c r="BK23" s="61">
        <f t="shared" si="12"/>
        <v>0</v>
      </c>
      <c r="BL23" s="61">
        <f t="shared" si="12"/>
        <v>0</v>
      </c>
      <c r="BM23" s="61">
        <f t="shared" si="12"/>
        <v>0</v>
      </c>
      <c r="BN23" s="61">
        <f t="shared" si="12"/>
        <v>0</v>
      </c>
      <c r="BO23" s="61">
        <f t="shared" si="12"/>
        <v>0</v>
      </c>
      <c r="BP23" s="61">
        <f t="shared" si="12"/>
        <v>0</v>
      </c>
      <c r="BQ23" s="61">
        <f t="shared" si="12"/>
        <v>0</v>
      </c>
    </row>
    <row r="24" spans="1:69" ht="12.95" customHeight="1" x14ac:dyDescent="0.2">
      <c r="F24" s="42" t="str">
        <f t="shared" ref="F24:F49" si="13">IF(B24="","",IF($C$5="OUI",WORKDAY(C24,IF(WEEKDAY(C24,2)&gt;=6,E24,E24-1)),C24+E24-1))</f>
        <v/>
      </c>
      <c r="G24" s="42"/>
    </row>
    <row r="25" spans="1:69" ht="12.95" customHeight="1" x14ac:dyDescent="0.2">
      <c r="F25" s="42" t="str">
        <f t="shared" si="13"/>
        <v/>
      </c>
      <c r="G25" s="42"/>
    </row>
    <row r="26" spans="1:69" ht="12.95" customHeight="1" x14ac:dyDescent="0.2">
      <c r="F26" s="42"/>
      <c r="G26" s="42"/>
    </row>
    <row r="27" spans="1:69" ht="12.95" customHeight="1" x14ac:dyDescent="0.2">
      <c r="F27" s="42" t="str">
        <f t="shared" si="13"/>
        <v/>
      </c>
      <c r="G27" s="42"/>
    </row>
    <row r="28" spans="1:69" ht="12.95" customHeight="1" x14ac:dyDescent="0.2">
      <c r="F28" s="42" t="str">
        <f t="shared" si="13"/>
        <v/>
      </c>
      <c r="G28" s="42"/>
    </row>
    <row r="29" spans="1:69" ht="12.95" customHeight="1" x14ac:dyDescent="0.2">
      <c r="F29" s="42" t="str">
        <f t="shared" si="13"/>
        <v/>
      </c>
      <c r="G29" s="42"/>
    </row>
    <row r="30" spans="1:69" ht="12.95" customHeight="1" x14ac:dyDescent="0.2">
      <c r="F30" s="42" t="str">
        <f t="shared" si="13"/>
        <v/>
      </c>
      <c r="G30" s="42"/>
    </row>
    <row r="31" spans="1:69" ht="12.95" customHeight="1" x14ac:dyDescent="0.2">
      <c r="F31" s="42" t="str">
        <f t="shared" si="13"/>
        <v/>
      </c>
      <c r="G31" s="42"/>
    </row>
    <row r="32" spans="1:69" ht="12.95" customHeight="1" x14ac:dyDescent="0.2">
      <c r="F32" s="42" t="str">
        <f t="shared" si="13"/>
        <v/>
      </c>
      <c r="G32" s="42"/>
    </row>
    <row r="33" spans="6:7" ht="12.95" customHeight="1" x14ac:dyDescent="0.2">
      <c r="F33" s="42" t="str">
        <f t="shared" si="13"/>
        <v/>
      </c>
      <c r="G33" s="42"/>
    </row>
    <row r="34" spans="6:7" ht="12.95" customHeight="1" x14ac:dyDescent="0.2">
      <c r="F34" s="42" t="str">
        <f t="shared" si="13"/>
        <v/>
      </c>
      <c r="G34" s="42"/>
    </row>
    <row r="35" spans="6:7" ht="12.95" customHeight="1" x14ac:dyDescent="0.2">
      <c r="F35" s="42" t="str">
        <f t="shared" si="13"/>
        <v/>
      </c>
      <c r="G35" s="42"/>
    </row>
    <row r="36" spans="6:7" ht="12.95" customHeight="1" x14ac:dyDescent="0.2">
      <c r="F36" s="42" t="str">
        <f t="shared" si="13"/>
        <v/>
      </c>
      <c r="G36" s="42"/>
    </row>
    <row r="37" spans="6:7" ht="12.95" customHeight="1" x14ac:dyDescent="0.2">
      <c r="F37" s="42" t="str">
        <f t="shared" si="13"/>
        <v/>
      </c>
      <c r="G37" s="42"/>
    </row>
    <row r="38" spans="6:7" ht="12.95" customHeight="1" x14ac:dyDescent="0.2">
      <c r="F38" s="42" t="str">
        <f t="shared" si="13"/>
        <v/>
      </c>
      <c r="G38" s="42"/>
    </row>
    <row r="39" spans="6:7" ht="12.95" customHeight="1" x14ac:dyDescent="0.2">
      <c r="F39" s="42" t="str">
        <f t="shared" si="13"/>
        <v/>
      </c>
      <c r="G39" s="42"/>
    </row>
    <row r="40" spans="6:7" ht="12.95" customHeight="1" x14ac:dyDescent="0.2">
      <c r="F40" s="42" t="str">
        <f t="shared" si="13"/>
        <v/>
      </c>
      <c r="G40" s="42"/>
    </row>
    <row r="41" spans="6:7" ht="12.95" customHeight="1" x14ac:dyDescent="0.2">
      <c r="F41" s="42" t="str">
        <f t="shared" si="13"/>
        <v/>
      </c>
      <c r="G41" s="42"/>
    </row>
    <row r="42" spans="6:7" ht="12.95" customHeight="1" x14ac:dyDescent="0.2">
      <c r="F42" s="42" t="str">
        <f t="shared" si="13"/>
        <v/>
      </c>
      <c r="G42" s="42"/>
    </row>
    <row r="43" spans="6:7" ht="12.95" customHeight="1" x14ac:dyDescent="0.2">
      <c r="F43" s="42" t="str">
        <f t="shared" si="13"/>
        <v/>
      </c>
      <c r="G43" s="42"/>
    </row>
    <row r="44" spans="6:7" ht="12.95" customHeight="1" x14ac:dyDescent="0.2">
      <c r="F44" s="42" t="str">
        <f t="shared" si="13"/>
        <v/>
      </c>
      <c r="G44" s="42"/>
    </row>
    <row r="45" spans="6:7" ht="12.95" customHeight="1" x14ac:dyDescent="0.2">
      <c r="F45" s="42" t="str">
        <f t="shared" si="13"/>
        <v/>
      </c>
      <c r="G45" s="42"/>
    </row>
    <row r="46" spans="6:7" ht="12.95" customHeight="1" x14ac:dyDescent="0.2">
      <c r="F46" s="42" t="str">
        <f t="shared" si="13"/>
        <v/>
      </c>
      <c r="G46" s="42"/>
    </row>
    <row r="47" spans="6:7" ht="12.95" customHeight="1" x14ac:dyDescent="0.2">
      <c r="F47" s="42" t="str">
        <f t="shared" si="13"/>
        <v/>
      </c>
      <c r="G47" s="42"/>
    </row>
    <row r="48" spans="6:7" ht="12.95" customHeight="1" x14ac:dyDescent="0.2">
      <c r="F48" s="42" t="str">
        <f t="shared" si="13"/>
        <v/>
      </c>
      <c r="G48" s="42"/>
    </row>
    <row r="49" spans="6:7" ht="12.95" customHeight="1" x14ac:dyDescent="0.2">
      <c r="F49" s="42" t="str">
        <f t="shared" si="13"/>
        <v/>
      </c>
      <c r="G49" s="42"/>
    </row>
    <row r="50" spans="6:7" ht="12.95" customHeight="1" x14ac:dyDescent="0.2">
      <c r="F50" s="42" t="str">
        <f t="shared" ref="F50:F72" si="14">IF(B50="","",IF($C$5="OUI",WORKDAY(C50,IF(WEEKDAY(C50,2)&gt;=6,E50,E50-1)),C50+E50-1))</f>
        <v/>
      </c>
      <c r="G50" s="42"/>
    </row>
    <row r="51" spans="6:7" ht="12.95" customHeight="1" x14ac:dyDescent="0.2">
      <c r="F51" s="42" t="str">
        <f t="shared" si="14"/>
        <v/>
      </c>
      <c r="G51" s="42"/>
    </row>
    <row r="52" spans="6:7" ht="12.95" customHeight="1" x14ac:dyDescent="0.2">
      <c r="F52" s="42" t="str">
        <f t="shared" si="14"/>
        <v/>
      </c>
      <c r="G52" s="42"/>
    </row>
    <row r="53" spans="6:7" ht="12.95" customHeight="1" x14ac:dyDescent="0.2">
      <c r="F53" s="42" t="str">
        <f t="shared" si="14"/>
        <v/>
      </c>
      <c r="G53" s="42"/>
    </row>
    <row r="54" spans="6:7" ht="12.95" customHeight="1" x14ac:dyDescent="0.2">
      <c r="F54" s="42" t="str">
        <f t="shared" si="14"/>
        <v/>
      </c>
      <c r="G54" s="42"/>
    </row>
    <row r="55" spans="6:7" ht="12.95" customHeight="1" x14ac:dyDescent="0.2">
      <c r="F55" s="42" t="str">
        <f t="shared" si="14"/>
        <v/>
      </c>
      <c r="G55" s="42"/>
    </row>
    <row r="56" spans="6:7" ht="12.95" customHeight="1" x14ac:dyDescent="0.2">
      <c r="F56" s="42" t="str">
        <f t="shared" si="14"/>
        <v/>
      </c>
      <c r="G56" s="42"/>
    </row>
    <row r="57" spans="6:7" ht="12.95" customHeight="1" x14ac:dyDescent="0.2">
      <c r="F57" s="42" t="str">
        <f t="shared" si="14"/>
        <v/>
      </c>
      <c r="G57" s="42"/>
    </row>
    <row r="58" spans="6:7" ht="12.95" customHeight="1" x14ac:dyDescent="0.2">
      <c r="F58" s="42" t="str">
        <f t="shared" si="14"/>
        <v/>
      </c>
      <c r="G58" s="42"/>
    </row>
    <row r="59" spans="6:7" ht="12.95" customHeight="1" x14ac:dyDescent="0.2">
      <c r="F59" s="42" t="str">
        <f t="shared" si="14"/>
        <v/>
      </c>
      <c r="G59" s="42"/>
    </row>
    <row r="60" spans="6:7" ht="12.95" customHeight="1" x14ac:dyDescent="0.2">
      <c r="F60" s="42" t="str">
        <f t="shared" si="14"/>
        <v/>
      </c>
      <c r="G60" s="42"/>
    </row>
    <row r="61" spans="6:7" ht="12.95" customHeight="1" x14ac:dyDescent="0.2">
      <c r="F61" s="42" t="str">
        <f t="shared" si="14"/>
        <v/>
      </c>
      <c r="G61" s="42"/>
    </row>
    <row r="62" spans="6:7" ht="12.95" customHeight="1" x14ac:dyDescent="0.2">
      <c r="F62" s="42" t="str">
        <f t="shared" si="14"/>
        <v/>
      </c>
      <c r="G62" s="42"/>
    </row>
    <row r="63" spans="6:7" ht="12.95" customHeight="1" x14ac:dyDescent="0.2">
      <c r="F63" s="42" t="str">
        <f t="shared" si="14"/>
        <v/>
      </c>
      <c r="G63" s="42"/>
    </row>
    <row r="64" spans="6:7" ht="12.95" customHeight="1" x14ac:dyDescent="0.2">
      <c r="F64" s="42" t="str">
        <f t="shared" si="14"/>
        <v/>
      </c>
      <c r="G64" s="42"/>
    </row>
    <row r="65" spans="6:7" ht="12.95" customHeight="1" x14ac:dyDescent="0.2">
      <c r="F65" s="42" t="str">
        <f t="shared" si="14"/>
        <v/>
      </c>
      <c r="G65" s="42"/>
    </row>
    <row r="66" spans="6:7" ht="12.95" customHeight="1" x14ac:dyDescent="0.2">
      <c r="F66" s="42" t="str">
        <f t="shared" si="14"/>
        <v/>
      </c>
      <c r="G66" s="42"/>
    </row>
    <row r="67" spans="6:7" x14ac:dyDescent="0.2">
      <c r="F67" s="42" t="str">
        <f t="shared" si="14"/>
        <v/>
      </c>
      <c r="G67" s="42"/>
    </row>
    <row r="68" spans="6:7" x14ac:dyDescent="0.2">
      <c r="F68" s="42" t="str">
        <f t="shared" si="14"/>
        <v/>
      </c>
      <c r="G68" s="42"/>
    </row>
    <row r="69" spans="6:7" x14ac:dyDescent="0.2">
      <c r="F69" s="42" t="str">
        <f t="shared" si="14"/>
        <v/>
      </c>
      <c r="G69" s="42"/>
    </row>
    <row r="70" spans="6:7" x14ac:dyDescent="0.2">
      <c r="F70" s="42" t="str">
        <f t="shared" si="14"/>
        <v/>
      </c>
      <c r="G70" s="42"/>
    </row>
    <row r="71" spans="6:7" x14ac:dyDescent="0.2">
      <c r="F71" s="42" t="str">
        <f t="shared" si="14"/>
        <v/>
      </c>
      <c r="G71" s="42"/>
    </row>
    <row r="72" spans="6:7" x14ac:dyDescent="0.2">
      <c r="F72" s="42" t="str">
        <f t="shared" si="14"/>
        <v/>
      </c>
      <c r="G72" s="42"/>
    </row>
  </sheetData>
  <mergeCells count="17">
    <mergeCell ref="A4:B4"/>
    <mergeCell ref="A1:F1"/>
    <mergeCell ref="A2:B2"/>
    <mergeCell ref="C2:F2"/>
    <mergeCell ref="A3:B3"/>
    <mergeCell ref="C3:F3"/>
    <mergeCell ref="G9:G10"/>
    <mergeCell ref="H9:H10"/>
    <mergeCell ref="A5:B5"/>
    <mergeCell ref="A6:B6"/>
    <mergeCell ref="A7:F7"/>
    <mergeCell ref="A9:A10"/>
    <mergeCell ref="B9:B10"/>
    <mergeCell ref="C9:C10"/>
    <mergeCell ref="D9:D10"/>
    <mergeCell ref="E9:E10"/>
    <mergeCell ref="F9:F10"/>
  </mergeCells>
  <conditionalFormatting sqref="J8:BQ8">
    <cfRule type="expression" dxfId="12" priority="84">
      <formula>J8&lt;&gt;""</formula>
    </cfRule>
  </conditionalFormatting>
  <conditionalFormatting sqref="K7:BQ7">
    <cfRule type="expression" dxfId="11" priority="83">
      <formula>K10&lt;&gt;1</formula>
    </cfRule>
  </conditionalFormatting>
  <conditionalFormatting sqref="K7:BQ10">
    <cfRule type="expression" dxfId="10" priority="82">
      <formula>K$10=1</formula>
    </cfRule>
  </conditionalFormatting>
  <conditionalFormatting sqref="H12 H17:H19 H21:H75">
    <cfRule type="expression" dxfId="9" priority="81">
      <formula>$B12&lt;&gt;""</formula>
    </cfRule>
  </conditionalFormatting>
  <conditionalFormatting sqref="H11">
    <cfRule type="expression" dxfId="8" priority="80">
      <formula>$B11&lt;&gt;""</formula>
    </cfRule>
  </conditionalFormatting>
  <conditionalFormatting sqref="H13">
    <cfRule type="expression" dxfId="7" priority="75">
      <formula>$B13&lt;&gt;""</formula>
    </cfRule>
  </conditionalFormatting>
  <conditionalFormatting sqref="H14">
    <cfRule type="expression" dxfId="6" priority="74">
      <formula>$B14&lt;&gt;""</formula>
    </cfRule>
  </conditionalFormatting>
  <conditionalFormatting sqref="H15">
    <cfRule type="expression" dxfId="5" priority="73">
      <formula>$B15&lt;&gt;""</formula>
    </cfRule>
  </conditionalFormatting>
  <conditionalFormatting sqref="H16">
    <cfRule type="expression" dxfId="4" priority="57">
      <formula>$B16&lt;&gt;""</formula>
    </cfRule>
  </conditionalFormatting>
  <conditionalFormatting sqref="H20">
    <cfRule type="expression" dxfId="3" priority="56">
      <formula>$B20&lt;&gt;""</formula>
    </cfRule>
  </conditionalFormatting>
  <conditionalFormatting sqref="H12:H23 J12:BQ23">
    <cfRule type="cellIs" dxfId="2" priority="1" operator="equal">
      <formula>$H$6</formula>
    </cfRule>
    <cfRule type="cellIs" dxfId="1" priority="2" operator="equal">
      <formula>$H$5</formula>
    </cfRule>
    <cfRule type="cellIs" dxfId="0" priority="3" operator="equal">
      <formula>$H$4</formula>
    </cfRule>
  </conditionalFormatting>
  <dataValidations count="1">
    <dataValidation type="list" allowBlank="1" showInputMessage="1" showErrorMessage="1" sqref="C5:G5">
      <formula1>ouinon</formula1>
    </dataValidation>
  </dataValidations>
  <pageMargins left="0.25" right="0.25" top="0.75" bottom="0.75" header="0.3" footer="0.3"/>
  <pageSetup paperSize="9" scale="6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Scroll Bar 1">
              <controlPr defaultSize="0" autoPict="0">
                <anchor moveWithCells="1">
                  <from>
                    <xdr:col>9</xdr:col>
                    <xdr:colOff>38100</xdr:colOff>
                    <xdr:row>1</xdr:row>
                    <xdr:rowOff>28575</xdr:rowOff>
                  </from>
                  <to>
                    <xdr:col>68</xdr:col>
                    <xdr:colOff>114300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>
      <selection activeCell="L11" sqref="L11"/>
    </sheetView>
  </sheetViews>
  <sheetFormatPr baseColWidth="10" defaultColWidth="11.42578125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26</v>
      </c>
      <c r="D1" t="s">
        <v>10</v>
      </c>
    </row>
    <row r="2" spans="1:4" x14ac:dyDescent="0.25">
      <c r="A2">
        <v>2</v>
      </c>
      <c r="B2" t="s">
        <v>27</v>
      </c>
      <c r="D2" t="s">
        <v>28</v>
      </c>
    </row>
    <row r="3" spans="1:4" x14ac:dyDescent="0.25">
      <c r="A3">
        <v>3</v>
      </c>
      <c r="B3" t="s">
        <v>27</v>
      </c>
    </row>
    <row r="4" spans="1:4" x14ac:dyDescent="0.25">
      <c r="A4">
        <v>4</v>
      </c>
      <c r="B4" t="s">
        <v>29</v>
      </c>
    </row>
    <row r="5" spans="1:4" x14ac:dyDescent="0.25">
      <c r="A5">
        <v>5</v>
      </c>
      <c r="B5" t="s">
        <v>30</v>
      </c>
    </row>
    <row r="6" spans="1:4" x14ac:dyDescent="0.25">
      <c r="A6">
        <v>6</v>
      </c>
      <c r="B6" t="s">
        <v>31</v>
      </c>
    </row>
    <row r="7" spans="1:4" x14ac:dyDescent="0.25">
      <c r="A7">
        <v>7</v>
      </c>
      <c r="B7" t="s">
        <v>32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9E6674-7743-4462-95C3-84DD9C33BE1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GANTT</vt:lpstr>
      <vt:lpstr>Table</vt:lpstr>
      <vt:lpstr>ouinon</vt:lpstr>
      <vt:lpstr>semaine</vt:lpstr>
      <vt:lpstr>GANTT!Zone_d_impression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KAS</dc:creator>
  <cp:lastModifiedBy>Micot, Nicolas            UTC CCS</cp:lastModifiedBy>
  <dcterms:created xsi:type="dcterms:W3CDTF">2018-02-20T08:31:44Z</dcterms:created>
  <dcterms:modified xsi:type="dcterms:W3CDTF">2018-06-01T07:54:08Z</dcterms:modified>
</cp:coreProperties>
</file>