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20" windowWidth="21840" windowHeight="9615" tabRatio="857" activeTab="3"/>
  </bookViews>
  <sheets>
    <sheet name="Competences" sheetId="1" r:id="rId1"/>
    <sheet name="RECAP" sheetId="4" r:id="rId2"/>
    <sheet name="2018" sheetId="6" r:id="rId3"/>
    <sheet name="Formulaire" sheetId="29" r:id="rId4"/>
    <sheet name="Base de données" sheetId="35" r:id="rId5"/>
    <sheet name="Feuil1" sheetId="36" r:id="rId6"/>
  </sheets>
  <calcPr calcId="145621"/>
</workbook>
</file>

<file path=xl/calcChain.xml><?xml version="1.0" encoding="utf-8"?>
<calcChain xmlns="http://schemas.openxmlformats.org/spreadsheetml/2006/main">
  <c r="A7" i="29" l="1"/>
  <c r="A8" i="29" s="1"/>
  <c r="A9" i="29" s="1"/>
  <c r="A10" i="29" s="1"/>
  <c r="A11" i="29" s="1"/>
  <c r="A12" i="29" s="1"/>
  <c r="E15" i="4" l="1"/>
  <c r="H31" i="4"/>
  <c r="G31" i="4"/>
  <c r="F31" i="4"/>
  <c r="E31" i="4"/>
  <c r="D31" i="4"/>
  <c r="C31" i="4"/>
  <c r="H30" i="4"/>
  <c r="G30" i="4"/>
  <c r="F30" i="4"/>
  <c r="E30" i="4"/>
  <c r="D30" i="4"/>
  <c r="C30" i="4"/>
  <c r="H29" i="4"/>
  <c r="G29" i="4"/>
  <c r="F29" i="4"/>
  <c r="E29" i="4"/>
  <c r="D29" i="4"/>
  <c r="C29" i="4"/>
  <c r="H28" i="4"/>
  <c r="G28" i="4"/>
  <c r="F28" i="4"/>
  <c r="E28" i="4"/>
  <c r="D28" i="4"/>
  <c r="C28" i="4"/>
  <c r="H27" i="4"/>
  <c r="G27" i="4"/>
  <c r="F27" i="4"/>
  <c r="E27" i="4"/>
  <c r="D27" i="4"/>
  <c r="C27" i="4"/>
  <c r="H26" i="4"/>
  <c r="G26" i="4"/>
  <c r="F26" i="4"/>
  <c r="E26" i="4"/>
  <c r="D26" i="4"/>
  <c r="C26" i="4"/>
  <c r="H25" i="4"/>
  <c r="G25" i="4"/>
  <c r="F25" i="4"/>
  <c r="E25" i="4"/>
  <c r="D25" i="4"/>
  <c r="C25" i="4"/>
  <c r="H24" i="4"/>
  <c r="G24" i="4"/>
  <c r="F24" i="4"/>
  <c r="E24" i="4"/>
  <c r="D24" i="4"/>
  <c r="C24" i="4"/>
  <c r="H23" i="4"/>
  <c r="G23" i="4"/>
  <c r="F23" i="4"/>
  <c r="E23" i="4"/>
  <c r="D23" i="4"/>
  <c r="C23" i="4"/>
  <c r="H22" i="4"/>
  <c r="G22" i="4"/>
  <c r="F22" i="4"/>
  <c r="E22" i="4"/>
  <c r="D22" i="4"/>
  <c r="C22" i="4"/>
  <c r="H21" i="4"/>
  <c r="G21" i="4"/>
  <c r="F21" i="4"/>
  <c r="E21" i="4"/>
  <c r="D21" i="4"/>
  <c r="C21" i="4"/>
  <c r="H20" i="4"/>
  <c r="G20" i="4"/>
  <c r="F20" i="4"/>
  <c r="E20" i="4"/>
  <c r="D20" i="4"/>
  <c r="C20" i="4"/>
  <c r="H19" i="4"/>
  <c r="G19" i="4"/>
  <c r="F19" i="4"/>
  <c r="E19" i="4"/>
  <c r="D19" i="4"/>
  <c r="C19" i="4"/>
  <c r="H18" i="4"/>
  <c r="G18" i="4"/>
  <c r="F18" i="4"/>
  <c r="E18" i="4"/>
  <c r="D18" i="4"/>
  <c r="C18" i="4"/>
  <c r="H17" i="4"/>
  <c r="G17" i="4"/>
  <c r="F17" i="4"/>
  <c r="E17" i="4"/>
  <c r="D17" i="4"/>
  <c r="C17" i="4"/>
  <c r="H16" i="4"/>
  <c r="G16" i="4"/>
  <c r="F16" i="4"/>
  <c r="E16" i="4"/>
  <c r="D16" i="4"/>
  <c r="C16" i="4"/>
  <c r="H15" i="4"/>
  <c r="G15" i="4"/>
  <c r="F15" i="4"/>
  <c r="D15" i="4"/>
  <c r="C15" i="4"/>
  <c r="H14" i="4"/>
  <c r="G14" i="4"/>
  <c r="F14" i="4"/>
  <c r="E14" i="4"/>
  <c r="D14" i="4"/>
  <c r="C14" i="4"/>
  <c r="H13" i="4"/>
  <c r="G13" i="4"/>
  <c r="F13" i="4"/>
  <c r="E13" i="4"/>
  <c r="D13" i="4"/>
  <c r="C13" i="4"/>
  <c r="H12" i="4"/>
  <c r="G12" i="4"/>
  <c r="F12" i="4"/>
  <c r="E12" i="4"/>
  <c r="D12" i="4"/>
  <c r="C12" i="4"/>
  <c r="H11" i="4"/>
  <c r="G11" i="4"/>
  <c r="F11" i="4"/>
  <c r="E11" i="4"/>
  <c r="D11" i="4"/>
  <c r="C11" i="4"/>
  <c r="H10" i="4"/>
  <c r="G10" i="4"/>
  <c r="F10" i="4"/>
  <c r="E10" i="4"/>
  <c r="D10" i="4"/>
  <c r="C10" i="4"/>
  <c r="H9" i="4"/>
  <c r="G9" i="4"/>
  <c r="F9" i="4"/>
  <c r="E9" i="4"/>
  <c r="D9" i="4"/>
  <c r="C9" i="4"/>
  <c r="H8" i="4"/>
  <c r="G8" i="4"/>
  <c r="F8" i="4"/>
  <c r="E8" i="4"/>
  <c r="D8" i="4"/>
  <c r="C8" i="4"/>
  <c r="H7" i="4"/>
  <c r="G7" i="4"/>
  <c r="F7" i="4"/>
  <c r="E7" i="4"/>
  <c r="D7" i="4"/>
  <c r="C7" i="4"/>
  <c r="H6" i="4"/>
  <c r="G6" i="4"/>
  <c r="F6" i="4"/>
  <c r="E6" i="4"/>
  <c r="D6" i="4"/>
  <c r="C6" i="4"/>
  <c r="H5" i="4"/>
  <c r="G5" i="4"/>
  <c r="F5" i="4"/>
  <c r="E5" i="4"/>
  <c r="D5" i="4"/>
  <c r="C5" i="4"/>
  <c r="H4" i="4"/>
  <c r="G4" i="4"/>
  <c r="F4" i="4"/>
  <c r="E4" i="4"/>
  <c r="D4" i="4"/>
  <c r="C4" i="4"/>
  <c r="H3" i="4"/>
  <c r="G3" i="4"/>
  <c r="F3" i="4"/>
  <c r="E3" i="4"/>
  <c r="D3" i="4"/>
  <c r="C3" i="4"/>
  <c r="H2" i="4"/>
  <c r="G2" i="4"/>
  <c r="F2" i="4"/>
  <c r="E2" i="4"/>
  <c r="D2" i="4"/>
  <c r="C2" i="4"/>
  <c r="BC19" i="6" l="1"/>
  <c r="BC21" i="6"/>
  <c r="BC27" i="6"/>
  <c r="BF30" i="6" l="1" a="1"/>
  <c r="BF30" i="6" s="1"/>
  <c r="BF29" i="6" a="1"/>
  <c r="BF29" i="6" s="1"/>
  <c r="BF28" i="6" a="1"/>
  <c r="BF28" i="6" s="1"/>
  <c r="BF27" i="6" a="1"/>
  <c r="BF27" i="6" s="1"/>
  <c r="BF26" i="6" a="1"/>
  <c r="BF26" i="6" s="1"/>
  <c r="BC34" i="6"/>
  <c r="BD38" i="6" l="1"/>
  <c r="D35" i="6" l="1"/>
  <c r="E35" i="6"/>
  <c r="F35" i="6"/>
  <c r="G35" i="6"/>
  <c r="H35" i="6"/>
  <c r="I35" i="6"/>
  <c r="J35" i="6"/>
  <c r="K35" i="6"/>
  <c r="L35" i="6"/>
  <c r="M35" i="6"/>
  <c r="N35" i="6"/>
  <c r="O35" i="6"/>
  <c r="P35" i="6"/>
  <c r="Q35" i="6"/>
  <c r="R35" i="6"/>
  <c r="S35" i="6"/>
  <c r="T35" i="6"/>
  <c r="U35" i="6"/>
  <c r="V35" i="6"/>
  <c r="W35" i="6"/>
  <c r="X35" i="6"/>
  <c r="Y35" i="6"/>
  <c r="Z35" i="6"/>
  <c r="AA35" i="6"/>
  <c r="AB35" i="6"/>
  <c r="AC35" i="6"/>
  <c r="AD35" i="6"/>
  <c r="AE35" i="6"/>
  <c r="AF35" i="6"/>
  <c r="AG35" i="6"/>
  <c r="AH35" i="6"/>
  <c r="AI35" i="6"/>
  <c r="AJ35" i="6"/>
  <c r="AK35" i="6"/>
  <c r="AL35" i="6"/>
  <c r="AM35" i="6"/>
  <c r="AN35" i="6"/>
  <c r="AO35" i="6"/>
  <c r="AP35" i="6"/>
  <c r="AQ35" i="6"/>
  <c r="AR35" i="6"/>
  <c r="AS35" i="6"/>
  <c r="AT35" i="6"/>
  <c r="AU35" i="6"/>
  <c r="AV35" i="6"/>
  <c r="AW35" i="6"/>
  <c r="AX35" i="6"/>
  <c r="AY35" i="6"/>
  <c r="AZ35" i="6"/>
  <c r="BA35" i="6"/>
  <c r="BB35" i="6"/>
  <c r="C35" i="6"/>
  <c r="BC5" i="6"/>
  <c r="BC6" i="6"/>
  <c r="BC7" i="6"/>
  <c r="BC8" i="6"/>
  <c r="BC9" i="6"/>
  <c r="BC10" i="6"/>
  <c r="BC11" i="6"/>
  <c r="BC12" i="6"/>
  <c r="BC13" i="6"/>
  <c r="BC14" i="6"/>
  <c r="BC15" i="6"/>
  <c r="BC16" i="6"/>
  <c r="BC17" i="6"/>
  <c r="BC18" i="6"/>
  <c r="BC20" i="6"/>
  <c r="BC22" i="6"/>
  <c r="BC23" i="6"/>
  <c r="BC24" i="6"/>
  <c r="BC25" i="6"/>
  <c r="BC26" i="6"/>
  <c r="BC28" i="6"/>
  <c r="BC29" i="6"/>
  <c r="BC30" i="6"/>
  <c r="BC31" i="6"/>
  <c r="BC32" i="6"/>
  <c r="BC33" i="6"/>
  <c r="BC4" i="6"/>
  <c r="B38" i="6" l="1"/>
</calcChain>
</file>

<file path=xl/sharedStrings.xml><?xml version="1.0" encoding="utf-8"?>
<sst xmlns="http://schemas.openxmlformats.org/spreadsheetml/2006/main" count="1210" uniqueCount="113">
  <si>
    <t>Nom</t>
  </si>
  <si>
    <t>Prénom</t>
  </si>
  <si>
    <t>Bouakline</t>
  </si>
  <si>
    <t>Glissa</t>
  </si>
  <si>
    <t>Remoussenard</t>
  </si>
  <si>
    <t>Riffaud</t>
  </si>
  <si>
    <t>Viale</t>
  </si>
  <si>
    <t>Techniciens</t>
  </si>
  <si>
    <t>NUIT</t>
  </si>
  <si>
    <t>14-21</t>
  </si>
  <si>
    <t>9-16</t>
  </si>
  <si>
    <t>6h30-13h30</t>
  </si>
  <si>
    <t>8-15</t>
  </si>
  <si>
    <t>R</t>
  </si>
  <si>
    <t>7-14</t>
  </si>
  <si>
    <t>Numéro de semaine</t>
  </si>
  <si>
    <t>V</t>
  </si>
  <si>
    <t>TOTAL</t>
  </si>
  <si>
    <t>CM</t>
  </si>
  <si>
    <t>PLANNING ANNUEL 2018</t>
  </si>
  <si>
    <t>CS</t>
  </si>
  <si>
    <t>X</t>
  </si>
  <si>
    <t>F</t>
  </si>
  <si>
    <t>80%</t>
  </si>
  <si>
    <t>50%</t>
  </si>
  <si>
    <t>Formation</t>
  </si>
  <si>
    <t>CA</t>
  </si>
  <si>
    <t>Employé1</t>
  </si>
  <si>
    <t>Employé2</t>
  </si>
  <si>
    <t>Employé4</t>
  </si>
  <si>
    <t>Employé5</t>
  </si>
  <si>
    <t>Employé6</t>
  </si>
  <si>
    <t>Employé8</t>
  </si>
  <si>
    <t>Employé9</t>
  </si>
  <si>
    <t>Employé10</t>
  </si>
  <si>
    <t>Employé11</t>
  </si>
  <si>
    <t>Employé14</t>
  </si>
  <si>
    <t>Employé15</t>
  </si>
  <si>
    <t>Employé16</t>
  </si>
  <si>
    <t>Employé18</t>
  </si>
  <si>
    <t>Employé20</t>
  </si>
  <si>
    <t>Employé21</t>
  </si>
  <si>
    <t>Employé23</t>
  </si>
  <si>
    <t>Employé24</t>
  </si>
  <si>
    <t>Employé25</t>
  </si>
  <si>
    <t>Employé26</t>
  </si>
  <si>
    <t>Employé27</t>
  </si>
  <si>
    <t>Employé28</t>
  </si>
  <si>
    <t>Employé29</t>
  </si>
  <si>
    <t>Employé30</t>
  </si>
  <si>
    <t>Date</t>
  </si>
  <si>
    <t>Horraires</t>
  </si>
  <si>
    <t>Semaine 48 du 26/11/2018 au 02/12/2018</t>
  </si>
  <si>
    <t>Bazaud</t>
  </si>
  <si>
    <t>Laeticia</t>
  </si>
  <si>
    <t>Bellamy</t>
  </si>
  <si>
    <t>Brigitte</t>
  </si>
  <si>
    <t>Wissal</t>
  </si>
  <si>
    <t>Dervieux</t>
  </si>
  <si>
    <t>Alexandra</t>
  </si>
  <si>
    <t>Foulon</t>
  </si>
  <si>
    <t>Valérie</t>
  </si>
  <si>
    <t>Gigon</t>
  </si>
  <si>
    <t>Eloise</t>
  </si>
  <si>
    <t>Lamia</t>
  </si>
  <si>
    <t>Houpert</t>
  </si>
  <si>
    <t>Myriam</t>
  </si>
  <si>
    <t>Marchioni</t>
  </si>
  <si>
    <t>Christine</t>
  </si>
  <si>
    <t>Pichaud</t>
  </si>
  <si>
    <t>Audrey</t>
  </si>
  <si>
    <t>Pirlot</t>
  </si>
  <si>
    <t>Franceline</t>
  </si>
  <si>
    <t>Marine</t>
  </si>
  <si>
    <t>Kathy</t>
  </si>
  <si>
    <t>Valli</t>
  </si>
  <si>
    <t>Fabrice</t>
  </si>
  <si>
    <t>Karine</t>
  </si>
  <si>
    <t>Varoux</t>
  </si>
  <si>
    <t>Emilie</t>
  </si>
  <si>
    <t>Nicolas</t>
  </si>
  <si>
    <t>Cotton</t>
  </si>
  <si>
    <t>Axel</t>
  </si>
  <si>
    <t>Helpiquet</t>
  </si>
  <si>
    <t>Alexandre</t>
  </si>
  <si>
    <t>Villoing</t>
  </si>
  <si>
    <t>Cloé</t>
  </si>
  <si>
    <t>Bagnares</t>
  </si>
  <si>
    <t>Olivia</t>
  </si>
  <si>
    <t>Botterman</t>
  </si>
  <si>
    <t>Marilyne</t>
  </si>
  <si>
    <t>Buchicchio</t>
  </si>
  <si>
    <t>Auriane</t>
  </si>
  <si>
    <t>Cresp</t>
  </si>
  <si>
    <t>Nathalie</t>
  </si>
  <si>
    <t>Gassiot</t>
  </si>
  <si>
    <t>Jean Vincent</t>
  </si>
  <si>
    <t>Gautier</t>
  </si>
  <si>
    <t>Fabienne</t>
  </si>
  <si>
    <t>Lopez</t>
  </si>
  <si>
    <t>Carole</t>
  </si>
  <si>
    <t>Meurat</t>
  </si>
  <si>
    <t>Déborah</t>
  </si>
  <si>
    <t>Verdan</t>
  </si>
  <si>
    <t>Christophe</t>
  </si>
  <si>
    <t>Zammit</t>
  </si>
  <si>
    <t>Margaux</t>
  </si>
  <si>
    <t>Ben Aicha</t>
  </si>
  <si>
    <t>Maroua</t>
  </si>
  <si>
    <t>Villoung</t>
  </si>
  <si>
    <t>Valli F</t>
  </si>
  <si>
    <t>Valli K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</si>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</sst>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Border="1"/>
    <xf numFmtId="0" fontId="2" fillId="2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4" borderId="7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5" xfId="0" applyFill="1" applyBorder="1"/>
    <xf numFmtId="0" fontId="0" fillId="0" borderId="1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8" borderId="5" xfId="0" applyFill="1" applyBorder="1" applyAlignment="1">
      <alignment horizontal="center"/>
    </xf>
    <xf numFmtId="0" fontId="0" fillId="4" borderId="7" xfId="0" applyFill="1" applyBorder="1"/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0" fillId="4" borderId="9" xfId="0" applyFill="1" applyBorder="1"/>
    <xf numFmtId="0" fontId="0" fillId="6" borderId="18" xfId="0" applyFill="1" applyBorder="1" applyAlignment="1">
      <alignment horizontal="center" vertical="center"/>
    </xf>
    <xf numFmtId="0" fontId="0" fillId="6" borderId="19" xfId="0" applyFill="1" applyBorder="1" applyAlignment="1">
      <alignment horizontal="center" vertical="center"/>
    </xf>
    <xf numFmtId="0" fontId="0" fillId="0" borderId="27" xfId="0" applyBorder="1"/>
    <xf numFmtId="0" fontId="0" fillId="0" borderId="28" xfId="0" applyBorder="1"/>
    <xf numFmtId="0" fontId="5" fillId="10" borderId="21" xfId="0" applyFont="1" applyFill="1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0" fillId="10" borderId="26" xfId="0" applyFill="1" applyBorder="1" applyAlignment="1">
      <alignment horizontal="center" vertical="center"/>
    </xf>
    <xf numFmtId="0" fontId="0" fillId="0" borderId="29" xfId="0" applyBorder="1"/>
    <xf numFmtId="0" fontId="0" fillId="0" borderId="1" xfId="0" applyBorder="1"/>
    <xf numFmtId="0" fontId="0" fillId="4" borderId="25" xfId="0" applyFill="1" applyBorder="1" applyAlignment="1"/>
    <xf numFmtId="0" fontId="0" fillId="4" borderId="6" xfId="0" applyFill="1" applyBorder="1" applyAlignment="1"/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49" fontId="4" fillId="9" borderId="5" xfId="0" applyNumberFormat="1" applyFont="1" applyFill="1" applyBorder="1" applyAlignment="1">
      <alignment horizontal="center" vertical="center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horizontal="center" vertical="center" textRotation="90"/>
    </xf>
    <xf numFmtId="0" fontId="7" fillId="0" borderId="5" xfId="0" applyFont="1" applyBorder="1" applyAlignment="1">
      <alignment horizontal="center" vertical="center" textRotation="90"/>
    </xf>
    <xf numFmtId="0" fontId="4" fillId="0" borderId="5" xfId="0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/>
    </xf>
    <xf numFmtId="49" fontId="4" fillId="9" borderId="5" xfId="0" applyNumberFormat="1" applyFont="1" applyFill="1" applyBorder="1" applyAlignment="1">
      <alignment horizontal="center" vertical="center" textRotation="90" wrapText="1"/>
    </xf>
    <xf numFmtId="0" fontId="4" fillId="9" borderId="5" xfId="0" applyNumberFormat="1" applyFont="1" applyFill="1" applyBorder="1" applyAlignment="1">
      <alignment horizontal="center" vertical="center" wrapText="1"/>
    </xf>
    <xf numFmtId="49" fontId="0" fillId="0" borderId="13" xfId="0" applyNumberFormat="1" applyBorder="1" applyAlignment="1">
      <alignment horizontal="center"/>
    </xf>
    <xf numFmtId="49" fontId="0" fillId="0" borderId="14" xfId="0" applyNumberFormat="1" applyBorder="1" applyAlignment="1">
      <alignment horizontal="center"/>
    </xf>
    <xf numFmtId="49" fontId="0" fillId="0" borderId="13" xfId="0" applyNumberFormat="1" applyFill="1" applyBorder="1" applyAlignment="1">
      <alignment horizontal="center"/>
    </xf>
    <xf numFmtId="49" fontId="0" fillId="0" borderId="15" xfId="0" applyNumberFormat="1" applyFill="1" applyBorder="1" applyAlignment="1">
      <alignment horizontal="center"/>
    </xf>
    <xf numFmtId="164" fontId="0" fillId="0" borderId="5" xfId="0" applyNumberFormat="1" applyBorder="1" applyAlignment="1">
      <alignment horizontal="center" vertical="center" textRotation="90"/>
    </xf>
    <xf numFmtId="14" fontId="0" fillId="0" borderId="0" xfId="0" applyNumberFormat="1"/>
    <xf numFmtId="49" fontId="0" fillId="0" borderId="0" xfId="0" applyNumberFormat="1"/>
    <xf numFmtId="49" fontId="4" fillId="0" borderId="5" xfId="0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textRotation="90"/>
    </xf>
    <xf numFmtId="0" fontId="0" fillId="8" borderId="5" xfId="0" applyFill="1" applyBorder="1"/>
    <xf numFmtId="0" fontId="0" fillId="4" borderId="40" xfId="0" applyFill="1" applyBorder="1"/>
    <xf numFmtId="0" fontId="0" fillId="4" borderId="10" xfId="0" applyFill="1" applyBorder="1"/>
    <xf numFmtId="0" fontId="0" fillId="4" borderId="41" xfId="0" applyFill="1" applyBorder="1"/>
    <xf numFmtId="0" fontId="0" fillId="4" borderId="16" xfId="0" applyFill="1" applyBorder="1"/>
    <xf numFmtId="0" fontId="0" fillId="8" borderId="42" xfId="0" applyFill="1" applyBorder="1"/>
    <xf numFmtId="0" fontId="0" fillId="8" borderId="18" xfId="0" applyFill="1" applyBorder="1"/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4" fontId="10" fillId="0" borderId="0" xfId="0" applyNumberFormat="1" applyFont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6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 wrapText="1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</cellXfs>
  <cellStyles count="1">
    <cellStyle name="Normal" xfId="0" builtinId="0"/>
  </cellStyles>
  <dxfs count="6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0</xdr:row>
      <xdr:rowOff>1</xdr:rowOff>
    </xdr:from>
    <xdr:to>
      <xdr:col>13</xdr:col>
      <xdr:colOff>0</xdr:colOff>
      <xdr:row>3</xdr:row>
      <xdr:rowOff>0</xdr:rowOff>
    </xdr:to>
    <xdr:sp macro="" textlink="">
      <xdr:nvSpPr>
        <xdr:cNvPr id="2" name="Rectangle 1"/>
        <xdr:cNvSpPr/>
      </xdr:nvSpPr>
      <xdr:spPr>
        <a:xfrm>
          <a:off x="1" y="1"/>
          <a:ext cx="9802090" cy="2926772"/>
        </a:xfrm>
        <a:prstGeom prst="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</xdr:colOff>
      <xdr:row>0</xdr:row>
      <xdr:rowOff>303067</xdr:rowOff>
    </xdr:from>
    <xdr:to>
      <xdr:col>4</xdr:col>
      <xdr:colOff>1</xdr:colOff>
      <xdr:row>0</xdr:row>
      <xdr:rowOff>843067</xdr:rowOff>
    </xdr:to>
    <xdr:sp macro="" textlink="">
      <xdr:nvSpPr>
        <xdr:cNvPr id="3" name="Rectangle 2"/>
        <xdr:cNvSpPr/>
      </xdr:nvSpPr>
      <xdr:spPr>
        <a:xfrm>
          <a:off x="1229592" y="303067"/>
          <a:ext cx="1558636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Semaine</a:t>
          </a:r>
        </a:p>
      </xdr:txBody>
    </xdr:sp>
    <xdr:clientData/>
  </xdr:twoCellAnchor>
  <xdr:twoCellAnchor>
    <xdr:from>
      <xdr:col>5</xdr:col>
      <xdr:colOff>0</xdr:colOff>
      <xdr:row>0</xdr:row>
      <xdr:rowOff>303067</xdr:rowOff>
    </xdr:from>
    <xdr:to>
      <xdr:col>7</xdr:col>
      <xdr:colOff>0</xdr:colOff>
      <xdr:row>0</xdr:row>
      <xdr:rowOff>843067</xdr:rowOff>
    </xdr:to>
    <xdr:sp macro="" textlink="">
      <xdr:nvSpPr>
        <xdr:cNvPr id="9" name="Rectangle 8"/>
        <xdr:cNvSpPr/>
      </xdr:nvSpPr>
      <xdr:spPr>
        <a:xfrm>
          <a:off x="3567545" y="303067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Mois</a:t>
          </a:r>
        </a:p>
      </xdr:txBody>
    </xdr:sp>
    <xdr:clientData/>
  </xdr:twoCellAnchor>
  <xdr:twoCellAnchor>
    <xdr:from>
      <xdr:col>8</xdr:col>
      <xdr:colOff>0</xdr:colOff>
      <xdr:row>0</xdr:row>
      <xdr:rowOff>303067</xdr:rowOff>
    </xdr:from>
    <xdr:to>
      <xdr:col>10</xdr:col>
      <xdr:colOff>1</xdr:colOff>
      <xdr:row>0</xdr:row>
      <xdr:rowOff>843067</xdr:rowOff>
    </xdr:to>
    <xdr:sp macro="" textlink="">
      <xdr:nvSpPr>
        <xdr:cNvPr id="10" name="Rectangle 9"/>
        <xdr:cNvSpPr/>
      </xdr:nvSpPr>
      <xdr:spPr>
        <a:xfrm>
          <a:off x="5905500" y="303067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Année</a:t>
          </a:r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4</xdr:col>
      <xdr:colOff>1</xdr:colOff>
      <xdr:row>1</xdr:row>
      <xdr:rowOff>540000</xdr:rowOff>
    </xdr:to>
    <xdr:sp macro="" textlink="">
      <xdr:nvSpPr>
        <xdr:cNvPr id="11" name="Semaine"/>
        <xdr:cNvSpPr/>
      </xdr:nvSpPr>
      <xdr:spPr>
        <a:xfrm>
          <a:off x="1229591" y="1212273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48</a:t>
          </a:r>
        </a:p>
      </xdr:txBody>
    </xdr:sp>
    <xdr:clientData/>
  </xdr:twoCellAnchor>
  <xdr:twoCellAnchor>
    <xdr:from>
      <xdr:col>5</xdr:col>
      <xdr:colOff>0</xdr:colOff>
      <xdr:row>1</xdr:row>
      <xdr:rowOff>0</xdr:rowOff>
    </xdr:from>
    <xdr:to>
      <xdr:col>7</xdr:col>
      <xdr:colOff>0</xdr:colOff>
      <xdr:row>1</xdr:row>
      <xdr:rowOff>540000</xdr:rowOff>
    </xdr:to>
    <xdr:sp macro="" textlink="">
      <xdr:nvSpPr>
        <xdr:cNvPr id="12" name="Mois"/>
        <xdr:cNvSpPr/>
      </xdr:nvSpPr>
      <xdr:spPr>
        <a:xfrm>
          <a:off x="3567545" y="1212273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11</a:t>
          </a:r>
        </a:p>
      </xdr:txBody>
    </xdr:sp>
    <xdr:clientData/>
  </xdr:twoCellAnchor>
  <xdr:twoCellAnchor>
    <xdr:from>
      <xdr:col>8</xdr:col>
      <xdr:colOff>0</xdr:colOff>
      <xdr:row>1</xdr:row>
      <xdr:rowOff>0</xdr:rowOff>
    </xdr:from>
    <xdr:to>
      <xdr:col>10</xdr:col>
      <xdr:colOff>1</xdr:colOff>
      <xdr:row>1</xdr:row>
      <xdr:rowOff>540000</xdr:rowOff>
    </xdr:to>
    <xdr:sp macro="" textlink="">
      <xdr:nvSpPr>
        <xdr:cNvPr id="13" name="Année"/>
        <xdr:cNvSpPr/>
      </xdr:nvSpPr>
      <xdr:spPr>
        <a:xfrm>
          <a:off x="5905500" y="1212273"/>
          <a:ext cx="1558637" cy="54000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2018</a:t>
          </a:r>
        </a:p>
      </xdr:txBody>
    </xdr:sp>
    <xdr:clientData/>
  </xdr:twoCellAnchor>
  <xdr:twoCellAnchor>
    <xdr:from>
      <xdr:col>10</xdr:col>
      <xdr:colOff>424294</xdr:colOff>
      <xdr:row>0</xdr:row>
      <xdr:rowOff>940377</xdr:rowOff>
    </xdr:from>
    <xdr:to>
      <xdr:col>12</xdr:col>
      <xdr:colOff>424294</xdr:colOff>
      <xdr:row>1</xdr:row>
      <xdr:rowOff>744682</xdr:rowOff>
    </xdr:to>
    <xdr:sp macro="[0]!exporter" textlink="">
      <xdr:nvSpPr>
        <xdr:cNvPr id="18" name="Rectangle 17"/>
        <xdr:cNvSpPr/>
      </xdr:nvSpPr>
      <xdr:spPr>
        <a:xfrm>
          <a:off x="7888430" y="940377"/>
          <a:ext cx="1558637" cy="1016578"/>
        </a:xfrm>
        <a:prstGeom prst="rect">
          <a:avLst/>
        </a:prstGeom>
        <a:effectLst/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Exporter/</a:t>
          </a:r>
        </a:p>
        <a:p>
          <a:pPr algn="ctr"/>
          <a:r>
            <a:rPr lang="fr-FR" sz="1800"/>
            <a:t>Modifier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</xdr:row>
          <xdr:rowOff>866775</xdr:rowOff>
        </xdr:from>
        <xdr:to>
          <xdr:col>4</xdr:col>
          <xdr:colOff>19050</xdr:colOff>
          <xdr:row>2</xdr:row>
          <xdr:rowOff>0</xdr:rowOff>
        </xdr:to>
        <xdr:sp macro="" textlink="">
          <xdr:nvSpPr>
            <xdr:cNvPr id="5129" name="SpinButton1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866775</xdr:rowOff>
        </xdr:from>
        <xdr:to>
          <xdr:col>7</xdr:col>
          <xdr:colOff>0</xdr:colOff>
          <xdr:row>2</xdr:row>
          <xdr:rowOff>0</xdr:rowOff>
        </xdr:to>
        <xdr:sp macro="" textlink="">
          <xdr:nvSpPr>
            <xdr:cNvPr id="5130" name="SpinButton2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866775</xdr:rowOff>
        </xdr:from>
        <xdr:to>
          <xdr:col>10</xdr:col>
          <xdr:colOff>0</xdr:colOff>
          <xdr:row>2</xdr:row>
          <xdr:rowOff>0</xdr:rowOff>
        </xdr:to>
        <xdr:sp macro="" textlink="">
          <xdr:nvSpPr>
            <xdr:cNvPr id="5131" name="SpinButton3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31"/>
  <sheetViews>
    <sheetView zoomScale="89" zoomScaleNormal="89" workbookViewId="0">
      <pane ySplit="1" topLeftCell="A2" activePane="bottomLeft" state="frozen"/>
      <selection pane="bottomLeft" activeCell="A12" sqref="A12"/>
    </sheetView>
  </sheetViews>
  <sheetFormatPr baseColWidth="10" defaultRowHeight="15" x14ac:dyDescent="0.25"/>
  <cols>
    <col min="1" max="1" width="18.42578125" customWidth="1"/>
    <col min="2" max="2" width="21.7109375" customWidth="1"/>
    <col min="3" max="30" width="3.7109375" style="1" customWidth="1"/>
  </cols>
  <sheetData>
    <row r="1" spans="1:30" x14ac:dyDescent="0.25">
      <c r="A1" s="2" t="s">
        <v>0</v>
      </c>
      <c r="B1" s="2" t="s">
        <v>1</v>
      </c>
      <c r="C1" s="4">
        <v>1</v>
      </c>
      <c r="D1" s="4">
        <v>2</v>
      </c>
      <c r="E1" s="6">
        <v>3</v>
      </c>
      <c r="F1" s="6">
        <v>4</v>
      </c>
      <c r="G1" s="6">
        <v>5</v>
      </c>
      <c r="H1" s="6">
        <v>6</v>
      </c>
      <c r="I1" s="6">
        <v>7</v>
      </c>
      <c r="J1" s="6">
        <v>8</v>
      </c>
      <c r="K1" s="6">
        <v>9</v>
      </c>
      <c r="L1" s="6">
        <v>10</v>
      </c>
      <c r="M1" s="6">
        <v>11</v>
      </c>
      <c r="N1" s="6">
        <v>12</v>
      </c>
      <c r="O1" s="6">
        <v>13</v>
      </c>
      <c r="P1" s="6">
        <v>14</v>
      </c>
      <c r="Q1" s="6">
        <v>15</v>
      </c>
      <c r="R1" s="6">
        <v>16</v>
      </c>
      <c r="S1" s="6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</row>
    <row r="2" spans="1:30" x14ac:dyDescent="0.25">
      <c r="A2" s="3" t="s">
        <v>53</v>
      </c>
      <c r="B2" s="3" t="s">
        <v>54</v>
      </c>
      <c r="C2" s="7">
        <v>1</v>
      </c>
      <c r="D2" s="7">
        <v>2</v>
      </c>
      <c r="E2" s="8">
        <v>3</v>
      </c>
      <c r="F2" s="8">
        <v>4</v>
      </c>
      <c r="G2" s="8">
        <v>5</v>
      </c>
      <c r="H2" s="8">
        <v>6</v>
      </c>
      <c r="I2" s="9">
        <v>7</v>
      </c>
      <c r="J2" s="8">
        <v>8</v>
      </c>
      <c r="K2" s="8">
        <v>9</v>
      </c>
      <c r="L2" s="9">
        <v>10</v>
      </c>
      <c r="M2" s="9">
        <v>11</v>
      </c>
      <c r="N2" s="8">
        <v>12</v>
      </c>
      <c r="O2" s="8">
        <v>13</v>
      </c>
      <c r="P2" s="8">
        <v>14</v>
      </c>
      <c r="Q2" s="9">
        <v>15</v>
      </c>
      <c r="R2" s="9">
        <v>16</v>
      </c>
      <c r="S2" s="9">
        <v>17</v>
      </c>
      <c r="T2" s="9">
        <v>18</v>
      </c>
      <c r="U2" s="8">
        <v>19</v>
      </c>
      <c r="V2" s="8">
        <v>20</v>
      </c>
      <c r="W2" s="8">
        <v>21</v>
      </c>
      <c r="X2" s="8">
        <v>22</v>
      </c>
      <c r="Y2" s="8">
        <v>23</v>
      </c>
      <c r="Z2" s="8">
        <v>24</v>
      </c>
      <c r="AA2" s="8">
        <v>25</v>
      </c>
      <c r="AB2" s="8">
        <v>26</v>
      </c>
      <c r="AC2" s="8">
        <v>27</v>
      </c>
      <c r="AD2" s="8">
        <v>28</v>
      </c>
    </row>
    <row r="3" spans="1:30" x14ac:dyDescent="0.25">
      <c r="A3" s="3" t="s">
        <v>55</v>
      </c>
      <c r="B3" s="3" t="s">
        <v>56</v>
      </c>
      <c r="C3" s="7">
        <v>1</v>
      </c>
      <c r="D3" s="7">
        <v>2</v>
      </c>
      <c r="E3" s="9">
        <v>3</v>
      </c>
      <c r="F3" s="9">
        <v>4</v>
      </c>
      <c r="G3" s="9">
        <v>5</v>
      </c>
      <c r="H3" s="9">
        <v>6</v>
      </c>
      <c r="I3" s="9">
        <v>7</v>
      </c>
      <c r="J3" s="9">
        <v>8</v>
      </c>
      <c r="K3" s="9">
        <v>9</v>
      </c>
      <c r="L3" s="9">
        <v>10</v>
      </c>
      <c r="M3" s="9">
        <v>11</v>
      </c>
      <c r="N3" s="9">
        <v>12</v>
      </c>
      <c r="O3" s="9">
        <v>13</v>
      </c>
      <c r="P3" s="9">
        <v>14</v>
      </c>
      <c r="Q3" s="9">
        <v>15</v>
      </c>
      <c r="R3" s="9">
        <v>16</v>
      </c>
      <c r="S3" s="9">
        <v>17</v>
      </c>
      <c r="T3" s="9">
        <v>18</v>
      </c>
      <c r="U3" s="8">
        <v>19</v>
      </c>
      <c r="V3" s="8">
        <v>20</v>
      </c>
      <c r="W3" s="8">
        <v>21</v>
      </c>
      <c r="X3" s="8">
        <v>22</v>
      </c>
      <c r="Y3" s="8">
        <v>23</v>
      </c>
      <c r="Z3" s="8">
        <v>24</v>
      </c>
      <c r="AA3" s="8">
        <v>25</v>
      </c>
      <c r="AB3" s="8">
        <v>26</v>
      </c>
      <c r="AC3" s="8">
        <v>27</v>
      </c>
      <c r="AD3" s="8">
        <v>28</v>
      </c>
    </row>
    <row r="4" spans="1:30" x14ac:dyDescent="0.25">
      <c r="A4" s="3" t="s">
        <v>2</v>
      </c>
      <c r="B4" s="3" t="s">
        <v>57</v>
      </c>
      <c r="C4" s="7">
        <v>1</v>
      </c>
      <c r="D4" s="7">
        <v>2</v>
      </c>
      <c r="E4" s="9">
        <v>3</v>
      </c>
      <c r="F4" s="9">
        <v>4</v>
      </c>
      <c r="G4" s="9">
        <v>5</v>
      </c>
      <c r="H4" s="9">
        <v>6</v>
      </c>
      <c r="I4" s="9">
        <v>7</v>
      </c>
      <c r="J4" s="9">
        <v>8</v>
      </c>
      <c r="K4" s="9">
        <v>9</v>
      </c>
      <c r="L4" s="9">
        <v>10</v>
      </c>
      <c r="M4" s="8">
        <v>11</v>
      </c>
      <c r="N4" s="9">
        <v>12</v>
      </c>
      <c r="O4" s="9">
        <v>13</v>
      </c>
      <c r="P4" s="9">
        <v>14</v>
      </c>
      <c r="Q4" s="9">
        <v>15</v>
      </c>
      <c r="R4" s="9">
        <v>16</v>
      </c>
      <c r="S4" s="9">
        <v>17</v>
      </c>
      <c r="T4" s="9">
        <v>18</v>
      </c>
      <c r="U4" s="8">
        <v>19</v>
      </c>
      <c r="V4" s="8">
        <v>20</v>
      </c>
      <c r="W4" s="8">
        <v>21</v>
      </c>
      <c r="X4" s="8">
        <v>22</v>
      </c>
      <c r="Y4" s="8">
        <v>23</v>
      </c>
      <c r="Z4" s="8">
        <v>24</v>
      </c>
      <c r="AA4" s="8">
        <v>25</v>
      </c>
      <c r="AB4" s="8">
        <v>26</v>
      </c>
      <c r="AC4" s="8">
        <v>27</v>
      </c>
      <c r="AD4" s="8">
        <v>28</v>
      </c>
    </row>
    <row r="5" spans="1:30" x14ac:dyDescent="0.25">
      <c r="A5" s="3" t="s">
        <v>58</v>
      </c>
      <c r="B5" s="3" t="s">
        <v>59</v>
      </c>
      <c r="C5" s="9">
        <v>1</v>
      </c>
      <c r="D5" s="9">
        <v>2</v>
      </c>
      <c r="E5" s="9">
        <v>3</v>
      </c>
      <c r="F5" s="9">
        <v>4</v>
      </c>
      <c r="G5" s="9">
        <v>5</v>
      </c>
      <c r="H5" s="9">
        <v>6</v>
      </c>
      <c r="I5" s="9">
        <v>7</v>
      </c>
      <c r="J5" s="9">
        <v>8</v>
      </c>
      <c r="K5" s="9">
        <v>9</v>
      </c>
      <c r="L5" s="9">
        <v>10</v>
      </c>
      <c r="M5" s="8">
        <v>11</v>
      </c>
      <c r="N5" s="9">
        <v>12</v>
      </c>
      <c r="O5" s="9">
        <v>13</v>
      </c>
      <c r="P5" s="9">
        <v>14</v>
      </c>
      <c r="Q5" s="9">
        <v>15</v>
      </c>
      <c r="R5" s="9">
        <v>16</v>
      </c>
      <c r="S5" s="9">
        <v>17</v>
      </c>
      <c r="T5" s="9">
        <v>18</v>
      </c>
      <c r="U5" s="8">
        <v>19</v>
      </c>
      <c r="V5" s="8">
        <v>20</v>
      </c>
      <c r="W5" s="8">
        <v>21</v>
      </c>
      <c r="X5" s="8">
        <v>22</v>
      </c>
      <c r="Y5" s="8">
        <v>23</v>
      </c>
      <c r="Z5" s="8">
        <v>24</v>
      </c>
      <c r="AA5" s="8">
        <v>25</v>
      </c>
      <c r="AB5" s="8">
        <v>26</v>
      </c>
      <c r="AC5" s="8">
        <v>27</v>
      </c>
      <c r="AD5" s="8">
        <v>28</v>
      </c>
    </row>
    <row r="6" spans="1:30" x14ac:dyDescent="0.25">
      <c r="A6" s="3" t="s">
        <v>60</v>
      </c>
      <c r="B6" s="3" t="s">
        <v>61</v>
      </c>
      <c r="C6" s="7">
        <v>1</v>
      </c>
      <c r="D6" s="7">
        <v>2</v>
      </c>
      <c r="E6" s="9">
        <v>3</v>
      </c>
      <c r="F6" s="9">
        <v>4</v>
      </c>
      <c r="G6" s="9">
        <v>5</v>
      </c>
      <c r="H6" s="9">
        <v>6</v>
      </c>
      <c r="I6" s="9">
        <v>7</v>
      </c>
      <c r="J6" s="9">
        <v>8</v>
      </c>
      <c r="K6" s="9">
        <v>9</v>
      </c>
      <c r="L6" s="9">
        <v>10</v>
      </c>
      <c r="M6" s="8">
        <v>11</v>
      </c>
      <c r="N6" s="9">
        <v>12</v>
      </c>
      <c r="O6" s="9">
        <v>13</v>
      </c>
      <c r="P6" s="9">
        <v>14</v>
      </c>
      <c r="Q6" s="9">
        <v>15</v>
      </c>
      <c r="R6" s="9">
        <v>16</v>
      </c>
      <c r="S6" s="9">
        <v>17</v>
      </c>
      <c r="T6" s="9">
        <v>18</v>
      </c>
      <c r="U6" s="8">
        <v>19</v>
      </c>
      <c r="V6" s="8">
        <v>20</v>
      </c>
      <c r="W6" s="8">
        <v>21</v>
      </c>
      <c r="X6" s="8">
        <v>22</v>
      </c>
      <c r="Y6" s="8">
        <v>23</v>
      </c>
      <c r="Z6" s="8">
        <v>24</v>
      </c>
      <c r="AA6" s="8">
        <v>25</v>
      </c>
      <c r="AB6" s="8">
        <v>26</v>
      </c>
      <c r="AC6" s="8">
        <v>27</v>
      </c>
      <c r="AD6" s="8">
        <v>28</v>
      </c>
    </row>
    <row r="7" spans="1:30" x14ac:dyDescent="0.25">
      <c r="A7" s="3" t="s">
        <v>62</v>
      </c>
      <c r="B7" s="3" t="s">
        <v>63</v>
      </c>
      <c r="C7" s="7">
        <v>1</v>
      </c>
      <c r="D7" s="7">
        <v>2</v>
      </c>
      <c r="E7" s="9">
        <v>3</v>
      </c>
      <c r="F7" s="9">
        <v>4</v>
      </c>
      <c r="G7" s="9">
        <v>5</v>
      </c>
      <c r="H7" s="9">
        <v>6</v>
      </c>
      <c r="I7" s="9">
        <v>7</v>
      </c>
      <c r="J7" s="9">
        <v>8</v>
      </c>
      <c r="K7" s="9">
        <v>9</v>
      </c>
      <c r="L7" s="9">
        <v>10</v>
      </c>
      <c r="M7" s="9">
        <v>11</v>
      </c>
      <c r="N7" s="9">
        <v>12</v>
      </c>
      <c r="O7" s="9">
        <v>13</v>
      </c>
      <c r="P7" s="9">
        <v>14</v>
      </c>
      <c r="Q7" s="9">
        <v>15</v>
      </c>
      <c r="R7" s="9">
        <v>16</v>
      </c>
      <c r="S7" s="9">
        <v>17</v>
      </c>
      <c r="T7" s="9">
        <v>18</v>
      </c>
      <c r="U7" s="8">
        <v>19</v>
      </c>
      <c r="V7" s="8">
        <v>20</v>
      </c>
      <c r="W7" s="8">
        <v>21</v>
      </c>
      <c r="X7" s="8">
        <v>22</v>
      </c>
      <c r="Y7" s="8">
        <v>23</v>
      </c>
      <c r="Z7" s="8">
        <v>24</v>
      </c>
      <c r="AA7" s="8">
        <v>25</v>
      </c>
      <c r="AB7" s="8">
        <v>26</v>
      </c>
      <c r="AC7" s="8">
        <v>27</v>
      </c>
      <c r="AD7" s="8">
        <v>28</v>
      </c>
    </row>
    <row r="8" spans="1:30" x14ac:dyDescent="0.25">
      <c r="A8" s="3" t="s">
        <v>3</v>
      </c>
      <c r="B8" s="3" t="s">
        <v>64</v>
      </c>
      <c r="C8" s="9">
        <v>1</v>
      </c>
      <c r="D8" s="9">
        <v>2</v>
      </c>
      <c r="E8" s="9">
        <v>3</v>
      </c>
      <c r="F8" s="9">
        <v>4</v>
      </c>
      <c r="G8" s="9">
        <v>5</v>
      </c>
      <c r="H8" s="9">
        <v>6</v>
      </c>
      <c r="I8" s="9">
        <v>7</v>
      </c>
      <c r="J8" s="9">
        <v>8</v>
      </c>
      <c r="K8" s="9">
        <v>9</v>
      </c>
      <c r="L8" s="9">
        <v>10</v>
      </c>
      <c r="M8" s="8">
        <v>11</v>
      </c>
      <c r="N8" s="9">
        <v>12</v>
      </c>
      <c r="O8" s="9">
        <v>13</v>
      </c>
      <c r="P8" s="9">
        <v>14</v>
      </c>
      <c r="Q8" s="9">
        <v>15</v>
      </c>
      <c r="R8" s="9">
        <v>16</v>
      </c>
      <c r="S8" s="9">
        <v>17</v>
      </c>
      <c r="T8" s="9">
        <v>18</v>
      </c>
      <c r="U8" s="8">
        <v>19</v>
      </c>
      <c r="V8" s="8">
        <v>20</v>
      </c>
      <c r="W8" s="8">
        <v>21</v>
      </c>
      <c r="X8" s="8">
        <v>22</v>
      </c>
      <c r="Y8" s="8">
        <v>23</v>
      </c>
      <c r="Z8" s="8">
        <v>24</v>
      </c>
      <c r="AA8" s="8">
        <v>25</v>
      </c>
      <c r="AB8" s="8">
        <v>26</v>
      </c>
      <c r="AC8" s="8">
        <v>27</v>
      </c>
      <c r="AD8" s="8">
        <v>28</v>
      </c>
    </row>
    <row r="9" spans="1:30" x14ac:dyDescent="0.25">
      <c r="A9" s="3" t="s">
        <v>65</v>
      </c>
      <c r="B9" s="3" t="s">
        <v>66</v>
      </c>
      <c r="C9" s="7">
        <v>1</v>
      </c>
      <c r="D9" s="7">
        <v>2</v>
      </c>
      <c r="E9" s="8">
        <v>3</v>
      </c>
      <c r="F9" s="8">
        <v>4</v>
      </c>
      <c r="G9" s="9">
        <v>5</v>
      </c>
      <c r="H9" s="9">
        <v>6</v>
      </c>
      <c r="I9" s="8">
        <v>7</v>
      </c>
      <c r="J9" s="9">
        <v>8</v>
      </c>
      <c r="K9" s="8">
        <v>9</v>
      </c>
      <c r="L9" s="8">
        <v>10</v>
      </c>
      <c r="M9" s="9">
        <v>11</v>
      </c>
      <c r="N9" s="8">
        <v>12</v>
      </c>
      <c r="O9" s="8">
        <v>13</v>
      </c>
      <c r="P9" s="9">
        <v>14</v>
      </c>
      <c r="Q9" s="9">
        <v>15</v>
      </c>
      <c r="R9" s="9">
        <v>16</v>
      </c>
      <c r="S9" s="9">
        <v>17</v>
      </c>
      <c r="T9" s="8">
        <v>18</v>
      </c>
      <c r="U9" s="8">
        <v>19</v>
      </c>
      <c r="V9" s="8">
        <v>20</v>
      </c>
      <c r="W9" s="8">
        <v>21</v>
      </c>
      <c r="X9" s="8">
        <v>22</v>
      </c>
      <c r="Y9" s="8">
        <v>23</v>
      </c>
      <c r="Z9" s="8">
        <v>24</v>
      </c>
      <c r="AA9" s="8">
        <v>25</v>
      </c>
      <c r="AB9" s="8">
        <v>26</v>
      </c>
      <c r="AC9" s="8">
        <v>27</v>
      </c>
      <c r="AD9" s="8">
        <v>28</v>
      </c>
    </row>
    <row r="10" spans="1:30" x14ac:dyDescent="0.25">
      <c r="A10" s="3" t="s">
        <v>67</v>
      </c>
      <c r="B10" s="3" t="s">
        <v>68</v>
      </c>
      <c r="C10" s="7">
        <v>1</v>
      </c>
      <c r="D10" s="7">
        <v>2</v>
      </c>
      <c r="E10" s="9">
        <v>3</v>
      </c>
      <c r="F10" s="9">
        <v>4</v>
      </c>
      <c r="G10" s="9">
        <v>5</v>
      </c>
      <c r="H10" s="9">
        <v>6</v>
      </c>
      <c r="I10" s="9">
        <v>7</v>
      </c>
      <c r="J10" s="9">
        <v>8</v>
      </c>
      <c r="K10" s="9">
        <v>9</v>
      </c>
      <c r="L10" s="9">
        <v>10</v>
      </c>
      <c r="M10" s="8">
        <v>11</v>
      </c>
      <c r="N10" s="9">
        <v>12</v>
      </c>
      <c r="O10" s="9">
        <v>13</v>
      </c>
      <c r="P10" s="9">
        <v>14</v>
      </c>
      <c r="Q10" s="9">
        <v>15</v>
      </c>
      <c r="R10" s="9">
        <v>16</v>
      </c>
      <c r="S10" s="9">
        <v>17</v>
      </c>
      <c r="T10" s="9">
        <v>18</v>
      </c>
      <c r="U10" s="8">
        <v>19</v>
      </c>
      <c r="V10" s="8">
        <v>20</v>
      </c>
      <c r="W10" s="8">
        <v>21</v>
      </c>
      <c r="X10" s="8">
        <v>22</v>
      </c>
      <c r="Y10" s="8">
        <v>23</v>
      </c>
      <c r="Z10" s="8">
        <v>24</v>
      </c>
      <c r="AA10" s="8">
        <v>25</v>
      </c>
      <c r="AB10" s="8">
        <v>26</v>
      </c>
      <c r="AC10" s="8">
        <v>27</v>
      </c>
      <c r="AD10" s="8">
        <v>28</v>
      </c>
    </row>
    <row r="11" spans="1:30" x14ac:dyDescent="0.25">
      <c r="A11" s="3" t="s">
        <v>69</v>
      </c>
      <c r="B11" s="3" t="s">
        <v>70</v>
      </c>
      <c r="C11" s="9">
        <v>1</v>
      </c>
      <c r="D11" s="9">
        <v>2</v>
      </c>
      <c r="E11" s="9">
        <v>3</v>
      </c>
      <c r="F11" s="9">
        <v>4</v>
      </c>
      <c r="G11" s="9">
        <v>5</v>
      </c>
      <c r="H11" s="9">
        <v>6</v>
      </c>
      <c r="I11" s="9">
        <v>7</v>
      </c>
      <c r="J11" s="9">
        <v>8</v>
      </c>
      <c r="K11" s="9">
        <v>9</v>
      </c>
      <c r="L11" s="9">
        <v>10</v>
      </c>
      <c r="M11" s="9">
        <v>11</v>
      </c>
      <c r="N11" s="9">
        <v>12</v>
      </c>
      <c r="O11" s="9">
        <v>13</v>
      </c>
      <c r="P11" s="9">
        <v>14</v>
      </c>
      <c r="Q11" s="9">
        <v>15</v>
      </c>
      <c r="R11" s="9">
        <v>16</v>
      </c>
      <c r="S11" s="9">
        <v>17</v>
      </c>
      <c r="T11" s="9">
        <v>18</v>
      </c>
      <c r="U11" s="8">
        <v>19</v>
      </c>
      <c r="V11" s="8">
        <v>20</v>
      </c>
      <c r="W11" s="8">
        <v>21</v>
      </c>
      <c r="X11" s="8">
        <v>22</v>
      </c>
      <c r="Y11" s="8">
        <v>23</v>
      </c>
      <c r="Z11" s="8">
        <v>24</v>
      </c>
      <c r="AA11" s="8">
        <v>25</v>
      </c>
      <c r="AB11" s="8">
        <v>26</v>
      </c>
      <c r="AC11" s="8">
        <v>27</v>
      </c>
      <c r="AD11" s="8">
        <v>28</v>
      </c>
    </row>
    <row r="12" spans="1:30" x14ac:dyDescent="0.25">
      <c r="A12" s="3" t="s">
        <v>71</v>
      </c>
      <c r="B12" s="3" t="s">
        <v>72</v>
      </c>
      <c r="C12" s="7">
        <v>1</v>
      </c>
      <c r="D12" s="7">
        <v>2</v>
      </c>
      <c r="E12" s="9">
        <v>3</v>
      </c>
      <c r="F12" s="9">
        <v>4</v>
      </c>
      <c r="G12" s="9">
        <v>5</v>
      </c>
      <c r="H12" s="9">
        <v>6</v>
      </c>
      <c r="I12" s="9">
        <v>7</v>
      </c>
      <c r="J12" s="9">
        <v>8</v>
      </c>
      <c r="K12" s="9">
        <v>9</v>
      </c>
      <c r="L12" s="9">
        <v>10</v>
      </c>
      <c r="M12" s="8">
        <v>11</v>
      </c>
      <c r="N12" s="9">
        <v>12</v>
      </c>
      <c r="O12" s="9">
        <v>13</v>
      </c>
      <c r="P12" s="9">
        <v>14</v>
      </c>
      <c r="Q12" s="9">
        <v>15</v>
      </c>
      <c r="R12" s="9">
        <v>16</v>
      </c>
      <c r="S12" s="9">
        <v>17</v>
      </c>
      <c r="T12" s="9">
        <v>18</v>
      </c>
      <c r="U12" s="8">
        <v>19</v>
      </c>
      <c r="V12" s="8">
        <v>20</v>
      </c>
      <c r="W12" s="8">
        <v>21</v>
      </c>
      <c r="X12" s="8">
        <v>22</v>
      </c>
      <c r="Y12" s="8">
        <v>23</v>
      </c>
      <c r="Z12" s="8">
        <v>24</v>
      </c>
      <c r="AA12" s="8">
        <v>25</v>
      </c>
      <c r="AB12" s="8">
        <v>26</v>
      </c>
      <c r="AC12" s="8">
        <v>27</v>
      </c>
      <c r="AD12" s="8">
        <v>28</v>
      </c>
    </row>
    <row r="13" spans="1:30" x14ac:dyDescent="0.25">
      <c r="A13" s="3" t="s">
        <v>4</v>
      </c>
      <c r="B13" s="3" t="s">
        <v>73</v>
      </c>
      <c r="C13" s="9">
        <v>1</v>
      </c>
      <c r="D13" s="9">
        <v>2</v>
      </c>
      <c r="E13" s="9">
        <v>3</v>
      </c>
      <c r="F13" s="9">
        <v>4</v>
      </c>
      <c r="G13" s="9">
        <v>5</v>
      </c>
      <c r="H13" s="9">
        <v>6</v>
      </c>
      <c r="I13" s="9">
        <v>7</v>
      </c>
      <c r="J13" s="9">
        <v>8</v>
      </c>
      <c r="K13" s="9">
        <v>9</v>
      </c>
      <c r="L13" s="9">
        <v>10</v>
      </c>
      <c r="M13" s="8">
        <v>11</v>
      </c>
      <c r="N13" s="9">
        <v>12</v>
      </c>
      <c r="O13" s="9">
        <v>13</v>
      </c>
      <c r="P13" s="9">
        <v>14</v>
      </c>
      <c r="Q13" s="9">
        <v>15</v>
      </c>
      <c r="R13" s="9">
        <v>16</v>
      </c>
      <c r="S13" s="9">
        <v>17</v>
      </c>
      <c r="T13" s="9">
        <v>18</v>
      </c>
      <c r="U13" s="8">
        <v>19</v>
      </c>
      <c r="V13" s="8">
        <v>20</v>
      </c>
      <c r="W13" s="8">
        <v>21</v>
      </c>
      <c r="X13" s="8">
        <v>22</v>
      </c>
      <c r="Y13" s="8">
        <v>23</v>
      </c>
      <c r="Z13" s="8">
        <v>24</v>
      </c>
      <c r="AA13" s="8">
        <v>25</v>
      </c>
      <c r="AB13" s="8">
        <v>26</v>
      </c>
      <c r="AC13" s="8">
        <v>27</v>
      </c>
      <c r="AD13" s="8">
        <v>28</v>
      </c>
    </row>
    <row r="14" spans="1:30" x14ac:dyDescent="0.25">
      <c r="A14" s="3" t="s">
        <v>5</v>
      </c>
      <c r="B14" s="3" t="s">
        <v>74</v>
      </c>
      <c r="C14" s="7">
        <v>1</v>
      </c>
      <c r="D14" s="7">
        <v>2</v>
      </c>
      <c r="E14" s="9">
        <v>3</v>
      </c>
      <c r="F14" s="9">
        <v>4</v>
      </c>
      <c r="G14" s="9">
        <v>5</v>
      </c>
      <c r="H14" s="9">
        <v>6</v>
      </c>
      <c r="I14" s="9">
        <v>7</v>
      </c>
      <c r="J14" s="9">
        <v>8</v>
      </c>
      <c r="K14" s="9">
        <v>9</v>
      </c>
      <c r="L14" s="9">
        <v>10</v>
      </c>
      <c r="M14" s="8">
        <v>11</v>
      </c>
      <c r="N14" s="9">
        <v>12</v>
      </c>
      <c r="O14" s="9">
        <v>13</v>
      </c>
      <c r="P14" s="9">
        <v>14</v>
      </c>
      <c r="Q14" s="9">
        <v>15</v>
      </c>
      <c r="R14" s="9">
        <v>16</v>
      </c>
      <c r="S14" s="9">
        <v>17</v>
      </c>
      <c r="T14" s="9">
        <v>18</v>
      </c>
      <c r="U14" s="8">
        <v>19</v>
      </c>
      <c r="V14" s="8">
        <v>20</v>
      </c>
      <c r="W14" s="8">
        <v>21</v>
      </c>
      <c r="X14" s="8">
        <v>22</v>
      </c>
      <c r="Y14" s="8">
        <v>23</v>
      </c>
      <c r="Z14" s="8">
        <v>24</v>
      </c>
      <c r="AA14" s="8">
        <v>25</v>
      </c>
      <c r="AB14" s="8">
        <v>26</v>
      </c>
      <c r="AC14" s="8">
        <v>27</v>
      </c>
      <c r="AD14" s="8">
        <v>28</v>
      </c>
    </row>
    <row r="15" spans="1:30" x14ac:dyDescent="0.25">
      <c r="A15" s="3" t="s">
        <v>75</v>
      </c>
      <c r="B15" s="3" t="s">
        <v>76</v>
      </c>
      <c r="C15" s="7">
        <v>1</v>
      </c>
      <c r="D15" s="7">
        <v>2</v>
      </c>
      <c r="E15" s="9">
        <v>3</v>
      </c>
      <c r="F15" s="9">
        <v>4</v>
      </c>
      <c r="G15" s="9">
        <v>5</v>
      </c>
      <c r="H15" s="9">
        <v>6</v>
      </c>
      <c r="I15" s="9">
        <v>7</v>
      </c>
      <c r="J15" s="9">
        <v>8</v>
      </c>
      <c r="K15" s="9">
        <v>9</v>
      </c>
      <c r="L15" s="9">
        <v>10</v>
      </c>
      <c r="M15" s="8">
        <v>11</v>
      </c>
      <c r="N15" s="9">
        <v>12</v>
      </c>
      <c r="O15" s="9">
        <v>13</v>
      </c>
      <c r="P15" s="9">
        <v>14</v>
      </c>
      <c r="Q15" s="9">
        <v>15</v>
      </c>
      <c r="R15" s="9">
        <v>16</v>
      </c>
      <c r="S15" s="9">
        <v>17</v>
      </c>
      <c r="T15" s="9">
        <v>18</v>
      </c>
      <c r="U15" s="8">
        <v>19</v>
      </c>
      <c r="V15" s="8">
        <v>20</v>
      </c>
      <c r="W15" s="8">
        <v>21</v>
      </c>
      <c r="X15" s="8">
        <v>22</v>
      </c>
      <c r="Y15" s="8">
        <v>23</v>
      </c>
      <c r="Z15" s="8">
        <v>24</v>
      </c>
      <c r="AA15" s="8">
        <v>25</v>
      </c>
      <c r="AB15" s="8">
        <v>26</v>
      </c>
      <c r="AC15" s="8">
        <v>27</v>
      </c>
      <c r="AD15" s="8">
        <v>28</v>
      </c>
    </row>
    <row r="16" spans="1:30" x14ac:dyDescent="0.25">
      <c r="A16" s="3" t="s">
        <v>75</v>
      </c>
      <c r="B16" s="3" t="s">
        <v>77</v>
      </c>
      <c r="C16" s="7">
        <v>1</v>
      </c>
      <c r="D16" s="7">
        <v>2</v>
      </c>
      <c r="E16" s="9">
        <v>3</v>
      </c>
      <c r="F16" s="9">
        <v>4</v>
      </c>
      <c r="G16" s="9">
        <v>5</v>
      </c>
      <c r="H16" s="9">
        <v>6</v>
      </c>
      <c r="I16" s="9">
        <v>7</v>
      </c>
      <c r="J16" s="9">
        <v>8</v>
      </c>
      <c r="K16" s="9">
        <v>9</v>
      </c>
      <c r="L16" s="9">
        <v>10</v>
      </c>
      <c r="M16" s="8">
        <v>11</v>
      </c>
      <c r="N16" s="9">
        <v>12</v>
      </c>
      <c r="O16" s="9">
        <v>13</v>
      </c>
      <c r="P16" s="9">
        <v>14</v>
      </c>
      <c r="Q16" s="9">
        <v>15</v>
      </c>
      <c r="R16" s="9">
        <v>16</v>
      </c>
      <c r="S16" s="9">
        <v>17</v>
      </c>
      <c r="T16" s="9">
        <v>18</v>
      </c>
      <c r="U16" s="8">
        <v>19</v>
      </c>
      <c r="V16" s="8">
        <v>20</v>
      </c>
      <c r="W16" s="8">
        <v>21</v>
      </c>
      <c r="X16" s="8">
        <v>22</v>
      </c>
      <c r="Y16" s="8">
        <v>23</v>
      </c>
      <c r="Z16" s="8">
        <v>24</v>
      </c>
      <c r="AA16" s="8">
        <v>25</v>
      </c>
      <c r="AB16" s="8">
        <v>26</v>
      </c>
      <c r="AC16" s="8">
        <v>27</v>
      </c>
      <c r="AD16" s="8">
        <v>28</v>
      </c>
    </row>
    <row r="17" spans="1:30" x14ac:dyDescent="0.25">
      <c r="A17" s="3" t="s">
        <v>78</v>
      </c>
      <c r="B17" s="3" t="s">
        <v>79</v>
      </c>
      <c r="C17" s="9">
        <v>1</v>
      </c>
      <c r="D17" s="9">
        <v>2</v>
      </c>
      <c r="E17" s="9">
        <v>3</v>
      </c>
      <c r="F17" s="9">
        <v>4</v>
      </c>
      <c r="G17" s="9">
        <v>5</v>
      </c>
      <c r="H17" s="9">
        <v>6</v>
      </c>
      <c r="I17" s="9">
        <v>7</v>
      </c>
      <c r="J17" s="9">
        <v>8</v>
      </c>
      <c r="K17" s="9">
        <v>9</v>
      </c>
      <c r="L17" s="9">
        <v>10</v>
      </c>
      <c r="M17" s="8">
        <v>11</v>
      </c>
      <c r="N17" s="9">
        <v>12</v>
      </c>
      <c r="O17" s="9">
        <v>13</v>
      </c>
      <c r="P17" s="9">
        <v>14</v>
      </c>
      <c r="Q17" s="9">
        <v>15</v>
      </c>
      <c r="R17" s="9">
        <v>16</v>
      </c>
      <c r="S17" s="9">
        <v>17</v>
      </c>
      <c r="T17" s="9">
        <v>18</v>
      </c>
      <c r="U17" s="8">
        <v>19</v>
      </c>
      <c r="V17" s="8">
        <v>20</v>
      </c>
      <c r="W17" s="8">
        <v>21</v>
      </c>
      <c r="X17" s="8">
        <v>22</v>
      </c>
      <c r="Y17" s="8">
        <v>23</v>
      </c>
      <c r="Z17" s="8">
        <v>24</v>
      </c>
      <c r="AA17" s="8">
        <v>25</v>
      </c>
      <c r="AB17" s="8">
        <v>26</v>
      </c>
      <c r="AC17" s="8">
        <v>27</v>
      </c>
      <c r="AD17" s="8">
        <v>28</v>
      </c>
    </row>
    <row r="18" spans="1:30" x14ac:dyDescent="0.25">
      <c r="A18" s="3" t="s">
        <v>6</v>
      </c>
      <c r="B18" s="3" t="s">
        <v>80</v>
      </c>
      <c r="C18" s="9">
        <v>1</v>
      </c>
      <c r="D18" s="9">
        <v>2</v>
      </c>
      <c r="E18" s="9">
        <v>3</v>
      </c>
      <c r="F18" s="9">
        <v>4</v>
      </c>
      <c r="G18" s="9">
        <v>5</v>
      </c>
      <c r="H18" s="9">
        <v>6</v>
      </c>
      <c r="I18" s="9">
        <v>7</v>
      </c>
      <c r="J18" s="9">
        <v>8</v>
      </c>
      <c r="K18" s="9">
        <v>9</v>
      </c>
      <c r="L18" s="9">
        <v>10</v>
      </c>
      <c r="M18" s="8">
        <v>11</v>
      </c>
      <c r="N18" s="9">
        <v>12</v>
      </c>
      <c r="O18" s="9">
        <v>13</v>
      </c>
      <c r="P18" s="9">
        <v>14</v>
      </c>
      <c r="Q18" s="9">
        <v>15</v>
      </c>
      <c r="R18" s="9">
        <v>16</v>
      </c>
      <c r="S18" s="9">
        <v>17</v>
      </c>
      <c r="T18" s="9">
        <v>18</v>
      </c>
      <c r="U18" s="8">
        <v>19</v>
      </c>
      <c r="V18" s="8">
        <v>20</v>
      </c>
      <c r="W18" s="8">
        <v>21</v>
      </c>
      <c r="X18" s="8">
        <v>22</v>
      </c>
      <c r="Y18" s="8">
        <v>23</v>
      </c>
      <c r="Z18" s="8">
        <v>24</v>
      </c>
      <c r="AA18" s="8">
        <v>25</v>
      </c>
      <c r="AB18" s="8">
        <v>26</v>
      </c>
      <c r="AC18" s="8">
        <v>27</v>
      </c>
      <c r="AD18" s="8">
        <v>28</v>
      </c>
    </row>
    <row r="19" spans="1:30" x14ac:dyDescent="0.25">
      <c r="A19" s="3" t="s">
        <v>81</v>
      </c>
      <c r="B19" s="3" t="s">
        <v>82</v>
      </c>
      <c r="C19" s="10">
        <v>1</v>
      </c>
      <c r="D19" s="10">
        <v>2</v>
      </c>
      <c r="E19" s="10">
        <v>3</v>
      </c>
      <c r="F19" s="10">
        <v>4</v>
      </c>
      <c r="G19" s="9">
        <v>5</v>
      </c>
      <c r="H19" s="9">
        <v>6</v>
      </c>
      <c r="I19" s="7">
        <v>7</v>
      </c>
      <c r="J19" s="9">
        <v>8</v>
      </c>
      <c r="K19" s="7">
        <v>9</v>
      </c>
      <c r="L19" s="10">
        <v>10</v>
      </c>
      <c r="M19" s="10">
        <v>11</v>
      </c>
      <c r="N19" s="10">
        <v>12</v>
      </c>
      <c r="O19" s="10">
        <v>13</v>
      </c>
      <c r="P19" s="10">
        <v>14</v>
      </c>
      <c r="Q19" s="10">
        <v>15</v>
      </c>
      <c r="R19" s="10">
        <v>16</v>
      </c>
      <c r="S19" s="10">
        <v>17</v>
      </c>
      <c r="T19" s="10">
        <v>18</v>
      </c>
      <c r="U19" s="10">
        <v>19</v>
      </c>
      <c r="V19" s="10">
        <v>20</v>
      </c>
      <c r="W19" s="10">
        <v>21</v>
      </c>
      <c r="X19" s="10">
        <v>22</v>
      </c>
      <c r="Y19" s="10">
        <v>23</v>
      </c>
      <c r="Z19" s="10">
        <v>24</v>
      </c>
      <c r="AA19" s="10">
        <v>25</v>
      </c>
      <c r="AB19" s="10">
        <v>26</v>
      </c>
      <c r="AC19" s="10">
        <v>27</v>
      </c>
      <c r="AD19" s="10">
        <v>28</v>
      </c>
    </row>
    <row r="20" spans="1:30" x14ac:dyDescent="0.25">
      <c r="A20" s="3" t="s">
        <v>85</v>
      </c>
      <c r="B20" s="3" t="s">
        <v>86</v>
      </c>
      <c r="C20" s="10">
        <v>1</v>
      </c>
      <c r="D20" s="10">
        <v>2</v>
      </c>
      <c r="E20" s="10">
        <v>3</v>
      </c>
      <c r="F20" s="10">
        <v>4</v>
      </c>
      <c r="G20" s="10">
        <v>5</v>
      </c>
      <c r="H20" s="10">
        <v>6</v>
      </c>
      <c r="I20" s="10">
        <v>7</v>
      </c>
      <c r="J20" s="10">
        <v>8</v>
      </c>
      <c r="K20" s="10">
        <v>9</v>
      </c>
      <c r="L20" s="10">
        <v>10</v>
      </c>
      <c r="M20" s="10">
        <v>11</v>
      </c>
      <c r="N20" s="10">
        <v>12</v>
      </c>
      <c r="O20" s="10">
        <v>13</v>
      </c>
      <c r="P20" s="10">
        <v>14</v>
      </c>
      <c r="Q20" s="10">
        <v>15</v>
      </c>
      <c r="R20" s="10">
        <v>16</v>
      </c>
      <c r="S20" s="10">
        <v>17</v>
      </c>
      <c r="T20" s="10">
        <v>18</v>
      </c>
      <c r="U20" s="10">
        <v>19</v>
      </c>
      <c r="V20" s="10">
        <v>20</v>
      </c>
      <c r="W20" s="10">
        <v>21</v>
      </c>
      <c r="X20" s="10">
        <v>22</v>
      </c>
      <c r="Y20" s="10">
        <v>23</v>
      </c>
      <c r="Z20" s="10">
        <v>24</v>
      </c>
      <c r="AA20" s="10">
        <v>25</v>
      </c>
      <c r="AB20" s="10">
        <v>26</v>
      </c>
      <c r="AC20" s="10">
        <v>27</v>
      </c>
      <c r="AD20" s="10">
        <v>28</v>
      </c>
    </row>
    <row r="21" spans="1:30" x14ac:dyDescent="0.25">
      <c r="A21" s="3" t="s">
        <v>87</v>
      </c>
      <c r="B21" s="3" t="s">
        <v>88</v>
      </c>
      <c r="C21" s="8">
        <v>1</v>
      </c>
      <c r="D21" s="8">
        <v>2</v>
      </c>
      <c r="E21" s="8">
        <v>3</v>
      </c>
      <c r="F21" s="8">
        <v>4</v>
      </c>
      <c r="G21" s="8">
        <v>5</v>
      </c>
      <c r="H21" s="8">
        <v>6</v>
      </c>
      <c r="I21" s="9">
        <v>7</v>
      </c>
      <c r="J21" s="9">
        <v>8</v>
      </c>
      <c r="K21" s="8">
        <v>9</v>
      </c>
      <c r="L21" s="9">
        <v>10</v>
      </c>
      <c r="M21" s="8">
        <v>11</v>
      </c>
      <c r="N21" s="9">
        <v>12</v>
      </c>
      <c r="O21" s="8">
        <v>13</v>
      </c>
      <c r="P21" s="8">
        <v>14</v>
      </c>
      <c r="Q21" s="9">
        <v>15</v>
      </c>
      <c r="R21" s="9">
        <v>16</v>
      </c>
      <c r="S21" s="9">
        <v>17</v>
      </c>
      <c r="T21" s="9">
        <v>18</v>
      </c>
      <c r="U21" s="9">
        <v>19</v>
      </c>
      <c r="V21" s="9">
        <v>20</v>
      </c>
      <c r="W21" s="9">
        <v>21</v>
      </c>
      <c r="X21" s="9">
        <v>22</v>
      </c>
      <c r="Y21" s="9">
        <v>23</v>
      </c>
      <c r="Z21" s="9">
        <v>24</v>
      </c>
      <c r="AA21" s="9">
        <v>25</v>
      </c>
      <c r="AB21" s="9">
        <v>26</v>
      </c>
      <c r="AC21" s="9">
        <v>27</v>
      </c>
      <c r="AD21" s="9">
        <v>28</v>
      </c>
    </row>
    <row r="22" spans="1:30" x14ac:dyDescent="0.25">
      <c r="A22" s="3" t="s">
        <v>89</v>
      </c>
      <c r="B22" s="3" t="s">
        <v>90</v>
      </c>
      <c r="C22" s="8">
        <v>1</v>
      </c>
      <c r="D22" s="8">
        <v>2</v>
      </c>
      <c r="E22" s="8">
        <v>3</v>
      </c>
      <c r="F22" s="8">
        <v>4</v>
      </c>
      <c r="G22" s="8">
        <v>5</v>
      </c>
      <c r="H22" s="8">
        <v>6</v>
      </c>
      <c r="I22" s="9">
        <v>7</v>
      </c>
      <c r="J22" s="9">
        <v>8</v>
      </c>
      <c r="K22" s="8">
        <v>9</v>
      </c>
      <c r="L22" s="9">
        <v>10</v>
      </c>
      <c r="M22" s="8">
        <v>11</v>
      </c>
      <c r="N22" s="9">
        <v>12</v>
      </c>
      <c r="O22" s="8">
        <v>13</v>
      </c>
      <c r="P22" s="8">
        <v>14</v>
      </c>
      <c r="Q22" s="9">
        <v>15</v>
      </c>
      <c r="R22" s="9">
        <v>16</v>
      </c>
      <c r="S22" s="9">
        <v>17</v>
      </c>
      <c r="T22" s="9">
        <v>18</v>
      </c>
      <c r="U22" s="9">
        <v>19</v>
      </c>
      <c r="V22" s="9">
        <v>20</v>
      </c>
      <c r="W22" s="9">
        <v>21</v>
      </c>
      <c r="X22" s="9">
        <v>22</v>
      </c>
      <c r="Y22" s="9">
        <v>23</v>
      </c>
      <c r="Z22" s="9">
        <v>24</v>
      </c>
      <c r="AA22" s="9">
        <v>25</v>
      </c>
      <c r="AB22" s="9">
        <v>26</v>
      </c>
      <c r="AC22" s="9">
        <v>27</v>
      </c>
      <c r="AD22" s="9">
        <v>28</v>
      </c>
    </row>
    <row r="23" spans="1:30" x14ac:dyDescent="0.25">
      <c r="A23" s="3" t="s">
        <v>91</v>
      </c>
      <c r="B23" s="3" t="s">
        <v>92</v>
      </c>
      <c r="C23" s="8">
        <v>1</v>
      </c>
      <c r="D23" s="8">
        <v>2</v>
      </c>
      <c r="E23" s="8">
        <v>3</v>
      </c>
      <c r="F23" s="8">
        <v>4</v>
      </c>
      <c r="G23" s="8">
        <v>5</v>
      </c>
      <c r="H23" s="8">
        <v>6</v>
      </c>
      <c r="I23" s="9">
        <v>7</v>
      </c>
      <c r="J23" s="9">
        <v>8</v>
      </c>
      <c r="K23" s="8">
        <v>9</v>
      </c>
      <c r="L23" s="9">
        <v>10</v>
      </c>
      <c r="M23" s="8">
        <v>11</v>
      </c>
      <c r="N23" s="9">
        <v>12</v>
      </c>
      <c r="O23" s="8">
        <v>13</v>
      </c>
      <c r="P23" s="8">
        <v>14</v>
      </c>
      <c r="Q23" s="9">
        <v>15</v>
      </c>
      <c r="R23" s="9">
        <v>16</v>
      </c>
      <c r="S23" s="9">
        <v>17</v>
      </c>
      <c r="T23" s="9">
        <v>18</v>
      </c>
      <c r="U23" s="9">
        <v>19</v>
      </c>
      <c r="V23" s="9">
        <v>20</v>
      </c>
      <c r="W23" s="9">
        <v>21</v>
      </c>
      <c r="X23" s="9">
        <v>22</v>
      </c>
      <c r="Y23" s="9">
        <v>23</v>
      </c>
      <c r="Z23" s="9">
        <v>24</v>
      </c>
      <c r="AA23" s="9">
        <v>25</v>
      </c>
      <c r="AB23" s="9">
        <v>26</v>
      </c>
      <c r="AC23" s="9">
        <v>27</v>
      </c>
      <c r="AD23" s="9">
        <v>28</v>
      </c>
    </row>
    <row r="24" spans="1:30" x14ac:dyDescent="0.25">
      <c r="A24" s="3" t="s">
        <v>93</v>
      </c>
      <c r="B24" s="3" t="s">
        <v>94</v>
      </c>
      <c r="C24" s="8">
        <v>1</v>
      </c>
      <c r="D24" s="8">
        <v>2</v>
      </c>
      <c r="E24" s="8">
        <v>3</v>
      </c>
      <c r="F24" s="8">
        <v>4</v>
      </c>
      <c r="G24" s="8">
        <v>5</v>
      </c>
      <c r="H24" s="8">
        <v>6</v>
      </c>
      <c r="I24" s="11">
        <v>7</v>
      </c>
      <c r="J24" s="9">
        <v>8</v>
      </c>
      <c r="K24" s="8">
        <v>9</v>
      </c>
      <c r="L24" s="11">
        <v>10</v>
      </c>
      <c r="M24" s="8">
        <v>11</v>
      </c>
      <c r="N24" s="11">
        <v>12</v>
      </c>
      <c r="O24" s="8">
        <v>13</v>
      </c>
      <c r="P24" s="8">
        <v>14</v>
      </c>
      <c r="Q24" s="9">
        <v>15</v>
      </c>
      <c r="R24" s="9">
        <v>16</v>
      </c>
      <c r="S24" s="9">
        <v>17</v>
      </c>
      <c r="T24" s="12">
        <v>18</v>
      </c>
      <c r="U24" s="12">
        <v>19</v>
      </c>
      <c r="V24" s="9">
        <v>20</v>
      </c>
      <c r="W24" s="9">
        <v>21</v>
      </c>
      <c r="X24" s="9">
        <v>22</v>
      </c>
      <c r="Y24" s="9">
        <v>23</v>
      </c>
      <c r="Z24" s="9">
        <v>24</v>
      </c>
      <c r="AA24" s="9">
        <v>25</v>
      </c>
      <c r="AB24" s="9">
        <v>26</v>
      </c>
      <c r="AC24" s="9">
        <v>27</v>
      </c>
      <c r="AD24" s="9">
        <v>28</v>
      </c>
    </row>
    <row r="25" spans="1:30" x14ac:dyDescent="0.25">
      <c r="A25" s="3" t="s">
        <v>95</v>
      </c>
      <c r="B25" s="3" t="s">
        <v>96</v>
      </c>
      <c r="C25" s="8">
        <v>1</v>
      </c>
      <c r="D25" s="8">
        <v>2</v>
      </c>
      <c r="E25" s="8">
        <v>3</v>
      </c>
      <c r="F25" s="8">
        <v>4</v>
      </c>
      <c r="G25" s="8">
        <v>5</v>
      </c>
      <c r="H25" s="8">
        <v>6</v>
      </c>
      <c r="I25" s="9">
        <v>7</v>
      </c>
      <c r="J25" s="9">
        <v>8</v>
      </c>
      <c r="K25" s="8">
        <v>9</v>
      </c>
      <c r="L25" s="9">
        <v>10</v>
      </c>
      <c r="M25" s="8">
        <v>11</v>
      </c>
      <c r="N25" s="9">
        <v>12</v>
      </c>
      <c r="O25" s="8">
        <v>13</v>
      </c>
      <c r="P25" s="8">
        <v>14</v>
      </c>
      <c r="Q25" s="9">
        <v>15</v>
      </c>
      <c r="R25" s="9">
        <v>16</v>
      </c>
      <c r="S25" s="9">
        <v>17</v>
      </c>
      <c r="T25" s="9">
        <v>18</v>
      </c>
      <c r="U25" s="9">
        <v>19</v>
      </c>
      <c r="V25" s="9">
        <v>20</v>
      </c>
      <c r="W25" s="9">
        <v>21</v>
      </c>
      <c r="X25" s="9">
        <v>22</v>
      </c>
      <c r="Y25" s="9">
        <v>23</v>
      </c>
      <c r="Z25" s="9">
        <v>24</v>
      </c>
      <c r="AA25" s="9">
        <v>25</v>
      </c>
      <c r="AB25" s="9">
        <v>26</v>
      </c>
      <c r="AC25" s="9">
        <v>27</v>
      </c>
      <c r="AD25" s="9">
        <v>28</v>
      </c>
    </row>
    <row r="26" spans="1:30" x14ac:dyDescent="0.25">
      <c r="A26" s="3" t="s">
        <v>97</v>
      </c>
      <c r="B26" s="3" t="s">
        <v>98</v>
      </c>
      <c r="C26" s="8">
        <v>1</v>
      </c>
      <c r="D26" s="8">
        <v>2</v>
      </c>
      <c r="E26" s="8">
        <v>3</v>
      </c>
      <c r="F26" s="8">
        <v>4</v>
      </c>
      <c r="G26" s="8">
        <v>5</v>
      </c>
      <c r="H26" s="8">
        <v>6</v>
      </c>
      <c r="I26" s="9">
        <v>7</v>
      </c>
      <c r="J26" s="9">
        <v>8</v>
      </c>
      <c r="K26" s="8">
        <v>9</v>
      </c>
      <c r="L26" s="9">
        <v>10</v>
      </c>
      <c r="M26" s="8">
        <v>11</v>
      </c>
      <c r="N26" s="9">
        <v>12</v>
      </c>
      <c r="O26" s="8">
        <v>13</v>
      </c>
      <c r="P26" s="8">
        <v>14</v>
      </c>
      <c r="Q26" s="9">
        <v>15</v>
      </c>
      <c r="R26" s="9">
        <v>16</v>
      </c>
      <c r="S26" s="9">
        <v>17</v>
      </c>
      <c r="T26" s="9">
        <v>18</v>
      </c>
      <c r="U26" s="9">
        <v>19</v>
      </c>
      <c r="V26" s="9">
        <v>20</v>
      </c>
      <c r="W26" s="9">
        <v>21</v>
      </c>
      <c r="X26" s="9">
        <v>22</v>
      </c>
      <c r="Y26" s="9">
        <v>23</v>
      </c>
      <c r="Z26" s="9">
        <v>24</v>
      </c>
      <c r="AA26" s="9">
        <v>25</v>
      </c>
      <c r="AB26" s="9">
        <v>26</v>
      </c>
      <c r="AC26" s="9">
        <v>27</v>
      </c>
      <c r="AD26" s="9">
        <v>28</v>
      </c>
    </row>
    <row r="27" spans="1:30" x14ac:dyDescent="0.25">
      <c r="A27" s="3" t="s">
        <v>99</v>
      </c>
      <c r="B27" s="3" t="s">
        <v>100</v>
      </c>
      <c r="C27" s="8">
        <v>1</v>
      </c>
      <c r="D27" s="8">
        <v>2</v>
      </c>
      <c r="E27" s="8">
        <v>3</v>
      </c>
      <c r="F27" s="8">
        <v>4</v>
      </c>
      <c r="G27" s="8">
        <v>5</v>
      </c>
      <c r="H27" s="8">
        <v>6</v>
      </c>
      <c r="I27" s="9">
        <v>7</v>
      </c>
      <c r="J27" s="9">
        <v>8</v>
      </c>
      <c r="K27" s="8">
        <v>9</v>
      </c>
      <c r="L27" s="9">
        <v>10</v>
      </c>
      <c r="M27" s="8">
        <v>11</v>
      </c>
      <c r="N27" s="9">
        <v>12</v>
      </c>
      <c r="O27" s="8">
        <v>13</v>
      </c>
      <c r="P27" s="8">
        <v>14</v>
      </c>
      <c r="Q27" s="9">
        <v>15</v>
      </c>
      <c r="R27" s="9">
        <v>16</v>
      </c>
      <c r="S27" s="9">
        <v>17</v>
      </c>
      <c r="T27" s="9">
        <v>18</v>
      </c>
      <c r="U27" s="9">
        <v>19</v>
      </c>
      <c r="V27" s="9">
        <v>20</v>
      </c>
      <c r="W27" s="9">
        <v>21</v>
      </c>
      <c r="X27" s="9">
        <v>22</v>
      </c>
      <c r="Y27" s="9">
        <v>23</v>
      </c>
      <c r="Z27" s="9">
        <v>24</v>
      </c>
      <c r="AA27" s="9">
        <v>25</v>
      </c>
      <c r="AB27" s="9">
        <v>26</v>
      </c>
      <c r="AC27" s="9">
        <v>27</v>
      </c>
      <c r="AD27" s="9">
        <v>28</v>
      </c>
    </row>
    <row r="28" spans="1:30" x14ac:dyDescent="0.25">
      <c r="A28" s="3" t="s">
        <v>101</v>
      </c>
      <c r="B28" s="3" t="s">
        <v>102</v>
      </c>
      <c r="C28" s="8">
        <v>1</v>
      </c>
      <c r="D28" s="8">
        <v>2</v>
      </c>
      <c r="E28" s="8">
        <v>3</v>
      </c>
      <c r="F28" s="8">
        <v>4</v>
      </c>
      <c r="G28" s="8">
        <v>5</v>
      </c>
      <c r="H28" s="8">
        <v>6</v>
      </c>
      <c r="I28" s="9">
        <v>7</v>
      </c>
      <c r="J28" s="9">
        <v>8</v>
      </c>
      <c r="K28" s="8">
        <v>9</v>
      </c>
      <c r="L28" s="9">
        <v>10</v>
      </c>
      <c r="M28" s="8">
        <v>11</v>
      </c>
      <c r="N28" s="9">
        <v>12</v>
      </c>
      <c r="O28" s="8">
        <v>13</v>
      </c>
      <c r="P28" s="8">
        <v>14</v>
      </c>
      <c r="Q28" s="9">
        <v>15</v>
      </c>
      <c r="R28" s="9">
        <v>16</v>
      </c>
      <c r="S28" s="9">
        <v>17</v>
      </c>
      <c r="T28" s="9">
        <v>18</v>
      </c>
      <c r="U28" s="9">
        <v>19</v>
      </c>
      <c r="V28" s="9">
        <v>20</v>
      </c>
      <c r="W28" s="9">
        <v>21</v>
      </c>
      <c r="X28" s="9">
        <v>22</v>
      </c>
      <c r="Y28" s="9">
        <v>23</v>
      </c>
      <c r="Z28" s="9">
        <v>24</v>
      </c>
      <c r="AA28" s="9">
        <v>25</v>
      </c>
      <c r="AB28" s="9">
        <v>26</v>
      </c>
      <c r="AC28" s="9">
        <v>27</v>
      </c>
      <c r="AD28" s="9">
        <v>28</v>
      </c>
    </row>
    <row r="29" spans="1:30" x14ac:dyDescent="0.25">
      <c r="A29" s="3" t="s">
        <v>103</v>
      </c>
      <c r="B29" s="3" t="s">
        <v>104</v>
      </c>
      <c r="C29" s="8">
        <v>1</v>
      </c>
      <c r="D29" s="8">
        <v>2</v>
      </c>
      <c r="E29" s="8">
        <v>3</v>
      </c>
      <c r="F29" s="8">
        <v>4</v>
      </c>
      <c r="G29" s="8">
        <v>5</v>
      </c>
      <c r="H29" s="8">
        <v>6</v>
      </c>
      <c r="I29" s="9">
        <v>7</v>
      </c>
      <c r="J29" s="9">
        <v>8</v>
      </c>
      <c r="K29" s="8">
        <v>9</v>
      </c>
      <c r="L29" s="9">
        <v>10</v>
      </c>
      <c r="M29" s="8">
        <v>11</v>
      </c>
      <c r="N29" s="9">
        <v>12</v>
      </c>
      <c r="O29" s="8">
        <v>13</v>
      </c>
      <c r="P29" s="8">
        <v>14</v>
      </c>
      <c r="Q29" s="9">
        <v>15</v>
      </c>
      <c r="R29" s="9">
        <v>16</v>
      </c>
      <c r="S29" s="9">
        <v>17</v>
      </c>
      <c r="T29" s="9">
        <v>18</v>
      </c>
      <c r="U29" s="9">
        <v>19</v>
      </c>
      <c r="V29" s="9">
        <v>20</v>
      </c>
      <c r="W29" s="9">
        <v>21</v>
      </c>
      <c r="X29" s="9">
        <v>22</v>
      </c>
      <c r="Y29" s="9">
        <v>23</v>
      </c>
      <c r="Z29" s="9">
        <v>24</v>
      </c>
      <c r="AA29" s="9">
        <v>25</v>
      </c>
      <c r="AB29" s="9">
        <v>26</v>
      </c>
      <c r="AC29" s="9">
        <v>27</v>
      </c>
      <c r="AD29" s="9">
        <v>28</v>
      </c>
    </row>
    <row r="30" spans="1:30" x14ac:dyDescent="0.25">
      <c r="A30" s="3" t="s">
        <v>105</v>
      </c>
      <c r="B30" s="3" t="s">
        <v>106</v>
      </c>
      <c r="C30" s="8">
        <v>1</v>
      </c>
      <c r="D30" s="8">
        <v>2</v>
      </c>
      <c r="E30" s="8">
        <v>3</v>
      </c>
      <c r="F30" s="8">
        <v>4</v>
      </c>
      <c r="G30" s="8">
        <v>5</v>
      </c>
      <c r="H30" s="8">
        <v>6</v>
      </c>
      <c r="I30" s="11">
        <v>7</v>
      </c>
      <c r="J30" s="9">
        <v>8</v>
      </c>
      <c r="K30" s="8">
        <v>9</v>
      </c>
      <c r="L30" s="11">
        <v>10</v>
      </c>
      <c r="M30" s="8">
        <v>11</v>
      </c>
      <c r="N30" s="11">
        <v>12</v>
      </c>
      <c r="O30" s="8">
        <v>13</v>
      </c>
      <c r="P30" s="8">
        <v>14</v>
      </c>
      <c r="Q30" s="9">
        <v>15</v>
      </c>
      <c r="R30" s="9">
        <v>16</v>
      </c>
      <c r="S30" s="9">
        <v>17</v>
      </c>
      <c r="T30" s="11">
        <v>18</v>
      </c>
      <c r="U30" s="11">
        <v>19</v>
      </c>
      <c r="V30" s="9">
        <v>20</v>
      </c>
      <c r="W30" s="9">
        <v>21</v>
      </c>
      <c r="X30" s="9">
        <v>22</v>
      </c>
      <c r="Y30" s="9">
        <v>23</v>
      </c>
      <c r="Z30" s="9">
        <v>24</v>
      </c>
      <c r="AA30" s="9">
        <v>25</v>
      </c>
      <c r="AB30" s="9">
        <v>26</v>
      </c>
      <c r="AC30" s="9">
        <v>27</v>
      </c>
      <c r="AD30" s="9">
        <v>28</v>
      </c>
    </row>
    <row r="31" spans="1:30" x14ac:dyDescent="0.25">
      <c r="A31" s="62" t="s">
        <v>107</v>
      </c>
      <c r="B31" s="62" t="s">
        <v>108</v>
      </c>
      <c r="C31" s="13">
        <v>1</v>
      </c>
      <c r="D31" s="13">
        <v>2</v>
      </c>
      <c r="E31" s="13">
        <v>3</v>
      </c>
      <c r="F31" s="13">
        <v>4</v>
      </c>
      <c r="G31" s="13">
        <v>5</v>
      </c>
      <c r="H31" s="13">
        <v>6</v>
      </c>
      <c r="I31" s="13">
        <v>7</v>
      </c>
      <c r="J31" s="13">
        <v>8</v>
      </c>
      <c r="K31" s="13">
        <v>9</v>
      </c>
      <c r="L31" s="13">
        <v>10</v>
      </c>
      <c r="M31" s="13">
        <v>11</v>
      </c>
      <c r="N31" s="13">
        <v>12</v>
      </c>
      <c r="O31" s="13">
        <v>13</v>
      </c>
      <c r="P31" s="13">
        <v>14</v>
      </c>
      <c r="Q31" s="13">
        <v>15</v>
      </c>
      <c r="R31" s="13">
        <v>16</v>
      </c>
      <c r="S31" s="13">
        <v>17</v>
      </c>
      <c r="T31" s="13">
        <v>18</v>
      </c>
      <c r="U31" s="13">
        <v>19</v>
      </c>
      <c r="V31" s="13">
        <v>20</v>
      </c>
      <c r="W31" s="13">
        <v>21</v>
      </c>
      <c r="X31" s="13">
        <v>22</v>
      </c>
      <c r="Y31" s="13">
        <v>23</v>
      </c>
      <c r="Z31" s="13">
        <v>24</v>
      </c>
      <c r="AA31" s="13">
        <v>25</v>
      </c>
      <c r="AB31" s="13">
        <v>26</v>
      </c>
      <c r="AC31" s="13">
        <v>27</v>
      </c>
      <c r="AD31" s="13">
        <v>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H31"/>
  <sheetViews>
    <sheetView view="pageBreakPreview" zoomScale="85" zoomScaleNormal="100" zoomScaleSheetLayoutView="85" workbookViewId="0">
      <selection activeCell="D23" sqref="D23"/>
    </sheetView>
  </sheetViews>
  <sheetFormatPr baseColWidth="10" defaultRowHeight="15" x14ac:dyDescent="0.25"/>
  <cols>
    <col min="1" max="1" width="16.85546875" bestFit="1" customWidth="1"/>
    <col min="2" max="2" width="14.140625" bestFit="1" customWidth="1"/>
    <col min="3" max="5" width="18.140625" customWidth="1"/>
    <col min="6" max="6" width="17.42578125" customWidth="1"/>
    <col min="7" max="7" width="15.42578125" customWidth="1"/>
    <col min="8" max="8" width="18.85546875" customWidth="1"/>
  </cols>
  <sheetData>
    <row r="1" spans="1:8" x14ac:dyDescent="0.25">
      <c r="A1" s="15" t="s">
        <v>0</v>
      </c>
      <c r="B1" s="16" t="s">
        <v>1</v>
      </c>
      <c r="C1" s="53" t="s">
        <v>11</v>
      </c>
      <c r="D1" s="53" t="s">
        <v>14</v>
      </c>
      <c r="E1" s="53" t="s">
        <v>12</v>
      </c>
      <c r="F1" s="54" t="s">
        <v>10</v>
      </c>
      <c r="G1" s="55" t="s">
        <v>9</v>
      </c>
      <c r="H1" s="56" t="s">
        <v>8</v>
      </c>
    </row>
    <row r="2" spans="1:8" x14ac:dyDescent="0.25">
      <c r="A2" s="3" t="s">
        <v>53</v>
      </c>
      <c r="B2" s="3" t="s">
        <v>54</v>
      </c>
      <c r="C2" s="3">
        <f>COUNTIFS('Base de données'!$B:$B,$A2,'Base de données'!$C:$C,C$1)</f>
        <v>0</v>
      </c>
      <c r="D2" s="3">
        <f>COUNTIFS('Base de données'!$B:$B,$A2,'Base de données'!$C:$C,D$1)</f>
        <v>0</v>
      </c>
      <c r="E2" s="3">
        <f>COUNTIFS('Base de données'!$B:$B,$A2,'Base de données'!$C:$C,E$1)</f>
        <v>0</v>
      </c>
      <c r="F2" s="3">
        <f>COUNTIFS('Base de données'!$B:$B,$A2,'Base de données'!$C:$C,F$1)</f>
        <v>0</v>
      </c>
      <c r="G2" s="3">
        <f>COUNTIFS('Base de données'!$B:$B,$A2,'Base de données'!$C:$C,G$1)</f>
        <v>0</v>
      </c>
      <c r="H2" s="3">
        <f>COUNTIFS('Base de données'!$B:$B,$A2,'Base de données'!$C:$C,H$1)</f>
        <v>0</v>
      </c>
    </row>
    <row r="3" spans="1:8" x14ac:dyDescent="0.25">
      <c r="A3" s="3" t="s">
        <v>87</v>
      </c>
      <c r="B3" s="3" t="s">
        <v>88</v>
      </c>
      <c r="C3" s="3">
        <f>COUNTIFS('Base de données'!$B:$B,$A3,'Base de données'!$C:$C,C$1)</f>
        <v>0</v>
      </c>
      <c r="D3" s="3">
        <f>COUNTIFS('Base de données'!$B:$B,$A3,'Base de données'!$C:$C,D$1)</f>
        <v>0</v>
      </c>
      <c r="E3" s="3">
        <f>COUNTIFS('Base de données'!$B:$B,$A3,'Base de données'!$C:$C,E$1)</f>
        <v>0</v>
      </c>
      <c r="F3" s="3">
        <f>COUNTIFS('Base de données'!$B:$B,$A3,'Base de données'!$C:$C,F$1)</f>
        <v>0</v>
      </c>
      <c r="G3" s="3">
        <f>COUNTIFS('Base de données'!$B:$B,$A3,'Base de données'!$C:$C,G$1)</f>
        <v>0</v>
      </c>
      <c r="H3" s="3">
        <f>COUNTIFS('Base de données'!$B:$B,$A3,'Base de données'!$C:$C,H$1)</f>
        <v>0</v>
      </c>
    </row>
    <row r="4" spans="1:8" x14ac:dyDescent="0.25">
      <c r="A4" s="3" t="s">
        <v>55</v>
      </c>
      <c r="B4" s="3" t="s">
        <v>56</v>
      </c>
      <c r="C4" s="3">
        <f>COUNTIFS('Base de données'!$B:$B,$A4,'Base de données'!$C:$C,C$1)</f>
        <v>0</v>
      </c>
      <c r="D4" s="3">
        <f>COUNTIFS('Base de données'!$B:$B,$A4,'Base de données'!$C:$C,D$1)</f>
        <v>0</v>
      </c>
      <c r="E4" s="3">
        <f>COUNTIFS('Base de données'!$B:$B,$A4,'Base de données'!$C:$C,E$1)</f>
        <v>0</v>
      </c>
      <c r="F4" s="3">
        <f>COUNTIFS('Base de données'!$B:$B,$A4,'Base de données'!$C:$C,F$1)</f>
        <v>0</v>
      </c>
      <c r="G4" s="3">
        <f>COUNTIFS('Base de données'!$B:$B,$A4,'Base de données'!$C:$C,G$1)</f>
        <v>0</v>
      </c>
      <c r="H4" s="3">
        <f>COUNTIFS('Base de données'!$B:$B,$A4,'Base de données'!$C:$C,H$1)</f>
        <v>0</v>
      </c>
    </row>
    <row r="5" spans="1:8" x14ac:dyDescent="0.25">
      <c r="A5" s="3" t="s">
        <v>107</v>
      </c>
      <c r="B5" s="3" t="s">
        <v>108</v>
      </c>
      <c r="C5" s="3">
        <f>COUNTIFS('Base de données'!$B:$B,$A5,'Base de données'!$C:$C,C$1)</f>
        <v>0</v>
      </c>
      <c r="D5" s="3">
        <f>COUNTIFS('Base de données'!$B:$B,$A5,'Base de données'!$C:$C,D$1)</f>
        <v>0</v>
      </c>
      <c r="E5" s="3">
        <f>COUNTIFS('Base de données'!$B:$B,$A5,'Base de données'!$C:$C,E$1)</f>
        <v>0</v>
      </c>
      <c r="F5" s="3">
        <f>COUNTIFS('Base de données'!$B:$B,$A5,'Base de données'!$C:$C,F$1)</f>
        <v>0</v>
      </c>
      <c r="G5" s="3">
        <f>COUNTIFS('Base de données'!$B:$B,$A5,'Base de données'!$C:$C,G$1)</f>
        <v>0</v>
      </c>
      <c r="H5" s="3">
        <f>COUNTIFS('Base de données'!$B:$B,$A5,'Base de données'!$C:$C,H$1)</f>
        <v>0</v>
      </c>
    </row>
    <row r="6" spans="1:8" x14ac:dyDescent="0.25">
      <c r="A6" s="3" t="s">
        <v>89</v>
      </c>
      <c r="B6" s="3" t="s">
        <v>90</v>
      </c>
      <c r="C6" s="3">
        <f>COUNTIFS('Base de données'!$B:$B,$A6,'Base de données'!$C:$C,C$1)</f>
        <v>0</v>
      </c>
      <c r="D6" s="3">
        <f>COUNTIFS('Base de données'!$B:$B,$A6,'Base de données'!$C:$C,D$1)</f>
        <v>0</v>
      </c>
      <c r="E6" s="3">
        <f>COUNTIFS('Base de données'!$B:$B,$A6,'Base de données'!$C:$C,E$1)</f>
        <v>0</v>
      </c>
      <c r="F6" s="3">
        <f>COUNTIFS('Base de données'!$B:$B,$A6,'Base de données'!$C:$C,F$1)</f>
        <v>0</v>
      </c>
      <c r="G6" s="3">
        <f>COUNTIFS('Base de données'!$B:$B,$A6,'Base de données'!$C:$C,G$1)</f>
        <v>0</v>
      </c>
      <c r="H6" s="3">
        <f>COUNTIFS('Base de données'!$B:$B,$A6,'Base de données'!$C:$C,H$1)</f>
        <v>0</v>
      </c>
    </row>
    <row r="7" spans="1:8" x14ac:dyDescent="0.25">
      <c r="A7" s="3" t="s">
        <v>2</v>
      </c>
      <c r="B7" s="3" t="s">
        <v>57</v>
      </c>
      <c r="C7" s="3">
        <f>COUNTIFS('Base de données'!$B:$B,$A7,'Base de données'!$C:$C,C$1)</f>
        <v>0</v>
      </c>
      <c r="D7" s="3">
        <f>COUNTIFS('Base de données'!$B:$B,$A7,'Base de données'!$C:$C,D$1)</f>
        <v>0</v>
      </c>
      <c r="E7" s="3">
        <f>COUNTIFS('Base de données'!$B:$B,$A7,'Base de données'!$C:$C,E$1)</f>
        <v>0</v>
      </c>
      <c r="F7" s="3">
        <f>COUNTIFS('Base de données'!$B:$B,$A7,'Base de données'!$C:$C,F$1)</f>
        <v>0</v>
      </c>
      <c r="G7" s="3">
        <f>COUNTIFS('Base de données'!$B:$B,$A7,'Base de données'!$C:$C,G$1)</f>
        <v>0</v>
      </c>
      <c r="H7" s="3">
        <f>COUNTIFS('Base de données'!$B:$B,$A7,'Base de données'!$C:$C,H$1)</f>
        <v>0</v>
      </c>
    </row>
    <row r="8" spans="1:8" x14ac:dyDescent="0.25">
      <c r="A8" s="3" t="s">
        <v>91</v>
      </c>
      <c r="B8" s="3" t="s">
        <v>92</v>
      </c>
      <c r="C8" s="3">
        <f>COUNTIFS('Base de données'!$B:$B,$A8,'Base de données'!$C:$C,C$1)</f>
        <v>0</v>
      </c>
      <c r="D8" s="3">
        <f>COUNTIFS('Base de données'!$B:$B,$A8,'Base de données'!$C:$C,D$1)</f>
        <v>0</v>
      </c>
      <c r="E8" s="3">
        <f>COUNTIFS('Base de données'!$B:$B,$A8,'Base de données'!$C:$C,E$1)</f>
        <v>0</v>
      </c>
      <c r="F8" s="3">
        <f>COUNTIFS('Base de données'!$B:$B,$A8,'Base de données'!$C:$C,F$1)</f>
        <v>0</v>
      </c>
      <c r="G8" s="3">
        <f>COUNTIFS('Base de données'!$B:$B,$A8,'Base de données'!$C:$C,G$1)</f>
        <v>0</v>
      </c>
      <c r="H8" s="3">
        <f>COUNTIFS('Base de données'!$B:$B,$A8,'Base de données'!$C:$C,H$1)</f>
        <v>0</v>
      </c>
    </row>
    <row r="9" spans="1:8" x14ac:dyDescent="0.25">
      <c r="A9" s="3" t="s">
        <v>81</v>
      </c>
      <c r="B9" s="3" t="s">
        <v>82</v>
      </c>
      <c r="C9" s="3">
        <f>COUNTIFS('Base de données'!$B:$B,$A9,'Base de données'!$C:$C,C$1)</f>
        <v>0</v>
      </c>
      <c r="D9" s="3">
        <f>COUNTIFS('Base de données'!$B:$B,$A9,'Base de données'!$C:$C,D$1)</f>
        <v>0</v>
      </c>
      <c r="E9" s="3">
        <f>COUNTIFS('Base de données'!$B:$B,$A9,'Base de données'!$C:$C,E$1)</f>
        <v>0</v>
      </c>
      <c r="F9" s="3">
        <f>COUNTIFS('Base de données'!$B:$B,$A9,'Base de données'!$C:$C,F$1)</f>
        <v>0</v>
      </c>
      <c r="G9" s="3">
        <f>COUNTIFS('Base de données'!$B:$B,$A9,'Base de données'!$C:$C,G$1)</f>
        <v>0</v>
      </c>
      <c r="H9" s="3">
        <f>COUNTIFS('Base de données'!$B:$B,$A9,'Base de données'!$C:$C,H$1)</f>
        <v>0</v>
      </c>
    </row>
    <row r="10" spans="1:8" x14ac:dyDescent="0.25">
      <c r="A10" s="3" t="s">
        <v>93</v>
      </c>
      <c r="B10" s="3" t="s">
        <v>94</v>
      </c>
      <c r="C10" s="3">
        <f>COUNTIFS('Base de données'!$B:$B,$A10,'Base de données'!$C:$C,C$1)</f>
        <v>0</v>
      </c>
      <c r="D10" s="3">
        <f>COUNTIFS('Base de données'!$B:$B,$A10,'Base de données'!$C:$C,D$1)</f>
        <v>0</v>
      </c>
      <c r="E10" s="3">
        <f>COUNTIFS('Base de données'!$B:$B,$A10,'Base de données'!$C:$C,E$1)</f>
        <v>0</v>
      </c>
      <c r="F10" s="3">
        <f>COUNTIFS('Base de données'!$B:$B,$A10,'Base de données'!$C:$C,F$1)</f>
        <v>0</v>
      </c>
      <c r="G10" s="3">
        <f>COUNTIFS('Base de données'!$B:$B,$A10,'Base de données'!$C:$C,G$1)</f>
        <v>0</v>
      </c>
      <c r="H10" s="3">
        <f>COUNTIFS('Base de données'!$B:$B,$A10,'Base de données'!$C:$C,H$1)</f>
        <v>0</v>
      </c>
    </row>
    <row r="11" spans="1:8" x14ac:dyDescent="0.25">
      <c r="A11" s="3" t="s">
        <v>58</v>
      </c>
      <c r="B11" s="3" t="s">
        <v>59</v>
      </c>
      <c r="C11" s="3">
        <f>COUNTIFS('Base de données'!$B:$B,$A11,'Base de données'!$C:$C,C$1)</f>
        <v>0</v>
      </c>
      <c r="D11" s="3">
        <f>COUNTIFS('Base de données'!$B:$B,$A11,'Base de données'!$C:$C,D$1)</f>
        <v>0</v>
      </c>
      <c r="E11" s="3">
        <f>COUNTIFS('Base de données'!$B:$B,$A11,'Base de données'!$C:$C,E$1)</f>
        <v>0</v>
      </c>
      <c r="F11" s="3">
        <f>COUNTIFS('Base de données'!$B:$B,$A11,'Base de données'!$C:$C,F$1)</f>
        <v>0</v>
      </c>
      <c r="G11" s="3">
        <f>COUNTIFS('Base de données'!$B:$B,$A11,'Base de données'!$C:$C,G$1)</f>
        <v>0</v>
      </c>
      <c r="H11" s="3">
        <f>COUNTIFS('Base de données'!$B:$B,$A11,'Base de données'!$C:$C,H$1)</f>
        <v>0</v>
      </c>
    </row>
    <row r="12" spans="1:8" x14ac:dyDescent="0.25">
      <c r="A12" s="3" t="s">
        <v>60</v>
      </c>
      <c r="B12" s="3" t="s">
        <v>61</v>
      </c>
      <c r="C12" s="3">
        <f>COUNTIFS('Base de données'!$B:$B,$A12,'Base de données'!$C:$C,C$1)</f>
        <v>0</v>
      </c>
      <c r="D12" s="3">
        <f>COUNTIFS('Base de données'!$B:$B,$A12,'Base de données'!$C:$C,D$1)</f>
        <v>0</v>
      </c>
      <c r="E12" s="3">
        <f>COUNTIFS('Base de données'!$B:$B,$A12,'Base de données'!$C:$C,E$1)</f>
        <v>0</v>
      </c>
      <c r="F12" s="3">
        <f>COUNTIFS('Base de données'!$B:$B,$A12,'Base de données'!$C:$C,F$1)</f>
        <v>0</v>
      </c>
      <c r="G12" s="3">
        <f>COUNTIFS('Base de données'!$B:$B,$A12,'Base de données'!$C:$C,G$1)</f>
        <v>0</v>
      </c>
      <c r="H12" s="3">
        <f>COUNTIFS('Base de données'!$B:$B,$A12,'Base de données'!$C:$C,H$1)</f>
        <v>0</v>
      </c>
    </row>
    <row r="13" spans="1:8" x14ac:dyDescent="0.25">
      <c r="A13" s="3" t="s">
        <v>95</v>
      </c>
      <c r="B13" s="3" t="s">
        <v>96</v>
      </c>
      <c r="C13" s="3">
        <f>COUNTIFS('Base de données'!$B:$B,$A13,'Base de données'!$C:$C,C$1)</f>
        <v>0</v>
      </c>
      <c r="D13" s="3">
        <f>COUNTIFS('Base de données'!$B:$B,$A13,'Base de données'!$C:$C,D$1)</f>
        <v>0</v>
      </c>
      <c r="E13" s="3">
        <f>COUNTIFS('Base de données'!$B:$B,$A13,'Base de données'!$C:$C,E$1)</f>
        <v>0</v>
      </c>
      <c r="F13" s="3">
        <f>COUNTIFS('Base de données'!$B:$B,$A13,'Base de données'!$C:$C,F$1)</f>
        <v>0</v>
      </c>
      <c r="G13" s="3">
        <f>COUNTIFS('Base de données'!$B:$B,$A13,'Base de données'!$C:$C,G$1)</f>
        <v>0</v>
      </c>
      <c r="H13" s="3">
        <f>COUNTIFS('Base de données'!$B:$B,$A13,'Base de données'!$C:$C,H$1)</f>
        <v>0</v>
      </c>
    </row>
    <row r="14" spans="1:8" x14ac:dyDescent="0.25">
      <c r="A14" s="3" t="s">
        <v>97</v>
      </c>
      <c r="B14" s="3" t="s">
        <v>98</v>
      </c>
      <c r="C14" s="3">
        <f>COUNTIFS('Base de données'!$B:$B,$A14,'Base de données'!$C:$C,C$1)</f>
        <v>0</v>
      </c>
      <c r="D14" s="3">
        <f>COUNTIFS('Base de données'!$B:$B,$A14,'Base de données'!$C:$C,D$1)</f>
        <v>0</v>
      </c>
      <c r="E14" s="3">
        <f>COUNTIFS('Base de données'!$B:$B,$A14,'Base de données'!$C:$C,E$1)</f>
        <v>0</v>
      </c>
      <c r="F14" s="3">
        <f>COUNTIFS('Base de données'!$B:$B,$A14,'Base de données'!$C:$C,F$1)</f>
        <v>0</v>
      </c>
      <c r="G14" s="3">
        <f>COUNTIFS('Base de données'!$B:$B,$A14,'Base de données'!$C:$C,G$1)</f>
        <v>0</v>
      </c>
      <c r="H14" s="3">
        <f>COUNTIFS('Base de données'!$B:$B,$A14,'Base de données'!$C:$C,H$1)</f>
        <v>0</v>
      </c>
    </row>
    <row r="15" spans="1:8" x14ac:dyDescent="0.25">
      <c r="A15" s="3" t="s">
        <v>62</v>
      </c>
      <c r="B15" s="3" t="s">
        <v>63</v>
      </c>
      <c r="C15" s="3">
        <f>COUNTIFS('Base de données'!$B:$B,$A15,'Base de données'!$C:$C,C$1)</f>
        <v>0</v>
      </c>
      <c r="D15" s="3">
        <f>COUNTIFS('Base de données'!$B:$B,$A15,'Base de données'!$C:$C,D$1)</f>
        <v>0</v>
      </c>
      <c r="E15" s="3">
        <f>COUNTIFS('Base de données'!$B:$B,$A15,'Base de données'!$C:$C,E$1)</f>
        <v>0</v>
      </c>
      <c r="F15" s="3">
        <f>COUNTIFS('Base de données'!$B:$B,$A15,'Base de données'!$C:$C,F$1)</f>
        <v>0</v>
      </c>
      <c r="G15" s="3">
        <f>COUNTIFS('Base de données'!$B:$B,$A15,'Base de données'!$C:$C,G$1)</f>
        <v>0</v>
      </c>
      <c r="H15" s="3">
        <f>COUNTIFS('Base de données'!$B:$B,$A15,'Base de données'!$C:$C,H$1)</f>
        <v>0</v>
      </c>
    </row>
    <row r="16" spans="1:8" x14ac:dyDescent="0.25">
      <c r="A16" s="3" t="s">
        <v>3</v>
      </c>
      <c r="B16" s="3" t="s">
        <v>64</v>
      </c>
      <c r="C16" s="3">
        <f>COUNTIFS('Base de données'!$B:$B,$A16,'Base de données'!$C:$C,C$1)</f>
        <v>0</v>
      </c>
      <c r="D16" s="3">
        <f>COUNTIFS('Base de données'!$B:$B,$A16,'Base de données'!$C:$C,D$1)</f>
        <v>0</v>
      </c>
      <c r="E16" s="3">
        <f>COUNTIFS('Base de données'!$B:$B,$A16,'Base de données'!$C:$C,E$1)</f>
        <v>0</v>
      </c>
      <c r="F16" s="3">
        <f>COUNTIFS('Base de données'!$B:$B,$A16,'Base de données'!$C:$C,F$1)</f>
        <v>0</v>
      </c>
      <c r="G16" s="3">
        <f>COUNTIFS('Base de données'!$B:$B,$A16,'Base de données'!$C:$C,G$1)</f>
        <v>0</v>
      </c>
      <c r="H16" s="3">
        <f>COUNTIFS('Base de données'!$B:$B,$A16,'Base de données'!$C:$C,H$1)</f>
        <v>0</v>
      </c>
    </row>
    <row r="17" spans="1:8" x14ac:dyDescent="0.25">
      <c r="A17" s="3" t="s">
        <v>65</v>
      </c>
      <c r="B17" s="3" t="s">
        <v>66</v>
      </c>
      <c r="C17" s="3">
        <f>COUNTIFS('Base de données'!$B:$B,$A17,'Base de données'!$C:$C,C$1)</f>
        <v>0</v>
      </c>
      <c r="D17" s="3">
        <f>COUNTIFS('Base de données'!$B:$B,$A17,'Base de données'!$C:$C,D$1)</f>
        <v>0</v>
      </c>
      <c r="E17" s="3">
        <f>COUNTIFS('Base de données'!$B:$B,$A17,'Base de données'!$C:$C,E$1)</f>
        <v>0</v>
      </c>
      <c r="F17" s="3">
        <f>COUNTIFS('Base de données'!$B:$B,$A17,'Base de données'!$C:$C,F$1)</f>
        <v>0</v>
      </c>
      <c r="G17" s="3">
        <f>COUNTIFS('Base de données'!$B:$B,$A17,'Base de données'!$C:$C,G$1)</f>
        <v>0</v>
      </c>
      <c r="H17" s="3">
        <f>COUNTIFS('Base de données'!$B:$B,$A17,'Base de données'!$C:$C,H$1)</f>
        <v>0</v>
      </c>
    </row>
    <row r="18" spans="1:8" x14ac:dyDescent="0.25">
      <c r="A18" s="3" t="s">
        <v>99</v>
      </c>
      <c r="B18" s="3" t="s">
        <v>100</v>
      </c>
      <c r="C18" s="3">
        <f>COUNTIFS('Base de données'!$B:$B,$A18,'Base de données'!$C:$C,C$1)</f>
        <v>0</v>
      </c>
      <c r="D18" s="3">
        <f>COUNTIFS('Base de données'!$B:$B,$A18,'Base de données'!$C:$C,D$1)</f>
        <v>0</v>
      </c>
      <c r="E18" s="3">
        <f>COUNTIFS('Base de données'!$B:$B,$A18,'Base de données'!$C:$C,E$1)</f>
        <v>0</v>
      </c>
      <c r="F18" s="3">
        <f>COUNTIFS('Base de données'!$B:$B,$A18,'Base de données'!$C:$C,F$1)</f>
        <v>0</v>
      </c>
      <c r="G18" s="3">
        <f>COUNTIFS('Base de données'!$B:$B,$A18,'Base de données'!$C:$C,G$1)</f>
        <v>0</v>
      </c>
      <c r="H18" s="3">
        <f>COUNTIFS('Base de données'!$B:$B,$A18,'Base de données'!$C:$C,H$1)</f>
        <v>0</v>
      </c>
    </row>
    <row r="19" spans="1:8" x14ac:dyDescent="0.25">
      <c r="A19" s="3" t="s">
        <v>67</v>
      </c>
      <c r="B19" s="3" t="s">
        <v>68</v>
      </c>
      <c r="C19" s="3">
        <f>COUNTIFS('Base de données'!$B:$B,$A19,'Base de données'!$C:$C,C$1)</f>
        <v>0</v>
      </c>
      <c r="D19" s="3">
        <f>COUNTIFS('Base de données'!$B:$B,$A19,'Base de données'!$C:$C,D$1)</f>
        <v>0</v>
      </c>
      <c r="E19" s="3">
        <f>COUNTIFS('Base de données'!$B:$B,$A19,'Base de données'!$C:$C,E$1)</f>
        <v>0</v>
      </c>
      <c r="F19" s="3">
        <f>COUNTIFS('Base de données'!$B:$B,$A19,'Base de données'!$C:$C,F$1)</f>
        <v>0</v>
      </c>
      <c r="G19" s="3">
        <f>COUNTIFS('Base de données'!$B:$B,$A19,'Base de données'!$C:$C,G$1)</f>
        <v>0</v>
      </c>
      <c r="H19" s="3">
        <f>COUNTIFS('Base de données'!$B:$B,$A19,'Base de données'!$C:$C,H$1)</f>
        <v>0</v>
      </c>
    </row>
    <row r="20" spans="1:8" x14ac:dyDescent="0.25">
      <c r="A20" s="3" t="s">
        <v>101</v>
      </c>
      <c r="B20" s="3" t="s">
        <v>102</v>
      </c>
      <c r="C20" s="3">
        <f>COUNTIFS('Base de données'!$B:$B,$A20,'Base de données'!$C:$C,C$1)</f>
        <v>0</v>
      </c>
      <c r="D20" s="3">
        <f>COUNTIFS('Base de données'!$B:$B,$A20,'Base de données'!$C:$C,D$1)</f>
        <v>0</v>
      </c>
      <c r="E20" s="3">
        <f>COUNTIFS('Base de données'!$B:$B,$A20,'Base de données'!$C:$C,E$1)</f>
        <v>0</v>
      </c>
      <c r="F20" s="3">
        <f>COUNTIFS('Base de données'!$B:$B,$A20,'Base de données'!$C:$C,F$1)</f>
        <v>0</v>
      </c>
      <c r="G20" s="3">
        <f>COUNTIFS('Base de données'!$B:$B,$A20,'Base de données'!$C:$C,G$1)</f>
        <v>0</v>
      </c>
      <c r="H20" s="3">
        <f>COUNTIFS('Base de données'!$B:$B,$A20,'Base de données'!$C:$C,H$1)</f>
        <v>0</v>
      </c>
    </row>
    <row r="21" spans="1:8" x14ac:dyDescent="0.25">
      <c r="A21" s="3" t="s">
        <v>69</v>
      </c>
      <c r="B21" s="3" t="s">
        <v>70</v>
      </c>
      <c r="C21" s="3">
        <f>COUNTIFS('Base de données'!$B:$B,$A21,'Base de données'!$C:$C,C$1)</f>
        <v>0</v>
      </c>
      <c r="D21" s="3">
        <f>COUNTIFS('Base de données'!$B:$B,$A21,'Base de données'!$C:$C,D$1)</f>
        <v>0</v>
      </c>
      <c r="E21" s="3">
        <f>COUNTIFS('Base de données'!$B:$B,$A21,'Base de données'!$C:$C,E$1)</f>
        <v>0</v>
      </c>
      <c r="F21" s="3">
        <f>COUNTIFS('Base de données'!$B:$B,$A21,'Base de données'!$C:$C,F$1)</f>
        <v>0</v>
      </c>
      <c r="G21" s="3">
        <f>COUNTIFS('Base de données'!$B:$B,$A21,'Base de données'!$C:$C,G$1)</f>
        <v>0</v>
      </c>
      <c r="H21" s="3">
        <f>COUNTIFS('Base de données'!$B:$B,$A21,'Base de données'!$C:$C,H$1)</f>
        <v>0</v>
      </c>
    </row>
    <row r="22" spans="1:8" x14ac:dyDescent="0.25">
      <c r="A22" s="3" t="s">
        <v>71</v>
      </c>
      <c r="B22" s="3" t="s">
        <v>72</v>
      </c>
      <c r="C22" s="3">
        <f>COUNTIFS('Base de données'!$B:$B,$A22,'Base de données'!$C:$C,C$1)</f>
        <v>0</v>
      </c>
      <c r="D22" s="3">
        <f>COUNTIFS('Base de données'!$B:$B,$A22,'Base de données'!$C:$C,D$1)</f>
        <v>0</v>
      </c>
      <c r="E22" s="3">
        <f>COUNTIFS('Base de données'!$B:$B,$A22,'Base de données'!$C:$C,E$1)</f>
        <v>0</v>
      </c>
      <c r="F22" s="3">
        <f>COUNTIFS('Base de données'!$B:$B,$A22,'Base de données'!$C:$C,F$1)</f>
        <v>0</v>
      </c>
      <c r="G22" s="3">
        <f>COUNTIFS('Base de données'!$B:$B,$A22,'Base de données'!$C:$C,G$1)</f>
        <v>0</v>
      </c>
      <c r="H22" s="3">
        <f>COUNTIFS('Base de données'!$B:$B,$A22,'Base de données'!$C:$C,H$1)</f>
        <v>0</v>
      </c>
    </row>
    <row r="23" spans="1:8" x14ac:dyDescent="0.25">
      <c r="A23" s="3" t="s">
        <v>4</v>
      </c>
      <c r="B23" s="3" t="s">
        <v>73</v>
      </c>
      <c r="C23" s="3">
        <f>COUNTIFS('Base de données'!$B:$B,$A23,'Base de données'!$C:$C,C$1)</f>
        <v>0</v>
      </c>
      <c r="D23" s="3">
        <f>COUNTIFS('Base de données'!$B:$B,$A23,'Base de données'!$C:$C,D$1)</f>
        <v>0</v>
      </c>
      <c r="E23" s="3">
        <f>COUNTIFS('Base de données'!$B:$B,$A23,'Base de données'!$C:$C,E$1)</f>
        <v>0</v>
      </c>
      <c r="F23" s="3">
        <f>COUNTIFS('Base de données'!$B:$B,$A23,'Base de données'!$C:$C,F$1)</f>
        <v>0</v>
      </c>
      <c r="G23" s="3">
        <f>COUNTIFS('Base de données'!$B:$B,$A23,'Base de données'!$C:$C,G$1)</f>
        <v>0</v>
      </c>
      <c r="H23" s="3">
        <f>COUNTIFS('Base de données'!$B:$B,$A23,'Base de données'!$C:$C,H$1)</f>
        <v>0</v>
      </c>
    </row>
    <row r="24" spans="1:8" x14ac:dyDescent="0.25">
      <c r="A24" s="3" t="s">
        <v>5</v>
      </c>
      <c r="B24" s="3" t="s">
        <v>74</v>
      </c>
      <c r="C24" s="3">
        <f>COUNTIFS('Base de données'!$B:$B,$A24,'Base de données'!$C:$C,C$1)</f>
        <v>0</v>
      </c>
      <c r="D24" s="3">
        <f>COUNTIFS('Base de données'!$B:$B,$A24,'Base de données'!$C:$C,D$1)</f>
        <v>0</v>
      </c>
      <c r="E24" s="3">
        <f>COUNTIFS('Base de données'!$B:$B,$A24,'Base de données'!$C:$C,E$1)</f>
        <v>0</v>
      </c>
      <c r="F24" s="3">
        <f>COUNTIFS('Base de données'!$B:$B,$A24,'Base de données'!$C:$C,F$1)</f>
        <v>0</v>
      </c>
      <c r="G24" s="3">
        <f>COUNTIFS('Base de données'!$B:$B,$A24,'Base de données'!$C:$C,G$1)</f>
        <v>0</v>
      </c>
      <c r="H24" s="3">
        <f>COUNTIFS('Base de données'!$B:$B,$A24,'Base de données'!$C:$C,H$1)</f>
        <v>0</v>
      </c>
    </row>
    <row r="25" spans="1:8" x14ac:dyDescent="0.25">
      <c r="A25" s="3" t="s">
        <v>75</v>
      </c>
      <c r="B25" s="3" t="s">
        <v>76</v>
      </c>
      <c r="C25" s="3">
        <f>COUNTIFS('Base de données'!$B:$B,$A25,'Base de données'!$C:$C,C$1)</f>
        <v>0</v>
      </c>
      <c r="D25" s="3">
        <f>COUNTIFS('Base de données'!$B:$B,$A25,'Base de données'!$C:$C,D$1)</f>
        <v>0</v>
      </c>
      <c r="E25" s="3">
        <f>COUNTIFS('Base de données'!$B:$B,$A25,'Base de données'!$C:$C,E$1)</f>
        <v>0</v>
      </c>
      <c r="F25" s="3">
        <f>COUNTIFS('Base de données'!$B:$B,$A25,'Base de données'!$C:$C,F$1)</f>
        <v>0</v>
      </c>
      <c r="G25" s="3">
        <f>COUNTIFS('Base de données'!$B:$B,$A25,'Base de données'!$C:$C,G$1)</f>
        <v>0</v>
      </c>
      <c r="H25" s="3">
        <f>COUNTIFS('Base de données'!$B:$B,$A25,'Base de données'!$C:$C,H$1)</f>
        <v>0</v>
      </c>
    </row>
    <row r="26" spans="1:8" x14ac:dyDescent="0.25">
      <c r="A26" s="3" t="s">
        <v>75</v>
      </c>
      <c r="B26" s="3" t="s">
        <v>77</v>
      </c>
      <c r="C26" s="3">
        <f>COUNTIFS('Base de données'!$B:$B,$A26,'Base de données'!$C:$C,C$1)</f>
        <v>0</v>
      </c>
      <c r="D26" s="3">
        <f>COUNTIFS('Base de données'!$B:$B,$A26,'Base de données'!$C:$C,D$1)</f>
        <v>0</v>
      </c>
      <c r="E26" s="3">
        <f>COUNTIFS('Base de données'!$B:$B,$A26,'Base de données'!$C:$C,E$1)</f>
        <v>0</v>
      </c>
      <c r="F26" s="3">
        <f>COUNTIFS('Base de données'!$B:$B,$A26,'Base de données'!$C:$C,F$1)</f>
        <v>0</v>
      </c>
      <c r="G26" s="3">
        <f>COUNTIFS('Base de données'!$B:$B,$A26,'Base de données'!$C:$C,G$1)</f>
        <v>0</v>
      </c>
      <c r="H26" s="3">
        <f>COUNTIFS('Base de données'!$B:$B,$A26,'Base de données'!$C:$C,H$1)</f>
        <v>0</v>
      </c>
    </row>
    <row r="27" spans="1:8" x14ac:dyDescent="0.25">
      <c r="A27" s="3" t="s">
        <v>78</v>
      </c>
      <c r="B27" s="3" t="s">
        <v>79</v>
      </c>
      <c r="C27" s="3">
        <f>COUNTIFS('Base de données'!$B:$B,$A27,'Base de données'!$C:$C,C$1)</f>
        <v>0</v>
      </c>
      <c r="D27" s="3">
        <f>COUNTIFS('Base de données'!$B:$B,$A27,'Base de données'!$C:$C,D$1)</f>
        <v>0</v>
      </c>
      <c r="E27" s="3">
        <f>COUNTIFS('Base de données'!$B:$B,$A27,'Base de données'!$C:$C,E$1)</f>
        <v>0</v>
      </c>
      <c r="F27" s="3">
        <f>COUNTIFS('Base de données'!$B:$B,$A27,'Base de données'!$C:$C,F$1)</f>
        <v>0</v>
      </c>
      <c r="G27" s="3">
        <f>COUNTIFS('Base de données'!$B:$B,$A27,'Base de données'!$C:$C,G$1)</f>
        <v>0</v>
      </c>
      <c r="H27" s="3">
        <f>COUNTIFS('Base de données'!$B:$B,$A27,'Base de données'!$C:$C,H$1)</f>
        <v>0</v>
      </c>
    </row>
    <row r="28" spans="1:8" x14ac:dyDescent="0.25">
      <c r="A28" s="3" t="s">
        <v>103</v>
      </c>
      <c r="B28" s="3" t="s">
        <v>104</v>
      </c>
      <c r="C28" s="3">
        <f>COUNTIFS('Base de données'!$B:$B,$A28,'Base de données'!$C:$C,C$1)</f>
        <v>0</v>
      </c>
      <c r="D28" s="3">
        <f>COUNTIFS('Base de données'!$B:$B,$A28,'Base de données'!$C:$C,D$1)</f>
        <v>0</v>
      </c>
      <c r="E28" s="3">
        <f>COUNTIFS('Base de données'!$B:$B,$A28,'Base de données'!$C:$C,E$1)</f>
        <v>0</v>
      </c>
      <c r="F28" s="3">
        <f>COUNTIFS('Base de données'!$B:$B,$A28,'Base de données'!$C:$C,F$1)</f>
        <v>0</v>
      </c>
      <c r="G28" s="3">
        <f>COUNTIFS('Base de données'!$B:$B,$A28,'Base de données'!$C:$C,G$1)</f>
        <v>0</v>
      </c>
      <c r="H28" s="3">
        <f>COUNTIFS('Base de données'!$B:$B,$A28,'Base de données'!$C:$C,H$1)</f>
        <v>0</v>
      </c>
    </row>
    <row r="29" spans="1:8" x14ac:dyDescent="0.25">
      <c r="A29" s="3" t="s">
        <v>6</v>
      </c>
      <c r="B29" s="3" t="s">
        <v>80</v>
      </c>
      <c r="C29" s="3">
        <f>COUNTIFS('Base de données'!$B:$B,$A29,'Base de données'!$C:$C,C$1)</f>
        <v>0</v>
      </c>
      <c r="D29" s="3">
        <f>COUNTIFS('Base de données'!$B:$B,$A29,'Base de données'!$C:$C,D$1)</f>
        <v>0</v>
      </c>
      <c r="E29" s="3">
        <f>COUNTIFS('Base de données'!$B:$B,$A29,'Base de données'!$C:$C,E$1)</f>
        <v>0</v>
      </c>
      <c r="F29" s="3">
        <f>COUNTIFS('Base de données'!$B:$B,$A29,'Base de données'!$C:$C,F$1)</f>
        <v>0</v>
      </c>
      <c r="G29" s="3">
        <f>COUNTIFS('Base de données'!$B:$B,$A29,'Base de données'!$C:$C,G$1)</f>
        <v>0</v>
      </c>
      <c r="H29" s="3">
        <f>COUNTIFS('Base de données'!$B:$B,$A29,'Base de données'!$C:$C,H$1)</f>
        <v>0</v>
      </c>
    </row>
    <row r="30" spans="1:8" x14ac:dyDescent="0.25">
      <c r="A30" s="3" t="s">
        <v>109</v>
      </c>
      <c r="B30" s="3" t="s">
        <v>86</v>
      </c>
      <c r="C30" s="3">
        <f>COUNTIFS('Base de données'!$B:$B,$A30,'Base de données'!$C:$C,C$1)</f>
        <v>0</v>
      </c>
      <c r="D30" s="3">
        <f>COUNTIFS('Base de données'!$B:$B,$A30,'Base de données'!$C:$C,D$1)</f>
        <v>0</v>
      </c>
      <c r="E30" s="3">
        <f>COUNTIFS('Base de données'!$B:$B,$A30,'Base de données'!$C:$C,E$1)</f>
        <v>0</v>
      </c>
      <c r="F30" s="3">
        <f>COUNTIFS('Base de données'!$B:$B,$A30,'Base de données'!$C:$C,F$1)</f>
        <v>0</v>
      </c>
      <c r="G30" s="3">
        <f>COUNTIFS('Base de données'!$B:$B,$A30,'Base de données'!$C:$C,G$1)</f>
        <v>0</v>
      </c>
      <c r="H30" s="3">
        <f>COUNTIFS('Base de données'!$B:$B,$A30,'Base de données'!$C:$C,H$1)</f>
        <v>0</v>
      </c>
    </row>
    <row r="31" spans="1:8" x14ac:dyDescent="0.25">
      <c r="A31" s="3" t="s">
        <v>105</v>
      </c>
      <c r="B31" s="3" t="s">
        <v>106</v>
      </c>
      <c r="C31" s="3">
        <f>COUNTIFS('Base de données'!$B:$B,$A31,'Base de données'!$C:$C,C$1)</f>
        <v>0</v>
      </c>
      <c r="D31" s="3">
        <f>COUNTIFS('Base de données'!$B:$B,$A31,'Base de données'!$C:$C,D$1)</f>
        <v>0</v>
      </c>
      <c r="E31" s="3">
        <f>COUNTIFS('Base de données'!$B:$B,$A31,'Base de données'!$C:$C,E$1)</f>
        <v>0</v>
      </c>
      <c r="F31" s="3">
        <f>COUNTIFS('Base de données'!$B:$B,$A31,'Base de données'!$C:$C,F$1)</f>
        <v>0</v>
      </c>
      <c r="G31" s="3">
        <f>COUNTIFS('Base de données'!$B:$B,$A31,'Base de données'!$C:$C,G$1)</f>
        <v>0</v>
      </c>
      <c r="H31" s="3">
        <f>COUNTIFS('Base de données'!$B:$B,$A31,'Base de données'!$C:$C,H$1)</f>
        <v>0</v>
      </c>
    </row>
  </sheetData>
  <pageMargins left="0.7" right="0.7" top="0.75" bottom="0.75" header="0.3" footer="0.3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BG38"/>
  <sheetViews>
    <sheetView zoomScale="70" zoomScaleNormal="70" workbookViewId="0">
      <selection activeCell="AY11" sqref="AY11"/>
    </sheetView>
  </sheetViews>
  <sheetFormatPr baseColWidth="10" defaultRowHeight="15" x14ac:dyDescent="0.25"/>
  <cols>
    <col min="1" max="1" width="12.28515625" customWidth="1"/>
    <col min="2" max="2" width="13.7109375" customWidth="1"/>
    <col min="3" max="54" width="3.7109375" customWidth="1"/>
    <col min="55" max="55" width="8.28515625" customWidth="1"/>
  </cols>
  <sheetData>
    <row r="1" spans="1:59" ht="51.75" customHeight="1" x14ac:dyDescent="0.25">
      <c r="B1" s="69" t="s">
        <v>19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  <c r="AQ1" s="70"/>
      <c r="AR1" s="70"/>
      <c r="AS1" s="70"/>
      <c r="AT1" s="70"/>
      <c r="AU1" s="70"/>
      <c r="AV1" s="70"/>
      <c r="AW1" s="70"/>
      <c r="AX1" s="70"/>
      <c r="AY1" s="70"/>
      <c r="AZ1" s="70"/>
      <c r="BA1" s="70"/>
      <c r="BB1" s="71"/>
      <c r="BC1" s="35" t="s">
        <v>17</v>
      </c>
    </row>
    <row r="2" spans="1:59" s="17" customFormat="1" x14ac:dyDescent="0.25">
      <c r="A2" s="40" t="s">
        <v>15</v>
      </c>
      <c r="B2" s="41"/>
      <c r="C2" s="24">
        <v>1</v>
      </c>
      <c r="D2" s="24">
        <v>2</v>
      </c>
      <c r="E2" s="24">
        <v>3</v>
      </c>
      <c r="F2" s="24">
        <v>4</v>
      </c>
      <c r="G2" s="24">
        <v>5</v>
      </c>
      <c r="H2" s="24">
        <v>6</v>
      </c>
      <c r="I2" s="24">
        <v>7</v>
      </c>
      <c r="J2" s="24">
        <v>8</v>
      </c>
      <c r="K2" s="24">
        <v>9</v>
      </c>
      <c r="L2" s="24">
        <v>10</v>
      </c>
      <c r="M2" s="24">
        <v>11</v>
      </c>
      <c r="N2" s="24">
        <v>12</v>
      </c>
      <c r="O2" s="24">
        <v>13</v>
      </c>
      <c r="P2" s="24">
        <v>14</v>
      </c>
      <c r="Q2" s="24">
        <v>15</v>
      </c>
      <c r="R2" s="24">
        <v>16</v>
      </c>
      <c r="S2" s="24">
        <v>17</v>
      </c>
      <c r="T2" s="24">
        <v>18</v>
      </c>
      <c r="U2" s="24">
        <v>19</v>
      </c>
      <c r="V2" s="24">
        <v>20</v>
      </c>
      <c r="W2" s="24">
        <v>21</v>
      </c>
      <c r="X2" s="24">
        <v>22</v>
      </c>
      <c r="Y2" s="24">
        <v>23</v>
      </c>
      <c r="Z2" s="24">
        <v>24</v>
      </c>
      <c r="AA2" s="24">
        <v>25</v>
      </c>
      <c r="AB2" s="24">
        <v>26</v>
      </c>
      <c r="AC2" s="20">
        <v>27</v>
      </c>
      <c r="AD2" s="20">
        <v>28</v>
      </c>
      <c r="AE2" s="20">
        <v>29</v>
      </c>
      <c r="AF2" s="20">
        <v>30</v>
      </c>
      <c r="AG2" s="20">
        <v>31</v>
      </c>
      <c r="AH2" s="20">
        <v>32</v>
      </c>
      <c r="AI2" s="20">
        <v>33</v>
      </c>
      <c r="AJ2" s="20">
        <v>34</v>
      </c>
      <c r="AK2" s="20">
        <v>35</v>
      </c>
      <c r="AL2" s="20">
        <v>36</v>
      </c>
      <c r="AM2" s="20">
        <v>37</v>
      </c>
      <c r="AN2" s="20">
        <v>38</v>
      </c>
      <c r="AO2" s="20">
        <v>39</v>
      </c>
      <c r="AP2" s="20">
        <v>40</v>
      </c>
      <c r="AQ2" s="20">
        <v>41</v>
      </c>
      <c r="AR2" s="20">
        <v>42</v>
      </c>
      <c r="AS2" s="20">
        <v>43</v>
      </c>
      <c r="AT2" s="20">
        <v>44</v>
      </c>
      <c r="AU2" s="20">
        <v>45</v>
      </c>
      <c r="AV2" s="20">
        <v>46</v>
      </c>
      <c r="AW2" s="20">
        <v>47</v>
      </c>
      <c r="AX2" s="20">
        <v>48</v>
      </c>
      <c r="AY2" s="20">
        <v>49</v>
      </c>
      <c r="AZ2" s="20">
        <v>50</v>
      </c>
      <c r="BA2" s="20">
        <v>51</v>
      </c>
      <c r="BB2" s="19">
        <v>52</v>
      </c>
      <c r="BC2" s="36"/>
      <c r="BF2">
        <v>5</v>
      </c>
      <c r="BG2">
        <v>18</v>
      </c>
    </row>
    <row r="3" spans="1:59" x14ac:dyDescent="0.25">
      <c r="A3" s="29" t="s">
        <v>0</v>
      </c>
      <c r="B3" s="5" t="s">
        <v>1</v>
      </c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5"/>
      <c r="BC3" s="36"/>
      <c r="BF3">
        <v>8</v>
      </c>
      <c r="BG3">
        <v>19</v>
      </c>
    </row>
    <row r="4" spans="1:59" x14ac:dyDescent="0.25">
      <c r="A4" s="30" t="s">
        <v>53</v>
      </c>
      <c r="B4" s="21" t="s">
        <v>54</v>
      </c>
      <c r="C4" s="10"/>
      <c r="D4" s="10"/>
      <c r="E4" s="10"/>
      <c r="F4" s="10"/>
      <c r="G4" s="10"/>
      <c r="H4" s="10"/>
      <c r="I4" s="10"/>
      <c r="J4" s="10" t="s">
        <v>16</v>
      </c>
      <c r="K4" s="10"/>
      <c r="L4" s="10"/>
      <c r="M4" s="10" t="s">
        <v>16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 t="s">
        <v>16</v>
      </c>
      <c r="Z4" s="10"/>
      <c r="AA4" s="10"/>
      <c r="AB4" s="10">
        <v>11</v>
      </c>
      <c r="AC4" s="10"/>
      <c r="AD4" s="10" t="s">
        <v>16</v>
      </c>
      <c r="AE4" s="10"/>
      <c r="AF4" s="10"/>
      <c r="AG4" s="10"/>
      <c r="AH4" s="10" t="s">
        <v>16</v>
      </c>
      <c r="AI4" s="10"/>
      <c r="AJ4" s="10"/>
      <c r="AK4" s="10"/>
      <c r="AL4" s="10"/>
      <c r="AM4" s="10"/>
      <c r="AN4" s="10"/>
      <c r="AO4" s="10"/>
      <c r="AP4" s="10"/>
      <c r="AQ4" s="10"/>
      <c r="AR4" s="10">
        <v>11</v>
      </c>
      <c r="AS4" s="10">
        <v>15</v>
      </c>
      <c r="AT4" s="10">
        <v>15</v>
      </c>
      <c r="AU4" s="10" t="s">
        <v>16</v>
      </c>
      <c r="AV4" s="10">
        <v>15</v>
      </c>
      <c r="AW4" s="10">
        <v>16</v>
      </c>
      <c r="AX4" s="10">
        <v>11</v>
      </c>
      <c r="AY4" s="10" t="s">
        <v>16</v>
      </c>
      <c r="AZ4" s="10">
        <v>17</v>
      </c>
      <c r="BA4" s="10">
        <v>18</v>
      </c>
      <c r="BB4" s="26">
        <v>17</v>
      </c>
      <c r="BC4" s="36">
        <f>COUNTIF(C4:BB4,"V")</f>
        <v>7</v>
      </c>
      <c r="BF4">
        <v>11</v>
      </c>
      <c r="BG4">
        <v>22</v>
      </c>
    </row>
    <row r="5" spans="1:59" x14ac:dyDescent="0.25">
      <c r="A5" s="30" t="s">
        <v>55</v>
      </c>
      <c r="B5" s="21" t="s">
        <v>56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 t="s">
        <v>16</v>
      </c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 t="s">
        <v>16</v>
      </c>
      <c r="AA5" s="10" t="s">
        <v>16</v>
      </c>
      <c r="AB5" s="10">
        <v>14</v>
      </c>
      <c r="AC5" s="10"/>
      <c r="AD5" s="10"/>
      <c r="AE5" s="10" t="s">
        <v>16</v>
      </c>
      <c r="AF5" s="10" t="s">
        <v>16</v>
      </c>
      <c r="AG5" s="10" t="s">
        <v>16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>
        <v>6</v>
      </c>
      <c r="AS5" s="10">
        <v>7</v>
      </c>
      <c r="AT5" s="10">
        <v>8</v>
      </c>
      <c r="AU5" s="10">
        <v>9</v>
      </c>
      <c r="AV5" s="10">
        <v>10</v>
      </c>
      <c r="AW5" s="10">
        <v>11</v>
      </c>
      <c r="AX5" s="10">
        <v>12</v>
      </c>
      <c r="AY5" s="10">
        <v>13</v>
      </c>
      <c r="AZ5" s="10">
        <v>14</v>
      </c>
      <c r="BA5" s="10">
        <v>15</v>
      </c>
      <c r="BB5" s="26">
        <v>16</v>
      </c>
      <c r="BC5" s="36">
        <f t="shared" ref="BC5:BC34" si="0">COUNTIF(C5:BB5,"V")</f>
        <v>6</v>
      </c>
      <c r="BF5">
        <v>12</v>
      </c>
      <c r="BG5">
        <v>25</v>
      </c>
    </row>
    <row r="6" spans="1:59" x14ac:dyDescent="0.25">
      <c r="A6" s="30" t="s">
        <v>2</v>
      </c>
      <c r="B6" s="21" t="s">
        <v>57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 t="s">
        <v>16</v>
      </c>
      <c r="R6" s="10"/>
      <c r="S6" s="10"/>
      <c r="T6" s="10"/>
      <c r="U6" s="10"/>
      <c r="V6" s="10"/>
      <c r="W6" s="10"/>
      <c r="X6" s="10"/>
      <c r="Y6" s="10"/>
      <c r="Z6" s="10"/>
      <c r="AA6" s="10"/>
      <c r="AB6" s="10">
        <v>7</v>
      </c>
      <c r="AC6" s="10"/>
      <c r="AD6" s="10"/>
      <c r="AE6" s="10"/>
      <c r="AF6" s="10"/>
      <c r="AG6" s="10" t="s">
        <v>16</v>
      </c>
      <c r="AH6" s="10" t="s">
        <v>16</v>
      </c>
      <c r="AI6" s="10" t="s">
        <v>16</v>
      </c>
      <c r="AJ6" s="10"/>
      <c r="AK6" s="10"/>
      <c r="AL6" s="10"/>
      <c r="AM6" s="10"/>
      <c r="AN6" s="10"/>
      <c r="AO6" s="10"/>
      <c r="AP6" s="10"/>
      <c r="AQ6" s="10"/>
      <c r="AR6" s="10" t="s">
        <v>16</v>
      </c>
      <c r="AS6" s="10">
        <v>6</v>
      </c>
      <c r="AT6" s="10">
        <v>7</v>
      </c>
      <c r="AU6" s="10">
        <v>8</v>
      </c>
      <c r="AV6" s="10">
        <v>9</v>
      </c>
      <c r="AW6" s="10">
        <v>10</v>
      </c>
      <c r="AX6" s="10" t="s">
        <v>16</v>
      </c>
      <c r="AY6" s="10">
        <v>12</v>
      </c>
      <c r="AZ6" s="10">
        <v>13</v>
      </c>
      <c r="BA6" s="10">
        <v>14</v>
      </c>
      <c r="BB6" s="26">
        <v>15</v>
      </c>
      <c r="BC6" s="36">
        <f t="shared" si="0"/>
        <v>6</v>
      </c>
      <c r="BF6">
        <v>14</v>
      </c>
    </row>
    <row r="7" spans="1:59" x14ac:dyDescent="0.25">
      <c r="A7" s="30" t="s">
        <v>58</v>
      </c>
      <c r="B7" s="21" t="s">
        <v>59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 t="s">
        <v>16</v>
      </c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>
        <v>3</v>
      </c>
      <c r="AC7" s="10"/>
      <c r="AD7" s="10"/>
      <c r="AE7" s="10"/>
      <c r="AF7" s="10"/>
      <c r="AG7" s="10"/>
      <c r="AH7" s="10"/>
      <c r="AI7" s="10"/>
      <c r="AJ7" s="10" t="s">
        <v>16</v>
      </c>
      <c r="AK7" s="10" t="s">
        <v>16</v>
      </c>
      <c r="AL7" s="10"/>
      <c r="AM7" s="10"/>
      <c r="AN7" s="10"/>
      <c r="AO7" s="10"/>
      <c r="AP7" s="10"/>
      <c r="AQ7" s="10" t="s">
        <v>16</v>
      </c>
      <c r="AR7" s="10">
        <v>15</v>
      </c>
      <c r="AS7" s="10">
        <v>13</v>
      </c>
      <c r="AT7" s="10">
        <v>14</v>
      </c>
      <c r="AU7" s="10">
        <v>15</v>
      </c>
      <c r="AV7" s="10">
        <v>1</v>
      </c>
      <c r="AW7" s="10">
        <v>2</v>
      </c>
      <c r="AX7" s="10">
        <v>15</v>
      </c>
      <c r="AY7" s="10" t="s">
        <v>16</v>
      </c>
      <c r="AZ7" s="10">
        <v>18</v>
      </c>
      <c r="BA7" s="10">
        <v>19</v>
      </c>
      <c r="BB7" s="26">
        <v>3</v>
      </c>
      <c r="BC7" s="36">
        <f t="shared" si="0"/>
        <v>5</v>
      </c>
    </row>
    <row r="8" spans="1:59" x14ac:dyDescent="0.25">
      <c r="A8" s="30" t="s">
        <v>60</v>
      </c>
      <c r="B8" s="21" t="s">
        <v>61</v>
      </c>
      <c r="C8" s="10"/>
      <c r="D8" s="10"/>
      <c r="E8" s="10"/>
      <c r="F8" s="10"/>
      <c r="G8" s="10"/>
      <c r="H8" s="10"/>
      <c r="I8" s="10"/>
      <c r="J8" s="10"/>
      <c r="K8" s="10"/>
      <c r="L8" s="10" t="s">
        <v>16</v>
      </c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 t="s">
        <v>16</v>
      </c>
      <c r="Y8" s="10"/>
      <c r="Z8" s="10"/>
      <c r="AA8" s="10"/>
      <c r="AB8" s="10">
        <v>9</v>
      </c>
      <c r="AC8" s="10"/>
      <c r="AD8" s="10" t="s">
        <v>16</v>
      </c>
      <c r="AE8" s="10"/>
      <c r="AF8" s="10"/>
      <c r="AG8" s="10"/>
      <c r="AH8" s="10"/>
      <c r="AI8" s="10"/>
      <c r="AJ8" s="10"/>
      <c r="AK8" s="10" t="s">
        <v>16</v>
      </c>
      <c r="AL8" s="10" t="s">
        <v>16</v>
      </c>
      <c r="AM8" s="10"/>
      <c r="AN8" s="10"/>
      <c r="AO8" s="10"/>
      <c r="AP8" s="10"/>
      <c r="AQ8" s="10"/>
      <c r="AR8" s="10">
        <v>17</v>
      </c>
      <c r="AS8" s="10"/>
      <c r="AT8" s="10" t="s">
        <v>16</v>
      </c>
      <c r="AU8" s="10">
        <v>4</v>
      </c>
      <c r="AV8" s="10">
        <v>5</v>
      </c>
      <c r="AW8" s="10">
        <v>6</v>
      </c>
      <c r="AX8" s="10">
        <v>7</v>
      </c>
      <c r="AY8" s="10">
        <v>8</v>
      </c>
      <c r="AZ8" s="10">
        <v>16</v>
      </c>
      <c r="BA8" s="10" t="s">
        <v>16</v>
      </c>
      <c r="BB8" s="26">
        <v>13</v>
      </c>
      <c r="BC8" s="36">
        <f t="shared" si="0"/>
        <v>7</v>
      </c>
      <c r="BF8">
        <v>3</v>
      </c>
      <c r="BG8">
        <v>20</v>
      </c>
    </row>
    <row r="9" spans="1:59" x14ac:dyDescent="0.25">
      <c r="A9" s="30" t="s">
        <v>62</v>
      </c>
      <c r="B9" s="21" t="s">
        <v>63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 t="s">
        <v>16</v>
      </c>
      <c r="N9" s="10"/>
      <c r="O9" s="10"/>
      <c r="P9" s="10"/>
      <c r="Q9" s="10"/>
      <c r="R9" s="10"/>
      <c r="S9" s="10"/>
      <c r="T9" s="10"/>
      <c r="U9" s="10"/>
      <c r="V9" s="10" t="s">
        <v>16</v>
      </c>
      <c r="W9" s="10"/>
      <c r="X9" s="10"/>
      <c r="Y9" s="10"/>
      <c r="Z9" s="10"/>
      <c r="AA9" s="10"/>
      <c r="AB9" s="10">
        <v>10</v>
      </c>
      <c r="AC9" s="10"/>
      <c r="AD9" s="10"/>
      <c r="AE9" s="10"/>
      <c r="AF9" s="10" t="s">
        <v>16</v>
      </c>
      <c r="AG9" s="10" t="s">
        <v>16</v>
      </c>
      <c r="AH9" s="10"/>
      <c r="AI9" s="10"/>
      <c r="AJ9" s="10"/>
      <c r="AK9" s="10"/>
      <c r="AL9" s="10" t="s">
        <v>16</v>
      </c>
      <c r="AM9" s="10"/>
      <c r="AN9" s="10"/>
      <c r="AO9" s="10"/>
      <c r="AP9" s="10" t="s">
        <v>16</v>
      </c>
      <c r="AQ9" s="10"/>
      <c r="AR9" s="10">
        <v>12</v>
      </c>
      <c r="AS9" s="10">
        <v>16</v>
      </c>
      <c r="AT9" s="10">
        <v>12</v>
      </c>
      <c r="AU9" s="10">
        <v>13</v>
      </c>
      <c r="AV9" s="10">
        <v>14</v>
      </c>
      <c r="AW9" s="10">
        <v>15</v>
      </c>
      <c r="AX9" s="10">
        <v>5</v>
      </c>
      <c r="AY9" s="10">
        <v>6</v>
      </c>
      <c r="AZ9" s="10">
        <v>7</v>
      </c>
      <c r="BA9" s="10">
        <v>8</v>
      </c>
      <c r="BB9" s="26">
        <v>9</v>
      </c>
      <c r="BC9" s="36">
        <f t="shared" si="0"/>
        <v>6</v>
      </c>
      <c r="BF9">
        <v>4</v>
      </c>
      <c r="BG9">
        <v>21</v>
      </c>
    </row>
    <row r="10" spans="1:59" x14ac:dyDescent="0.25">
      <c r="A10" s="30" t="s">
        <v>3</v>
      </c>
      <c r="B10" s="21" t="s">
        <v>64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 t="s">
        <v>16</v>
      </c>
      <c r="U10" s="10" t="s">
        <v>16</v>
      </c>
      <c r="V10" s="10"/>
      <c r="W10" s="10"/>
      <c r="X10" s="10"/>
      <c r="Y10" s="10"/>
      <c r="Z10" s="10"/>
      <c r="AA10" s="10"/>
      <c r="AB10" s="10">
        <v>1</v>
      </c>
      <c r="AC10" s="10"/>
      <c r="AD10" s="10"/>
      <c r="AE10" s="10"/>
      <c r="AF10" s="10"/>
      <c r="AG10" s="10" t="s">
        <v>16</v>
      </c>
      <c r="AH10" s="10" t="s">
        <v>16</v>
      </c>
      <c r="AI10" s="10" t="s">
        <v>16</v>
      </c>
      <c r="AJ10" s="10"/>
      <c r="AK10" s="10"/>
      <c r="AL10" s="10"/>
      <c r="AM10" s="10"/>
      <c r="AN10" s="10"/>
      <c r="AO10" s="10"/>
      <c r="AP10" s="10"/>
      <c r="AQ10" s="10"/>
      <c r="AR10" s="10">
        <v>4</v>
      </c>
      <c r="AS10" s="10">
        <v>5</v>
      </c>
      <c r="AT10" s="10" t="s">
        <v>16</v>
      </c>
      <c r="AU10" s="10">
        <v>11</v>
      </c>
      <c r="AV10" s="10">
        <v>8</v>
      </c>
      <c r="AW10" s="10">
        <v>1</v>
      </c>
      <c r="AX10" s="10">
        <v>2</v>
      </c>
      <c r="AY10" s="10">
        <v>1</v>
      </c>
      <c r="AZ10" s="10">
        <v>2</v>
      </c>
      <c r="BA10" s="10">
        <v>3</v>
      </c>
      <c r="BB10" s="26">
        <v>4</v>
      </c>
      <c r="BC10" s="36">
        <f t="shared" si="0"/>
        <v>6</v>
      </c>
      <c r="BF10">
        <v>6</v>
      </c>
      <c r="BG10">
        <v>23</v>
      </c>
    </row>
    <row r="11" spans="1:59" x14ac:dyDescent="0.25">
      <c r="A11" s="30" t="s">
        <v>65</v>
      </c>
      <c r="B11" s="21" t="s">
        <v>66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 t="s">
        <v>16</v>
      </c>
      <c r="R11" s="10"/>
      <c r="S11" s="10"/>
      <c r="T11" s="10"/>
      <c r="U11" s="10"/>
      <c r="V11" s="10"/>
      <c r="W11" s="10"/>
      <c r="X11" s="10" t="s">
        <v>16</v>
      </c>
      <c r="Y11" s="10" t="s">
        <v>16</v>
      </c>
      <c r="Z11" s="10" t="s">
        <v>16</v>
      </c>
      <c r="AA11" s="10" t="s">
        <v>16</v>
      </c>
      <c r="AB11" s="10" t="s">
        <v>16</v>
      </c>
      <c r="AC11" s="10"/>
      <c r="AD11" s="10"/>
      <c r="AE11" s="10"/>
      <c r="AF11" s="10"/>
      <c r="AG11" s="10"/>
      <c r="AH11" s="10"/>
      <c r="AI11" s="10"/>
      <c r="AJ11" s="10"/>
      <c r="AK11" s="10"/>
      <c r="AL11" s="10" t="s">
        <v>16</v>
      </c>
      <c r="AM11" s="10" t="s">
        <v>16</v>
      </c>
      <c r="AN11" s="10" t="s">
        <v>16</v>
      </c>
      <c r="AO11" s="10" t="s">
        <v>16</v>
      </c>
      <c r="AP11" s="10"/>
      <c r="AQ11" s="10"/>
      <c r="AR11" s="10">
        <v>8</v>
      </c>
      <c r="AS11" s="10">
        <v>9</v>
      </c>
      <c r="AT11" s="10">
        <v>10</v>
      </c>
      <c r="AU11" s="10" t="s">
        <v>16</v>
      </c>
      <c r="AV11" s="10">
        <v>12</v>
      </c>
      <c r="AW11" s="10">
        <v>13</v>
      </c>
      <c r="AX11" s="10">
        <v>14</v>
      </c>
      <c r="AY11" s="10">
        <v>3</v>
      </c>
      <c r="AZ11" s="10">
        <v>4</v>
      </c>
      <c r="BA11" s="10">
        <v>12</v>
      </c>
      <c r="BB11" s="26">
        <v>27</v>
      </c>
      <c r="BC11" s="36">
        <f t="shared" si="0"/>
        <v>11</v>
      </c>
      <c r="BF11">
        <v>7</v>
      </c>
      <c r="BG11">
        <v>24</v>
      </c>
    </row>
    <row r="12" spans="1:59" x14ac:dyDescent="0.25">
      <c r="A12" s="30" t="s">
        <v>67</v>
      </c>
      <c r="B12" s="21" t="s">
        <v>68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 t="s">
        <v>16</v>
      </c>
      <c r="X12" s="10" t="s">
        <v>16</v>
      </c>
      <c r="Y12" s="10"/>
      <c r="Z12" s="10"/>
      <c r="AA12" s="10"/>
      <c r="AB12" s="10">
        <v>4</v>
      </c>
      <c r="AC12" s="10"/>
      <c r="AD12" s="10"/>
      <c r="AE12" s="10"/>
      <c r="AF12" s="10"/>
      <c r="AG12" s="10"/>
      <c r="AH12" s="10" t="s">
        <v>16</v>
      </c>
      <c r="AI12" s="10" t="s">
        <v>16</v>
      </c>
      <c r="AJ12" s="10" t="s">
        <v>16</v>
      </c>
      <c r="AK12" s="10"/>
      <c r="AL12" s="10"/>
      <c r="AM12" s="10"/>
      <c r="AN12" s="10"/>
      <c r="AO12" s="10"/>
      <c r="AP12" s="10"/>
      <c r="AQ12" s="10" t="s">
        <v>16</v>
      </c>
      <c r="AR12" s="10">
        <v>3</v>
      </c>
      <c r="AS12" s="10">
        <v>4</v>
      </c>
      <c r="AT12" s="10">
        <v>5</v>
      </c>
      <c r="AU12" s="10">
        <v>6</v>
      </c>
      <c r="AV12" s="10">
        <v>7</v>
      </c>
      <c r="AW12" s="10">
        <v>8</v>
      </c>
      <c r="AX12" s="10">
        <v>9</v>
      </c>
      <c r="AY12" s="10">
        <v>10</v>
      </c>
      <c r="AZ12" s="10">
        <v>11</v>
      </c>
      <c r="BA12" s="10" t="s">
        <v>16</v>
      </c>
      <c r="BB12" s="26">
        <v>28</v>
      </c>
      <c r="BC12" s="36">
        <f t="shared" si="0"/>
        <v>7</v>
      </c>
      <c r="BF12">
        <v>9</v>
      </c>
    </row>
    <row r="13" spans="1:59" x14ac:dyDescent="0.25">
      <c r="A13" s="30" t="s">
        <v>69</v>
      </c>
      <c r="B13" s="21" t="s">
        <v>70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 t="s">
        <v>16</v>
      </c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>
        <v>6</v>
      </c>
      <c r="AC13" s="10"/>
      <c r="AD13" s="10"/>
      <c r="AE13" s="10" t="s">
        <v>16</v>
      </c>
      <c r="AF13" s="10" t="s">
        <v>16</v>
      </c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 t="s">
        <v>16</v>
      </c>
      <c r="AR13" s="10" t="s">
        <v>16</v>
      </c>
      <c r="AS13" s="10">
        <v>11</v>
      </c>
      <c r="AT13" s="10">
        <v>1</v>
      </c>
      <c r="AU13" s="10">
        <v>2</v>
      </c>
      <c r="AV13" s="10">
        <v>6</v>
      </c>
      <c r="AW13" s="10">
        <v>7</v>
      </c>
      <c r="AX13" s="10">
        <v>8</v>
      </c>
      <c r="AY13" s="10">
        <v>9</v>
      </c>
      <c r="AZ13" s="10">
        <v>10</v>
      </c>
      <c r="BA13" s="10">
        <v>11</v>
      </c>
      <c r="BB13" s="26">
        <v>12</v>
      </c>
      <c r="BC13" s="36">
        <f t="shared" si="0"/>
        <v>5</v>
      </c>
      <c r="BF13">
        <v>10</v>
      </c>
      <c r="BG13">
        <v>7</v>
      </c>
    </row>
    <row r="14" spans="1:59" x14ac:dyDescent="0.25">
      <c r="A14" s="30" t="s">
        <v>71</v>
      </c>
      <c r="B14" s="21" t="s">
        <v>72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 t="s">
        <v>16</v>
      </c>
      <c r="AB14" s="10" t="s">
        <v>16</v>
      </c>
      <c r="AC14" s="10" t="s">
        <v>16</v>
      </c>
      <c r="AD14" s="10"/>
      <c r="AE14" s="10"/>
      <c r="AF14" s="10"/>
      <c r="AG14" s="10"/>
      <c r="AH14" s="10"/>
      <c r="AI14" s="10"/>
      <c r="AJ14" s="10"/>
      <c r="AK14" s="10"/>
      <c r="AL14" s="10" t="s">
        <v>16</v>
      </c>
      <c r="AM14" s="10" t="s">
        <v>16</v>
      </c>
      <c r="AN14" s="10" t="s">
        <v>16</v>
      </c>
      <c r="AO14" s="10"/>
      <c r="AP14" s="10"/>
      <c r="AQ14" s="10"/>
      <c r="AR14" s="10">
        <v>9</v>
      </c>
      <c r="AS14" s="10">
        <v>10</v>
      </c>
      <c r="AT14" s="10">
        <v>11</v>
      </c>
      <c r="AU14" s="10">
        <v>3</v>
      </c>
      <c r="AV14" s="10">
        <v>4</v>
      </c>
      <c r="AW14" s="10">
        <v>5</v>
      </c>
      <c r="AX14" s="10">
        <v>6</v>
      </c>
      <c r="AY14" s="10">
        <v>7</v>
      </c>
      <c r="AZ14" s="10">
        <v>8</v>
      </c>
      <c r="BA14" s="10">
        <v>9</v>
      </c>
      <c r="BB14" s="26">
        <v>10</v>
      </c>
      <c r="BC14" s="36">
        <f t="shared" si="0"/>
        <v>6</v>
      </c>
      <c r="BF14">
        <v>13</v>
      </c>
      <c r="BG14">
        <v>8</v>
      </c>
    </row>
    <row r="15" spans="1:59" x14ac:dyDescent="0.25">
      <c r="A15" s="30" t="s">
        <v>4</v>
      </c>
      <c r="B15" s="21" t="s">
        <v>73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 t="s">
        <v>16</v>
      </c>
      <c r="S15" s="10"/>
      <c r="T15" s="10"/>
      <c r="U15" s="10"/>
      <c r="V15" s="10"/>
      <c r="W15" s="10" t="s">
        <v>16</v>
      </c>
      <c r="X15" s="10"/>
      <c r="Y15" s="10"/>
      <c r="Z15" s="10"/>
      <c r="AA15" s="10" t="s">
        <v>16</v>
      </c>
      <c r="AB15" s="10" t="s">
        <v>16</v>
      </c>
      <c r="AC15" s="10" t="s">
        <v>16</v>
      </c>
      <c r="AD15" s="10"/>
      <c r="AE15" s="10"/>
      <c r="AF15" s="10"/>
      <c r="AG15" s="10"/>
      <c r="AH15" s="10"/>
      <c r="AI15" s="10"/>
      <c r="AJ15" s="10"/>
      <c r="AK15" s="10" t="s">
        <v>16</v>
      </c>
      <c r="AL15" s="10"/>
      <c r="AM15" s="10"/>
      <c r="AN15" s="10"/>
      <c r="AO15" s="10"/>
      <c r="AP15" s="10"/>
      <c r="AQ15" s="10"/>
      <c r="AR15" s="10">
        <v>1</v>
      </c>
      <c r="AS15" s="10">
        <v>2</v>
      </c>
      <c r="AT15" s="10">
        <v>3</v>
      </c>
      <c r="AU15" s="10" t="s">
        <v>16</v>
      </c>
      <c r="AV15" s="10" t="s">
        <v>16</v>
      </c>
      <c r="AW15" s="10" t="s">
        <v>16</v>
      </c>
      <c r="AX15" s="10">
        <v>1</v>
      </c>
      <c r="AY15" s="10">
        <v>2</v>
      </c>
      <c r="AZ15" s="10">
        <v>1</v>
      </c>
      <c r="BA15" s="10">
        <v>2</v>
      </c>
      <c r="BB15" s="26">
        <v>1</v>
      </c>
      <c r="BC15" s="36">
        <f t="shared" si="0"/>
        <v>9</v>
      </c>
      <c r="BG15">
        <v>10</v>
      </c>
    </row>
    <row r="16" spans="1:59" x14ac:dyDescent="0.25">
      <c r="A16" s="30" t="s">
        <v>5</v>
      </c>
      <c r="B16" s="21" t="s">
        <v>74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 t="s">
        <v>16</v>
      </c>
      <c r="P16" s="10" t="s">
        <v>16</v>
      </c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>
        <v>12</v>
      </c>
      <c r="AC16" s="10" t="s">
        <v>16</v>
      </c>
      <c r="AD16" s="10" t="s">
        <v>16</v>
      </c>
      <c r="AE16" s="10" t="s">
        <v>16</v>
      </c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>
        <v>14</v>
      </c>
      <c r="AS16" s="10">
        <v>17</v>
      </c>
      <c r="AT16" s="10">
        <v>16</v>
      </c>
      <c r="AU16" s="10">
        <v>16</v>
      </c>
      <c r="AV16" s="10">
        <v>3</v>
      </c>
      <c r="AW16" s="10">
        <v>4</v>
      </c>
      <c r="AX16" s="10" t="s">
        <v>16</v>
      </c>
      <c r="AY16" s="10" t="s">
        <v>16</v>
      </c>
      <c r="AZ16" s="10" t="s">
        <v>16</v>
      </c>
      <c r="BA16" s="10">
        <v>5</v>
      </c>
      <c r="BB16" s="26">
        <v>6</v>
      </c>
      <c r="BC16" s="36">
        <f t="shared" si="0"/>
        <v>8</v>
      </c>
      <c r="BF16">
        <v>1</v>
      </c>
      <c r="BG16">
        <v>12</v>
      </c>
    </row>
    <row r="17" spans="1:58" x14ac:dyDescent="0.25">
      <c r="A17" s="30" t="s">
        <v>110</v>
      </c>
      <c r="B17" s="21" t="s">
        <v>76</v>
      </c>
      <c r="C17" s="10"/>
      <c r="D17" s="10"/>
      <c r="E17" s="10"/>
      <c r="F17" s="10"/>
      <c r="G17" s="10"/>
      <c r="H17" s="10"/>
      <c r="I17" s="10"/>
      <c r="J17" s="10"/>
      <c r="K17" s="10" t="s">
        <v>16</v>
      </c>
      <c r="L17" s="10"/>
      <c r="M17" s="10"/>
      <c r="N17" s="10"/>
      <c r="O17" s="10"/>
      <c r="P17" s="10"/>
      <c r="Q17" s="10"/>
      <c r="R17" s="10"/>
      <c r="S17" s="10"/>
      <c r="T17" s="10"/>
      <c r="U17" s="10" t="s">
        <v>16</v>
      </c>
      <c r="V17" s="10"/>
      <c r="W17" s="10"/>
      <c r="X17" s="10"/>
      <c r="Y17" s="10"/>
      <c r="Z17" s="10"/>
      <c r="AA17" s="10"/>
      <c r="AB17" s="10">
        <v>5</v>
      </c>
      <c r="AC17" s="10"/>
      <c r="AD17" s="10"/>
      <c r="AE17" s="10"/>
      <c r="AF17" s="10"/>
      <c r="AG17" s="10"/>
      <c r="AH17" s="10" t="s">
        <v>16</v>
      </c>
      <c r="AI17" s="10" t="s">
        <v>16</v>
      </c>
      <c r="AJ17" s="10" t="s">
        <v>16</v>
      </c>
      <c r="AK17" s="10" t="s">
        <v>16</v>
      </c>
      <c r="AL17" s="10"/>
      <c r="AM17" s="10"/>
      <c r="AN17" s="10"/>
      <c r="AO17" s="10"/>
      <c r="AP17" s="10"/>
      <c r="AQ17" s="10"/>
      <c r="AR17" s="10">
        <v>7</v>
      </c>
      <c r="AS17" s="10">
        <v>8</v>
      </c>
      <c r="AT17" s="10" t="s">
        <v>16</v>
      </c>
      <c r="AU17" s="10">
        <v>12</v>
      </c>
      <c r="AV17" s="10">
        <v>13</v>
      </c>
      <c r="AW17" s="10">
        <v>14</v>
      </c>
      <c r="AX17" s="10">
        <v>3</v>
      </c>
      <c r="AY17" s="10">
        <v>4</v>
      </c>
      <c r="AZ17" s="10">
        <v>5</v>
      </c>
      <c r="BA17" s="10">
        <v>6</v>
      </c>
      <c r="BB17" s="26">
        <v>7</v>
      </c>
      <c r="BC17" s="36">
        <f t="shared" si="0"/>
        <v>7</v>
      </c>
      <c r="BF17">
        <v>2</v>
      </c>
    </row>
    <row r="18" spans="1:58" x14ac:dyDescent="0.25">
      <c r="A18" s="30" t="s">
        <v>111</v>
      </c>
      <c r="B18" s="21" t="s">
        <v>77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 t="s">
        <v>16</v>
      </c>
      <c r="U18" s="10" t="s">
        <v>16</v>
      </c>
      <c r="V18" s="10"/>
      <c r="W18" s="10"/>
      <c r="X18" s="10"/>
      <c r="Y18" s="10"/>
      <c r="Z18" s="10"/>
      <c r="AA18" s="10"/>
      <c r="AB18" s="10">
        <v>8</v>
      </c>
      <c r="AC18" s="10"/>
      <c r="AD18" s="10"/>
      <c r="AE18" s="10"/>
      <c r="AF18" s="10"/>
      <c r="AG18" s="10"/>
      <c r="AH18" s="10"/>
      <c r="AI18" s="10"/>
      <c r="AJ18" s="10" t="s">
        <v>16</v>
      </c>
      <c r="AK18" s="10" t="s">
        <v>16</v>
      </c>
      <c r="AL18" s="10"/>
      <c r="AM18" s="10"/>
      <c r="AN18" s="10"/>
      <c r="AO18" s="10"/>
      <c r="AP18" s="10"/>
      <c r="AQ18" s="10"/>
      <c r="AR18" s="10">
        <v>16</v>
      </c>
      <c r="AS18" s="10" t="s">
        <v>16</v>
      </c>
      <c r="AT18" s="10">
        <v>9</v>
      </c>
      <c r="AU18" s="10">
        <v>10</v>
      </c>
      <c r="AV18" s="10">
        <v>11</v>
      </c>
      <c r="AW18" s="10">
        <v>12</v>
      </c>
      <c r="AX18" s="10">
        <v>13</v>
      </c>
      <c r="AY18" s="10">
        <v>14</v>
      </c>
      <c r="AZ18" s="10">
        <v>3</v>
      </c>
      <c r="BA18" s="10">
        <v>4</v>
      </c>
      <c r="BB18" s="26">
        <v>5</v>
      </c>
      <c r="BC18" s="36">
        <f t="shared" si="0"/>
        <v>5</v>
      </c>
    </row>
    <row r="19" spans="1:58" x14ac:dyDescent="0.25">
      <c r="A19" s="30" t="s">
        <v>78</v>
      </c>
      <c r="B19" s="21" t="s">
        <v>79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>
        <v>13</v>
      </c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>
        <v>10</v>
      </c>
      <c r="AS19" s="10">
        <v>12</v>
      </c>
      <c r="AT19" s="10">
        <v>13</v>
      </c>
      <c r="AU19" s="10">
        <v>14</v>
      </c>
      <c r="AV19" s="10" t="s">
        <v>16</v>
      </c>
      <c r="AW19" s="10">
        <v>3</v>
      </c>
      <c r="AX19" s="10">
        <v>4</v>
      </c>
      <c r="AY19" s="10">
        <v>5</v>
      </c>
      <c r="AZ19" s="10">
        <v>6</v>
      </c>
      <c r="BA19" s="10">
        <v>7</v>
      </c>
      <c r="BB19" s="26">
        <v>8</v>
      </c>
      <c r="BC19" s="36">
        <f t="shared" si="0"/>
        <v>1</v>
      </c>
      <c r="BF19">
        <v>18</v>
      </c>
    </row>
    <row r="20" spans="1:58" x14ac:dyDescent="0.25">
      <c r="A20" s="30" t="s">
        <v>6</v>
      </c>
      <c r="B20" s="21" t="s">
        <v>80</v>
      </c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 t="s">
        <v>16</v>
      </c>
      <c r="X20" s="10" t="s">
        <v>16</v>
      </c>
      <c r="Y20" s="10" t="s">
        <v>16</v>
      </c>
      <c r="Z20" s="10" t="s">
        <v>16</v>
      </c>
      <c r="AA20" s="10"/>
      <c r="AB20" s="10">
        <v>2</v>
      </c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 t="s">
        <v>16</v>
      </c>
      <c r="AP20" s="10"/>
      <c r="AQ20" s="10"/>
      <c r="AR20" s="10">
        <v>2</v>
      </c>
      <c r="AS20" s="10">
        <v>1</v>
      </c>
      <c r="AT20" s="10">
        <v>2</v>
      </c>
      <c r="AU20" s="10">
        <v>1</v>
      </c>
      <c r="AV20" s="10">
        <v>2</v>
      </c>
      <c r="AW20" s="10" t="s">
        <v>16</v>
      </c>
      <c r="AX20" s="10" t="s">
        <v>16</v>
      </c>
      <c r="AY20" s="10" t="s">
        <v>22</v>
      </c>
      <c r="AZ20" s="10">
        <v>15</v>
      </c>
      <c r="BA20" s="10">
        <v>1</v>
      </c>
      <c r="BB20" s="26">
        <v>2</v>
      </c>
      <c r="BC20" s="36">
        <f t="shared" si="0"/>
        <v>7</v>
      </c>
    </row>
    <row r="21" spans="1:58" x14ac:dyDescent="0.25">
      <c r="A21" s="30" t="s">
        <v>81</v>
      </c>
      <c r="B21" s="21" t="s">
        <v>82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>
        <v>15</v>
      </c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>
        <v>5</v>
      </c>
      <c r="AS21" s="10">
        <v>3</v>
      </c>
      <c r="AT21" s="10">
        <v>4</v>
      </c>
      <c r="AU21" s="10">
        <v>5</v>
      </c>
      <c r="AV21" s="10">
        <v>16</v>
      </c>
      <c r="AW21" s="10" t="s">
        <v>16</v>
      </c>
      <c r="AX21" s="10">
        <v>16</v>
      </c>
      <c r="AY21" s="10">
        <v>15</v>
      </c>
      <c r="AZ21" s="10">
        <v>9</v>
      </c>
      <c r="BA21" s="10">
        <v>10</v>
      </c>
      <c r="BB21" s="26">
        <v>11</v>
      </c>
      <c r="BC21" s="36">
        <f t="shared" si="0"/>
        <v>1</v>
      </c>
    </row>
    <row r="22" spans="1:58" x14ac:dyDescent="0.25">
      <c r="A22" s="30" t="s">
        <v>83</v>
      </c>
      <c r="B22" s="21" t="s">
        <v>84</v>
      </c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>
        <v>16</v>
      </c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 t="s">
        <v>21</v>
      </c>
      <c r="AS22" s="10" t="s">
        <v>21</v>
      </c>
      <c r="AT22" s="10" t="s">
        <v>21</v>
      </c>
      <c r="AU22" s="10" t="s">
        <v>21</v>
      </c>
      <c r="AV22" s="10" t="s">
        <v>21</v>
      </c>
      <c r="AW22" s="10" t="s">
        <v>21</v>
      </c>
      <c r="AX22" s="10" t="s">
        <v>21</v>
      </c>
      <c r="AY22" s="10" t="s">
        <v>21</v>
      </c>
      <c r="AZ22" s="10" t="s">
        <v>21</v>
      </c>
      <c r="BA22" s="10" t="s">
        <v>21</v>
      </c>
      <c r="BB22" s="10" t="s">
        <v>21</v>
      </c>
      <c r="BC22" s="36">
        <f t="shared" si="0"/>
        <v>0</v>
      </c>
    </row>
    <row r="23" spans="1:58" ht="15.75" thickBot="1" x14ac:dyDescent="0.3">
      <c r="A23" s="63" t="s">
        <v>85</v>
      </c>
      <c r="B23" s="64" t="s">
        <v>86</v>
      </c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>
        <v>17</v>
      </c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>
        <v>13</v>
      </c>
      <c r="AS23" s="23">
        <v>14</v>
      </c>
      <c r="AT23" s="23">
        <v>6</v>
      </c>
      <c r="AU23" s="23">
        <v>7</v>
      </c>
      <c r="AV23" s="23" t="s">
        <v>16</v>
      </c>
      <c r="AW23" s="23">
        <v>9</v>
      </c>
      <c r="AX23" s="23">
        <v>10</v>
      </c>
      <c r="AY23" s="23">
        <v>11</v>
      </c>
      <c r="AZ23" s="23">
        <v>12</v>
      </c>
      <c r="BA23" s="23">
        <v>13</v>
      </c>
      <c r="BB23" s="27">
        <v>14</v>
      </c>
      <c r="BC23" s="36">
        <f t="shared" si="0"/>
        <v>1</v>
      </c>
    </row>
    <row r="24" spans="1:58" x14ac:dyDescent="0.25">
      <c r="A24" s="65" t="s">
        <v>87</v>
      </c>
      <c r="B24" s="66" t="s">
        <v>88</v>
      </c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 t="s">
        <v>16</v>
      </c>
      <c r="U24" s="22"/>
      <c r="V24" s="22" t="s">
        <v>16</v>
      </c>
      <c r="W24" s="22"/>
      <c r="X24" s="22"/>
      <c r="Y24" s="22"/>
      <c r="Z24" s="22"/>
      <c r="AA24" s="22"/>
      <c r="AB24" s="22">
        <v>20</v>
      </c>
      <c r="AC24" s="22"/>
      <c r="AD24" s="22"/>
      <c r="AE24" s="22"/>
      <c r="AF24" s="22"/>
      <c r="AG24" s="22"/>
      <c r="AH24" s="22" t="s">
        <v>16</v>
      </c>
      <c r="AI24" s="22" t="s">
        <v>16</v>
      </c>
      <c r="AJ24" s="22" t="s">
        <v>16</v>
      </c>
      <c r="AK24" s="22"/>
      <c r="AL24" s="22"/>
      <c r="AM24" s="22"/>
      <c r="AN24" s="22"/>
      <c r="AO24" s="22"/>
      <c r="AP24" s="22">
        <v>24</v>
      </c>
      <c r="AQ24" s="22">
        <v>25</v>
      </c>
      <c r="AR24" s="22">
        <v>18</v>
      </c>
      <c r="AS24" s="22" t="s">
        <v>16</v>
      </c>
      <c r="AT24" s="22">
        <v>18</v>
      </c>
      <c r="AU24" s="22">
        <v>19</v>
      </c>
      <c r="AV24" s="22">
        <v>20</v>
      </c>
      <c r="AW24" s="22">
        <v>21</v>
      </c>
      <c r="AX24" s="22">
        <v>22</v>
      </c>
      <c r="AY24" s="22">
        <v>23</v>
      </c>
      <c r="AZ24" s="22">
        <v>24</v>
      </c>
      <c r="BA24" s="22">
        <v>25</v>
      </c>
      <c r="BB24" s="28">
        <v>26</v>
      </c>
      <c r="BC24" s="36">
        <f t="shared" si="0"/>
        <v>6</v>
      </c>
    </row>
    <row r="25" spans="1:58" x14ac:dyDescent="0.25">
      <c r="A25" s="30" t="s">
        <v>89</v>
      </c>
      <c r="B25" s="21" t="s">
        <v>90</v>
      </c>
      <c r="C25" s="10"/>
      <c r="D25" s="10"/>
      <c r="E25" s="10"/>
      <c r="F25" s="10"/>
      <c r="G25" s="10"/>
      <c r="H25" s="10"/>
      <c r="I25" s="10"/>
      <c r="J25" s="10"/>
      <c r="K25" s="10"/>
      <c r="L25" s="10" t="s">
        <v>16</v>
      </c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>
        <v>19</v>
      </c>
      <c r="AC25" s="10" t="s">
        <v>16</v>
      </c>
      <c r="AD25" s="10" t="s">
        <v>16</v>
      </c>
      <c r="AE25" s="10" t="s">
        <v>16</v>
      </c>
      <c r="AF25" s="10" t="s">
        <v>16</v>
      </c>
      <c r="AG25" s="10"/>
      <c r="AH25" s="10"/>
      <c r="AI25" s="10"/>
      <c r="AJ25" s="10"/>
      <c r="AK25" s="10"/>
      <c r="AL25" s="8" t="s">
        <v>20</v>
      </c>
      <c r="AM25" s="8" t="s">
        <v>20</v>
      </c>
      <c r="AN25" s="8" t="s">
        <v>20</v>
      </c>
      <c r="AO25" s="8" t="s">
        <v>20</v>
      </c>
      <c r="AP25" s="8" t="s">
        <v>20</v>
      </c>
      <c r="AQ25" s="8" t="s">
        <v>20</v>
      </c>
      <c r="AR25" s="8" t="s">
        <v>20</v>
      </c>
      <c r="AS25" s="8" t="s">
        <v>20</v>
      </c>
      <c r="AT25" s="8" t="s">
        <v>20</v>
      </c>
      <c r="AU25" s="8" t="s">
        <v>20</v>
      </c>
      <c r="AV25" s="8" t="s">
        <v>20</v>
      </c>
      <c r="AW25" s="8" t="s">
        <v>20</v>
      </c>
      <c r="AX25" s="8" t="s">
        <v>20</v>
      </c>
      <c r="AY25" s="8" t="s">
        <v>20</v>
      </c>
      <c r="AZ25" s="8" t="s">
        <v>20</v>
      </c>
      <c r="BA25" s="8" t="s">
        <v>20</v>
      </c>
      <c r="BB25" s="8" t="s">
        <v>20</v>
      </c>
      <c r="BC25" s="36">
        <f t="shared" si="0"/>
        <v>5</v>
      </c>
    </row>
    <row r="26" spans="1:58" x14ac:dyDescent="0.25">
      <c r="A26" s="30" t="s">
        <v>91</v>
      </c>
      <c r="B26" s="21" t="s">
        <v>92</v>
      </c>
      <c r="C26" s="10"/>
      <c r="D26" s="10"/>
      <c r="E26" s="10"/>
      <c r="F26" s="10"/>
      <c r="G26" s="10"/>
      <c r="H26" s="10"/>
      <c r="I26" s="10" t="s">
        <v>16</v>
      </c>
      <c r="J26" s="10"/>
      <c r="K26" s="10"/>
      <c r="L26" s="10"/>
      <c r="M26" s="10"/>
      <c r="N26" s="10"/>
      <c r="O26" s="10" t="s">
        <v>16</v>
      </c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>
        <v>18</v>
      </c>
      <c r="AC26" s="10" t="s">
        <v>16</v>
      </c>
      <c r="AD26" s="10" t="s">
        <v>16</v>
      </c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>
        <v>23</v>
      </c>
      <c r="AQ26" s="10">
        <v>24</v>
      </c>
      <c r="AR26" s="10">
        <v>25</v>
      </c>
      <c r="AS26" s="10">
        <v>20</v>
      </c>
      <c r="AT26" s="10">
        <v>21</v>
      </c>
      <c r="AU26" s="10">
        <v>22</v>
      </c>
      <c r="AV26" s="10">
        <v>23</v>
      </c>
      <c r="AW26" s="10">
        <v>24</v>
      </c>
      <c r="AX26" s="10">
        <v>25</v>
      </c>
      <c r="AY26" s="10">
        <v>22</v>
      </c>
      <c r="AZ26" s="10" t="s">
        <v>16</v>
      </c>
      <c r="BA26" s="10">
        <v>20</v>
      </c>
      <c r="BB26" s="26">
        <v>21</v>
      </c>
      <c r="BC26" s="36">
        <f t="shared" si="0"/>
        <v>5</v>
      </c>
      <c r="BF26" t="str">
        <f t="array" ref="BF26">INDEX($A$4:$A$33,SMALL(IF("V"=$BA$4:$BA$33,ROW($BA$4:$BA$33)-MIN(ROW($BA$4))+1,""),1))</f>
        <v>Foulon</v>
      </c>
    </row>
    <row r="27" spans="1:58" x14ac:dyDescent="0.25">
      <c r="A27" s="30" t="s">
        <v>93</v>
      </c>
      <c r="B27" s="21" t="s">
        <v>94</v>
      </c>
      <c r="C27" s="10"/>
      <c r="D27" s="10"/>
      <c r="E27" s="10"/>
      <c r="F27" s="10"/>
      <c r="G27" s="10"/>
      <c r="H27" s="10"/>
      <c r="I27" s="10"/>
      <c r="J27" s="10"/>
      <c r="K27" s="10"/>
      <c r="L27" s="10" t="s">
        <v>16</v>
      </c>
      <c r="M27" s="10" t="s">
        <v>16</v>
      </c>
      <c r="N27" s="10" t="s">
        <v>16</v>
      </c>
      <c r="O27" s="10" t="s">
        <v>16</v>
      </c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 t="s">
        <v>16</v>
      </c>
      <c r="AC27" s="10"/>
      <c r="AD27" s="10"/>
      <c r="AE27" s="10"/>
      <c r="AF27" s="10"/>
      <c r="AG27" s="10"/>
      <c r="AH27" s="10"/>
      <c r="AI27" s="10"/>
      <c r="AJ27" s="10"/>
      <c r="AK27" s="10" t="s">
        <v>16</v>
      </c>
      <c r="AL27" s="10"/>
      <c r="AM27" s="10"/>
      <c r="AN27" s="10"/>
      <c r="AO27" s="10"/>
      <c r="AP27" s="10">
        <v>22</v>
      </c>
      <c r="AQ27" s="10">
        <v>23</v>
      </c>
      <c r="AR27" s="10">
        <v>24</v>
      </c>
      <c r="AS27" s="10">
        <v>25</v>
      </c>
      <c r="AT27" s="10">
        <v>26</v>
      </c>
      <c r="AU27" s="10">
        <v>18</v>
      </c>
      <c r="AV27" s="10">
        <v>19</v>
      </c>
      <c r="AW27" s="10">
        <v>20</v>
      </c>
      <c r="AX27" s="10">
        <v>21</v>
      </c>
      <c r="AY27" s="10" t="s">
        <v>16</v>
      </c>
      <c r="AZ27" s="10">
        <v>23</v>
      </c>
      <c r="BA27" s="10">
        <v>24</v>
      </c>
      <c r="BB27" s="26">
        <v>25</v>
      </c>
      <c r="BC27" s="36">
        <f t="shared" si="0"/>
        <v>7</v>
      </c>
      <c r="BF27" t="str">
        <f t="array" ref="BF27">INDEX($A$4:$A$33,SMALL(IF("V"=$BA$4:$BA$33,ROW($BA$4:$BA$33)-MIN(ROW($BA$4))+1,""),2))</f>
        <v>Marchioni</v>
      </c>
    </row>
    <row r="28" spans="1:58" x14ac:dyDescent="0.25">
      <c r="A28" s="30" t="s">
        <v>95</v>
      </c>
      <c r="B28" s="21" t="s">
        <v>96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 t="s">
        <v>16</v>
      </c>
      <c r="Y28" s="10"/>
      <c r="Z28" s="10"/>
      <c r="AA28" s="10"/>
      <c r="AB28" s="10">
        <v>21</v>
      </c>
      <c r="AC28" s="10"/>
      <c r="AD28" s="10"/>
      <c r="AE28" s="10"/>
      <c r="AF28" s="10"/>
      <c r="AG28" s="10"/>
      <c r="AH28" s="10"/>
      <c r="AI28" s="10" t="s">
        <v>16</v>
      </c>
      <c r="AJ28" s="10" t="s">
        <v>16</v>
      </c>
      <c r="AK28" s="10"/>
      <c r="AL28" s="10"/>
      <c r="AM28" s="10"/>
      <c r="AN28" s="10" t="s">
        <v>16</v>
      </c>
      <c r="AO28" s="10"/>
      <c r="AP28" s="10">
        <v>21</v>
      </c>
      <c r="AQ28" s="10">
        <v>22</v>
      </c>
      <c r="AR28" s="10">
        <v>23</v>
      </c>
      <c r="AS28" s="10">
        <v>24</v>
      </c>
      <c r="AT28" s="10">
        <v>25</v>
      </c>
      <c r="AU28" s="10">
        <v>26</v>
      </c>
      <c r="AV28" s="10">
        <v>18</v>
      </c>
      <c r="AW28" s="10">
        <v>19</v>
      </c>
      <c r="AX28" s="10">
        <v>20</v>
      </c>
      <c r="AY28" s="10">
        <v>21</v>
      </c>
      <c r="AZ28" s="10">
        <v>22</v>
      </c>
      <c r="BA28" s="10" t="s">
        <v>16</v>
      </c>
      <c r="BB28" s="26">
        <v>19</v>
      </c>
      <c r="BC28" s="36">
        <f t="shared" si="0"/>
        <v>5</v>
      </c>
      <c r="BF28" t="str">
        <f t="array" ref="BF28">INDEX($A$4:$A$33,SMALL(IF("V"=$BA$4:$BA$33,ROW($BA$4:$BA$33)-MIN(ROW($BA$4))+1,""),3))</f>
        <v>Gassiot</v>
      </c>
    </row>
    <row r="29" spans="1:58" x14ac:dyDescent="0.25">
      <c r="A29" s="30" t="s">
        <v>97</v>
      </c>
      <c r="B29" s="21" t="s">
        <v>98</v>
      </c>
      <c r="C29" s="10"/>
      <c r="D29" s="10"/>
      <c r="E29" s="10"/>
      <c r="F29" s="10"/>
      <c r="G29" s="10"/>
      <c r="H29" s="10"/>
      <c r="I29" s="10"/>
      <c r="J29" s="10"/>
      <c r="K29" s="10" t="s">
        <v>16</v>
      </c>
      <c r="L29" s="10"/>
      <c r="M29" s="10"/>
      <c r="N29" s="10"/>
      <c r="O29" s="10"/>
      <c r="P29" s="10"/>
      <c r="Q29" s="10"/>
      <c r="R29" s="10"/>
      <c r="S29" s="10" t="s">
        <v>16</v>
      </c>
      <c r="T29" s="10"/>
      <c r="U29" s="10"/>
      <c r="V29" s="10"/>
      <c r="W29" s="10"/>
      <c r="X29" s="10"/>
      <c r="Y29" s="10"/>
      <c r="Z29" s="10"/>
      <c r="AA29" s="10"/>
      <c r="AB29" s="10">
        <v>24</v>
      </c>
      <c r="AC29" s="10" t="s">
        <v>18</v>
      </c>
      <c r="AD29" s="10" t="s">
        <v>18</v>
      </c>
      <c r="AE29" s="10" t="s">
        <v>16</v>
      </c>
      <c r="AF29" s="10" t="s">
        <v>16</v>
      </c>
      <c r="AG29" s="10" t="s">
        <v>16</v>
      </c>
      <c r="AH29" s="10"/>
      <c r="AI29" s="10"/>
      <c r="AJ29" s="10"/>
      <c r="AK29" s="10"/>
      <c r="AL29" s="10"/>
      <c r="AM29" s="10"/>
      <c r="AN29" s="10"/>
      <c r="AO29" s="10"/>
      <c r="AP29" s="10">
        <v>25</v>
      </c>
      <c r="AQ29" s="10">
        <v>18</v>
      </c>
      <c r="AR29" s="10">
        <v>19</v>
      </c>
      <c r="AS29" s="10" t="s">
        <v>16</v>
      </c>
      <c r="AT29" s="10">
        <v>19</v>
      </c>
      <c r="AU29" s="10">
        <v>20</v>
      </c>
      <c r="AV29" s="10">
        <v>21</v>
      </c>
      <c r="AW29" s="10">
        <v>22</v>
      </c>
      <c r="AX29" s="10">
        <v>23</v>
      </c>
      <c r="AY29" s="10">
        <v>19</v>
      </c>
      <c r="AZ29" s="10">
        <v>25</v>
      </c>
      <c r="BA29" s="10">
        <v>23</v>
      </c>
      <c r="BB29" s="26">
        <v>24</v>
      </c>
      <c r="BC29" s="36">
        <f t="shared" si="0"/>
        <v>6</v>
      </c>
      <c r="BF29" t="str">
        <f t="array" ref="BF29">INDEX($A$4:$A$33,SMALL(IF("V"=$BA$4:$BA$33,ROW($BA$4:$BA$33)-MIN(ROW($BA$4))+1,""),4))</f>
        <v>Lopez</v>
      </c>
    </row>
    <row r="30" spans="1:58" x14ac:dyDescent="0.25">
      <c r="A30" s="30" t="s">
        <v>99</v>
      </c>
      <c r="B30" s="21" t="s">
        <v>100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 t="s">
        <v>16</v>
      </c>
      <c r="T30" s="10"/>
      <c r="U30" s="10"/>
      <c r="V30" s="10"/>
      <c r="W30" s="10"/>
      <c r="X30" s="10"/>
      <c r="Y30" s="10"/>
      <c r="Z30" s="10"/>
      <c r="AA30" s="10"/>
      <c r="AB30" s="10">
        <v>25</v>
      </c>
      <c r="AC30" s="10" t="s">
        <v>16</v>
      </c>
      <c r="AD30" s="10" t="s">
        <v>16</v>
      </c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>
        <v>20</v>
      </c>
      <c r="AQ30" s="10">
        <v>21</v>
      </c>
      <c r="AR30" s="10">
        <v>22</v>
      </c>
      <c r="AS30" s="10">
        <v>23</v>
      </c>
      <c r="AT30" s="10">
        <v>24</v>
      </c>
      <c r="AU30" s="10">
        <v>25</v>
      </c>
      <c r="AV30" s="10">
        <v>26</v>
      </c>
      <c r="AW30" s="10">
        <v>18</v>
      </c>
      <c r="AX30" s="10">
        <v>19</v>
      </c>
      <c r="AY30" s="10">
        <v>24</v>
      </c>
      <c r="AZ30" s="10" t="s">
        <v>16</v>
      </c>
      <c r="BA30" s="10" t="s">
        <v>16</v>
      </c>
      <c r="BB30" s="26">
        <v>18</v>
      </c>
      <c r="BC30" s="36">
        <f t="shared" si="0"/>
        <v>5</v>
      </c>
      <c r="BF30" t="str">
        <f t="array" ref="BF30">INDEX($A$4:$A$33,SMALL(IF("V"=$BA$4:$BA$33,ROW($BA$4:$BA$33)-MIN(ROW($BA$4))+1,""),5))</f>
        <v>Meurat</v>
      </c>
    </row>
    <row r="31" spans="1:58" x14ac:dyDescent="0.25">
      <c r="A31" s="30" t="s">
        <v>101</v>
      </c>
      <c r="B31" s="21" t="s">
        <v>102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 t="s">
        <v>16</v>
      </c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 t="s">
        <v>16</v>
      </c>
      <c r="AB31" s="10">
        <v>23</v>
      </c>
      <c r="AC31" s="10"/>
      <c r="AD31" s="10"/>
      <c r="AE31" s="10"/>
      <c r="AF31" s="10"/>
      <c r="AG31" s="10"/>
      <c r="AH31" s="10"/>
      <c r="AI31" s="10"/>
      <c r="AJ31" s="10"/>
      <c r="AK31" s="10"/>
      <c r="AL31" s="10" t="s">
        <v>16</v>
      </c>
      <c r="AM31" s="10" t="s">
        <v>16</v>
      </c>
      <c r="AN31" s="10"/>
      <c r="AO31" s="10"/>
      <c r="AP31" s="10">
        <v>19</v>
      </c>
      <c r="AQ31" s="10" t="s">
        <v>16</v>
      </c>
      <c r="AR31" s="10">
        <v>20</v>
      </c>
      <c r="AS31" s="10">
        <v>21</v>
      </c>
      <c r="AT31" s="10">
        <v>22</v>
      </c>
      <c r="AU31" s="10">
        <v>23</v>
      </c>
      <c r="AV31" s="10">
        <v>24</v>
      </c>
      <c r="AW31" s="10">
        <v>25</v>
      </c>
      <c r="AX31" s="10">
        <v>26</v>
      </c>
      <c r="AY31" s="10">
        <v>18</v>
      </c>
      <c r="AZ31" s="10">
        <v>19</v>
      </c>
      <c r="BA31" s="10" t="s">
        <v>16</v>
      </c>
      <c r="BB31" s="26">
        <v>20</v>
      </c>
      <c r="BC31" s="36">
        <f t="shared" si="0"/>
        <v>6</v>
      </c>
    </row>
    <row r="32" spans="1:58" x14ac:dyDescent="0.25">
      <c r="A32" s="30" t="s">
        <v>103</v>
      </c>
      <c r="B32" s="21" t="s">
        <v>104</v>
      </c>
      <c r="C32" s="10"/>
      <c r="D32" s="10"/>
      <c r="E32" s="10"/>
      <c r="F32" s="10"/>
      <c r="G32" s="10"/>
      <c r="H32" s="10"/>
      <c r="I32" s="10"/>
      <c r="J32" s="10"/>
      <c r="K32" s="10" t="s">
        <v>16</v>
      </c>
      <c r="L32" s="10"/>
      <c r="M32" s="10"/>
      <c r="N32" s="10"/>
      <c r="O32" s="10"/>
      <c r="P32" s="10"/>
      <c r="Q32" s="10"/>
      <c r="R32" s="10"/>
      <c r="S32" s="10" t="s">
        <v>16</v>
      </c>
      <c r="T32" s="10"/>
      <c r="U32" s="10"/>
      <c r="V32" s="10"/>
      <c r="W32" s="10"/>
      <c r="X32" s="10"/>
      <c r="Y32" s="10"/>
      <c r="Z32" s="10"/>
      <c r="AA32" s="10"/>
      <c r="AB32" s="10">
        <v>22</v>
      </c>
      <c r="AC32" s="10"/>
      <c r="AD32" s="10"/>
      <c r="AE32" s="10" t="s">
        <v>16</v>
      </c>
      <c r="AF32" s="10" t="s">
        <v>16</v>
      </c>
      <c r="AG32" s="10" t="s">
        <v>16</v>
      </c>
      <c r="AH32" s="10"/>
      <c r="AI32" s="10"/>
      <c r="AJ32" s="10"/>
      <c r="AK32" s="10"/>
      <c r="AL32" s="10"/>
      <c r="AM32" s="10"/>
      <c r="AN32" s="10"/>
      <c r="AO32" s="10"/>
      <c r="AP32" s="10">
        <v>18</v>
      </c>
      <c r="AQ32" s="10">
        <v>19</v>
      </c>
      <c r="AR32" s="10">
        <v>26</v>
      </c>
      <c r="AS32" s="10" t="s">
        <v>16</v>
      </c>
      <c r="AT32" s="10">
        <v>20</v>
      </c>
      <c r="AU32" s="10">
        <v>21</v>
      </c>
      <c r="AV32" s="10">
        <v>22</v>
      </c>
      <c r="AW32" s="10">
        <v>23</v>
      </c>
      <c r="AX32" s="10">
        <v>24</v>
      </c>
      <c r="AY32" s="10">
        <v>25</v>
      </c>
      <c r="AZ32" s="10">
        <v>20</v>
      </c>
      <c r="BA32" s="10">
        <v>21</v>
      </c>
      <c r="BB32" s="26">
        <v>22</v>
      </c>
      <c r="BC32" s="36">
        <f t="shared" si="0"/>
        <v>6</v>
      </c>
    </row>
    <row r="33" spans="1:56" x14ac:dyDescent="0.25">
      <c r="A33" s="30" t="s">
        <v>105</v>
      </c>
      <c r="B33" s="21" t="s">
        <v>106</v>
      </c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 t="s">
        <v>16</v>
      </c>
      <c r="S33" s="10"/>
      <c r="T33" s="10"/>
      <c r="U33" s="10"/>
      <c r="V33" s="10"/>
      <c r="W33" s="10"/>
      <c r="X33" s="10"/>
      <c r="Y33" s="10"/>
      <c r="Z33" s="10"/>
      <c r="AA33" s="10"/>
      <c r="AB33" s="10" t="s">
        <v>16</v>
      </c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 t="s">
        <v>16</v>
      </c>
      <c r="AO33" s="10" t="s">
        <v>16</v>
      </c>
      <c r="AP33" s="10" t="s">
        <v>16</v>
      </c>
      <c r="AQ33" s="10">
        <v>20</v>
      </c>
      <c r="AR33" s="10">
        <v>21</v>
      </c>
      <c r="AS33" s="10">
        <v>22</v>
      </c>
      <c r="AT33" s="10">
        <v>23</v>
      </c>
      <c r="AU33" s="10">
        <v>24</v>
      </c>
      <c r="AV33" s="10">
        <v>25</v>
      </c>
      <c r="AW33" s="10">
        <v>26</v>
      </c>
      <c r="AX33" s="10">
        <v>18</v>
      </c>
      <c r="AY33" s="10">
        <v>20</v>
      </c>
      <c r="AZ33" s="10">
        <v>21</v>
      </c>
      <c r="BA33" s="10">
        <v>22</v>
      </c>
      <c r="BB33" s="26">
        <v>23</v>
      </c>
      <c r="BC33" s="36">
        <f t="shared" si="0"/>
        <v>5</v>
      </c>
    </row>
    <row r="34" spans="1:56" ht="15.75" thickBot="1" x14ac:dyDescent="0.3">
      <c r="A34" s="67" t="s">
        <v>107</v>
      </c>
      <c r="B34" s="68" t="s">
        <v>108</v>
      </c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2"/>
      <c r="BC34" s="37">
        <f t="shared" si="0"/>
        <v>0</v>
      </c>
    </row>
    <row r="35" spans="1:56" ht="15.75" thickBot="1" x14ac:dyDescent="0.3">
      <c r="A35" s="33"/>
      <c r="B35" s="34"/>
      <c r="C35" s="34">
        <f>COUNTIF(C4:C34,"V")</f>
        <v>0</v>
      </c>
      <c r="D35" s="34">
        <f t="shared" ref="D35:BB35" si="1">COUNTIF(D4:D34,"V")</f>
        <v>0</v>
      </c>
      <c r="E35" s="34">
        <f t="shared" si="1"/>
        <v>0</v>
      </c>
      <c r="F35" s="34">
        <f t="shared" si="1"/>
        <v>0</v>
      </c>
      <c r="G35" s="34">
        <f t="shared" si="1"/>
        <v>0</v>
      </c>
      <c r="H35" s="34">
        <f t="shared" si="1"/>
        <v>0</v>
      </c>
      <c r="I35" s="34">
        <f t="shared" si="1"/>
        <v>1</v>
      </c>
      <c r="J35" s="34">
        <f t="shared" si="1"/>
        <v>1</v>
      </c>
      <c r="K35" s="34">
        <f t="shared" si="1"/>
        <v>3</v>
      </c>
      <c r="L35" s="34">
        <f t="shared" si="1"/>
        <v>3</v>
      </c>
      <c r="M35" s="34">
        <f t="shared" si="1"/>
        <v>3</v>
      </c>
      <c r="N35" s="34">
        <f t="shared" si="1"/>
        <v>3</v>
      </c>
      <c r="O35" s="34">
        <f t="shared" si="1"/>
        <v>3</v>
      </c>
      <c r="P35" s="34">
        <f t="shared" si="1"/>
        <v>3</v>
      </c>
      <c r="Q35" s="34">
        <f t="shared" si="1"/>
        <v>2</v>
      </c>
      <c r="R35" s="34">
        <f t="shared" si="1"/>
        <v>2</v>
      </c>
      <c r="S35" s="34">
        <f t="shared" si="1"/>
        <v>3</v>
      </c>
      <c r="T35" s="34">
        <f t="shared" si="1"/>
        <v>3</v>
      </c>
      <c r="U35" s="34">
        <f t="shared" si="1"/>
        <v>3</v>
      </c>
      <c r="V35" s="34">
        <f t="shared" si="1"/>
        <v>2</v>
      </c>
      <c r="W35" s="34">
        <f t="shared" si="1"/>
        <v>3</v>
      </c>
      <c r="X35" s="34">
        <f t="shared" si="1"/>
        <v>5</v>
      </c>
      <c r="Y35" s="34">
        <f t="shared" si="1"/>
        <v>3</v>
      </c>
      <c r="Z35" s="34">
        <f t="shared" si="1"/>
        <v>3</v>
      </c>
      <c r="AA35" s="34">
        <f t="shared" si="1"/>
        <v>5</v>
      </c>
      <c r="AB35" s="34">
        <f t="shared" si="1"/>
        <v>5</v>
      </c>
      <c r="AC35" s="34">
        <f t="shared" si="1"/>
        <v>6</v>
      </c>
      <c r="AD35" s="34">
        <f t="shared" si="1"/>
        <v>6</v>
      </c>
      <c r="AE35" s="34">
        <f t="shared" si="1"/>
        <v>6</v>
      </c>
      <c r="AF35" s="34">
        <f t="shared" si="1"/>
        <v>6</v>
      </c>
      <c r="AG35" s="34">
        <f t="shared" si="1"/>
        <v>6</v>
      </c>
      <c r="AH35" s="34">
        <f t="shared" si="1"/>
        <v>6</v>
      </c>
      <c r="AI35" s="34">
        <f t="shared" si="1"/>
        <v>6</v>
      </c>
      <c r="AJ35" s="34">
        <f t="shared" si="1"/>
        <v>6</v>
      </c>
      <c r="AK35" s="34">
        <f t="shared" si="1"/>
        <v>6</v>
      </c>
      <c r="AL35" s="34">
        <f t="shared" si="1"/>
        <v>5</v>
      </c>
      <c r="AM35" s="34">
        <f t="shared" si="1"/>
        <v>3</v>
      </c>
      <c r="AN35" s="34">
        <f t="shared" si="1"/>
        <v>4</v>
      </c>
      <c r="AO35" s="34">
        <f t="shared" si="1"/>
        <v>3</v>
      </c>
      <c r="AP35" s="34">
        <f t="shared" si="1"/>
        <v>2</v>
      </c>
      <c r="AQ35" s="34">
        <f t="shared" si="1"/>
        <v>4</v>
      </c>
      <c r="AR35" s="34">
        <f t="shared" si="1"/>
        <v>2</v>
      </c>
      <c r="AS35" s="34">
        <f t="shared" si="1"/>
        <v>4</v>
      </c>
      <c r="AT35" s="34">
        <f t="shared" si="1"/>
        <v>3</v>
      </c>
      <c r="AU35" s="34">
        <f t="shared" si="1"/>
        <v>3</v>
      </c>
      <c r="AV35" s="34">
        <f t="shared" si="1"/>
        <v>3</v>
      </c>
      <c r="AW35" s="34">
        <f t="shared" si="1"/>
        <v>3</v>
      </c>
      <c r="AX35" s="34">
        <f t="shared" si="1"/>
        <v>3</v>
      </c>
      <c r="AY35" s="34">
        <f t="shared" si="1"/>
        <v>4</v>
      </c>
      <c r="AZ35" s="34">
        <f t="shared" si="1"/>
        <v>3</v>
      </c>
      <c r="BA35" s="34">
        <f t="shared" si="1"/>
        <v>5</v>
      </c>
      <c r="BB35" s="38">
        <f t="shared" si="1"/>
        <v>0</v>
      </c>
      <c r="BC35" s="39"/>
      <c r="BD35" s="18"/>
    </row>
    <row r="36" spans="1:56" x14ac:dyDescent="0.25">
      <c r="BC36" s="18"/>
      <c r="BD36" s="18"/>
    </row>
    <row r="38" spans="1:56" x14ac:dyDescent="0.25">
      <c r="B38" t="e">
        <f ca="1">MATCH("V",OFFSET(AC$1,AC38,0,COUNTA(AC:AC)-AC38,1),0)+AC38</f>
        <v>#N/A</v>
      </c>
      <c r="BD38" t="str">
        <f>CONCATENATE(BF26,", ",BF27,", ",BF28,", ",BF29,", ",BF30)</f>
        <v>Foulon, Marchioni, Gassiot, Lopez, Meurat</v>
      </c>
    </row>
  </sheetData>
  <mergeCells count="1">
    <mergeCell ref="B1:BB1"/>
  </mergeCells>
  <conditionalFormatting sqref="C4:BB34">
    <cfRule type="cellIs" dxfId="68" priority="1" operator="equal">
      <formula>"CM"</formula>
    </cfRule>
    <cfRule type="containsText" dxfId="67" priority="2" stopIfTrue="1" operator="containsText" text="V">
      <formula>NOT(ISERROR(SEARCH("V",C4)))</formula>
    </cfRule>
  </conditionalFormatting>
  <conditionalFormatting sqref="C35:BB35">
    <cfRule type="cellIs" dxfId="66" priority="28" operator="equal">
      <formula>6</formula>
    </cfRule>
    <cfRule type="cellIs" dxfId="65" priority="29" operator="equal">
      <formula>5</formula>
    </cfRule>
    <cfRule type="cellIs" dxfId="64" priority="30" operator="equal">
      <formula>4</formula>
    </cfRule>
    <cfRule type="cellIs" dxfId="63" priority="31" operator="equal">
      <formula>3</formula>
    </cfRule>
    <cfRule type="cellIs" dxfId="62" priority="32" operator="equal">
      <formula>2</formula>
    </cfRule>
    <cfRule type="cellIs" dxfId="61" priority="33" operator="equal">
      <formula>1</formula>
    </cfRule>
  </conditionalFormatting>
  <conditionalFormatting sqref="AJ4:AJ34">
    <cfRule type="duplicateValues" dxfId="60" priority="34"/>
  </conditionalFormatting>
  <conditionalFormatting sqref="AC4:AC34">
    <cfRule type="duplicateValues" dxfId="59" priority="27"/>
  </conditionalFormatting>
  <conditionalFormatting sqref="AD3:AD34">
    <cfRule type="duplicateValues" dxfId="58" priority="26"/>
  </conditionalFormatting>
  <conditionalFormatting sqref="AE4:AE34">
    <cfRule type="duplicateValues" dxfId="57" priority="25"/>
  </conditionalFormatting>
  <conditionalFormatting sqref="AF4:AF34">
    <cfRule type="duplicateValues" dxfId="56" priority="24"/>
  </conditionalFormatting>
  <conditionalFormatting sqref="AG4:AG34">
    <cfRule type="duplicateValues" dxfId="55" priority="23"/>
  </conditionalFormatting>
  <conditionalFormatting sqref="AH4:AH34">
    <cfRule type="duplicateValues" dxfId="54" priority="22"/>
  </conditionalFormatting>
  <conditionalFormatting sqref="AI4:AI34">
    <cfRule type="duplicateValues" dxfId="53" priority="21"/>
  </conditionalFormatting>
  <conditionalFormatting sqref="AK4:AK34">
    <cfRule type="duplicateValues" dxfId="52" priority="20"/>
  </conditionalFormatting>
  <conditionalFormatting sqref="AL4:AL34">
    <cfRule type="duplicateValues" dxfId="51" priority="19"/>
  </conditionalFormatting>
  <conditionalFormatting sqref="AM4:AM34">
    <cfRule type="duplicateValues" dxfId="50" priority="18"/>
  </conditionalFormatting>
  <conditionalFormatting sqref="AN4:AN34">
    <cfRule type="duplicateValues" dxfId="49" priority="17"/>
  </conditionalFormatting>
  <conditionalFormatting sqref="AO4:AO34">
    <cfRule type="duplicateValues" dxfId="48" priority="16"/>
  </conditionalFormatting>
  <conditionalFormatting sqref="AP4:AP34">
    <cfRule type="duplicateValues" dxfId="47" priority="15"/>
  </conditionalFormatting>
  <conditionalFormatting sqref="AQ4:AQ34">
    <cfRule type="duplicateValues" dxfId="46" priority="14"/>
  </conditionalFormatting>
  <conditionalFormatting sqref="AR4:AR34 AS22:BB22">
    <cfRule type="duplicateValues" dxfId="45" priority="13"/>
  </conditionalFormatting>
  <conditionalFormatting sqref="AS4:AS34">
    <cfRule type="duplicateValues" dxfId="44" priority="12"/>
  </conditionalFormatting>
  <conditionalFormatting sqref="AT4:AT34">
    <cfRule type="duplicateValues" dxfId="43" priority="11"/>
  </conditionalFormatting>
  <conditionalFormatting sqref="AU4:AU34">
    <cfRule type="duplicateValues" dxfId="42" priority="10"/>
  </conditionalFormatting>
  <conditionalFormatting sqref="AV4:AV34">
    <cfRule type="duplicateValues" dxfId="41" priority="9"/>
  </conditionalFormatting>
  <conditionalFormatting sqref="AW4:AW34">
    <cfRule type="duplicateValues" dxfId="40" priority="8"/>
  </conditionalFormatting>
  <conditionalFormatting sqref="AX4:AX34">
    <cfRule type="duplicateValues" dxfId="39" priority="7"/>
  </conditionalFormatting>
  <conditionalFormatting sqref="AY4:AY34">
    <cfRule type="duplicateValues" dxfId="38" priority="6"/>
  </conditionalFormatting>
  <conditionalFormatting sqref="AZ4:AZ34">
    <cfRule type="duplicateValues" dxfId="37" priority="5"/>
  </conditionalFormatting>
  <conditionalFormatting sqref="BA4:BA34">
    <cfRule type="duplicateValues" dxfId="36" priority="4"/>
  </conditionalFormatting>
  <conditionalFormatting sqref="BB4:BB34">
    <cfRule type="duplicateValues" dxfId="35" priority="3"/>
  </conditionalFormatting>
  <dataValidations count="2">
    <dataValidation type="list" allowBlank="1" showInputMessage="1" sqref="C4:BB23">
      <formula1>$BF$2:$BF$19</formula1>
    </dataValidation>
    <dataValidation type="list" allowBlank="1" showInputMessage="1" sqref="C24:BB34">
      <formula1>$BG$2:$BG$16</formula1>
    </dataValidation>
  </dataValidations>
  <pageMargins left="0.25" right="0.25" top="0.75" bottom="0.75" header="0.3" footer="0.3"/>
  <pageSetup paperSize="9" scale="5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AH23"/>
  <sheetViews>
    <sheetView tabSelected="1" zoomScale="55" zoomScaleNormal="55" workbookViewId="0">
      <selection activeCell="A6" sqref="A6"/>
    </sheetView>
  </sheetViews>
  <sheetFormatPr baseColWidth="10" defaultRowHeight="15" x14ac:dyDescent="0.25"/>
  <cols>
    <col min="1" max="1" width="6.7109375" style="1" customWidth="1"/>
    <col min="2" max="29" width="11.7109375" style="1" customWidth="1"/>
    <col min="30" max="16384" width="11.42578125" style="1"/>
  </cols>
  <sheetData>
    <row r="1" spans="1:34" ht="95.25" customHeight="1" x14ac:dyDescent="0.25">
      <c r="A1" s="74"/>
      <c r="B1" s="75"/>
      <c r="C1" s="75"/>
      <c r="D1" s="75"/>
      <c r="E1" s="75"/>
      <c r="F1" s="75"/>
      <c r="G1" s="75"/>
      <c r="H1" s="72"/>
      <c r="I1" s="72"/>
      <c r="J1" s="72"/>
      <c r="K1" s="72"/>
      <c r="L1" s="72"/>
      <c r="M1" s="72"/>
      <c r="N1" s="78" t="s">
        <v>52</v>
      </c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</row>
    <row r="2" spans="1:34" ht="95.25" customHeight="1" x14ac:dyDescent="0.25">
      <c r="A2" s="79"/>
      <c r="B2" s="79"/>
      <c r="C2" s="79"/>
      <c r="D2" s="79"/>
      <c r="E2" s="79"/>
      <c r="F2" s="79"/>
      <c r="G2" s="79"/>
      <c r="H2" s="72"/>
      <c r="I2" s="72"/>
      <c r="J2" s="72"/>
      <c r="K2" s="72"/>
      <c r="L2" s="72"/>
      <c r="M2" s="72"/>
      <c r="N2" s="78"/>
      <c r="O2" s="78"/>
      <c r="P2" s="78"/>
      <c r="Q2" s="78"/>
      <c r="R2" s="78"/>
      <c r="S2" s="78"/>
      <c r="T2" s="78"/>
      <c r="U2" s="78"/>
      <c r="V2" s="78"/>
      <c r="W2" s="78"/>
      <c r="X2" s="78"/>
      <c r="Y2" s="78"/>
      <c r="Z2" s="78"/>
      <c r="AA2" s="78"/>
      <c r="AB2" s="78"/>
      <c r="AC2" s="78"/>
    </row>
    <row r="3" spans="1:34" ht="39" customHeight="1" thickBot="1" x14ac:dyDescent="0.3">
      <c r="A3" s="45"/>
      <c r="B3" s="45"/>
      <c r="C3" s="45"/>
      <c r="D3" s="45"/>
      <c r="E3" s="45"/>
      <c r="F3" s="45"/>
      <c r="G3" s="45"/>
      <c r="H3" s="73"/>
      <c r="I3" s="73"/>
      <c r="J3" s="73"/>
      <c r="K3" s="73"/>
      <c r="L3" s="73"/>
      <c r="M3" s="73"/>
      <c r="N3" s="73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7"/>
    </row>
    <row r="4" spans="1:34" ht="106.5" customHeight="1" x14ac:dyDescent="0.25">
      <c r="A4" s="46" t="s">
        <v>7</v>
      </c>
      <c r="B4" s="47" t="s">
        <v>4</v>
      </c>
      <c r="C4" s="47" t="s">
        <v>3</v>
      </c>
      <c r="D4" s="47" t="s">
        <v>36</v>
      </c>
      <c r="E4" s="47" t="s">
        <v>38</v>
      </c>
      <c r="F4" s="47" t="s">
        <v>31</v>
      </c>
      <c r="G4" s="47" t="s">
        <v>35</v>
      </c>
      <c r="H4" s="47" t="s">
        <v>30</v>
      </c>
      <c r="I4" s="47" t="s">
        <v>34</v>
      </c>
      <c r="J4" s="47" t="s">
        <v>33</v>
      </c>
      <c r="K4" s="47" t="s">
        <v>40</v>
      </c>
      <c r="L4" s="47" t="s">
        <v>27</v>
      </c>
      <c r="M4" s="47" t="s">
        <v>28</v>
      </c>
      <c r="N4" s="47" t="s">
        <v>37</v>
      </c>
      <c r="O4" s="47" t="s">
        <v>32</v>
      </c>
      <c r="P4" s="47" t="s">
        <v>29</v>
      </c>
      <c r="Q4" s="47" t="s">
        <v>39</v>
      </c>
      <c r="R4" s="47" t="s">
        <v>49</v>
      </c>
      <c r="S4" s="47" t="s">
        <v>46</v>
      </c>
      <c r="T4" s="47" t="s">
        <v>44</v>
      </c>
      <c r="U4" s="47" t="s">
        <v>43</v>
      </c>
      <c r="V4" s="47" t="s">
        <v>41</v>
      </c>
      <c r="W4" s="47" t="s">
        <v>45</v>
      </c>
      <c r="X4" s="47" t="s">
        <v>48</v>
      </c>
      <c r="Y4" s="47" t="s">
        <v>42</v>
      </c>
      <c r="Z4" s="47" t="s">
        <v>47</v>
      </c>
      <c r="AA4" s="47" t="s">
        <v>2</v>
      </c>
      <c r="AB4" s="47" t="s">
        <v>5</v>
      </c>
      <c r="AC4" s="61" t="s">
        <v>6</v>
      </c>
      <c r="AD4" s="61"/>
      <c r="AE4" s="61"/>
      <c r="AF4" s="61"/>
      <c r="AG4" s="61"/>
      <c r="AH4" s="61"/>
    </row>
    <row r="5" spans="1:34" x14ac:dyDescent="0.25">
      <c r="A5" s="46"/>
      <c r="B5" s="10">
        <v>1</v>
      </c>
      <c r="C5" s="10">
        <v>2</v>
      </c>
      <c r="D5" s="10">
        <v>3</v>
      </c>
      <c r="E5" s="10">
        <v>4</v>
      </c>
      <c r="F5" s="10">
        <v>5</v>
      </c>
      <c r="G5" s="10">
        <v>6</v>
      </c>
      <c r="H5" s="10">
        <v>7</v>
      </c>
      <c r="I5" s="10">
        <v>8</v>
      </c>
      <c r="J5" s="10">
        <v>9</v>
      </c>
      <c r="K5" s="10">
        <v>10</v>
      </c>
      <c r="L5" s="10">
        <v>11</v>
      </c>
      <c r="M5" s="10">
        <v>12</v>
      </c>
      <c r="N5" s="10">
        <v>13</v>
      </c>
      <c r="O5" s="10">
        <v>14</v>
      </c>
      <c r="P5" s="10">
        <v>15</v>
      </c>
      <c r="Q5" s="10">
        <v>16</v>
      </c>
      <c r="R5" s="10">
        <v>17</v>
      </c>
      <c r="S5" s="10">
        <v>18</v>
      </c>
      <c r="T5" s="10">
        <v>19</v>
      </c>
      <c r="U5" s="10">
        <v>20</v>
      </c>
      <c r="V5" s="10">
        <v>21</v>
      </c>
      <c r="W5" s="10">
        <v>22</v>
      </c>
      <c r="X5" s="10">
        <v>23</v>
      </c>
      <c r="Y5" s="10">
        <v>24</v>
      </c>
      <c r="Z5" s="10">
        <v>25</v>
      </c>
      <c r="AA5" s="10">
        <v>26</v>
      </c>
      <c r="AB5" s="10">
        <v>27</v>
      </c>
      <c r="AC5" s="10">
        <v>28</v>
      </c>
      <c r="AD5" s="7">
        <v>30</v>
      </c>
      <c r="AE5" s="7">
        <v>31</v>
      </c>
      <c r="AF5" s="7">
        <v>32</v>
      </c>
      <c r="AG5" s="7">
        <v>33</v>
      </c>
      <c r="AH5" s="7">
        <v>34</v>
      </c>
    </row>
    <row r="6" spans="1:34" ht="78" customHeight="1" x14ac:dyDescent="0.25">
      <c r="A6" s="57">
        <v>43430</v>
      </c>
      <c r="B6" s="48"/>
      <c r="C6" s="48"/>
      <c r="D6" s="49" t="s">
        <v>10</v>
      </c>
      <c r="E6" s="44" t="s">
        <v>13</v>
      </c>
      <c r="F6" s="49" t="s">
        <v>11</v>
      </c>
      <c r="G6" s="49" t="s">
        <v>12</v>
      </c>
      <c r="H6" s="44" t="s">
        <v>13</v>
      </c>
      <c r="I6" s="49" t="s">
        <v>11</v>
      </c>
      <c r="J6" s="49" t="s">
        <v>12</v>
      </c>
      <c r="K6" s="49" t="s">
        <v>12</v>
      </c>
      <c r="L6" s="49" t="s">
        <v>12</v>
      </c>
      <c r="M6" s="49" t="s">
        <v>9</v>
      </c>
      <c r="N6" s="49" t="s">
        <v>9</v>
      </c>
      <c r="O6" s="44" t="s">
        <v>24</v>
      </c>
      <c r="P6" s="49" t="s">
        <v>12</v>
      </c>
      <c r="Q6" s="49" t="s">
        <v>12</v>
      </c>
      <c r="R6" s="49" t="s">
        <v>14</v>
      </c>
      <c r="S6" s="49" t="s">
        <v>12</v>
      </c>
      <c r="T6" s="49" t="s">
        <v>9</v>
      </c>
      <c r="U6" s="44" t="s">
        <v>13</v>
      </c>
      <c r="V6" s="49" t="s">
        <v>14</v>
      </c>
      <c r="W6" s="44" t="s">
        <v>23</v>
      </c>
      <c r="X6" s="49" t="s">
        <v>12</v>
      </c>
      <c r="Y6" s="49" t="s">
        <v>12</v>
      </c>
      <c r="Z6" s="49" t="s">
        <v>12</v>
      </c>
      <c r="AA6" s="44" t="s">
        <v>26</v>
      </c>
      <c r="AB6" s="44" t="s">
        <v>26</v>
      </c>
      <c r="AC6" s="44" t="s">
        <v>26</v>
      </c>
      <c r="AD6" s="60"/>
      <c r="AE6" s="60"/>
      <c r="AF6" s="60"/>
      <c r="AG6" s="60"/>
      <c r="AH6" s="60"/>
    </row>
    <row r="7" spans="1:34" ht="75" customHeight="1" x14ac:dyDescent="0.25">
      <c r="A7" s="57">
        <f>A6+1</f>
        <v>43431</v>
      </c>
      <c r="B7" s="48"/>
      <c r="C7" s="50" t="s">
        <v>13</v>
      </c>
      <c r="D7" s="49" t="s">
        <v>12</v>
      </c>
      <c r="E7" s="49" t="s">
        <v>12</v>
      </c>
      <c r="F7" s="49" t="s">
        <v>11</v>
      </c>
      <c r="G7" s="44" t="s">
        <v>13</v>
      </c>
      <c r="H7" s="49" t="s">
        <v>12</v>
      </c>
      <c r="I7" s="49" t="s">
        <v>11</v>
      </c>
      <c r="J7" s="49" t="s">
        <v>12</v>
      </c>
      <c r="K7" s="49" t="s">
        <v>12</v>
      </c>
      <c r="L7" s="49" t="s">
        <v>12</v>
      </c>
      <c r="M7" s="49" t="s">
        <v>9</v>
      </c>
      <c r="N7" s="49" t="s">
        <v>9</v>
      </c>
      <c r="O7" s="44" t="s">
        <v>13</v>
      </c>
      <c r="P7" s="49" t="s">
        <v>10</v>
      </c>
      <c r="Q7" s="49" t="s">
        <v>12</v>
      </c>
      <c r="R7" s="49" t="s">
        <v>14</v>
      </c>
      <c r="S7" s="49" t="s">
        <v>12</v>
      </c>
      <c r="T7" s="44" t="s">
        <v>13</v>
      </c>
      <c r="U7" s="49" t="s">
        <v>12</v>
      </c>
      <c r="V7" s="49" t="s">
        <v>14</v>
      </c>
      <c r="W7" s="49" t="s">
        <v>9</v>
      </c>
      <c r="X7" s="44" t="s">
        <v>13</v>
      </c>
      <c r="Y7" s="49" t="s">
        <v>12</v>
      </c>
      <c r="Z7" s="49" t="s">
        <v>12</v>
      </c>
      <c r="AA7" s="44" t="s">
        <v>26</v>
      </c>
      <c r="AB7" s="44" t="s">
        <v>26</v>
      </c>
      <c r="AC7" s="44" t="s">
        <v>26</v>
      </c>
      <c r="AD7" s="60"/>
      <c r="AE7" s="60"/>
      <c r="AF7" s="60"/>
      <c r="AG7" s="60"/>
      <c r="AH7" s="60"/>
    </row>
    <row r="8" spans="1:34" ht="75" customHeight="1" x14ac:dyDescent="0.25">
      <c r="A8" s="57">
        <f t="shared" ref="A8:A12" si="0">A7+1</f>
        <v>43432</v>
      </c>
      <c r="B8" s="48"/>
      <c r="C8" s="48"/>
      <c r="D8" s="49" t="s">
        <v>12</v>
      </c>
      <c r="E8" s="49" t="s">
        <v>12</v>
      </c>
      <c r="F8" s="49" t="s">
        <v>11</v>
      </c>
      <c r="G8" s="44" t="s">
        <v>13</v>
      </c>
      <c r="H8" s="49" t="s">
        <v>10</v>
      </c>
      <c r="I8" s="49" t="s">
        <v>11</v>
      </c>
      <c r="J8" s="49" t="s">
        <v>12</v>
      </c>
      <c r="K8" s="44" t="s">
        <v>13</v>
      </c>
      <c r="L8" s="49" t="s">
        <v>12</v>
      </c>
      <c r="M8" s="49" t="s">
        <v>9</v>
      </c>
      <c r="N8" s="44" t="s">
        <v>13</v>
      </c>
      <c r="O8" s="44" t="s">
        <v>24</v>
      </c>
      <c r="P8" s="49" t="s">
        <v>9</v>
      </c>
      <c r="Q8" s="49" t="s">
        <v>12</v>
      </c>
      <c r="R8" s="49" t="s">
        <v>14</v>
      </c>
      <c r="S8" s="49" t="s">
        <v>12</v>
      </c>
      <c r="T8" s="44" t="s">
        <v>13</v>
      </c>
      <c r="U8" s="49" t="s">
        <v>12</v>
      </c>
      <c r="V8" s="49" t="s">
        <v>14</v>
      </c>
      <c r="W8" s="49" t="s">
        <v>9</v>
      </c>
      <c r="X8" s="51" t="s">
        <v>25</v>
      </c>
      <c r="Y8" s="49" t="s">
        <v>12</v>
      </c>
      <c r="Z8" s="49" t="s">
        <v>12</v>
      </c>
      <c r="AA8" s="44" t="s">
        <v>26</v>
      </c>
      <c r="AB8" s="44" t="s">
        <v>26</v>
      </c>
      <c r="AC8" s="44" t="s">
        <v>26</v>
      </c>
      <c r="AD8" s="60"/>
      <c r="AE8" s="60"/>
      <c r="AF8" s="60"/>
      <c r="AG8" s="60"/>
      <c r="AH8" s="60"/>
    </row>
    <row r="9" spans="1:34" ht="76.5" customHeight="1" x14ac:dyDescent="0.25">
      <c r="A9" s="57">
        <f t="shared" si="0"/>
        <v>43433</v>
      </c>
      <c r="B9" s="50" t="s">
        <v>13</v>
      </c>
      <c r="C9" s="48"/>
      <c r="D9" s="44" t="s">
        <v>13</v>
      </c>
      <c r="E9" s="49" t="s">
        <v>12</v>
      </c>
      <c r="F9" s="49" t="s">
        <v>11</v>
      </c>
      <c r="G9" s="49" t="s">
        <v>12</v>
      </c>
      <c r="H9" s="49" t="s">
        <v>12</v>
      </c>
      <c r="I9" s="49" t="s">
        <v>11</v>
      </c>
      <c r="J9" s="44" t="s">
        <v>13</v>
      </c>
      <c r="K9" s="49" t="s">
        <v>12</v>
      </c>
      <c r="L9" s="49" t="s">
        <v>12</v>
      </c>
      <c r="M9" s="49" t="s">
        <v>9</v>
      </c>
      <c r="N9" s="44" t="s">
        <v>23</v>
      </c>
      <c r="O9" s="49" t="s">
        <v>9</v>
      </c>
      <c r="P9" s="49" t="s">
        <v>10</v>
      </c>
      <c r="Q9" s="49" t="s">
        <v>12</v>
      </c>
      <c r="R9" s="49" t="s">
        <v>14</v>
      </c>
      <c r="S9" s="49" t="s">
        <v>12</v>
      </c>
      <c r="T9" s="49" t="s">
        <v>14</v>
      </c>
      <c r="U9" s="49" t="s">
        <v>12</v>
      </c>
      <c r="V9" s="49" t="s">
        <v>12</v>
      </c>
      <c r="W9" s="44" t="s">
        <v>13</v>
      </c>
      <c r="X9" s="51" t="s">
        <v>25</v>
      </c>
      <c r="Y9" s="49" t="s">
        <v>9</v>
      </c>
      <c r="Z9" s="49" t="s">
        <v>12</v>
      </c>
      <c r="AA9" s="44" t="s">
        <v>26</v>
      </c>
      <c r="AB9" s="44" t="s">
        <v>26</v>
      </c>
      <c r="AC9" s="44" t="s">
        <v>26</v>
      </c>
      <c r="AD9" s="60"/>
      <c r="AE9" s="60"/>
      <c r="AF9" s="60"/>
      <c r="AG9" s="60"/>
      <c r="AH9" s="60"/>
    </row>
    <row r="10" spans="1:34" ht="76.5" customHeight="1" x14ac:dyDescent="0.25">
      <c r="A10" s="57">
        <f t="shared" si="0"/>
        <v>43434</v>
      </c>
      <c r="B10" s="48"/>
      <c r="C10" s="48"/>
      <c r="D10" s="44" t="s">
        <v>13</v>
      </c>
      <c r="E10" s="49" t="s">
        <v>12</v>
      </c>
      <c r="F10" s="49" t="s">
        <v>11</v>
      </c>
      <c r="G10" s="49" t="s">
        <v>12</v>
      </c>
      <c r="H10" s="49" t="s">
        <v>12</v>
      </c>
      <c r="I10" s="49" t="s">
        <v>11</v>
      </c>
      <c r="J10" s="44" t="s">
        <v>13</v>
      </c>
      <c r="K10" s="49" t="s">
        <v>12</v>
      </c>
      <c r="L10" s="49" t="s">
        <v>12</v>
      </c>
      <c r="M10" s="49" t="s">
        <v>9</v>
      </c>
      <c r="N10" s="49" t="s">
        <v>12</v>
      </c>
      <c r="O10" s="49" t="s">
        <v>9</v>
      </c>
      <c r="P10" s="49" t="s">
        <v>10</v>
      </c>
      <c r="Q10" s="49" t="s">
        <v>12</v>
      </c>
      <c r="R10" s="49" t="s">
        <v>14</v>
      </c>
      <c r="S10" s="49" t="s">
        <v>12</v>
      </c>
      <c r="T10" s="49" t="s">
        <v>14</v>
      </c>
      <c r="U10" s="49" t="s">
        <v>12</v>
      </c>
      <c r="V10" s="49" t="s">
        <v>12</v>
      </c>
      <c r="W10" s="44" t="s">
        <v>13</v>
      </c>
      <c r="X10" s="52" t="s">
        <v>13</v>
      </c>
      <c r="Y10" s="49" t="s">
        <v>9</v>
      </c>
      <c r="Z10" s="49" t="s">
        <v>12</v>
      </c>
      <c r="AA10" s="44" t="s">
        <v>26</v>
      </c>
      <c r="AB10" s="44" t="s">
        <v>26</v>
      </c>
      <c r="AC10" s="44" t="s">
        <v>26</v>
      </c>
      <c r="AD10" s="60"/>
      <c r="AE10" s="60"/>
      <c r="AF10" s="60"/>
      <c r="AG10" s="60"/>
      <c r="AH10" s="60"/>
    </row>
    <row r="11" spans="1:34" ht="75" customHeight="1" x14ac:dyDescent="0.25">
      <c r="A11" s="57">
        <f t="shared" si="0"/>
        <v>43435</v>
      </c>
      <c r="B11" s="48"/>
      <c r="C11" s="50" t="s">
        <v>13</v>
      </c>
      <c r="D11" s="49" t="s">
        <v>14</v>
      </c>
      <c r="E11" s="49" t="s">
        <v>14</v>
      </c>
      <c r="F11" s="44" t="s">
        <v>13</v>
      </c>
      <c r="G11" s="49" t="s">
        <v>9</v>
      </c>
      <c r="H11" s="49" t="s">
        <v>12</v>
      </c>
      <c r="I11" s="44" t="s">
        <v>13</v>
      </c>
      <c r="J11" s="49" t="s">
        <v>11</v>
      </c>
      <c r="K11" s="44" t="s">
        <v>13</v>
      </c>
      <c r="L11" s="44" t="s">
        <v>13</v>
      </c>
      <c r="M11" s="44" t="s">
        <v>13</v>
      </c>
      <c r="N11" s="49" t="s">
        <v>9</v>
      </c>
      <c r="O11" s="44" t="s">
        <v>13</v>
      </c>
      <c r="P11" s="44" t="s">
        <v>13</v>
      </c>
      <c r="Q11" s="44" t="s">
        <v>13</v>
      </c>
      <c r="R11" s="44" t="s">
        <v>13</v>
      </c>
      <c r="S11" s="44" t="s">
        <v>13</v>
      </c>
      <c r="T11" s="49" t="s">
        <v>9</v>
      </c>
      <c r="U11" s="49" t="s">
        <v>12</v>
      </c>
      <c r="V11" s="44" t="s">
        <v>13</v>
      </c>
      <c r="W11" s="49" t="s">
        <v>14</v>
      </c>
      <c r="X11" s="49" t="s">
        <v>12</v>
      </c>
      <c r="Y11" s="44" t="s">
        <v>13</v>
      </c>
      <c r="Z11" s="44" t="s">
        <v>13</v>
      </c>
      <c r="AA11" s="44" t="s">
        <v>13</v>
      </c>
      <c r="AB11" s="44" t="s">
        <v>13</v>
      </c>
      <c r="AC11" s="44" t="s">
        <v>13</v>
      </c>
      <c r="AD11" s="60"/>
      <c r="AE11" s="60"/>
      <c r="AF11" s="60"/>
      <c r="AG11" s="60"/>
      <c r="AH11" s="60"/>
    </row>
    <row r="12" spans="1:34" ht="72" customHeight="1" x14ac:dyDescent="0.25">
      <c r="A12" s="57">
        <f t="shared" si="0"/>
        <v>43436</v>
      </c>
      <c r="B12" s="48"/>
      <c r="C12" s="50" t="s">
        <v>13</v>
      </c>
      <c r="D12" s="49" t="s">
        <v>14</v>
      </c>
      <c r="E12" s="44" t="s">
        <v>13</v>
      </c>
      <c r="F12" s="44" t="s">
        <v>13</v>
      </c>
      <c r="G12" s="49" t="s">
        <v>9</v>
      </c>
      <c r="H12" s="44" t="s">
        <v>13</v>
      </c>
      <c r="I12" s="44" t="s">
        <v>13</v>
      </c>
      <c r="J12" s="49" t="s">
        <v>11</v>
      </c>
      <c r="K12" s="49" t="s">
        <v>12</v>
      </c>
      <c r="L12" s="44" t="s">
        <v>13</v>
      </c>
      <c r="M12" s="44" t="s">
        <v>13</v>
      </c>
      <c r="N12" s="49" t="s">
        <v>9</v>
      </c>
      <c r="O12" s="44" t="s">
        <v>13</v>
      </c>
      <c r="P12" s="44" t="s">
        <v>13</v>
      </c>
      <c r="Q12" s="44" t="s">
        <v>13</v>
      </c>
      <c r="R12" s="44" t="s">
        <v>13</v>
      </c>
      <c r="S12" s="44" t="s">
        <v>13</v>
      </c>
      <c r="T12" s="49" t="s">
        <v>9</v>
      </c>
      <c r="U12" s="44" t="s">
        <v>13</v>
      </c>
      <c r="V12" s="44" t="s">
        <v>13</v>
      </c>
      <c r="W12" s="49" t="s">
        <v>14</v>
      </c>
      <c r="X12" s="44" t="s">
        <v>13</v>
      </c>
      <c r="Y12" s="44" t="s">
        <v>13</v>
      </c>
      <c r="Z12" s="44" t="s">
        <v>13</v>
      </c>
      <c r="AA12" s="44" t="s">
        <v>13</v>
      </c>
      <c r="AB12" s="44" t="s">
        <v>13</v>
      </c>
      <c r="AC12" s="44" t="s">
        <v>13</v>
      </c>
      <c r="AD12" s="60"/>
      <c r="AE12" s="60"/>
      <c r="AF12" s="60"/>
      <c r="AG12" s="60"/>
      <c r="AH12" s="60"/>
    </row>
    <row r="13" spans="1:34" ht="15.75" thickBot="1" x14ac:dyDescent="0.3">
      <c r="A13" s="42"/>
    </row>
    <row r="14" spans="1:34" x14ac:dyDescent="0.25">
      <c r="R14" s="88"/>
      <c r="S14" s="89"/>
      <c r="T14" s="88"/>
      <c r="U14" s="90"/>
      <c r="V14" s="93"/>
      <c r="W14" s="89"/>
      <c r="AB14" s="43"/>
      <c r="AC14" s="43"/>
    </row>
    <row r="15" spans="1:34" ht="6" customHeight="1" thickBot="1" x14ac:dyDescent="0.3">
      <c r="R15" s="82"/>
      <c r="S15" s="87"/>
      <c r="T15" s="91"/>
      <c r="U15" s="92"/>
      <c r="V15" s="94"/>
      <c r="W15" s="95"/>
      <c r="AB15" s="43"/>
      <c r="AC15" s="43"/>
    </row>
    <row r="16" spans="1:34" ht="23.25" customHeight="1" x14ac:dyDescent="0.25">
      <c r="R16" s="14"/>
      <c r="S16" s="14"/>
      <c r="T16" s="80"/>
      <c r="U16" s="81"/>
      <c r="V16" s="84"/>
      <c r="W16" s="85"/>
      <c r="AB16" s="43"/>
      <c r="AC16" s="43"/>
    </row>
    <row r="17" spans="18:29" ht="1.5" customHeight="1" x14ac:dyDescent="0.25">
      <c r="R17" s="14"/>
      <c r="S17" s="14"/>
      <c r="T17" s="91"/>
      <c r="U17" s="92"/>
      <c r="V17" s="94"/>
      <c r="W17" s="95"/>
      <c r="AB17" s="43"/>
      <c r="AC17" s="43"/>
    </row>
    <row r="18" spans="18:29" ht="13.5" customHeight="1" x14ac:dyDescent="0.25">
      <c r="R18" s="14"/>
      <c r="S18" s="14"/>
      <c r="T18" s="80"/>
      <c r="U18" s="81"/>
      <c r="V18" s="84"/>
      <c r="W18" s="85"/>
      <c r="AB18" s="43"/>
      <c r="AC18" s="43"/>
    </row>
    <row r="19" spans="18:29" ht="5.25" customHeight="1" x14ac:dyDescent="0.25">
      <c r="R19" s="14"/>
      <c r="S19" s="14"/>
      <c r="T19" s="91"/>
      <c r="U19" s="92"/>
      <c r="V19" s="94"/>
      <c r="W19" s="95"/>
      <c r="AB19" s="43"/>
      <c r="AC19" s="43"/>
    </row>
    <row r="20" spans="18:29" x14ac:dyDescent="0.25">
      <c r="R20" s="14"/>
      <c r="S20" s="14"/>
      <c r="T20" s="80"/>
      <c r="U20" s="81"/>
      <c r="V20" s="84"/>
      <c r="W20" s="85"/>
      <c r="AB20" s="43"/>
      <c r="AC20" s="43"/>
    </row>
    <row r="21" spans="18:29" ht="6.75" customHeight="1" x14ac:dyDescent="0.25">
      <c r="R21" s="14"/>
      <c r="S21" s="14"/>
      <c r="T21" s="91"/>
      <c r="U21" s="92"/>
      <c r="V21" s="94"/>
      <c r="W21" s="95"/>
      <c r="AB21" s="43"/>
      <c r="AC21" s="43"/>
    </row>
    <row r="22" spans="18:29" x14ac:dyDescent="0.25">
      <c r="R22" s="14"/>
      <c r="S22" s="14"/>
      <c r="T22" s="80"/>
      <c r="U22" s="81"/>
      <c r="V22" s="84"/>
      <c r="W22" s="85"/>
      <c r="AB22" s="43"/>
      <c r="AC22" s="43"/>
    </row>
    <row r="23" spans="18:29" ht="7.5" customHeight="1" thickBot="1" x14ac:dyDescent="0.3">
      <c r="R23" s="14"/>
      <c r="S23" s="14"/>
      <c r="T23" s="82"/>
      <c r="U23" s="83"/>
      <c r="V23" s="86"/>
      <c r="W23" s="87"/>
      <c r="AB23" s="43"/>
      <c r="AC23" s="43"/>
    </row>
  </sheetData>
  <mergeCells count="16">
    <mergeCell ref="T22:U23"/>
    <mergeCell ref="V22:W23"/>
    <mergeCell ref="R14:S15"/>
    <mergeCell ref="T14:U15"/>
    <mergeCell ref="V14:W15"/>
    <mergeCell ref="T16:U17"/>
    <mergeCell ref="V16:W17"/>
    <mergeCell ref="T18:U19"/>
    <mergeCell ref="V18:W19"/>
    <mergeCell ref="T20:U21"/>
    <mergeCell ref="V20:W21"/>
    <mergeCell ref="H1:M3"/>
    <mergeCell ref="A1:G1"/>
    <mergeCell ref="N3:AC3"/>
    <mergeCell ref="N1:AC2"/>
    <mergeCell ref="A2:G2"/>
  </mergeCells>
  <conditionalFormatting sqref="D6:D12">
    <cfRule type="containsText" dxfId="34" priority="67" operator="containsText" text="Valli">
      <formula>NOT(ISERROR(SEARCH("Valli",D6)))</formula>
    </cfRule>
  </conditionalFormatting>
  <conditionalFormatting sqref="E11">
    <cfRule type="containsText" dxfId="33" priority="66" operator="containsText" text="Valli">
      <formula>NOT(ISERROR(SEARCH("Valli",E11)))</formula>
    </cfRule>
  </conditionalFormatting>
  <conditionalFormatting sqref="K7">
    <cfRule type="containsText" dxfId="32" priority="47" operator="containsText" text="Valli">
      <formula>NOT(ISERROR(SEARCH("Valli",K7)))</formula>
    </cfRule>
  </conditionalFormatting>
  <conditionalFormatting sqref="K12">
    <cfRule type="containsText" dxfId="31" priority="41" operator="containsText" text="Valli">
      <formula>NOT(ISERROR(SEARCH("Valli",K12)))</formula>
    </cfRule>
  </conditionalFormatting>
  <conditionalFormatting sqref="K9">
    <cfRule type="containsText" dxfId="30" priority="45" operator="containsText" text="Valli">
      <formula>NOT(ISERROR(SEARCH("Valli",K9)))</formula>
    </cfRule>
  </conditionalFormatting>
  <conditionalFormatting sqref="K10">
    <cfRule type="containsText" dxfId="29" priority="44" operator="containsText" text="Valli">
      <formula>NOT(ISERROR(SEARCH("Valli",K10)))</formula>
    </cfRule>
  </conditionalFormatting>
  <conditionalFormatting sqref="N9">
    <cfRule type="containsText" dxfId="28" priority="42" operator="containsText" text="Valli">
      <formula>NOT(ISERROR(SEARCH("Valli",N9)))</formula>
    </cfRule>
  </conditionalFormatting>
  <conditionalFormatting sqref="N10">
    <cfRule type="containsText" dxfId="27" priority="43" operator="containsText" text="Valli">
      <formula>NOT(ISERROR(SEARCH("Valli",N10)))</formula>
    </cfRule>
  </conditionalFormatting>
  <conditionalFormatting sqref="G9">
    <cfRule type="containsText" dxfId="26" priority="57" operator="containsText" text="Valli">
      <formula>NOT(ISERROR(SEARCH("Valli",G9)))</formula>
    </cfRule>
  </conditionalFormatting>
  <conditionalFormatting sqref="G10">
    <cfRule type="containsText" dxfId="25" priority="56" operator="containsText" text="Valli">
      <formula>NOT(ISERROR(SEARCH("Valli",G10)))</formula>
    </cfRule>
  </conditionalFormatting>
  <conditionalFormatting sqref="H10">
    <cfRule type="containsText" dxfId="24" priority="55" operator="containsText" text="Valli">
      <formula>NOT(ISERROR(SEARCH("Valli",H10)))</formula>
    </cfRule>
  </conditionalFormatting>
  <conditionalFormatting sqref="H9">
    <cfRule type="containsText" dxfId="23" priority="54" operator="containsText" text="Valli">
      <formula>NOT(ISERROR(SEARCH("Valli",H9)))</formula>
    </cfRule>
  </conditionalFormatting>
  <conditionalFormatting sqref="H11">
    <cfRule type="containsText" dxfId="22" priority="51" operator="containsText" text="Valli">
      <formula>NOT(ISERROR(SEARCH("Valli",H11)))</formula>
    </cfRule>
  </conditionalFormatting>
  <conditionalFormatting sqref="R6:R10">
    <cfRule type="containsText" dxfId="21" priority="35" operator="containsText" text="Valli">
      <formula>NOT(ISERROR(SEARCH("Valli",R6)))</formula>
    </cfRule>
  </conditionalFormatting>
  <conditionalFormatting sqref="T9">
    <cfRule type="containsText" dxfId="20" priority="29" operator="containsText" text="Valli">
      <formula>NOT(ISERROR(SEARCH("Valli",T9)))</formula>
    </cfRule>
  </conditionalFormatting>
  <conditionalFormatting sqref="V6">
    <cfRule type="containsText" dxfId="19" priority="28" operator="containsText" text="Valli">
      <formula>NOT(ISERROR(SEARCH("Valli",V6)))</formula>
    </cfRule>
  </conditionalFormatting>
  <conditionalFormatting sqref="V7">
    <cfRule type="containsText" dxfId="18" priority="27" operator="containsText" text="Valli">
      <formula>NOT(ISERROR(SEARCH("Valli",V7)))</formula>
    </cfRule>
  </conditionalFormatting>
  <conditionalFormatting sqref="V8">
    <cfRule type="containsText" dxfId="17" priority="26" operator="containsText" text="Valli">
      <formula>NOT(ISERROR(SEARCH("Valli",V8)))</formula>
    </cfRule>
  </conditionalFormatting>
  <conditionalFormatting sqref="T10">
    <cfRule type="containsText" dxfId="16" priority="30" operator="containsText" text="Valli">
      <formula>NOT(ISERROR(SEARCH("Valli",T10)))</formula>
    </cfRule>
  </conditionalFormatting>
  <conditionalFormatting sqref="W11">
    <cfRule type="containsText" dxfId="15" priority="25" operator="containsText" text="Valli">
      <formula>NOT(ISERROR(SEARCH("Valli",W11)))</formula>
    </cfRule>
  </conditionalFormatting>
  <conditionalFormatting sqref="W12">
    <cfRule type="containsText" dxfId="14" priority="24" operator="containsText" text="Valli">
      <formula>NOT(ISERROR(SEARCH("Valli",W12)))</formula>
    </cfRule>
  </conditionalFormatting>
  <conditionalFormatting sqref="E9">
    <cfRule type="containsText" dxfId="13" priority="23" operator="containsText" text="Valli">
      <formula>NOT(ISERROR(SEARCH("Valli",E9)))</formula>
    </cfRule>
  </conditionalFormatting>
  <conditionalFormatting sqref="E8">
    <cfRule type="containsText" dxfId="12" priority="22" operator="containsText" text="Valli">
      <formula>NOT(ISERROR(SEARCH("Valli",E8)))</formula>
    </cfRule>
  </conditionalFormatting>
  <conditionalFormatting sqref="E7">
    <cfRule type="containsText" dxfId="11" priority="21" operator="containsText" text="Valli">
      <formula>NOT(ISERROR(SEARCH("Valli",E7)))</formula>
    </cfRule>
  </conditionalFormatting>
  <conditionalFormatting sqref="E10">
    <cfRule type="containsText" dxfId="10" priority="20" operator="containsText" text="Valli">
      <formula>NOT(ISERROR(SEARCH("Valli",E10)))</formula>
    </cfRule>
  </conditionalFormatting>
  <conditionalFormatting sqref="P6">
    <cfRule type="containsText" dxfId="9" priority="13" operator="containsText" text="Valli">
      <formula>NOT(ISERROR(SEARCH("Valli",P6)))</formula>
    </cfRule>
  </conditionalFormatting>
  <conditionalFormatting sqref="H8">
    <cfRule type="containsText" dxfId="8" priority="17" operator="containsText" text="Valli">
      <formula>NOT(ISERROR(SEARCH("Valli",H8)))</formula>
    </cfRule>
  </conditionalFormatting>
  <conditionalFormatting sqref="P7">
    <cfRule type="containsText" dxfId="7" priority="16" operator="containsText" text="Valli">
      <formula>NOT(ISERROR(SEARCH("Valli",P7)))</formula>
    </cfRule>
  </conditionalFormatting>
  <conditionalFormatting sqref="P9">
    <cfRule type="containsText" dxfId="6" priority="15" operator="containsText" text="Valli">
      <formula>NOT(ISERROR(SEARCH("Valli",P9)))</formula>
    </cfRule>
  </conditionalFormatting>
  <conditionalFormatting sqref="P10">
    <cfRule type="containsText" dxfId="5" priority="14" operator="containsText" text="Valli">
      <formula>NOT(ISERROR(SEARCH("Valli",P10)))</formula>
    </cfRule>
  </conditionalFormatting>
  <conditionalFormatting sqref="G6">
    <cfRule type="containsText" dxfId="4" priority="12" operator="containsText" text="Valli">
      <formula>NOT(ISERROR(SEARCH("Valli",G6)))</formula>
    </cfRule>
  </conditionalFormatting>
  <conditionalFormatting sqref="H7">
    <cfRule type="containsText" dxfId="3" priority="11" operator="containsText" text="Valli">
      <formula>NOT(ISERROR(SEARCH("Valli",H7)))</formula>
    </cfRule>
  </conditionalFormatting>
  <conditionalFormatting sqref="Z8">
    <cfRule type="containsText" dxfId="2" priority="5" operator="containsText" text="Valli">
      <formula>NOT(ISERROR(SEARCH("Valli",Z8)))</formula>
    </cfRule>
  </conditionalFormatting>
  <conditionalFormatting sqref="Z6">
    <cfRule type="containsText" dxfId="1" priority="4" operator="containsText" text="Valli">
      <formula>NOT(ISERROR(SEARCH("Valli",Z6)))</formula>
    </cfRule>
  </conditionalFormatting>
  <conditionalFormatting sqref="Z7">
    <cfRule type="containsText" dxfId="0" priority="2" operator="containsText" text="Valli">
      <formula>NOT(ISERROR(SEARCH("Valli",Z7)))</formula>
    </cfRule>
  </conditionalFormatting>
  <pageMargins left="0.25" right="0.25" top="0.75" bottom="0.75" header="0.3" footer="0.3"/>
  <pageSetup paperSize="9" scale="42" orientation="landscape" horizontalDpi="4294967294" verticalDpi="4294967294" r:id="rId1"/>
  <drawing r:id="rId2"/>
  <legacyDrawing r:id="rId3"/>
  <controls>
    <mc:AlternateContent xmlns:mc="http://schemas.openxmlformats.org/markup-compatibility/2006">
      <mc:Choice Requires="x14">
        <control shapeId="5131" r:id="rId4" name="SpinButton3">
          <controlPr autoLine="0" r:id="rId5">
            <anchor moveWithCells="1">
              <from>
                <xdr:col>8</xdr:col>
                <xdr:colOff>0</xdr:colOff>
                <xdr:row>1</xdr:row>
                <xdr:rowOff>866775</xdr:rowOff>
              </from>
              <to>
                <xdr:col>10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5131" r:id="rId4" name="SpinButton3"/>
      </mc:Fallback>
    </mc:AlternateContent>
    <mc:AlternateContent xmlns:mc="http://schemas.openxmlformats.org/markup-compatibility/2006">
      <mc:Choice Requires="x14">
        <control shapeId="5130" r:id="rId6" name="SpinButton2">
          <controlPr autoLine="0" r:id="rId5">
            <anchor moveWithCells="1">
              <from>
                <xdr:col>5</xdr:col>
                <xdr:colOff>0</xdr:colOff>
                <xdr:row>1</xdr:row>
                <xdr:rowOff>866775</xdr:rowOff>
              </from>
              <to>
                <xdr:col>7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5130" r:id="rId6" name="SpinButton2"/>
      </mc:Fallback>
    </mc:AlternateContent>
    <mc:AlternateContent xmlns:mc="http://schemas.openxmlformats.org/markup-compatibility/2006">
      <mc:Choice Requires="x14">
        <control shapeId="5129" r:id="rId7" name="SpinButton1">
          <controlPr autoLine="0" r:id="rId5">
            <anchor moveWithCells="1">
              <from>
                <xdr:col>2</xdr:col>
                <xdr:colOff>19050</xdr:colOff>
                <xdr:row>1</xdr:row>
                <xdr:rowOff>866775</xdr:rowOff>
              </from>
              <to>
                <xdr:col>4</xdr:col>
                <xdr:colOff>19050</xdr:colOff>
                <xdr:row>2</xdr:row>
                <xdr:rowOff>0</xdr:rowOff>
              </to>
            </anchor>
          </controlPr>
        </control>
      </mc:Choice>
      <mc:Fallback>
        <control shapeId="5129" r:id="rId7" name="Spin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197"/>
  <sheetViews>
    <sheetView workbookViewId="0">
      <selection activeCell="A2" sqref="A2"/>
    </sheetView>
  </sheetViews>
  <sheetFormatPr baseColWidth="10" defaultRowHeight="15" x14ac:dyDescent="0.25"/>
  <cols>
    <col min="1" max="1" width="11.42578125" style="58"/>
    <col min="2" max="2" width="14.140625" bestFit="1" customWidth="1"/>
    <col min="3" max="3" width="11.42578125" style="59"/>
  </cols>
  <sheetData>
    <row r="1" spans="1:3" x14ac:dyDescent="0.25">
      <c r="A1" s="58" t="s">
        <v>50</v>
      </c>
      <c r="B1" t="s">
        <v>7</v>
      </c>
      <c r="C1" s="59" t="s">
        <v>51</v>
      </c>
    </row>
    <row r="2" spans="1:3" x14ac:dyDescent="0.25">
      <c r="A2" s="58">
        <v>43430</v>
      </c>
      <c r="B2" t="s">
        <v>4</v>
      </c>
    </row>
    <row r="3" spans="1:3" x14ac:dyDescent="0.25">
      <c r="A3" s="58">
        <v>43431</v>
      </c>
      <c r="B3" t="s">
        <v>4</v>
      </c>
    </row>
    <row r="4" spans="1:3" x14ac:dyDescent="0.25">
      <c r="A4" s="58">
        <v>43432</v>
      </c>
      <c r="B4" t="s">
        <v>4</v>
      </c>
    </row>
    <row r="5" spans="1:3" x14ac:dyDescent="0.25">
      <c r="A5" s="58">
        <v>43433</v>
      </c>
      <c r="B5" t="s">
        <v>4</v>
      </c>
      <c r="C5" s="59" t="s">
        <v>13</v>
      </c>
    </row>
    <row r="6" spans="1:3" x14ac:dyDescent="0.25">
      <c r="A6" s="58">
        <v>43434</v>
      </c>
      <c r="B6" t="s">
        <v>4</v>
      </c>
    </row>
    <row r="7" spans="1:3" x14ac:dyDescent="0.25">
      <c r="A7" s="58">
        <v>43435</v>
      </c>
      <c r="B7" t="s">
        <v>4</v>
      </c>
    </row>
    <row r="8" spans="1:3" x14ac:dyDescent="0.25">
      <c r="A8" s="58">
        <v>43436</v>
      </c>
      <c r="B8" t="s">
        <v>4</v>
      </c>
    </row>
    <row r="9" spans="1:3" x14ac:dyDescent="0.25">
      <c r="A9" s="58">
        <v>43430</v>
      </c>
      <c r="B9" t="s">
        <v>3</v>
      </c>
    </row>
    <row r="10" spans="1:3" x14ac:dyDescent="0.25">
      <c r="A10" s="58">
        <v>43431</v>
      </c>
      <c r="B10" t="s">
        <v>3</v>
      </c>
      <c r="C10" s="59" t="s">
        <v>13</v>
      </c>
    </row>
    <row r="11" spans="1:3" x14ac:dyDescent="0.25">
      <c r="A11" s="58">
        <v>43432</v>
      </c>
      <c r="B11" t="s">
        <v>3</v>
      </c>
    </row>
    <row r="12" spans="1:3" x14ac:dyDescent="0.25">
      <c r="A12" s="58">
        <v>43433</v>
      </c>
      <c r="B12" t="s">
        <v>3</v>
      </c>
    </row>
    <row r="13" spans="1:3" x14ac:dyDescent="0.25">
      <c r="A13" s="58">
        <v>43434</v>
      </c>
      <c r="B13" t="s">
        <v>3</v>
      </c>
    </row>
    <row r="14" spans="1:3" x14ac:dyDescent="0.25">
      <c r="A14" s="58">
        <v>43435</v>
      </c>
      <c r="B14" t="s">
        <v>3</v>
      </c>
      <c r="C14" s="59" t="s">
        <v>13</v>
      </c>
    </row>
    <row r="15" spans="1:3" x14ac:dyDescent="0.25">
      <c r="A15" s="58">
        <v>43436</v>
      </c>
      <c r="B15" t="s">
        <v>3</v>
      </c>
      <c r="C15" s="59" t="s">
        <v>13</v>
      </c>
    </row>
    <row r="16" spans="1:3" x14ac:dyDescent="0.25">
      <c r="A16" s="58">
        <v>43430</v>
      </c>
      <c r="B16" t="s">
        <v>36</v>
      </c>
      <c r="C16" s="59" t="s">
        <v>10</v>
      </c>
    </row>
    <row r="17" spans="1:3" x14ac:dyDescent="0.25">
      <c r="A17" s="58">
        <v>43431</v>
      </c>
      <c r="B17" t="s">
        <v>36</v>
      </c>
      <c r="C17" s="59" t="s">
        <v>12</v>
      </c>
    </row>
    <row r="18" spans="1:3" x14ac:dyDescent="0.25">
      <c r="A18" s="58">
        <v>43432</v>
      </c>
      <c r="B18" t="s">
        <v>36</v>
      </c>
      <c r="C18" s="59" t="s">
        <v>12</v>
      </c>
    </row>
    <row r="19" spans="1:3" x14ac:dyDescent="0.25">
      <c r="A19" s="58">
        <v>43433</v>
      </c>
      <c r="B19" t="s">
        <v>36</v>
      </c>
      <c r="C19" s="59" t="s">
        <v>13</v>
      </c>
    </row>
    <row r="20" spans="1:3" x14ac:dyDescent="0.25">
      <c r="A20" s="58">
        <v>43434</v>
      </c>
      <c r="B20" t="s">
        <v>36</v>
      </c>
      <c r="C20" s="59" t="s">
        <v>13</v>
      </c>
    </row>
    <row r="21" spans="1:3" x14ac:dyDescent="0.25">
      <c r="A21" s="58">
        <v>43435</v>
      </c>
      <c r="B21" t="s">
        <v>36</v>
      </c>
      <c r="C21" s="59" t="s">
        <v>14</v>
      </c>
    </row>
    <row r="22" spans="1:3" x14ac:dyDescent="0.25">
      <c r="A22" s="58">
        <v>43436</v>
      </c>
      <c r="B22" t="s">
        <v>36</v>
      </c>
      <c r="C22" s="59" t="s">
        <v>14</v>
      </c>
    </row>
    <row r="23" spans="1:3" x14ac:dyDescent="0.25">
      <c r="A23" s="58">
        <v>43430</v>
      </c>
      <c r="B23" t="s">
        <v>38</v>
      </c>
      <c r="C23" s="59" t="s">
        <v>13</v>
      </c>
    </row>
    <row r="24" spans="1:3" x14ac:dyDescent="0.25">
      <c r="A24" s="58">
        <v>43431</v>
      </c>
      <c r="B24" t="s">
        <v>38</v>
      </c>
      <c r="C24" s="59" t="s">
        <v>12</v>
      </c>
    </row>
    <row r="25" spans="1:3" x14ac:dyDescent="0.25">
      <c r="A25" s="58">
        <v>43432</v>
      </c>
      <c r="B25" t="s">
        <v>38</v>
      </c>
      <c r="C25" s="59" t="s">
        <v>12</v>
      </c>
    </row>
    <row r="26" spans="1:3" x14ac:dyDescent="0.25">
      <c r="A26" s="58">
        <v>43433</v>
      </c>
      <c r="B26" t="s">
        <v>38</v>
      </c>
      <c r="C26" s="59" t="s">
        <v>12</v>
      </c>
    </row>
    <row r="27" spans="1:3" x14ac:dyDescent="0.25">
      <c r="A27" s="58">
        <v>43434</v>
      </c>
      <c r="B27" t="s">
        <v>38</v>
      </c>
      <c r="C27" s="59" t="s">
        <v>12</v>
      </c>
    </row>
    <row r="28" spans="1:3" x14ac:dyDescent="0.25">
      <c r="A28" s="58">
        <v>43435</v>
      </c>
      <c r="B28" t="s">
        <v>38</v>
      </c>
      <c r="C28" s="59" t="s">
        <v>14</v>
      </c>
    </row>
    <row r="29" spans="1:3" x14ac:dyDescent="0.25">
      <c r="A29" s="58">
        <v>43436</v>
      </c>
      <c r="B29" t="s">
        <v>38</v>
      </c>
      <c r="C29" s="59" t="s">
        <v>13</v>
      </c>
    </row>
    <row r="30" spans="1:3" x14ac:dyDescent="0.25">
      <c r="A30" s="58">
        <v>43430</v>
      </c>
      <c r="B30" t="s">
        <v>31</v>
      </c>
      <c r="C30" s="59" t="s">
        <v>11</v>
      </c>
    </row>
    <row r="31" spans="1:3" x14ac:dyDescent="0.25">
      <c r="A31" s="58">
        <v>43431</v>
      </c>
      <c r="B31" t="s">
        <v>31</v>
      </c>
      <c r="C31" s="59" t="s">
        <v>11</v>
      </c>
    </row>
    <row r="32" spans="1:3" x14ac:dyDescent="0.25">
      <c r="A32" s="58">
        <v>43432</v>
      </c>
      <c r="B32" t="s">
        <v>31</v>
      </c>
      <c r="C32" s="59" t="s">
        <v>11</v>
      </c>
    </row>
    <row r="33" spans="1:3" x14ac:dyDescent="0.25">
      <c r="A33" s="58">
        <v>43433</v>
      </c>
      <c r="B33" t="s">
        <v>31</v>
      </c>
      <c r="C33" s="59" t="s">
        <v>11</v>
      </c>
    </row>
    <row r="34" spans="1:3" x14ac:dyDescent="0.25">
      <c r="A34" s="58">
        <v>43434</v>
      </c>
      <c r="B34" t="s">
        <v>31</v>
      </c>
      <c r="C34" s="59" t="s">
        <v>11</v>
      </c>
    </row>
    <row r="35" spans="1:3" x14ac:dyDescent="0.25">
      <c r="A35" s="58">
        <v>43435</v>
      </c>
      <c r="B35" t="s">
        <v>31</v>
      </c>
      <c r="C35" s="59" t="s">
        <v>13</v>
      </c>
    </row>
    <row r="36" spans="1:3" x14ac:dyDescent="0.25">
      <c r="A36" s="58">
        <v>43436</v>
      </c>
      <c r="B36" t="s">
        <v>31</v>
      </c>
      <c r="C36" s="59" t="s">
        <v>13</v>
      </c>
    </row>
    <row r="37" spans="1:3" x14ac:dyDescent="0.25">
      <c r="A37" s="58">
        <v>43430</v>
      </c>
      <c r="B37" t="s">
        <v>35</v>
      </c>
      <c r="C37" s="59" t="s">
        <v>12</v>
      </c>
    </row>
    <row r="38" spans="1:3" x14ac:dyDescent="0.25">
      <c r="A38" s="58">
        <v>43431</v>
      </c>
      <c r="B38" t="s">
        <v>35</v>
      </c>
      <c r="C38" s="59" t="s">
        <v>13</v>
      </c>
    </row>
    <row r="39" spans="1:3" x14ac:dyDescent="0.25">
      <c r="A39" s="58">
        <v>43432</v>
      </c>
      <c r="B39" t="s">
        <v>35</v>
      </c>
      <c r="C39" s="59" t="s">
        <v>13</v>
      </c>
    </row>
    <row r="40" spans="1:3" x14ac:dyDescent="0.25">
      <c r="A40" s="58">
        <v>43433</v>
      </c>
      <c r="B40" t="s">
        <v>35</v>
      </c>
      <c r="C40" s="59" t="s">
        <v>12</v>
      </c>
    </row>
    <row r="41" spans="1:3" x14ac:dyDescent="0.25">
      <c r="A41" s="58">
        <v>43434</v>
      </c>
      <c r="B41" t="s">
        <v>35</v>
      </c>
      <c r="C41" s="59" t="s">
        <v>12</v>
      </c>
    </row>
    <row r="42" spans="1:3" x14ac:dyDescent="0.25">
      <c r="A42" s="58">
        <v>43435</v>
      </c>
      <c r="B42" t="s">
        <v>35</v>
      </c>
      <c r="C42" s="59" t="s">
        <v>9</v>
      </c>
    </row>
    <row r="43" spans="1:3" x14ac:dyDescent="0.25">
      <c r="A43" s="58">
        <v>43436</v>
      </c>
      <c r="B43" t="s">
        <v>35</v>
      </c>
      <c r="C43" s="59" t="s">
        <v>9</v>
      </c>
    </row>
    <row r="44" spans="1:3" x14ac:dyDescent="0.25">
      <c r="A44" s="58">
        <v>43430</v>
      </c>
      <c r="B44" t="s">
        <v>30</v>
      </c>
      <c r="C44" s="59" t="s">
        <v>13</v>
      </c>
    </row>
    <row r="45" spans="1:3" x14ac:dyDescent="0.25">
      <c r="A45" s="58">
        <v>43431</v>
      </c>
      <c r="B45" t="s">
        <v>30</v>
      </c>
      <c r="C45" s="59" t="s">
        <v>12</v>
      </c>
    </row>
    <row r="46" spans="1:3" x14ac:dyDescent="0.25">
      <c r="A46" s="58">
        <v>43432</v>
      </c>
      <c r="B46" t="s">
        <v>30</v>
      </c>
      <c r="C46" s="59" t="s">
        <v>10</v>
      </c>
    </row>
    <row r="47" spans="1:3" x14ac:dyDescent="0.25">
      <c r="A47" s="58">
        <v>43433</v>
      </c>
      <c r="B47" t="s">
        <v>30</v>
      </c>
      <c r="C47" s="59" t="s">
        <v>12</v>
      </c>
    </row>
    <row r="48" spans="1:3" x14ac:dyDescent="0.25">
      <c r="A48" s="58">
        <v>43434</v>
      </c>
      <c r="B48" t="s">
        <v>30</v>
      </c>
      <c r="C48" s="59" t="s">
        <v>12</v>
      </c>
    </row>
    <row r="49" spans="1:3" x14ac:dyDescent="0.25">
      <c r="A49" s="58">
        <v>43435</v>
      </c>
      <c r="B49" t="s">
        <v>30</v>
      </c>
      <c r="C49" s="59" t="s">
        <v>12</v>
      </c>
    </row>
    <row r="50" spans="1:3" x14ac:dyDescent="0.25">
      <c r="A50" s="58">
        <v>43436</v>
      </c>
      <c r="B50" t="s">
        <v>30</v>
      </c>
      <c r="C50" s="59" t="s">
        <v>13</v>
      </c>
    </row>
    <row r="51" spans="1:3" x14ac:dyDescent="0.25">
      <c r="A51" s="58">
        <v>43430</v>
      </c>
      <c r="B51" t="s">
        <v>34</v>
      </c>
      <c r="C51" s="59" t="s">
        <v>11</v>
      </c>
    </row>
    <row r="52" spans="1:3" x14ac:dyDescent="0.25">
      <c r="A52" s="58">
        <v>43431</v>
      </c>
      <c r="B52" t="s">
        <v>34</v>
      </c>
      <c r="C52" s="59" t="s">
        <v>11</v>
      </c>
    </row>
    <row r="53" spans="1:3" x14ac:dyDescent="0.25">
      <c r="A53" s="58">
        <v>43432</v>
      </c>
      <c r="B53" t="s">
        <v>34</v>
      </c>
      <c r="C53" s="59" t="s">
        <v>11</v>
      </c>
    </row>
    <row r="54" spans="1:3" x14ac:dyDescent="0.25">
      <c r="A54" s="58">
        <v>43433</v>
      </c>
      <c r="B54" t="s">
        <v>34</v>
      </c>
      <c r="C54" s="59" t="s">
        <v>11</v>
      </c>
    </row>
    <row r="55" spans="1:3" x14ac:dyDescent="0.25">
      <c r="A55" s="58">
        <v>43434</v>
      </c>
      <c r="B55" t="s">
        <v>34</v>
      </c>
      <c r="C55" s="59" t="s">
        <v>11</v>
      </c>
    </row>
    <row r="56" spans="1:3" x14ac:dyDescent="0.25">
      <c r="A56" s="58">
        <v>43435</v>
      </c>
      <c r="B56" t="s">
        <v>34</v>
      </c>
      <c r="C56" s="59" t="s">
        <v>13</v>
      </c>
    </row>
    <row r="57" spans="1:3" x14ac:dyDescent="0.25">
      <c r="A57" s="58">
        <v>43436</v>
      </c>
      <c r="B57" t="s">
        <v>34</v>
      </c>
      <c r="C57" s="59" t="s">
        <v>13</v>
      </c>
    </row>
    <row r="58" spans="1:3" x14ac:dyDescent="0.25">
      <c r="A58" s="58">
        <v>43430</v>
      </c>
      <c r="B58" t="s">
        <v>33</v>
      </c>
      <c r="C58" s="59" t="s">
        <v>12</v>
      </c>
    </row>
    <row r="59" spans="1:3" x14ac:dyDescent="0.25">
      <c r="A59" s="58">
        <v>43431</v>
      </c>
      <c r="B59" t="s">
        <v>33</v>
      </c>
      <c r="C59" s="59" t="s">
        <v>12</v>
      </c>
    </row>
    <row r="60" spans="1:3" x14ac:dyDescent="0.25">
      <c r="A60" s="58">
        <v>43432</v>
      </c>
      <c r="B60" t="s">
        <v>33</v>
      </c>
      <c r="C60" s="59" t="s">
        <v>12</v>
      </c>
    </row>
    <row r="61" spans="1:3" x14ac:dyDescent="0.25">
      <c r="A61" s="58">
        <v>43433</v>
      </c>
      <c r="B61" t="s">
        <v>33</v>
      </c>
      <c r="C61" s="59" t="s">
        <v>13</v>
      </c>
    </row>
    <row r="62" spans="1:3" x14ac:dyDescent="0.25">
      <c r="A62" s="58">
        <v>43434</v>
      </c>
      <c r="B62" t="s">
        <v>33</v>
      </c>
      <c r="C62" s="59" t="s">
        <v>13</v>
      </c>
    </row>
    <row r="63" spans="1:3" x14ac:dyDescent="0.25">
      <c r="A63" s="58">
        <v>43435</v>
      </c>
      <c r="B63" t="s">
        <v>33</v>
      </c>
      <c r="C63" s="59" t="s">
        <v>11</v>
      </c>
    </row>
    <row r="64" spans="1:3" x14ac:dyDescent="0.25">
      <c r="A64" s="58">
        <v>43436</v>
      </c>
      <c r="B64" t="s">
        <v>33</v>
      </c>
      <c r="C64" s="59" t="s">
        <v>11</v>
      </c>
    </row>
    <row r="65" spans="1:3" x14ac:dyDescent="0.25">
      <c r="A65" s="58">
        <v>43430</v>
      </c>
      <c r="B65" t="s">
        <v>40</v>
      </c>
      <c r="C65" s="59" t="s">
        <v>12</v>
      </c>
    </row>
    <row r="66" spans="1:3" x14ac:dyDescent="0.25">
      <c r="A66" s="58">
        <v>43431</v>
      </c>
      <c r="B66" t="s">
        <v>40</v>
      </c>
      <c r="C66" s="59" t="s">
        <v>12</v>
      </c>
    </row>
    <row r="67" spans="1:3" x14ac:dyDescent="0.25">
      <c r="A67" s="58">
        <v>43432</v>
      </c>
      <c r="B67" t="s">
        <v>40</v>
      </c>
      <c r="C67" s="59" t="s">
        <v>13</v>
      </c>
    </row>
    <row r="68" spans="1:3" x14ac:dyDescent="0.25">
      <c r="A68" s="58">
        <v>43433</v>
      </c>
      <c r="B68" t="s">
        <v>40</v>
      </c>
      <c r="C68" s="59" t="s">
        <v>12</v>
      </c>
    </row>
    <row r="69" spans="1:3" x14ac:dyDescent="0.25">
      <c r="A69" s="58">
        <v>43434</v>
      </c>
      <c r="B69" t="s">
        <v>40</v>
      </c>
      <c r="C69" s="59" t="s">
        <v>12</v>
      </c>
    </row>
    <row r="70" spans="1:3" x14ac:dyDescent="0.25">
      <c r="A70" s="58">
        <v>43435</v>
      </c>
      <c r="B70" t="s">
        <v>40</v>
      </c>
      <c r="C70" s="59" t="s">
        <v>13</v>
      </c>
    </row>
    <row r="71" spans="1:3" x14ac:dyDescent="0.25">
      <c r="A71" s="58">
        <v>43436</v>
      </c>
      <c r="B71" t="s">
        <v>40</v>
      </c>
      <c r="C71" s="59" t="s">
        <v>12</v>
      </c>
    </row>
    <row r="72" spans="1:3" x14ac:dyDescent="0.25">
      <c r="A72" s="58">
        <v>43430</v>
      </c>
      <c r="B72" t="s">
        <v>27</v>
      </c>
      <c r="C72" s="59" t="s">
        <v>12</v>
      </c>
    </row>
    <row r="73" spans="1:3" x14ac:dyDescent="0.25">
      <c r="A73" s="58">
        <v>43431</v>
      </c>
      <c r="B73" t="s">
        <v>27</v>
      </c>
      <c r="C73" s="59" t="s">
        <v>12</v>
      </c>
    </row>
    <row r="74" spans="1:3" x14ac:dyDescent="0.25">
      <c r="A74" s="58">
        <v>43432</v>
      </c>
      <c r="B74" t="s">
        <v>27</v>
      </c>
      <c r="C74" s="59" t="s">
        <v>12</v>
      </c>
    </row>
    <row r="75" spans="1:3" x14ac:dyDescent="0.25">
      <c r="A75" s="58">
        <v>43433</v>
      </c>
      <c r="B75" t="s">
        <v>27</v>
      </c>
      <c r="C75" s="59" t="s">
        <v>12</v>
      </c>
    </row>
    <row r="76" spans="1:3" x14ac:dyDescent="0.25">
      <c r="A76" s="58">
        <v>43434</v>
      </c>
      <c r="B76" t="s">
        <v>27</v>
      </c>
      <c r="C76" s="59" t="s">
        <v>12</v>
      </c>
    </row>
    <row r="77" spans="1:3" x14ac:dyDescent="0.25">
      <c r="A77" s="58">
        <v>43435</v>
      </c>
      <c r="B77" t="s">
        <v>27</v>
      </c>
      <c r="C77" s="59" t="s">
        <v>13</v>
      </c>
    </row>
    <row r="78" spans="1:3" x14ac:dyDescent="0.25">
      <c r="A78" s="58">
        <v>43436</v>
      </c>
      <c r="B78" t="s">
        <v>27</v>
      </c>
      <c r="C78" s="59" t="s">
        <v>13</v>
      </c>
    </row>
    <row r="79" spans="1:3" x14ac:dyDescent="0.25">
      <c r="A79" s="58">
        <v>43430</v>
      </c>
      <c r="B79" t="s">
        <v>28</v>
      </c>
      <c r="C79" s="59" t="s">
        <v>9</v>
      </c>
    </row>
    <row r="80" spans="1:3" x14ac:dyDescent="0.25">
      <c r="A80" s="58">
        <v>43431</v>
      </c>
      <c r="B80" t="s">
        <v>28</v>
      </c>
      <c r="C80" s="59" t="s">
        <v>9</v>
      </c>
    </row>
    <row r="81" spans="1:3" x14ac:dyDescent="0.25">
      <c r="A81" s="58">
        <v>43432</v>
      </c>
      <c r="B81" t="s">
        <v>28</v>
      </c>
      <c r="C81" s="59" t="s">
        <v>9</v>
      </c>
    </row>
    <row r="82" spans="1:3" x14ac:dyDescent="0.25">
      <c r="A82" s="58">
        <v>43433</v>
      </c>
      <c r="B82" t="s">
        <v>28</v>
      </c>
      <c r="C82" s="59" t="s">
        <v>9</v>
      </c>
    </row>
    <row r="83" spans="1:3" x14ac:dyDescent="0.25">
      <c r="A83" s="58">
        <v>43434</v>
      </c>
      <c r="B83" t="s">
        <v>28</v>
      </c>
      <c r="C83" s="59" t="s">
        <v>9</v>
      </c>
    </row>
    <row r="84" spans="1:3" x14ac:dyDescent="0.25">
      <c r="A84" s="58">
        <v>43435</v>
      </c>
      <c r="B84" t="s">
        <v>28</v>
      </c>
      <c r="C84" s="59" t="s">
        <v>13</v>
      </c>
    </row>
    <row r="85" spans="1:3" x14ac:dyDescent="0.25">
      <c r="A85" s="58">
        <v>43436</v>
      </c>
      <c r="B85" t="s">
        <v>28</v>
      </c>
      <c r="C85" s="59" t="s">
        <v>13</v>
      </c>
    </row>
    <row r="86" spans="1:3" x14ac:dyDescent="0.25">
      <c r="A86" s="58">
        <v>43430</v>
      </c>
      <c r="B86" t="s">
        <v>37</v>
      </c>
      <c r="C86" s="59" t="s">
        <v>9</v>
      </c>
    </row>
    <row r="87" spans="1:3" x14ac:dyDescent="0.25">
      <c r="A87" s="58">
        <v>43431</v>
      </c>
      <c r="B87" t="s">
        <v>37</v>
      </c>
      <c r="C87" s="59" t="s">
        <v>9</v>
      </c>
    </row>
    <row r="88" spans="1:3" x14ac:dyDescent="0.25">
      <c r="A88" s="58">
        <v>43432</v>
      </c>
      <c r="B88" t="s">
        <v>37</v>
      </c>
      <c r="C88" s="59" t="s">
        <v>13</v>
      </c>
    </row>
    <row r="89" spans="1:3" x14ac:dyDescent="0.25">
      <c r="A89" s="58">
        <v>43433</v>
      </c>
      <c r="B89" t="s">
        <v>37</v>
      </c>
      <c r="C89" s="59" t="s">
        <v>23</v>
      </c>
    </row>
    <row r="90" spans="1:3" x14ac:dyDescent="0.25">
      <c r="A90" s="58">
        <v>43434</v>
      </c>
      <c r="B90" t="s">
        <v>37</v>
      </c>
      <c r="C90" s="59" t="s">
        <v>12</v>
      </c>
    </row>
    <row r="91" spans="1:3" x14ac:dyDescent="0.25">
      <c r="A91" s="58">
        <v>43435</v>
      </c>
      <c r="B91" t="s">
        <v>37</v>
      </c>
      <c r="C91" s="59" t="s">
        <v>9</v>
      </c>
    </row>
    <row r="92" spans="1:3" x14ac:dyDescent="0.25">
      <c r="A92" s="58">
        <v>43436</v>
      </c>
      <c r="B92" t="s">
        <v>37</v>
      </c>
      <c r="C92" s="59" t="s">
        <v>9</v>
      </c>
    </row>
    <row r="93" spans="1:3" x14ac:dyDescent="0.25">
      <c r="A93" s="58">
        <v>43430</v>
      </c>
      <c r="B93" t="s">
        <v>32</v>
      </c>
      <c r="C93" s="59" t="s">
        <v>24</v>
      </c>
    </row>
    <row r="94" spans="1:3" x14ac:dyDescent="0.25">
      <c r="A94" s="58">
        <v>43431</v>
      </c>
      <c r="B94" t="s">
        <v>32</v>
      </c>
      <c r="C94" s="59" t="s">
        <v>13</v>
      </c>
    </row>
    <row r="95" spans="1:3" x14ac:dyDescent="0.25">
      <c r="A95" s="58">
        <v>43432</v>
      </c>
      <c r="B95" t="s">
        <v>32</v>
      </c>
      <c r="C95" s="59" t="s">
        <v>24</v>
      </c>
    </row>
    <row r="96" spans="1:3" x14ac:dyDescent="0.25">
      <c r="A96" s="58">
        <v>43433</v>
      </c>
      <c r="B96" t="s">
        <v>32</v>
      </c>
      <c r="C96" s="59" t="s">
        <v>9</v>
      </c>
    </row>
    <row r="97" spans="1:3" x14ac:dyDescent="0.25">
      <c r="A97" s="58">
        <v>43434</v>
      </c>
      <c r="B97" t="s">
        <v>32</v>
      </c>
      <c r="C97" s="59" t="s">
        <v>9</v>
      </c>
    </row>
    <row r="98" spans="1:3" x14ac:dyDescent="0.25">
      <c r="A98" s="58">
        <v>43435</v>
      </c>
      <c r="B98" t="s">
        <v>32</v>
      </c>
      <c r="C98" s="59" t="s">
        <v>13</v>
      </c>
    </row>
    <row r="99" spans="1:3" x14ac:dyDescent="0.25">
      <c r="A99" s="58">
        <v>43436</v>
      </c>
      <c r="B99" t="s">
        <v>32</v>
      </c>
      <c r="C99" s="59" t="s">
        <v>13</v>
      </c>
    </row>
    <row r="100" spans="1:3" x14ac:dyDescent="0.25">
      <c r="A100" s="58">
        <v>43430</v>
      </c>
      <c r="B100" t="s">
        <v>29</v>
      </c>
      <c r="C100" s="59" t="s">
        <v>12</v>
      </c>
    </row>
    <row r="101" spans="1:3" x14ac:dyDescent="0.25">
      <c r="A101" s="58">
        <v>43431</v>
      </c>
      <c r="B101" t="s">
        <v>29</v>
      </c>
      <c r="C101" s="59" t="s">
        <v>10</v>
      </c>
    </row>
    <row r="102" spans="1:3" x14ac:dyDescent="0.25">
      <c r="A102" s="58">
        <v>43432</v>
      </c>
      <c r="B102" t="s">
        <v>29</v>
      </c>
      <c r="C102" s="59" t="s">
        <v>9</v>
      </c>
    </row>
    <row r="103" spans="1:3" x14ac:dyDescent="0.25">
      <c r="A103" s="58">
        <v>43433</v>
      </c>
      <c r="B103" t="s">
        <v>29</v>
      </c>
      <c r="C103" s="59" t="s">
        <v>10</v>
      </c>
    </row>
    <row r="104" spans="1:3" x14ac:dyDescent="0.25">
      <c r="A104" s="58">
        <v>43434</v>
      </c>
      <c r="B104" t="s">
        <v>29</v>
      </c>
      <c r="C104" s="59" t="s">
        <v>10</v>
      </c>
    </row>
    <row r="105" spans="1:3" x14ac:dyDescent="0.25">
      <c r="A105" s="58">
        <v>43435</v>
      </c>
      <c r="B105" t="s">
        <v>29</v>
      </c>
      <c r="C105" s="59" t="s">
        <v>13</v>
      </c>
    </row>
    <row r="106" spans="1:3" x14ac:dyDescent="0.25">
      <c r="A106" s="58">
        <v>43436</v>
      </c>
      <c r="B106" t="s">
        <v>29</v>
      </c>
      <c r="C106" s="59" t="s">
        <v>13</v>
      </c>
    </row>
    <row r="107" spans="1:3" x14ac:dyDescent="0.25">
      <c r="A107" s="58">
        <v>43430</v>
      </c>
      <c r="B107" t="s">
        <v>39</v>
      </c>
      <c r="C107" s="59" t="s">
        <v>12</v>
      </c>
    </row>
    <row r="108" spans="1:3" x14ac:dyDescent="0.25">
      <c r="A108" s="58">
        <v>43431</v>
      </c>
      <c r="B108" t="s">
        <v>39</v>
      </c>
      <c r="C108" s="59" t="s">
        <v>12</v>
      </c>
    </row>
    <row r="109" spans="1:3" x14ac:dyDescent="0.25">
      <c r="A109" s="58">
        <v>43432</v>
      </c>
      <c r="B109" t="s">
        <v>39</v>
      </c>
      <c r="C109" s="59" t="s">
        <v>12</v>
      </c>
    </row>
    <row r="110" spans="1:3" x14ac:dyDescent="0.25">
      <c r="A110" s="58">
        <v>43433</v>
      </c>
      <c r="B110" t="s">
        <v>39</v>
      </c>
      <c r="C110" s="59" t="s">
        <v>12</v>
      </c>
    </row>
    <row r="111" spans="1:3" x14ac:dyDescent="0.25">
      <c r="A111" s="58">
        <v>43434</v>
      </c>
      <c r="B111" t="s">
        <v>39</v>
      </c>
      <c r="C111" s="59" t="s">
        <v>12</v>
      </c>
    </row>
    <row r="112" spans="1:3" x14ac:dyDescent="0.25">
      <c r="A112" s="58">
        <v>43435</v>
      </c>
      <c r="B112" t="s">
        <v>39</v>
      </c>
      <c r="C112" s="59" t="s">
        <v>13</v>
      </c>
    </row>
    <row r="113" spans="1:3" x14ac:dyDescent="0.25">
      <c r="A113" s="58">
        <v>43436</v>
      </c>
      <c r="B113" t="s">
        <v>39</v>
      </c>
      <c r="C113" s="59" t="s">
        <v>13</v>
      </c>
    </row>
    <row r="114" spans="1:3" x14ac:dyDescent="0.25">
      <c r="A114" s="58">
        <v>43430</v>
      </c>
      <c r="B114" t="s">
        <v>49</v>
      </c>
      <c r="C114" s="59" t="s">
        <v>14</v>
      </c>
    </row>
    <row r="115" spans="1:3" x14ac:dyDescent="0.25">
      <c r="A115" s="58">
        <v>43431</v>
      </c>
      <c r="B115" t="s">
        <v>49</v>
      </c>
      <c r="C115" s="59" t="s">
        <v>14</v>
      </c>
    </row>
    <row r="116" spans="1:3" x14ac:dyDescent="0.25">
      <c r="A116" s="58">
        <v>43432</v>
      </c>
      <c r="B116" t="s">
        <v>49</v>
      </c>
      <c r="C116" s="59" t="s">
        <v>14</v>
      </c>
    </row>
    <row r="117" spans="1:3" x14ac:dyDescent="0.25">
      <c r="A117" s="58">
        <v>43433</v>
      </c>
      <c r="B117" t="s">
        <v>49</v>
      </c>
      <c r="C117" s="59" t="s">
        <v>14</v>
      </c>
    </row>
    <row r="118" spans="1:3" x14ac:dyDescent="0.25">
      <c r="A118" s="58">
        <v>43434</v>
      </c>
      <c r="B118" t="s">
        <v>49</v>
      </c>
      <c r="C118" s="59" t="s">
        <v>14</v>
      </c>
    </row>
    <row r="119" spans="1:3" x14ac:dyDescent="0.25">
      <c r="A119" s="58">
        <v>43435</v>
      </c>
      <c r="B119" t="s">
        <v>49</v>
      </c>
      <c r="C119" s="59" t="s">
        <v>13</v>
      </c>
    </row>
    <row r="120" spans="1:3" x14ac:dyDescent="0.25">
      <c r="A120" s="58">
        <v>43436</v>
      </c>
      <c r="B120" t="s">
        <v>49</v>
      </c>
      <c r="C120" s="59" t="s">
        <v>13</v>
      </c>
    </row>
    <row r="121" spans="1:3" x14ac:dyDescent="0.25">
      <c r="A121" s="58">
        <v>43430</v>
      </c>
      <c r="B121" t="s">
        <v>46</v>
      </c>
      <c r="C121" s="59" t="s">
        <v>12</v>
      </c>
    </row>
    <row r="122" spans="1:3" x14ac:dyDescent="0.25">
      <c r="A122" s="58">
        <v>43431</v>
      </c>
      <c r="B122" t="s">
        <v>46</v>
      </c>
      <c r="C122" s="59" t="s">
        <v>12</v>
      </c>
    </row>
    <row r="123" spans="1:3" x14ac:dyDescent="0.25">
      <c r="A123" s="58">
        <v>43432</v>
      </c>
      <c r="B123" t="s">
        <v>46</v>
      </c>
      <c r="C123" s="59" t="s">
        <v>12</v>
      </c>
    </row>
    <row r="124" spans="1:3" x14ac:dyDescent="0.25">
      <c r="A124" s="58">
        <v>43433</v>
      </c>
      <c r="B124" t="s">
        <v>46</v>
      </c>
      <c r="C124" s="59" t="s">
        <v>12</v>
      </c>
    </row>
    <row r="125" spans="1:3" x14ac:dyDescent="0.25">
      <c r="A125" s="58">
        <v>43434</v>
      </c>
      <c r="B125" t="s">
        <v>46</v>
      </c>
      <c r="C125" s="59" t="s">
        <v>12</v>
      </c>
    </row>
    <row r="126" spans="1:3" x14ac:dyDescent="0.25">
      <c r="A126" s="58">
        <v>43435</v>
      </c>
      <c r="B126" t="s">
        <v>46</v>
      </c>
      <c r="C126" s="59" t="s">
        <v>13</v>
      </c>
    </row>
    <row r="127" spans="1:3" x14ac:dyDescent="0.25">
      <c r="A127" s="58">
        <v>43436</v>
      </c>
      <c r="B127" t="s">
        <v>46</v>
      </c>
      <c r="C127" s="59" t="s">
        <v>13</v>
      </c>
    </row>
    <row r="128" spans="1:3" x14ac:dyDescent="0.25">
      <c r="A128" s="58">
        <v>43430</v>
      </c>
      <c r="B128" t="s">
        <v>44</v>
      </c>
      <c r="C128" s="59" t="s">
        <v>9</v>
      </c>
    </row>
    <row r="129" spans="1:3" x14ac:dyDescent="0.25">
      <c r="A129" s="58">
        <v>43431</v>
      </c>
      <c r="B129" t="s">
        <v>44</v>
      </c>
      <c r="C129" s="59" t="s">
        <v>13</v>
      </c>
    </row>
    <row r="130" spans="1:3" x14ac:dyDescent="0.25">
      <c r="A130" s="58">
        <v>43432</v>
      </c>
      <c r="B130" t="s">
        <v>44</v>
      </c>
      <c r="C130" s="59" t="s">
        <v>13</v>
      </c>
    </row>
    <row r="131" spans="1:3" x14ac:dyDescent="0.25">
      <c r="A131" s="58">
        <v>43433</v>
      </c>
      <c r="B131" t="s">
        <v>44</v>
      </c>
      <c r="C131" s="59" t="s">
        <v>14</v>
      </c>
    </row>
    <row r="132" spans="1:3" x14ac:dyDescent="0.25">
      <c r="A132" s="58">
        <v>43434</v>
      </c>
      <c r="B132" t="s">
        <v>44</v>
      </c>
      <c r="C132" s="59" t="s">
        <v>14</v>
      </c>
    </row>
    <row r="133" spans="1:3" x14ac:dyDescent="0.25">
      <c r="A133" s="58">
        <v>43435</v>
      </c>
      <c r="B133" t="s">
        <v>44</v>
      </c>
      <c r="C133" s="59" t="s">
        <v>9</v>
      </c>
    </row>
    <row r="134" spans="1:3" x14ac:dyDescent="0.25">
      <c r="A134" s="58">
        <v>43436</v>
      </c>
      <c r="B134" t="s">
        <v>44</v>
      </c>
      <c r="C134" s="59" t="s">
        <v>9</v>
      </c>
    </row>
    <row r="135" spans="1:3" x14ac:dyDescent="0.25">
      <c r="A135" s="58">
        <v>43430</v>
      </c>
      <c r="B135" t="s">
        <v>43</v>
      </c>
      <c r="C135" s="59" t="s">
        <v>13</v>
      </c>
    </row>
    <row r="136" spans="1:3" x14ac:dyDescent="0.25">
      <c r="A136" s="58">
        <v>43431</v>
      </c>
      <c r="B136" t="s">
        <v>43</v>
      </c>
      <c r="C136" s="59" t="s">
        <v>12</v>
      </c>
    </row>
    <row r="137" spans="1:3" x14ac:dyDescent="0.25">
      <c r="A137" s="58">
        <v>43432</v>
      </c>
      <c r="B137" t="s">
        <v>43</v>
      </c>
      <c r="C137" s="59" t="s">
        <v>12</v>
      </c>
    </row>
    <row r="138" spans="1:3" x14ac:dyDescent="0.25">
      <c r="A138" s="58">
        <v>43433</v>
      </c>
      <c r="B138" t="s">
        <v>43</v>
      </c>
      <c r="C138" s="59" t="s">
        <v>12</v>
      </c>
    </row>
    <row r="139" spans="1:3" x14ac:dyDescent="0.25">
      <c r="A139" s="58">
        <v>43434</v>
      </c>
      <c r="B139" t="s">
        <v>43</v>
      </c>
      <c r="C139" s="59" t="s">
        <v>12</v>
      </c>
    </row>
    <row r="140" spans="1:3" x14ac:dyDescent="0.25">
      <c r="A140" s="58">
        <v>43435</v>
      </c>
      <c r="B140" t="s">
        <v>43</v>
      </c>
      <c r="C140" s="59" t="s">
        <v>12</v>
      </c>
    </row>
    <row r="141" spans="1:3" x14ac:dyDescent="0.25">
      <c r="A141" s="58">
        <v>43436</v>
      </c>
      <c r="B141" t="s">
        <v>43</v>
      </c>
      <c r="C141" s="59" t="s">
        <v>13</v>
      </c>
    </row>
    <row r="142" spans="1:3" x14ac:dyDescent="0.25">
      <c r="A142" s="58">
        <v>43430</v>
      </c>
      <c r="B142" t="s">
        <v>41</v>
      </c>
      <c r="C142" s="59" t="s">
        <v>14</v>
      </c>
    </row>
    <row r="143" spans="1:3" x14ac:dyDescent="0.25">
      <c r="A143" s="58">
        <v>43431</v>
      </c>
      <c r="B143" t="s">
        <v>41</v>
      </c>
      <c r="C143" s="59" t="s">
        <v>14</v>
      </c>
    </row>
    <row r="144" spans="1:3" x14ac:dyDescent="0.25">
      <c r="A144" s="58">
        <v>43432</v>
      </c>
      <c r="B144" t="s">
        <v>41</v>
      </c>
      <c r="C144" s="59" t="s">
        <v>14</v>
      </c>
    </row>
    <row r="145" spans="1:3" x14ac:dyDescent="0.25">
      <c r="A145" s="58">
        <v>43433</v>
      </c>
      <c r="B145" t="s">
        <v>41</v>
      </c>
      <c r="C145" s="59" t="s">
        <v>12</v>
      </c>
    </row>
    <row r="146" spans="1:3" x14ac:dyDescent="0.25">
      <c r="A146" s="58">
        <v>43434</v>
      </c>
      <c r="B146" t="s">
        <v>41</v>
      </c>
      <c r="C146" s="59" t="s">
        <v>12</v>
      </c>
    </row>
    <row r="147" spans="1:3" x14ac:dyDescent="0.25">
      <c r="A147" s="58">
        <v>43435</v>
      </c>
      <c r="B147" t="s">
        <v>41</v>
      </c>
      <c r="C147" s="59" t="s">
        <v>13</v>
      </c>
    </row>
    <row r="148" spans="1:3" x14ac:dyDescent="0.25">
      <c r="A148" s="58">
        <v>43436</v>
      </c>
      <c r="B148" t="s">
        <v>41</v>
      </c>
      <c r="C148" s="59" t="s">
        <v>13</v>
      </c>
    </row>
    <row r="149" spans="1:3" x14ac:dyDescent="0.25">
      <c r="A149" s="58">
        <v>43430</v>
      </c>
      <c r="B149" t="s">
        <v>45</v>
      </c>
      <c r="C149" s="59" t="s">
        <v>23</v>
      </c>
    </row>
    <row r="150" spans="1:3" x14ac:dyDescent="0.25">
      <c r="A150" s="58">
        <v>43431</v>
      </c>
      <c r="B150" t="s">
        <v>45</v>
      </c>
      <c r="C150" s="59" t="s">
        <v>9</v>
      </c>
    </row>
    <row r="151" spans="1:3" x14ac:dyDescent="0.25">
      <c r="A151" s="58">
        <v>43432</v>
      </c>
      <c r="B151" t="s">
        <v>45</v>
      </c>
      <c r="C151" s="59" t="s">
        <v>9</v>
      </c>
    </row>
    <row r="152" spans="1:3" x14ac:dyDescent="0.25">
      <c r="A152" s="58">
        <v>43433</v>
      </c>
      <c r="B152" t="s">
        <v>45</v>
      </c>
      <c r="C152" s="59" t="s">
        <v>13</v>
      </c>
    </row>
    <row r="153" spans="1:3" x14ac:dyDescent="0.25">
      <c r="A153" s="58">
        <v>43434</v>
      </c>
      <c r="B153" t="s">
        <v>45</v>
      </c>
      <c r="C153" s="59" t="s">
        <v>13</v>
      </c>
    </row>
    <row r="154" spans="1:3" x14ac:dyDescent="0.25">
      <c r="A154" s="58">
        <v>43435</v>
      </c>
      <c r="B154" t="s">
        <v>45</v>
      </c>
      <c r="C154" s="59" t="s">
        <v>14</v>
      </c>
    </row>
    <row r="155" spans="1:3" x14ac:dyDescent="0.25">
      <c r="A155" s="58">
        <v>43436</v>
      </c>
      <c r="B155" t="s">
        <v>45</v>
      </c>
      <c r="C155" s="59" t="s">
        <v>14</v>
      </c>
    </row>
    <row r="156" spans="1:3" x14ac:dyDescent="0.25">
      <c r="A156" s="58">
        <v>43430</v>
      </c>
      <c r="B156" t="s">
        <v>48</v>
      </c>
      <c r="C156" s="59" t="s">
        <v>12</v>
      </c>
    </row>
    <row r="157" spans="1:3" x14ac:dyDescent="0.25">
      <c r="A157" s="58">
        <v>43431</v>
      </c>
      <c r="B157" t="s">
        <v>48</v>
      </c>
      <c r="C157" s="59" t="s">
        <v>13</v>
      </c>
    </row>
    <row r="158" spans="1:3" x14ac:dyDescent="0.25">
      <c r="A158" s="58">
        <v>43432</v>
      </c>
      <c r="B158" t="s">
        <v>48</v>
      </c>
      <c r="C158" s="59" t="s">
        <v>25</v>
      </c>
    </row>
    <row r="159" spans="1:3" x14ac:dyDescent="0.25">
      <c r="A159" s="58">
        <v>43433</v>
      </c>
      <c r="B159" t="s">
        <v>48</v>
      </c>
      <c r="C159" s="59" t="s">
        <v>25</v>
      </c>
    </row>
    <row r="160" spans="1:3" x14ac:dyDescent="0.25">
      <c r="A160" s="58">
        <v>43434</v>
      </c>
      <c r="B160" t="s">
        <v>48</v>
      </c>
      <c r="C160" s="59" t="s">
        <v>13</v>
      </c>
    </row>
    <row r="161" spans="1:3" x14ac:dyDescent="0.25">
      <c r="A161" s="58">
        <v>43435</v>
      </c>
      <c r="B161" t="s">
        <v>48</v>
      </c>
      <c r="C161" s="59" t="s">
        <v>12</v>
      </c>
    </row>
    <row r="162" spans="1:3" x14ac:dyDescent="0.25">
      <c r="A162" s="58">
        <v>43436</v>
      </c>
      <c r="B162" t="s">
        <v>48</v>
      </c>
      <c r="C162" s="59" t="s">
        <v>13</v>
      </c>
    </row>
    <row r="163" spans="1:3" x14ac:dyDescent="0.25">
      <c r="A163" s="58">
        <v>43430</v>
      </c>
      <c r="B163" t="s">
        <v>42</v>
      </c>
      <c r="C163" s="59" t="s">
        <v>12</v>
      </c>
    </row>
    <row r="164" spans="1:3" x14ac:dyDescent="0.25">
      <c r="A164" s="58">
        <v>43431</v>
      </c>
      <c r="B164" t="s">
        <v>42</v>
      </c>
      <c r="C164" s="59" t="s">
        <v>12</v>
      </c>
    </row>
    <row r="165" spans="1:3" x14ac:dyDescent="0.25">
      <c r="A165" s="58">
        <v>43432</v>
      </c>
      <c r="B165" t="s">
        <v>42</v>
      </c>
      <c r="C165" s="59" t="s">
        <v>12</v>
      </c>
    </row>
    <row r="166" spans="1:3" x14ac:dyDescent="0.25">
      <c r="A166" s="58">
        <v>43433</v>
      </c>
      <c r="B166" t="s">
        <v>42</v>
      </c>
      <c r="C166" s="59" t="s">
        <v>9</v>
      </c>
    </row>
    <row r="167" spans="1:3" x14ac:dyDescent="0.25">
      <c r="A167" s="58">
        <v>43434</v>
      </c>
      <c r="B167" t="s">
        <v>42</v>
      </c>
      <c r="C167" s="59" t="s">
        <v>9</v>
      </c>
    </row>
    <row r="168" spans="1:3" x14ac:dyDescent="0.25">
      <c r="A168" s="58">
        <v>43435</v>
      </c>
      <c r="B168" t="s">
        <v>42</v>
      </c>
      <c r="C168" s="59" t="s">
        <v>13</v>
      </c>
    </row>
    <row r="169" spans="1:3" x14ac:dyDescent="0.25">
      <c r="A169" s="58">
        <v>43436</v>
      </c>
      <c r="B169" t="s">
        <v>42</v>
      </c>
      <c r="C169" s="59" t="s">
        <v>13</v>
      </c>
    </row>
    <row r="170" spans="1:3" x14ac:dyDescent="0.25">
      <c r="A170" s="58">
        <v>43430</v>
      </c>
      <c r="B170" t="s">
        <v>47</v>
      </c>
      <c r="C170" s="59" t="s">
        <v>12</v>
      </c>
    </row>
    <row r="171" spans="1:3" x14ac:dyDescent="0.25">
      <c r="A171" s="58">
        <v>43431</v>
      </c>
      <c r="B171" t="s">
        <v>47</v>
      </c>
      <c r="C171" s="59" t="s">
        <v>12</v>
      </c>
    </row>
    <row r="172" spans="1:3" x14ac:dyDescent="0.25">
      <c r="A172" s="58">
        <v>43432</v>
      </c>
      <c r="B172" t="s">
        <v>47</v>
      </c>
      <c r="C172" s="59" t="s">
        <v>12</v>
      </c>
    </row>
    <row r="173" spans="1:3" x14ac:dyDescent="0.25">
      <c r="A173" s="58">
        <v>43433</v>
      </c>
      <c r="B173" t="s">
        <v>47</v>
      </c>
      <c r="C173" s="59" t="s">
        <v>12</v>
      </c>
    </row>
    <row r="174" spans="1:3" x14ac:dyDescent="0.25">
      <c r="A174" s="58">
        <v>43434</v>
      </c>
      <c r="B174" t="s">
        <v>47</v>
      </c>
      <c r="C174" s="59" t="s">
        <v>12</v>
      </c>
    </row>
    <row r="175" spans="1:3" x14ac:dyDescent="0.25">
      <c r="A175" s="58">
        <v>43435</v>
      </c>
      <c r="B175" t="s">
        <v>47</v>
      </c>
      <c r="C175" s="59" t="s">
        <v>13</v>
      </c>
    </row>
    <row r="176" spans="1:3" x14ac:dyDescent="0.25">
      <c r="A176" s="58">
        <v>43436</v>
      </c>
      <c r="B176" t="s">
        <v>47</v>
      </c>
      <c r="C176" s="59" t="s">
        <v>13</v>
      </c>
    </row>
    <row r="177" spans="1:3" x14ac:dyDescent="0.25">
      <c r="A177" s="58">
        <v>43430</v>
      </c>
      <c r="B177" t="s">
        <v>2</v>
      </c>
      <c r="C177" s="59" t="s">
        <v>26</v>
      </c>
    </row>
    <row r="178" spans="1:3" x14ac:dyDescent="0.25">
      <c r="A178" s="58">
        <v>43431</v>
      </c>
      <c r="B178" t="s">
        <v>2</v>
      </c>
      <c r="C178" s="59" t="s">
        <v>26</v>
      </c>
    </row>
    <row r="179" spans="1:3" x14ac:dyDescent="0.25">
      <c r="A179" s="58">
        <v>43432</v>
      </c>
      <c r="B179" t="s">
        <v>2</v>
      </c>
      <c r="C179" s="59" t="s">
        <v>26</v>
      </c>
    </row>
    <row r="180" spans="1:3" x14ac:dyDescent="0.25">
      <c r="A180" s="58">
        <v>43433</v>
      </c>
      <c r="B180" t="s">
        <v>2</v>
      </c>
      <c r="C180" s="59" t="s">
        <v>26</v>
      </c>
    </row>
    <row r="181" spans="1:3" x14ac:dyDescent="0.25">
      <c r="A181" s="58">
        <v>43434</v>
      </c>
      <c r="B181" t="s">
        <v>2</v>
      </c>
      <c r="C181" s="59" t="s">
        <v>26</v>
      </c>
    </row>
    <row r="182" spans="1:3" x14ac:dyDescent="0.25">
      <c r="A182" s="58">
        <v>43435</v>
      </c>
      <c r="B182" t="s">
        <v>2</v>
      </c>
      <c r="C182" s="59" t="s">
        <v>13</v>
      </c>
    </row>
    <row r="183" spans="1:3" x14ac:dyDescent="0.25">
      <c r="A183" s="58">
        <v>43436</v>
      </c>
      <c r="B183" t="s">
        <v>2</v>
      </c>
      <c r="C183" s="59" t="s">
        <v>13</v>
      </c>
    </row>
    <row r="184" spans="1:3" x14ac:dyDescent="0.25">
      <c r="A184" s="58">
        <v>43430</v>
      </c>
      <c r="B184" t="s">
        <v>5</v>
      </c>
      <c r="C184" s="59" t="s">
        <v>26</v>
      </c>
    </row>
    <row r="185" spans="1:3" x14ac:dyDescent="0.25">
      <c r="A185" s="58">
        <v>43431</v>
      </c>
      <c r="B185" t="s">
        <v>5</v>
      </c>
      <c r="C185" s="59" t="s">
        <v>26</v>
      </c>
    </row>
    <row r="186" spans="1:3" x14ac:dyDescent="0.25">
      <c r="A186" s="58">
        <v>43432</v>
      </c>
      <c r="B186" t="s">
        <v>5</v>
      </c>
      <c r="C186" s="59" t="s">
        <v>26</v>
      </c>
    </row>
    <row r="187" spans="1:3" x14ac:dyDescent="0.25">
      <c r="A187" s="58">
        <v>43433</v>
      </c>
      <c r="B187" t="s">
        <v>5</v>
      </c>
      <c r="C187" s="59" t="s">
        <v>26</v>
      </c>
    </row>
    <row r="188" spans="1:3" x14ac:dyDescent="0.25">
      <c r="A188" s="58">
        <v>43434</v>
      </c>
      <c r="B188" t="s">
        <v>5</v>
      </c>
      <c r="C188" s="59" t="s">
        <v>26</v>
      </c>
    </row>
    <row r="189" spans="1:3" x14ac:dyDescent="0.25">
      <c r="A189" s="58">
        <v>43435</v>
      </c>
      <c r="B189" t="s">
        <v>5</v>
      </c>
      <c r="C189" s="59" t="s">
        <v>13</v>
      </c>
    </row>
    <row r="190" spans="1:3" x14ac:dyDescent="0.25">
      <c r="A190" s="58">
        <v>43436</v>
      </c>
      <c r="B190" t="s">
        <v>5</v>
      </c>
      <c r="C190" s="59" t="s">
        <v>13</v>
      </c>
    </row>
    <row r="191" spans="1:3" x14ac:dyDescent="0.25">
      <c r="A191" s="58">
        <v>43430</v>
      </c>
      <c r="B191" t="s">
        <v>6</v>
      </c>
      <c r="C191" s="59" t="s">
        <v>26</v>
      </c>
    </row>
    <row r="192" spans="1:3" x14ac:dyDescent="0.25">
      <c r="A192" s="58">
        <v>43431</v>
      </c>
      <c r="B192" t="s">
        <v>6</v>
      </c>
      <c r="C192" s="59" t="s">
        <v>26</v>
      </c>
    </row>
    <row r="193" spans="1:3" x14ac:dyDescent="0.25">
      <c r="A193" s="58">
        <v>43432</v>
      </c>
      <c r="B193" t="s">
        <v>6</v>
      </c>
      <c r="C193" s="59" t="s">
        <v>26</v>
      </c>
    </row>
    <row r="194" spans="1:3" x14ac:dyDescent="0.25">
      <c r="A194" s="58">
        <v>43433</v>
      </c>
      <c r="B194" t="s">
        <v>6</v>
      </c>
      <c r="C194" s="59" t="s">
        <v>26</v>
      </c>
    </row>
    <row r="195" spans="1:3" x14ac:dyDescent="0.25">
      <c r="A195" s="58">
        <v>43434</v>
      </c>
      <c r="B195" t="s">
        <v>6</v>
      </c>
      <c r="C195" s="59" t="s">
        <v>26</v>
      </c>
    </row>
    <row r="196" spans="1:3" x14ac:dyDescent="0.25">
      <c r="A196" s="58">
        <v>43435</v>
      </c>
      <c r="B196" t="s">
        <v>6</v>
      </c>
      <c r="C196" s="59" t="s">
        <v>13</v>
      </c>
    </row>
    <row r="197" spans="1:3" x14ac:dyDescent="0.25">
      <c r="A197" s="58">
        <v>43436</v>
      </c>
      <c r="B197" t="s">
        <v>6</v>
      </c>
      <c r="C197" s="59" t="s">
        <v>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B9"/>
  <sheetViews>
    <sheetView topLeftCell="L1" workbookViewId="0">
      <selection activeCell="S17" sqref="S17"/>
    </sheetView>
  </sheetViews>
  <sheetFormatPr baseColWidth="10" defaultRowHeight="15" x14ac:dyDescent="0.25"/>
  <sheetData>
    <row r="1" spans="1:28" x14ac:dyDescent="0.25">
      <c r="A1" t="s">
        <v>4</v>
      </c>
      <c r="B1" t="s">
        <v>3</v>
      </c>
      <c r="C1" t="s">
        <v>36</v>
      </c>
      <c r="D1" t="s">
        <v>38</v>
      </c>
      <c r="E1" t="s">
        <v>31</v>
      </c>
      <c r="F1" t="s">
        <v>35</v>
      </c>
      <c r="G1" t="s">
        <v>30</v>
      </c>
      <c r="H1" t="s">
        <v>34</v>
      </c>
      <c r="I1" t="s">
        <v>33</v>
      </c>
      <c r="J1" t="s">
        <v>40</v>
      </c>
      <c r="K1" t="s">
        <v>27</v>
      </c>
      <c r="L1" t="s">
        <v>28</v>
      </c>
      <c r="M1" t="s">
        <v>37</v>
      </c>
      <c r="N1" t="s">
        <v>32</v>
      </c>
      <c r="O1" t="s">
        <v>29</v>
      </c>
      <c r="P1" t="s">
        <v>112</v>
      </c>
      <c r="Q1" t="s">
        <v>49</v>
      </c>
      <c r="R1" t="s">
        <v>46</v>
      </c>
      <c r="S1" t="s">
        <v>44</v>
      </c>
      <c r="T1" t="s">
        <v>43</v>
      </c>
      <c r="U1" t="s">
        <v>41</v>
      </c>
      <c r="V1" t="s">
        <v>45</v>
      </c>
      <c r="W1" t="s">
        <v>48</v>
      </c>
      <c r="X1" t="s">
        <v>42</v>
      </c>
      <c r="Y1" t="s">
        <v>47</v>
      </c>
      <c r="Z1" t="s">
        <v>2</v>
      </c>
      <c r="AA1" t="s">
        <v>5</v>
      </c>
      <c r="AB1" t="s">
        <v>6</v>
      </c>
    </row>
    <row r="2" spans="1:28" x14ac:dyDescent="0.25">
      <c r="A2">
        <v>1</v>
      </c>
      <c r="B2">
        <v>2</v>
      </c>
      <c r="C2">
        <v>3</v>
      </c>
      <c r="D2">
        <v>4</v>
      </c>
      <c r="E2">
        <v>5</v>
      </c>
      <c r="F2">
        <v>6</v>
      </c>
      <c r="G2">
        <v>7</v>
      </c>
      <c r="H2">
        <v>8</v>
      </c>
      <c r="I2">
        <v>9</v>
      </c>
      <c r="J2">
        <v>10</v>
      </c>
      <c r="K2">
        <v>11</v>
      </c>
      <c r="L2">
        <v>12</v>
      </c>
      <c r="M2">
        <v>13</v>
      </c>
      <c r="N2">
        <v>14</v>
      </c>
      <c r="O2">
        <v>15</v>
      </c>
      <c r="P2">
        <v>16</v>
      </c>
      <c r="Q2">
        <v>18</v>
      </c>
      <c r="R2">
        <v>19</v>
      </c>
      <c r="S2">
        <v>20</v>
      </c>
      <c r="T2">
        <v>21</v>
      </c>
      <c r="U2">
        <v>22</v>
      </c>
      <c r="V2">
        <v>23</v>
      </c>
      <c r="W2">
        <v>24</v>
      </c>
      <c r="X2">
        <v>25</v>
      </c>
      <c r="Y2">
        <v>26</v>
      </c>
      <c r="Z2">
        <v>27</v>
      </c>
      <c r="AA2">
        <v>28</v>
      </c>
      <c r="AB2">
        <v>29</v>
      </c>
    </row>
    <row r="3" spans="1:28" x14ac:dyDescent="0.25">
      <c r="C3" t="s">
        <v>10</v>
      </c>
      <c r="D3" t="s">
        <v>13</v>
      </c>
      <c r="E3" t="s">
        <v>11</v>
      </c>
      <c r="F3" t="s">
        <v>12</v>
      </c>
      <c r="G3" t="s">
        <v>13</v>
      </c>
      <c r="H3" t="s">
        <v>11</v>
      </c>
      <c r="I3" t="s">
        <v>12</v>
      </c>
      <c r="J3" t="s">
        <v>12</v>
      </c>
      <c r="K3" t="s">
        <v>12</v>
      </c>
      <c r="L3" t="s">
        <v>9</v>
      </c>
      <c r="M3" t="s">
        <v>9</v>
      </c>
      <c r="N3" t="s">
        <v>24</v>
      </c>
      <c r="O3" t="s">
        <v>12</v>
      </c>
      <c r="P3" t="s">
        <v>12</v>
      </c>
      <c r="Q3" t="s">
        <v>14</v>
      </c>
      <c r="R3" t="s">
        <v>12</v>
      </c>
      <c r="S3" t="s">
        <v>9</v>
      </c>
      <c r="T3" t="s">
        <v>13</v>
      </c>
      <c r="U3" t="s">
        <v>14</v>
      </c>
      <c r="V3" t="s">
        <v>23</v>
      </c>
      <c r="W3" t="s">
        <v>12</v>
      </c>
      <c r="X3" t="s">
        <v>12</v>
      </c>
      <c r="Y3" t="s">
        <v>12</v>
      </c>
      <c r="Z3" t="s">
        <v>26</v>
      </c>
      <c r="AA3" t="s">
        <v>26</v>
      </c>
      <c r="AB3" t="s">
        <v>26</v>
      </c>
    </row>
    <row r="4" spans="1:28" x14ac:dyDescent="0.25">
      <c r="B4" t="s">
        <v>13</v>
      </c>
      <c r="C4" t="s">
        <v>12</v>
      </c>
      <c r="D4" t="s">
        <v>12</v>
      </c>
      <c r="E4" t="s">
        <v>11</v>
      </c>
      <c r="F4" t="s">
        <v>13</v>
      </c>
      <c r="G4" t="s">
        <v>12</v>
      </c>
      <c r="H4" t="s">
        <v>11</v>
      </c>
      <c r="I4" t="s">
        <v>12</v>
      </c>
      <c r="J4" t="s">
        <v>12</v>
      </c>
      <c r="K4" t="s">
        <v>12</v>
      </c>
      <c r="L4" t="s">
        <v>9</v>
      </c>
      <c r="M4" t="s">
        <v>9</v>
      </c>
      <c r="N4" t="s">
        <v>13</v>
      </c>
      <c r="O4" t="s">
        <v>10</v>
      </c>
      <c r="P4" t="s">
        <v>12</v>
      </c>
      <c r="Q4" t="s">
        <v>14</v>
      </c>
      <c r="R4" t="s">
        <v>12</v>
      </c>
      <c r="S4" t="s">
        <v>13</v>
      </c>
      <c r="T4" t="s">
        <v>12</v>
      </c>
      <c r="U4" t="s">
        <v>14</v>
      </c>
      <c r="V4" t="s">
        <v>9</v>
      </c>
      <c r="W4" t="s">
        <v>13</v>
      </c>
      <c r="X4" t="s">
        <v>12</v>
      </c>
      <c r="Y4" t="s">
        <v>12</v>
      </c>
      <c r="Z4" t="s">
        <v>26</v>
      </c>
      <c r="AA4" t="s">
        <v>26</v>
      </c>
      <c r="AB4" t="s">
        <v>26</v>
      </c>
    </row>
    <row r="5" spans="1:28" x14ac:dyDescent="0.25">
      <c r="C5" t="s">
        <v>12</v>
      </c>
      <c r="D5" t="s">
        <v>12</v>
      </c>
      <c r="E5" t="s">
        <v>11</v>
      </c>
      <c r="F5" t="s">
        <v>13</v>
      </c>
      <c r="G5" t="s">
        <v>10</v>
      </c>
      <c r="H5" t="s">
        <v>11</v>
      </c>
      <c r="I5" t="s">
        <v>12</v>
      </c>
      <c r="J5" t="s">
        <v>13</v>
      </c>
      <c r="K5" t="s">
        <v>12</v>
      </c>
      <c r="L5" t="s">
        <v>9</v>
      </c>
      <c r="M5" t="s">
        <v>13</v>
      </c>
      <c r="N5" t="s">
        <v>24</v>
      </c>
      <c r="O5" t="s">
        <v>9</v>
      </c>
      <c r="P5" t="s">
        <v>12</v>
      </c>
      <c r="Q5" t="s">
        <v>14</v>
      </c>
      <c r="R5" t="s">
        <v>12</v>
      </c>
      <c r="S5" t="s">
        <v>13</v>
      </c>
      <c r="T5" t="s">
        <v>12</v>
      </c>
      <c r="U5" t="s">
        <v>14</v>
      </c>
      <c r="V5" t="s">
        <v>9</v>
      </c>
      <c r="W5" t="s">
        <v>25</v>
      </c>
      <c r="X5" t="s">
        <v>12</v>
      </c>
      <c r="Y5" t="s">
        <v>12</v>
      </c>
      <c r="Z5" t="s">
        <v>26</v>
      </c>
      <c r="AA5" t="s">
        <v>26</v>
      </c>
      <c r="AB5" t="s">
        <v>26</v>
      </c>
    </row>
    <row r="6" spans="1:28" x14ac:dyDescent="0.25">
      <c r="A6" t="s">
        <v>13</v>
      </c>
      <c r="C6" t="s">
        <v>13</v>
      </c>
      <c r="D6" t="s">
        <v>12</v>
      </c>
      <c r="E6" t="s">
        <v>11</v>
      </c>
      <c r="F6" t="s">
        <v>12</v>
      </c>
      <c r="G6" t="s">
        <v>12</v>
      </c>
      <c r="H6" t="s">
        <v>11</v>
      </c>
      <c r="I6" t="s">
        <v>13</v>
      </c>
      <c r="J6" t="s">
        <v>12</v>
      </c>
      <c r="K6" t="s">
        <v>12</v>
      </c>
      <c r="L6" t="s">
        <v>9</v>
      </c>
      <c r="M6" t="s">
        <v>23</v>
      </c>
      <c r="N6" t="s">
        <v>9</v>
      </c>
      <c r="O6" t="s">
        <v>10</v>
      </c>
      <c r="P6" t="s">
        <v>12</v>
      </c>
      <c r="Q6" t="s">
        <v>14</v>
      </c>
      <c r="R6" t="s">
        <v>12</v>
      </c>
      <c r="S6" t="s">
        <v>14</v>
      </c>
      <c r="T6" t="s">
        <v>12</v>
      </c>
      <c r="U6" t="s">
        <v>12</v>
      </c>
      <c r="V6" t="s">
        <v>13</v>
      </c>
      <c r="W6" t="s">
        <v>25</v>
      </c>
      <c r="X6" t="s">
        <v>9</v>
      </c>
      <c r="Y6" t="s">
        <v>12</v>
      </c>
      <c r="Z6" t="s">
        <v>26</v>
      </c>
      <c r="AA6" t="s">
        <v>26</v>
      </c>
      <c r="AB6" t="s">
        <v>26</v>
      </c>
    </row>
    <row r="7" spans="1:28" x14ac:dyDescent="0.25">
      <c r="C7" t="s">
        <v>13</v>
      </c>
      <c r="D7" t="s">
        <v>12</v>
      </c>
      <c r="E7" t="s">
        <v>11</v>
      </c>
      <c r="F7" t="s">
        <v>12</v>
      </c>
      <c r="G7" t="s">
        <v>12</v>
      </c>
      <c r="H7" t="s">
        <v>11</v>
      </c>
      <c r="I7" t="s">
        <v>13</v>
      </c>
      <c r="J7" t="s">
        <v>12</v>
      </c>
      <c r="K7" t="s">
        <v>12</v>
      </c>
      <c r="L7" t="s">
        <v>9</v>
      </c>
      <c r="M7" t="s">
        <v>12</v>
      </c>
      <c r="N7" t="s">
        <v>9</v>
      </c>
      <c r="O7" t="s">
        <v>10</v>
      </c>
      <c r="P7" t="s">
        <v>12</v>
      </c>
      <c r="Q7" t="s">
        <v>14</v>
      </c>
      <c r="R7" t="s">
        <v>12</v>
      </c>
      <c r="S7" t="s">
        <v>14</v>
      </c>
      <c r="T7" t="s">
        <v>12</v>
      </c>
      <c r="U7" t="s">
        <v>12</v>
      </c>
      <c r="V7" t="s">
        <v>13</v>
      </c>
      <c r="W7" t="s">
        <v>13</v>
      </c>
      <c r="X7" t="s">
        <v>9</v>
      </c>
      <c r="Y7" t="s">
        <v>12</v>
      </c>
      <c r="Z7" t="s">
        <v>26</v>
      </c>
      <c r="AA7" t="s">
        <v>26</v>
      </c>
      <c r="AB7" t="s">
        <v>26</v>
      </c>
    </row>
    <row r="8" spans="1:28" x14ac:dyDescent="0.25">
      <c r="B8" t="s">
        <v>13</v>
      </c>
      <c r="C8" t="s">
        <v>14</v>
      </c>
      <c r="D8" t="s">
        <v>14</v>
      </c>
      <c r="E8" t="s">
        <v>13</v>
      </c>
      <c r="F8" t="s">
        <v>9</v>
      </c>
      <c r="G8" t="s">
        <v>12</v>
      </c>
      <c r="H8" t="s">
        <v>13</v>
      </c>
      <c r="I8" t="s">
        <v>11</v>
      </c>
      <c r="J8" t="s">
        <v>13</v>
      </c>
      <c r="K8" t="s">
        <v>13</v>
      </c>
      <c r="L8" t="s">
        <v>13</v>
      </c>
      <c r="M8" t="s">
        <v>9</v>
      </c>
      <c r="N8" t="s">
        <v>13</v>
      </c>
      <c r="O8" t="s">
        <v>13</v>
      </c>
      <c r="P8" t="s">
        <v>13</v>
      </c>
      <c r="Q8" t="s">
        <v>13</v>
      </c>
      <c r="R8" t="s">
        <v>13</v>
      </c>
      <c r="S8" t="s">
        <v>9</v>
      </c>
      <c r="T8" t="s">
        <v>12</v>
      </c>
      <c r="U8" t="s">
        <v>13</v>
      </c>
      <c r="V8" t="s">
        <v>14</v>
      </c>
      <c r="W8" t="s">
        <v>12</v>
      </c>
      <c r="X8" t="s">
        <v>13</v>
      </c>
      <c r="Y8" t="s">
        <v>13</v>
      </c>
      <c r="Z8" t="s">
        <v>13</v>
      </c>
      <c r="AA8" t="s">
        <v>13</v>
      </c>
      <c r="AB8" t="s">
        <v>13</v>
      </c>
    </row>
    <row r="9" spans="1:28" x14ac:dyDescent="0.25">
      <c r="B9" t="s">
        <v>13</v>
      </c>
      <c r="C9" t="s">
        <v>14</v>
      </c>
      <c r="D9" t="s">
        <v>13</v>
      </c>
      <c r="E9" t="s">
        <v>13</v>
      </c>
      <c r="F9" t="s">
        <v>9</v>
      </c>
      <c r="G9" t="s">
        <v>13</v>
      </c>
      <c r="H9" t="s">
        <v>13</v>
      </c>
      <c r="I9" t="s">
        <v>11</v>
      </c>
      <c r="J9" t="s">
        <v>12</v>
      </c>
      <c r="K9" t="s">
        <v>13</v>
      </c>
      <c r="L9" t="s">
        <v>13</v>
      </c>
      <c r="M9" t="s">
        <v>9</v>
      </c>
      <c r="N9" t="s">
        <v>13</v>
      </c>
      <c r="O9" t="s">
        <v>13</v>
      </c>
      <c r="P9" t="s">
        <v>13</v>
      </c>
      <c r="Q9" t="s">
        <v>13</v>
      </c>
      <c r="R9" t="s">
        <v>13</v>
      </c>
      <c r="S9" t="s">
        <v>9</v>
      </c>
      <c r="T9" t="s">
        <v>13</v>
      </c>
      <c r="U9" t="s">
        <v>13</v>
      </c>
      <c r="V9" t="s">
        <v>14</v>
      </c>
      <c r="W9" t="s">
        <v>13</v>
      </c>
      <c r="X9" t="s">
        <v>13</v>
      </c>
      <c r="Y9" t="s">
        <v>13</v>
      </c>
      <c r="Z9" t="s">
        <v>13</v>
      </c>
      <c r="AA9" t="s">
        <v>13</v>
      </c>
      <c r="AB9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Competences</vt:lpstr>
      <vt:lpstr>RECAP</vt:lpstr>
      <vt:lpstr>2018</vt:lpstr>
      <vt:lpstr>Formulaire</vt:lpstr>
      <vt:lpstr>Base de données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Micot, Nicolas            UTC CCS</cp:lastModifiedBy>
  <cp:lastPrinted>2018-11-05T13:48:16Z</cp:lastPrinted>
  <dcterms:created xsi:type="dcterms:W3CDTF">2018-06-06T15:56:42Z</dcterms:created>
  <dcterms:modified xsi:type="dcterms:W3CDTF">2018-11-07T10:18:18Z</dcterms:modified>
</cp:coreProperties>
</file>