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5205" yWindow="2160" windowWidth="15525" windowHeight="12675"/>
  </bookViews>
  <sheets>
    <sheet name="Feuil2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2" l="1"/>
  <c r="C8" i="2"/>
  <c r="C7" i="2"/>
  <c r="C6" i="2"/>
  <c r="C5" i="2"/>
  <c r="C4" i="2"/>
  <c r="C3" i="2"/>
  <c r="C2" i="2"/>
  <c r="G9" i="2" l="1"/>
  <c r="G8" i="2"/>
  <c r="G7" i="2"/>
  <c r="G6" i="2"/>
  <c r="G5" i="2"/>
  <c r="G4" i="2"/>
  <c r="G3" i="2"/>
  <c r="G2" i="2"/>
  <c r="F9" i="2"/>
  <c r="F8" i="2"/>
  <c r="F7" i="2"/>
  <c r="F6" i="2"/>
  <c r="F5" i="2"/>
  <c r="F4" i="2"/>
  <c r="F3" i="2"/>
  <c r="F2" i="2"/>
  <c r="E2" i="2" l="1"/>
  <c r="E8" i="2" l="1"/>
  <c r="E3" i="2"/>
  <c r="E4" i="2"/>
  <c r="E5" i="2"/>
  <c r="E6" i="2"/>
  <c r="E7" i="2"/>
  <c r="E9" i="2"/>
</calcChain>
</file>

<file path=xl/sharedStrings.xml><?xml version="1.0" encoding="utf-8"?>
<sst xmlns="http://schemas.openxmlformats.org/spreadsheetml/2006/main" count="15" uniqueCount="15">
  <si>
    <t>Étiquettes de lignes</t>
  </si>
  <si>
    <t>Somme de YTD</t>
  </si>
  <si>
    <t>Somme de Budgets</t>
  </si>
  <si>
    <t>Amélioration productivité</t>
  </si>
  <si>
    <t>batiment</t>
  </si>
  <si>
    <t>Consultance</t>
  </si>
  <si>
    <t>Fonctionnement</t>
  </si>
  <si>
    <t>Licence IT</t>
  </si>
  <si>
    <t>Maintenance</t>
  </si>
  <si>
    <t>SBD</t>
  </si>
  <si>
    <t>Vehicules</t>
  </si>
  <si>
    <t>Total général</t>
  </si>
  <si>
    <t>budget restant</t>
  </si>
  <si>
    <t>surcoût</t>
  </si>
  <si>
    <t>budget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</si>
</sst>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 * #,##0_ ;_ * \-#,##0_ ;_ * &quot;-&quot;_ ;_ @_ "/>
    <numFmt numFmtId="166" formatCode="_ * #,##0.00_ ;_ * \-#,##0.00_ ;_ * &quot;-&quot;??_ ;_ @_ "/>
    <numFmt numFmtId="167" formatCode="_ &quot;€&quot;\ * #,##0_ ;_ &quot;€&quot;\ * \-#,##0_ ;_ &quot;€&quot;\ * &quot;-&quot;_ ;_ @_ "/>
    <numFmt numFmtId="168" formatCode="_ &quot;€&quot;\ * #,##0.00_ ;_ &quot;€&quot;\ * \-#,##0.00_ ;_ &quot;€&quot;\ * &quot;-&quot;??_ ;_ @_ "/>
    <numFmt numFmtId="169" formatCode="[$-40C]m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</font>
    <font>
      <sz val="10"/>
      <color indexed="9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</patternFill>
    </fill>
    <fill>
      <patternFill patternType="solid">
        <fgColor rgb="FFFFFFCC"/>
        <bgColor rgb="FFFFFFCC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1">
    <xf numFmtId="0" fontId="0" fillId="0" borderId="0"/>
    <xf numFmtId="9" fontId="1" fillId="0" borderId="0" applyFont="0" applyFill="0" applyBorder="0" applyAlignment="0" applyProtection="0"/>
    <xf numFmtId="169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9" fontId="3" fillId="0" borderId="0"/>
    <xf numFmtId="44" fontId="3" fillId="0" borderId="0" applyFont="0" applyFill="0" applyBorder="0" applyAlignment="0" applyProtection="0"/>
    <xf numFmtId="168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9" fontId="4" fillId="0" borderId="0">
      <alignment vertical="top"/>
    </xf>
    <xf numFmtId="0" fontId="1" fillId="0" borderId="0"/>
    <xf numFmtId="0" fontId="3" fillId="0" borderId="0"/>
    <xf numFmtId="0" fontId="1" fillId="0" borderId="0"/>
    <xf numFmtId="0" fontId="1" fillId="0" borderId="0"/>
    <xf numFmtId="0" fontId="2" fillId="2" borderId="0" applyNumberFormat="0" applyBorder="0" applyAlignment="0" applyProtection="0"/>
    <xf numFmtId="0" fontId="4" fillId="0" borderId="0">
      <alignment vertical="top"/>
    </xf>
    <xf numFmtId="0" fontId="5" fillId="3" borderId="1" applyNumberFormat="0" applyFont="0" applyAlignment="0" applyProtection="0"/>
    <xf numFmtId="0" fontId="1" fillId="0" borderId="0"/>
  </cellStyleXfs>
  <cellXfs count="10">
    <xf numFmtId="0" fontId="0" fillId="0" borderId="0" xfId="0"/>
    <xf numFmtId="169" fontId="1" fillId="0" borderId="0" xfId="2"/>
    <xf numFmtId="166" fontId="0" fillId="0" borderId="0" xfId="3" applyFont="1"/>
    <xf numFmtId="9" fontId="0" fillId="0" borderId="0" xfId="1" applyFont="1"/>
    <xf numFmtId="169" fontId="1" fillId="0" borderId="0" xfId="2" pivotButton="1"/>
    <xf numFmtId="169" fontId="1" fillId="0" borderId="0" xfId="2" applyAlignment="1">
      <alignment horizontal="left"/>
    </xf>
    <xf numFmtId="166" fontId="1" fillId="0" borderId="0" xfId="2" applyNumberFormat="1"/>
    <xf numFmtId="169" fontId="1" fillId="0" borderId="0" xfId="2" applyFill="1"/>
    <xf numFmtId="166" fontId="0" fillId="0" borderId="0" xfId="0" applyNumberFormat="1"/>
    <xf numFmtId="169" fontId="0" fillId="0" borderId="0" xfId="2" applyFont="1"/>
  </cellXfs>
  <cellStyles count="21">
    <cellStyle name="Accent3 2" xfId="17"/>
    <cellStyle name="Milliers [0] 2" xfId="4"/>
    <cellStyle name="Milliers 2" xfId="5"/>
    <cellStyle name="Milliers 2 2" xfId="10"/>
    <cellStyle name="Milliers 3" xfId="6"/>
    <cellStyle name="Milliers 4" xfId="3"/>
    <cellStyle name="Monétaire [0] 2" xfId="11"/>
    <cellStyle name="Monétaire 2" xfId="8"/>
    <cellStyle name="Monétaire 3" xfId="9"/>
    <cellStyle name="Normal" xfId="0" builtinId="0"/>
    <cellStyle name="Normal 2" xfId="13"/>
    <cellStyle name="Normal 3" xfId="7"/>
    <cellStyle name="Normal 3 2" xfId="14"/>
    <cellStyle name="Normal 4" xfId="12"/>
    <cellStyle name="Normal 4 2" xfId="18"/>
    <cellStyle name="Normal 5" xfId="15"/>
    <cellStyle name="Normal 6" xfId="16"/>
    <cellStyle name="Normal 7" xfId="20"/>
    <cellStyle name="Normal 8" xfId="2"/>
    <cellStyle name="Note 2" xfId="19"/>
    <cellStyle name="Pourcentage" xfId="1" builtinId="5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v>Somme de YTD</c:v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8"/>
              <c:pt idx="0">
                <c:v>Amélioration productivité</c:v>
              </c:pt>
              <c:pt idx="1">
                <c:v>batiment</c:v>
              </c:pt>
              <c:pt idx="2">
                <c:v>Consultance</c:v>
              </c:pt>
              <c:pt idx="3">
                <c:v>Fonctionnement</c:v>
              </c:pt>
              <c:pt idx="4">
                <c:v>Licence IT</c:v>
              </c:pt>
              <c:pt idx="5">
                <c:v>Maintenance</c:v>
              </c:pt>
              <c:pt idx="6">
                <c:v>SBD</c:v>
              </c:pt>
              <c:pt idx="7">
                <c:v>Vehicules</c:v>
              </c:pt>
            </c:strLit>
          </c:cat>
          <c:val>
            <c:numLit>
              <c:formatCode>General</c:formatCode>
              <c:ptCount val="8"/>
              <c:pt idx="0">
                <c:v>2723.14</c:v>
              </c:pt>
              <c:pt idx="1">
                <c:v>22350.789999999997</c:v>
              </c:pt>
              <c:pt idx="2">
                <c:v>3430</c:v>
              </c:pt>
              <c:pt idx="3">
                <c:v>6614.5400000000018</c:v>
              </c:pt>
              <c:pt idx="4">
                <c:v>1308.96</c:v>
              </c:pt>
              <c:pt idx="5">
                <c:v>9054.2200000000012</c:v>
              </c:pt>
              <c:pt idx="6">
                <c:v>13.8</c:v>
              </c:pt>
              <c:pt idx="7">
                <c:v>6652.86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C7A-4BCF-ADE8-7C0D5D85EB13}"/>
            </c:ext>
          </c:extLst>
        </c:ser>
        <c:ser>
          <c:idx val="1"/>
          <c:order val="1"/>
          <c:tx>
            <c:v>Somme de Budgets</c:v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Lit>
              <c:ptCount val="8"/>
              <c:pt idx="0">
                <c:v>Amélioration productivité</c:v>
              </c:pt>
              <c:pt idx="1">
                <c:v>batiment</c:v>
              </c:pt>
              <c:pt idx="2">
                <c:v>Consultance</c:v>
              </c:pt>
              <c:pt idx="3">
                <c:v>Fonctionnement</c:v>
              </c:pt>
              <c:pt idx="4">
                <c:v>Licence IT</c:v>
              </c:pt>
              <c:pt idx="5">
                <c:v>Maintenance</c:v>
              </c:pt>
              <c:pt idx="6">
                <c:v>SBD</c:v>
              </c:pt>
              <c:pt idx="7">
                <c:v>Vehicules</c:v>
              </c:pt>
            </c:strLit>
          </c:cat>
          <c:val>
            <c:numLit>
              <c:formatCode>General</c:formatCode>
              <c:ptCount val="8"/>
              <c:pt idx="0">
                <c:v>11547</c:v>
              </c:pt>
              <c:pt idx="1">
                <c:v>34510</c:v>
              </c:pt>
              <c:pt idx="2">
                <c:v>14500</c:v>
              </c:pt>
              <c:pt idx="3">
                <c:v>24000</c:v>
              </c:pt>
              <c:pt idx="4">
                <c:v>3068</c:v>
              </c:pt>
              <c:pt idx="5">
                <c:v>55211.040000000001</c:v>
              </c:pt>
              <c:pt idx="6">
                <c:v>0</c:v>
              </c:pt>
              <c:pt idx="7">
                <c:v>21190.65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8C7A-4BCF-ADE8-7C0D5D85EB1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00535680"/>
        <c:axId val="100590720"/>
      </c:barChart>
      <c:catAx>
        <c:axId val="100535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590720"/>
        <c:crosses val="autoZero"/>
        <c:auto val="1"/>
        <c:lblAlgn val="ctr"/>
        <c:lblOffset val="100"/>
        <c:noMultiLvlLbl val="0"/>
      </c:catAx>
      <c:valAx>
        <c:axId val="100590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0535680"/>
        <c:crosses val="autoZero"/>
        <c:crossBetween val="between"/>
      </c:valAx>
      <c:spPr>
        <a:noFill/>
        <a:ln>
          <a:noFill/>
        </a:ln>
        <a:effectLst/>
        <a:sp3d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Feuil2!$C$1</c:f>
              <c:strCache>
                <c:ptCount val="1"/>
                <c:pt idx="0">
                  <c:v>budget utilisé</c:v>
                </c:pt>
              </c:strCache>
            </c:strRef>
          </c:tx>
          <c:invertIfNegative val="0"/>
          <c:cat>
            <c:strRef>
              <c:f>Feuil2!$A$2:$A$9</c:f>
              <c:strCache>
                <c:ptCount val="8"/>
                <c:pt idx="0">
                  <c:v>Amélioration productivité</c:v>
                </c:pt>
                <c:pt idx="1">
                  <c:v>batiment</c:v>
                </c:pt>
                <c:pt idx="2">
                  <c:v>Consultance</c:v>
                </c:pt>
                <c:pt idx="3">
                  <c:v>Fonctionnement</c:v>
                </c:pt>
                <c:pt idx="4">
                  <c:v>Licence IT</c:v>
                </c:pt>
                <c:pt idx="5">
                  <c:v>Maintenance</c:v>
                </c:pt>
                <c:pt idx="6">
                  <c:v>SBD</c:v>
                </c:pt>
                <c:pt idx="7">
                  <c:v>Vehicules</c:v>
                </c:pt>
              </c:strCache>
            </c:strRef>
          </c:cat>
          <c:val>
            <c:numRef>
              <c:f>Feuil2!$C$2:$C$9</c:f>
              <c:numCache>
                <c:formatCode>_ * #,##0.00_ ;_ * \-#,##0.00_ ;_ * "-"??_ ;_ @_ </c:formatCode>
                <c:ptCount val="8"/>
                <c:pt idx="0">
                  <c:v>2723.14</c:v>
                </c:pt>
                <c:pt idx="1">
                  <c:v>22350.789999999997</c:v>
                </c:pt>
                <c:pt idx="2">
                  <c:v>3430</c:v>
                </c:pt>
                <c:pt idx="3">
                  <c:v>6614.5400000000018</c:v>
                </c:pt>
                <c:pt idx="4">
                  <c:v>1308.96</c:v>
                </c:pt>
                <c:pt idx="5">
                  <c:v>9054.2200000000012</c:v>
                </c:pt>
                <c:pt idx="6">
                  <c:v>13.8</c:v>
                </c:pt>
                <c:pt idx="7">
                  <c:v>6652.86</c:v>
                </c:pt>
              </c:numCache>
            </c:numRef>
          </c:val>
        </c:ser>
        <c:ser>
          <c:idx val="1"/>
          <c:order val="1"/>
          <c:tx>
            <c:strRef>
              <c:f>Feuil2!$F$1</c:f>
              <c:strCache>
                <c:ptCount val="1"/>
                <c:pt idx="0">
                  <c:v>budget restant</c:v>
                </c:pt>
              </c:strCache>
            </c:strRef>
          </c:tx>
          <c:invertIfNegative val="0"/>
          <c:cat>
            <c:strRef>
              <c:f>Feuil2!$A$2:$A$9</c:f>
              <c:strCache>
                <c:ptCount val="8"/>
                <c:pt idx="0">
                  <c:v>Amélioration productivité</c:v>
                </c:pt>
                <c:pt idx="1">
                  <c:v>batiment</c:v>
                </c:pt>
                <c:pt idx="2">
                  <c:v>Consultance</c:v>
                </c:pt>
                <c:pt idx="3">
                  <c:v>Fonctionnement</c:v>
                </c:pt>
                <c:pt idx="4">
                  <c:v>Licence IT</c:v>
                </c:pt>
                <c:pt idx="5">
                  <c:v>Maintenance</c:v>
                </c:pt>
                <c:pt idx="6">
                  <c:v>SBD</c:v>
                </c:pt>
                <c:pt idx="7">
                  <c:v>Vehicules</c:v>
                </c:pt>
              </c:strCache>
            </c:strRef>
          </c:cat>
          <c:val>
            <c:numRef>
              <c:f>Feuil2!$F$2:$F$9</c:f>
              <c:numCache>
                <c:formatCode>_ * #,##0.00_ ;_ * \-#,##0.00_ ;_ * "-"??_ ;_ @_ </c:formatCode>
                <c:ptCount val="8"/>
                <c:pt idx="0">
                  <c:v>8823.86</c:v>
                </c:pt>
                <c:pt idx="1">
                  <c:v>12159.210000000003</c:v>
                </c:pt>
                <c:pt idx="2">
                  <c:v>11070</c:v>
                </c:pt>
                <c:pt idx="3">
                  <c:v>17385.46</c:v>
                </c:pt>
                <c:pt idx="4">
                  <c:v>1759.04</c:v>
                </c:pt>
                <c:pt idx="5">
                  <c:v>46156.82</c:v>
                </c:pt>
                <c:pt idx="6">
                  <c:v>0</c:v>
                </c:pt>
                <c:pt idx="7">
                  <c:v>14537.79</c:v>
                </c:pt>
              </c:numCache>
            </c:numRef>
          </c:val>
        </c:ser>
        <c:ser>
          <c:idx val="2"/>
          <c:order val="2"/>
          <c:tx>
            <c:strRef>
              <c:f>Feuil2!$G$1</c:f>
              <c:strCache>
                <c:ptCount val="1"/>
                <c:pt idx="0">
                  <c:v>surcoût</c:v>
                </c:pt>
              </c:strCache>
            </c:strRef>
          </c:tx>
          <c:invertIfNegative val="0"/>
          <c:cat>
            <c:strRef>
              <c:f>Feuil2!$A$2:$A$9</c:f>
              <c:strCache>
                <c:ptCount val="8"/>
                <c:pt idx="0">
                  <c:v>Amélioration productivité</c:v>
                </c:pt>
                <c:pt idx="1">
                  <c:v>batiment</c:v>
                </c:pt>
                <c:pt idx="2">
                  <c:v>Consultance</c:v>
                </c:pt>
                <c:pt idx="3">
                  <c:v>Fonctionnement</c:v>
                </c:pt>
                <c:pt idx="4">
                  <c:v>Licence IT</c:v>
                </c:pt>
                <c:pt idx="5">
                  <c:v>Maintenance</c:v>
                </c:pt>
                <c:pt idx="6">
                  <c:v>SBD</c:v>
                </c:pt>
                <c:pt idx="7">
                  <c:v>Vehicules</c:v>
                </c:pt>
              </c:strCache>
            </c:strRef>
          </c:cat>
          <c:val>
            <c:numRef>
              <c:f>Feuil2!$G$2:$G$9</c:f>
              <c:numCache>
                <c:formatCode>_ * #,##0.00_ ;_ * \-#,##0.00_ ;_ * "-"??_ ;_ @_ 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9334528"/>
        <c:axId val="109336448"/>
      </c:barChart>
      <c:catAx>
        <c:axId val="109334528"/>
        <c:scaling>
          <c:orientation val="minMax"/>
        </c:scaling>
        <c:delete val="0"/>
        <c:axPos val="b"/>
        <c:majorTickMark val="out"/>
        <c:minorTickMark val="none"/>
        <c:tickLblPos val="nextTo"/>
        <c:crossAx val="109336448"/>
        <c:crosses val="autoZero"/>
        <c:auto val="1"/>
        <c:lblAlgn val="ctr"/>
        <c:lblOffset val="100"/>
        <c:noMultiLvlLbl val="0"/>
      </c:catAx>
      <c:valAx>
        <c:axId val="109336448"/>
        <c:scaling>
          <c:orientation val="minMax"/>
        </c:scaling>
        <c:delete val="0"/>
        <c:axPos val="l"/>
        <c:majorGridlines/>
        <c:numFmt formatCode="_ * #,##0.00_ ;_ * \-#,##0.00_ ;_ * &quot;-&quot;??_ ;_ @_ " sourceLinked="1"/>
        <c:majorTickMark val="out"/>
        <c:minorTickMark val="none"/>
        <c:tickLblPos val="nextTo"/>
        <c:crossAx val="1093345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0</xdr:rowOff>
    </xdr:from>
    <xdr:to>
      <xdr:col>7</xdr:col>
      <xdr:colOff>171450</xdr:colOff>
      <xdr:row>24</xdr:row>
      <xdr:rowOff>9525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E16A73D7-1EB2-4886-AABC-5A3E92381D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304800</xdr:colOff>
      <xdr:row>9</xdr:row>
      <xdr:rowOff>71437</xdr:rowOff>
    </xdr:from>
    <xdr:to>
      <xdr:col>13</xdr:col>
      <xdr:colOff>304800</xdr:colOff>
      <xdr:row>23</xdr:row>
      <xdr:rowOff>147637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O12" sqref="O12"/>
    </sheetView>
  </sheetViews>
  <sheetFormatPr baseColWidth="10" defaultRowHeight="15" x14ac:dyDescent="0.25"/>
  <cols>
    <col min="1" max="1" width="24.28515625" bestFit="1" customWidth="1"/>
    <col min="2" max="2" width="14.140625" bestFit="1" customWidth="1"/>
    <col min="3" max="3" width="14.140625" customWidth="1"/>
    <col min="4" max="4" width="18.140625" bestFit="1" customWidth="1"/>
    <col min="5" max="5" width="5.5703125" bestFit="1" customWidth="1"/>
    <col min="6" max="6" width="14" bestFit="1" customWidth="1"/>
  </cols>
  <sheetData>
    <row r="1" spans="1:7" x14ac:dyDescent="0.25">
      <c r="A1" s="4" t="s">
        <v>0</v>
      </c>
      <c r="B1" s="1" t="s">
        <v>1</v>
      </c>
      <c r="C1" s="9" t="s">
        <v>14</v>
      </c>
      <c r="D1" s="1" t="s">
        <v>2</v>
      </c>
      <c r="E1" s="1"/>
      <c r="F1" s="7" t="s">
        <v>12</v>
      </c>
      <c r="G1" s="7" t="s">
        <v>13</v>
      </c>
    </row>
    <row r="2" spans="1:7" x14ac:dyDescent="0.25">
      <c r="A2" s="5" t="s">
        <v>3</v>
      </c>
      <c r="B2" s="6">
        <v>2723.14</v>
      </c>
      <c r="C2" s="6">
        <f>MIN(B2,D2)</f>
        <v>2723.14</v>
      </c>
      <c r="D2" s="6">
        <v>11547</v>
      </c>
      <c r="E2" s="3">
        <f>+B2/D2</f>
        <v>0.23583095176236252</v>
      </c>
      <c r="F2" s="8">
        <f>MAX(D2-B2,0)</f>
        <v>8823.86</v>
      </c>
      <c r="G2" s="8">
        <f>MAX(B2-D2,0)</f>
        <v>0</v>
      </c>
    </row>
    <row r="3" spans="1:7" x14ac:dyDescent="0.25">
      <c r="A3" s="5" t="s">
        <v>4</v>
      </c>
      <c r="B3" s="6">
        <v>22350.789999999997</v>
      </c>
      <c r="C3" s="6">
        <f t="shared" ref="C3:C9" si="0">MIN(B3,D3)</f>
        <v>22350.789999999997</v>
      </c>
      <c r="D3" s="6">
        <v>34510</v>
      </c>
      <c r="E3" s="3">
        <f t="shared" ref="E3:E9" si="1">+B3/D3</f>
        <v>0.64766125760649074</v>
      </c>
      <c r="F3" s="8">
        <f t="shared" ref="F3:F9" si="2">MAX(D3-B3,0)</f>
        <v>12159.210000000003</v>
      </c>
      <c r="G3" s="8">
        <f t="shared" ref="G3:G9" si="3">MAX(B3-D3,0)</f>
        <v>0</v>
      </c>
    </row>
    <row r="4" spans="1:7" x14ac:dyDescent="0.25">
      <c r="A4" s="5" t="s">
        <v>5</v>
      </c>
      <c r="B4" s="6">
        <v>3430</v>
      </c>
      <c r="C4" s="6">
        <f t="shared" si="0"/>
        <v>3430</v>
      </c>
      <c r="D4" s="6">
        <v>14500</v>
      </c>
      <c r="E4" s="3">
        <f t="shared" si="1"/>
        <v>0.23655172413793105</v>
      </c>
      <c r="F4" s="8">
        <f t="shared" si="2"/>
        <v>11070</v>
      </c>
      <c r="G4" s="8">
        <f t="shared" si="3"/>
        <v>0</v>
      </c>
    </row>
    <row r="5" spans="1:7" x14ac:dyDescent="0.25">
      <c r="A5" s="5" t="s">
        <v>6</v>
      </c>
      <c r="B5" s="6">
        <v>6614.5400000000018</v>
      </c>
      <c r="C5" s="6">
        <f t="shared" si="0"/>
        <v>6614.5400000000018</v>
      </c>
      <c r="D5" s="6">
        <v>24000</v>
      </c>
      <c r="E5" s="3">
        <f t="shared" si="1"/>
        <v>0.27560583333333338</v>
      </c>
      <c r="F5" s="8">
        <f t="shared" si="2"/>
        <v>17385.46</v>
      </c>
      <c r="G5" s="8">
        <f t="shared" si="3"/>
        <v>0</v>
      </c>
    </row>
    <row r="6" spans="1:7" x14ac:dyDescent="0.25">
      <c r="A6" s="5" t="s">
        <v>7</v>
      </c>
      <c r="B6" s="6">
        <v>1308.96</v>
      </c>
      <c r="C6" s="6">
        <f t="shared" si="0"/>
        <v>1308.96</v>
      </c>
      <c r="D6" s="6">
        <v>3068</v>
      </c>
      <c r="E6" s="3">
        <f t="shared" si="1"/>
        <v>0.42664928292046939</v>
      </c>
      <c r="F6" s="8">
        <f t="shared" si="2"/>
        <v>1759.04</v>
      </c>
      <c r="G6" s="8">
        <f t="shared" si="3"/>
        <v>0</v>
      </c>
    </row>
    <row r="7" spans="1:7" x14ac:dyDescent="0.25">
      <c r="A7" s="5" t="s">
        <v>8</v>
      </c>
      <c r="B7" s="6">
        <v>9054.2200000000012</v>
      </c>
      <c r="C7" s="6">
        <f t="shared" si="0"/>
        <v>9054.2200000000012</v>
      </c>
      <c r="D7" s="6">
        <v>55211.040000000001</v>
      </c>
      <c r="E7" s="3">
        <f t="shared" si="1"/>
        <v>0.16399292605247068</v>
      </c>
      <c r="F7" s="8">
        <f t="shared" si="2"/>
        <v>46156.82</v>
      </c>
      <c r="G7" s="8">
        <f t="shared" si="3"/>
        <v>0</v>
      </c>
    </row>
    <row r="8" spans="1:7" x14ac:dyDescent="0.25">
      <c r="A8" s="5" t="s">
        <v>9</v>
      </c>
      <c r="B8" s="6">
        <v>13.8</v>
      </c>
      <c r="C8" s="6">
        <f t="shared" si="0"/>
        <v>13.8</v>
      </c>
      <c r="D8" s="6">
        <v>13.8</v>
      </c>
      <c r="E8" s="3">
        <f t="shared" si="1"/>
        <v>1</v>
      </c>
      <c r="F8" s="8">
        <f t="shared" si="2"/>
        <v>0</v>
      </c>
      <c r="G8" s="8">
        <f t="shared" si="3"/>
        <v>0</v>
      </c>
    </row>
    <row r="9" spans="1:7" x14ac:dyDescent="0.25">
      <c r="A9" s="5" t="s">
        <v>10</v>
      </c>
      <c r="B9" s="6">
        <v>6652.86</v>
      </c>
      <c r="C9" s="6">
        <f t="shared" si="0"/>
        <v>6652.86</v>
      </c>
      <c r="D9" s="6">
        <v>21190.65</v>
      </c>
      <c r="E9" s="3">
        <f t="shared" si="1"/>
        <v>0.31395261589427409</v>
      </c>
      <c r="F9" s="8">
        <f t="shared" si="2"/>
        <v>14537.79</v>
      </c>
      <c r="G9" s="8">
        <f t="shared" si="3"/>
        <v>0</v>
      </c>
    </row>
    <row r="10" spans="1:7" x14ac:dyDescent="0.25">
      <c r="A10" s="5" t="s">
        <v>11</v>
      </c>
      <c r="B10" s="6">
        <v>52148.310000000005</v>
      </c>
      <c r="C10" s="6"/>
      <c r="D10" s="6">
        <v>164026.69</v>
      </c>
      <c r="E10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Jorge Goncalves</dc:creator>
  <cp:lastModifiedBy>Micot, Nicolas            UTC CCS</cp:lastModifiedBy>
  <dcterms:created xsi:type="dcterms:W3CDTF">2019-04-01T10:26:33Z</dcterms:created>
  <dcterms:modified xsi:type="dcterms:W3CDTF">2019-04-02T09:36:00Z</dcterms:modified>
</cp:coreProperties>
</file>