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1840" windowHeight="9390"/>
  </bookViews>
  <sheets>
    <sheet name="Feuil1" sheetId="1" r:id="rId1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9" i="1" l="1"/>
  <c r="N10" i="1"/>
  <c r="C9" i="1"/>
  <c r="E9" i="1"/>
  <c r="D9" i="1" l="1"/>
  <c r="H9" i="1"/>
  <c r="I9" i="1"/>
  <c r="J9" i="1"/>
  <c r="K9" i="1" l="1"/>
  <c r="L9" i="1" s="1"/>
</calcChain>
</file>

<file path=xl/sharedStrings.xml><?xml version="1.0" encoding="utf-8"?>
<sst xmlns="http://schemas.openxmlformats.org/spreadsheetml/2006/main" count="17" uniqueCount="17">
  <si>
    <t>Hypothèse de calcul</t>
  </si>
  <si>
    <t>La masse Volumique</t>
  </si>
  <si>
    <t>Vitesse Max</t>
  </si>
  <si>
    <t>Tronçon</t>
  </si>
  <si>
    <t>Débit</t>
  </si>
  <si>
    <t xml:space="preserve">Vmax </t>
  </si>
  <si>
    <t>Ø Calculé</t>
  </si>
  <si>
    <t>Ø Commercialisé</t>
  </si>
  <si>
    <t>Vréel</t>
  </si>
  <si>
    <t>Reynolds</t>
  </si>
  <si>
    <t>Coefficient de friction</t>
  </si>
  <si>
    <t>PDC Linéaire</t>
  </si>
  <si>
    <t>Viscosité Cinématique</t>
  </si>
  <si>
    <t>Gaine Rectangulaire</t>
  </si>
  <si>
    <t>a</t>
  </si>
  <si>
    <t>b</t>
  </si>
  <si>
    <t>Ø équivalent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</si>
</sst>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#.##&quot; Kg/m³&quot;"/>
    <numFmt numFmtId="165" formatCode="#,###.#0&quot; m/s&quot;"/>
    <numFmt numFmtId="166" formatCode="#.##E+##&quot;m²/s&quot;"/>
  </numFmts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/>
    <xf numFmtId="0" fontId="0" fillId="3" borderId="1" xfId="0" applyFill="1" applyBorder="1" applyAlignment="1">
      <alignment horizontal="center"/>
    </xf>
    <xf numFmtId="0" fontId="0" fillId="0" borderId="1" xfId="0" applyBorder="1"/>
    <xf numFmtId="164" fontId="0" fillId="2" borderId="1" xfId="0" applyNumberFormat="1" applyFill="1" applyBorder="1"/>
    <xf numFmtId="165" fontId="0" fillId="2" borderId="1" xfId="0" applyNumberFormat="1" applyFill="1" applyBorder="1"/>
    <xf numFmtId="166" fontId="0" fillId="2" borderId="1" xfId="0" applyNumberFormat="1" applyFill="1" applyBorder="1"/>
    <xf numFmtId="0" fontId="0" fillId="0" borderId="1" xfId="0" applyBorder="1" applyAlignment="1">
      <alignment horizontal="center"/>
    </xf>
    <xf numFmtId="0" fontId="0" fillId="2" borderId="1" xfId="0" applyNumberFormat="1" applyFill="1" applyBorder="1" applyAlignment="1">
      <alignment horizontal="center"/>
    </xf>
    <xf numFmtId="0" fontId="0" fillId="0" borderId="1" xfId="0" applyBorder="1" applyAlignment="1" applyProtection="1">
      <alignment horizontal="center"/>
    </xf>
    <xf numFmtId="0" fontId="0" fillId="2" borderId="1" xfId="0" applyFill="1" applyBorder="1" applyAlignment="1" applyProtection="1">
      <alignment horizontal="center"/>
    </xf>
    <xf numFmtId="11" fontId="0" fillId="0" borderId="1" xfId="0" applyNumberForma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4" borderId="0" xfId="0" applyFill="1"/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3"/>
  <sheetViews>
    <sheetView tabSelected="1" workbookViewId="0">
      <selection activeCell="E9" sqref="E9"/>
    </sheetView>
  </sheetViews>
  <sheetFormatPr baseColWidth="10" defaultRowHeight="15" x14ac:dyDescent="0.25"/>
  <cols>
    <col min="1" max="1" width="19" bestFit="1" customWidth="1"/>
    <col min="2" max="2" width="13.42578125" bestFit="1" customWidth="1"/>
    <col min="5" max="5" width="14.7109375" bestFit="1" customWidth="1"/>
    <col min="6" max="7" width="14.7109375" style="1" customWidth="1"/>
    <col min="8" max="8" width="11.28515625" style="1" bestFit="1" customWidth="1"/>
    <col min="9" max="9" width="5.28515625" bestFit="1" customWidth="1"/>
    <col min="11" max="11" width="18.85546875" bestFit="1" customWidth="1"/>
    <col min="12" max="12" width="12" bestFit="1" customWidth="1"/>
  </cols>
  <sheetData>
    <row r="1" spans="1:14" x14ac:dyDescent="0.25">
      <c r="A1" s="14" t="s">
        <v>0</v>
      </c>
      <c r="B1" s="14"/>
      <c r="C1" s="14"/>
      <c r="D1" s="14"/>
    </row>
    <row r="2" spans="1:14" ht="14.45" x14ac:dyDescent="0.3">
      <c r="A2" s="3" t="s">
        <v>1</v>
      </c>
      <c r="B2" s="4">
        <v>1.2</v>
      </c>
    </row>
    <row r="3" spans="1:14" s="1" customFormat="1" x14ac:dyDescent="0.25">
      <c r="A3" s="3" t="s">
        <v>12</v>
      </c>
      <c r="B3" s="6">
        <v>1.0049999999999999E-6</v>
      </c>
    </row>
    <row r="4" spans="1:14" ht="14.45" x14ac:dyDescent="0.3">
      <c r="A4" s="3" t="s">
        <v>2</v>
      </c>
      <c r="B4" s="5">
        <v>5</v>
      </c>
    </row>
    <row r="6" spans="1:14" s="1" customFormat="1" ht="14.45" x14ac:dyDescent="0.3"/>
    <row r="7" spans="1:14" ht="14.45" x14ac:dyDescent="0.3">
      <c r="F7" s="14" t="s">
        <v>13</v>
      </c>
      <c r="G7" s="14"/>
    </row>
    <row r="8" spans="1:14" x14ac:dyDescent="0.25">
      <c r="A8" s="2" t="s">
        <v>3</v>
      </c>
      <c r="B8" s="2" t="s">
        <v>4</v>
      </c>
      <c r="C8" s="2" t="s">
        <v>5</v>
      </c>
      <c r="D8" s="2" t="s">
        <v>6</v>
      </c>
      <c r="E8" s="2" t="s">
        <v>7</v>
      </c>
      <c r="F8" s="2" t="s">
        <v>14</v>
      </c>
      <c r="G8" s="2" t="s">
        <v>15</v>
      </c>
      <c r="H8" s="2" t="s">
        <v>16</v>
      </c>
      <c r="I8" s="2" t="s">
        <v>8</v>
      </c>
      <c r="J8" s="2" t="s">
        <v>9</v>
      </c>
      <c r="K8" s="2" t="s">
        <v>10</v>
      </c>
      <c r="L8" s="2" t="s">
        <v>11</v>
      </c>
    </row>
    <row r="9" spans="1:14" ht="14.45" x14ac:dyDescent="0.3">
      <c r="A9" s="7"/>
      <c r="B9" s="8">
        <v>500</v>
      </c>
      <c r="C9" s="7">
        <f>IF(B9="","",IF(Vmax(B9)&gt;=B4,B4,Vmax(B9)))</f>
        <v>4.5</v>
      </c>
      <c r="D9" s="7">
        <f>IF(B9="","",DiamCa(B9,C9))</f>
        <v>198.24</v>
      </c>
      <c r="E9" s="9">
        <f>IF(OR(D9="",F9&lt;&gt;""),"",IF(F9="",DiamC(D9),"Rectangulaire"))</f>
        <v>200</v>
      </c>
      <c r="F9" s="10"/>
      <c r="G9" s="10"/>
      <c r="H9" s="9">
        <f>IF(F9="",E9,DiamE(F9,G9))</f>
        <v>200</v>
      </c>
      <c r="I9" s="7">
        <f>IF(H9="","",Vr(B9,H9))</f>
        <v>4.42</v>
      </c>
      <c r="J9" s="11">
        <f>IF(H9="","",Re(H9,I9,B3))</f>
        <v>879601990.04999995</v>
      </c>
      <c r="K9" s="7">
        <f>IF(J9="","",0.316*J9^(-0.25))</f>
        <v>1.834913229136037E-3</v>
      </c>
      <c r="L9" s="7">
        <f>IF(B9="","",0.5*K9*B2*I9^2/H9)</f>
        <v>1.0754279642907983E-4</v>
      </c>
      <c r="N9">
        <f>IF(B9="","", +B9)</f>
        <v>500</v>
      </c>
    </row>
    <row r="10" spans="1:14" ht="14.45" x14ac:dyDescent="0.3">
      <c r="A10" s="7"/>
      <c r="B10" s="8"/>
      <c r="C10" s="7"/>
      <c r="D10" s="7"/>
      <c r="E10" s="7"/>
      <c r="F10" s="12"/>
      <c r="G10" s="12"/>
      <c r="H10" s="7"/>
      <c r="I10" s="7"/>
      <c r="J10" s="7"/>
      <c r="K10" s="7"/>
      <c r="L10" s="7"/>
      <c r="N10" s="13" t="str">
        <f>IF(AND(B10="",O9=""),"",IF(AND(B10&gt;0,O9=""),+B10,IF(AND(B10="",O9&gt;0),"",B10+O9)))</f>
        <v/>
      </c>
    </row>
    <row r="11" spans="1:14" ht="14.45" x14ac:dyDescent="0.3">
      <c r="A11" s="7"/>
      <c r="B11" s="8"/>
      <c r="C11" s="7"/>
      <c r="D11" s="7"/>
      <c r="E11" s="7"/>
      <c r="F11" s="12"/>
      <c r="G11" s="12"/>
      <c r="H11" s="7"/>
      <c r="I11" s="7"/>
      <c r="J11" s="7"/>
      <c r="K11" s="7"/>
      <c r="L11" s="7"/>
    </row>
    <row r="12" spans="1:14" ht="14.45" x14ac:dyDescent="0.3">
      <c r="A12" s="7"/>
      <c r="B12" s="8"/>
      <c r="C12" s="7"/>
      <c r="D12" s="7"/>
      <c r="E12" s="7"/>
      <c r="F12" s="12"/>
      <c r="G12" s="12"/>
      <c r="H12" s="7"/>
      <c r="I12" s="7"/>
      <c r="J12" s="7"/>
      <c r="K12" s="7"/>
      <c r="L12" s="7"/>
    </row>
    <row r="13" spans="1:14" ht="14.45" x14ac:dyDescent="0.3">
      <c r="A13" s="7"/>
      <c r="B13" s="8"/>
      <c r="C13" s="7"/>
      <c r="D13" s="7"/>
      <c r="E13" s="7"/>
      <c r="F13" s="12"/>
      <c r="G13" s="12"/>
      <c r="H13" s="7"/>
      <c r="I13" s="7"/>
      <c r="J13" s="7"/>
      <c r="K13" s="7"/>
      <c r="L13" s="7"/>
    </row>
  </sheetData>
  <mergeCells count="2">
    <mergeCell ref="A1:D1"/>
    <mergeCell ref="F7:G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Technicien 4</dc:creator>
  <cp:lastModifiedBy>Micot, Nicolas            UTC CCS</cp:lastModifiedBy>
  <dcterms:created xsi:type="dcterms:W3CDTF">2019-07-18T06:27:33Z</dcterms:created>
  <dcterms:modified xsi:type="dcterms:W3CDTF">2019-07-19T12:28:07Z</dcterms:modified>
</cp:coreProperties>
</file>