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as\Downloads\"/>
    </mc:Choice>
  </mc:AlternateContent>
  <bookViews>
    <workbookView xWindow="0" yWindow="0" windowWidth="20490" windowHeight="7455" activeTab="1"/>
  </bookViews>
  <sheets>
    <sheet name="Horaire" sheetId="9" r:id="rId1"/>
    <sheet name="Données" sheetId="7" r:id="rId2"/>
    <sheet name="Abat-Neuf" sheetId="1" r:id="rId3"/>
    <sheet name="Sem.01" sheetId="2" r:id="rId4"/>
    <sheet name="Sem.02" sheetId="3" r:id="rId5"/>
    <sheet name="Sem.03" sheetId="4" r:id="rId6"/>
    <sheet name="Sem.04" sheetId="5" r:id="rId7"/>
    <sheet name="Sem.05" sheetId="8" r:id="rId8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6" i="8" l="1"/>
  <c r="C155" i="8"/>
  <c r="C154" i="8"/>
  <c r="C153" i="8"/>
  <c r="C152" i="8"/>
  <c r="C146" i="8"/>
  <c r="C145" i="8"/>
  <c r="C144" i="8"/>
  <c r="C143" i="8"/>
  <c r="C142" i="8"/>
  <c r="C136" i="8"/>
  <c r="C135" i="8"/>
  <c r="C134" i="8"/>
  <c r="C133" i="8"/>
  <c r="C132" i="8"/>
  <c r="C126" i="8"/>
  <c r="C125" i="8"/>
  <c r="C124" i="8"/>
  <c r="C123" i="8"/>
  <c r="C122" i="8"/>
  <c r="C116" i="8"/>
  <c r="C115" i="8"/>
  <c r="C114" i="8"/>
  <c r="C113" i="8"/>
  <c r="C112" i="8"/>
  <c r="C106" i="8"/>
  <c r="C105" i="8"/>
  <c r="C104" i="8"/>
  <c r="C103" i="8"/>
  <c r="C102" i="8"/>
  <c r="C96" i="8"/>
  <c r="C95" i="8"/>
  <c r="C94" i="8"/>
  <c r="C93" i="8"/>
  <c r="C92" i="8"/>
  <c r="C86" i="8"/>
  <c r="C85" i="8"/>
  <c r="C84" i="8"/>
  <c r="C83" i="8"/>
  <c r="C82" i="8"/>
  <c r="C76" i="8"/>
  <c r="C75" i="8"/>
  <c r="C74" i="8"/>
  <c r="C73" i="8"/>
  <c r="C72" i="8"/>
  <c r="C66" i="8"/>
  <c r="C65" i="8"/>
  <c r="C64" i="8"/>
  <c r="C63" i="8"/>
  <c r="C62" i="8"/>
  <c r="C56" i="8"/>
  <c r="C55" i="8"/>
  <c r="C54" i="8"/>
  <c r="C53" i="8"/>
  <c r="C52" i="8"/>
  <c r="C46" i="8"/>
  <c r="C45" i="8"/>
  <c r="C44" i="8"/>
  <c r="C43" i="8"/>
  <c r="C42" i="8"/>
  <c r="C36" i="8"/>
  <c r="C35" i="8"/>
  <c r="C34" i="8"/>
  <c r="C33" i="8"/>
  <c r="C32" i="8"/>
  <c r="C26" i="8"/>
  <c r="C25" i="8"/>
  <c r="C24" i="8"/>
  <c r="C23" i="8"/>
  <c r="C22" i="8"/>
  <c r="C16" i="8"/>
  <c r="C15" i="8"/>
  <c r="C14" i="8"/>
  <c r="C13" i="8"/>
  <c r="C12" i="8"/>
  <c r="C3" i="8"/>
  <c r="C4" i="8"/>
  <c r="C5" i="8"/>
  <c r="C6" i="8"/>
  <c r="C2" i="8"/>
  <c r="C2" i="5"/>
  <c r="C156" i="5"/>
  <c r="C155" i="5"/>
  <c r="C154" i="5"/>
  <c r="C153" i="5"/>
  <c r="C152" i="5"/>
  <c r="C146" i="5"/>
  <c r="C145" i="5"/>
  <c r="C144" i="5"/>
  <c r="C143" i="5"/>
  <c r="C142" i="5"/>
  <c r="C136" i="5"/>
  <c r="C135" i="5"/>
  <c r="C134" i="5"/>
  <c r="C133" i="5"/>
  <c r="C132" i="5"/>
  <c r="C126" i="5"/>
  <c r="C125" i="5"/>
  <c r="C124" i="5"/>
  <c r="C123" i="5"/>
  <c r="C122" i="5"/>
  <c r="C116" i="5"/>
  <c r="C115" i="5"/>
  <c r="C114" i="5"/>
  <c r="C113" i="5"/>
  <c r="C112" i="5"/>
  <c r="C106" i="5"/>
  <c r="C105" i="5"/>
  <c r="C104" i="5"/>
  <c r="C103" i="5"/>
  <c r="C102" i="5"/>
  <c r="C96" i="5"/>
  <c r="C95" i="5"/>
  <c r="C94" i="5"/>
  <c r="C93" i="5"/>
  <c r="C92" i="5"/>
  <c r="C86" i="5"/>
  <c r="C85" i="5"/>
  <c r="C84" i="5"/>
  <c r="C83" i="5"/>
  <c r="C82" i="5"/>
  <c r="C76" i="5"/>
  <c r="C75" i="5"/>
  <c r="C74" i="5"/>
  <c r="C73" i="5"/>
  <c r="C72" i="5"/>
  <c r="C66" i="5"/>
  <c r="C65" i="5"/>
  <c r="C64" i="5"/>
  <c r="C63" i="5"/>
  <c r="C62" i="5"/>
  <c r="C56" i="5"/>
  <c r="C55" i="5"/>
  <c r="C54" i="5"/>
  <c r="C53" i="5"/>
  <c r="C52" i="5"/>
  <c r="C46" i="5"/>
  <c r="C45" i="5"/>
  <c r="C44" i="5"/>
  <c r="C43" i="5"/>
  <c r="C42" i="5"/>
  <c r="C36" i="5"/>
  <c r="C35" i="5"/>
  <c r="C34" i="5"/>
  <c r="C33" i="5"/>
  <c r="C32" i="5"/>
  <c r="C26" i="5"/>
  <c r="C25" i="5"/>
  <c r="C24" i="5"/>
  <c r="C23" i="5"/>
  <c r="C22" i="5"/>
  <c r="C16" i="5"/>
  <c r="C15" i="5"/>
  <c r="C14" i="5"/>
  <c r="C13" i="5"/>
  <c r="C12" i="5"/>
  <c r="C6" i="5"/>
  <c r="C5" i="5"/>
  <c r="C4" i="5"/>
  <c r="C3" i="5"/>
  <c r="C156" i="4"/>
  <c r="C155" i="4"/>
  <c r="C154" i="4"/>
  <c r="C153" i="4"/>
  <c r="C152" i="4"/>
  <c r="C146" i="4"/>
  <c r="C145" i="4"/>
  <c r="C144" i="4"/>
  <c r="C143" i="4"/>
  <c r="C142" i="4"/>
  <c r="C136" i="4"/>
  <c r="C135" i="4"/>
  <c r="C134" i="4"/>
  <c r="C133" i="4"/>
  <c r="C132" i="4"/>
  <c r="C126" i="4"/>
  <c r="C125" i="4"/>
  <c r="C124" i="4"/>
  <c r="C123" i="4"/>
  <c r="C122" i="4"/>
  <c r="C116" i="4"/>
  <c r="C115" i="4"/>
  <c r="C114" i="4"/>
  <c r="C113" i="4"/>
  <c r="C112" i="4"/>
  <c r="C106" i="4"/>
  <c r="C105" i="4"/>
  <c r="C104" i="4"/>
  <c r="C103" i="4"/>
  <c r="C102" i="4"/>
  <c r="C96" i="4"/>
  <c r="C95" i="4"/>
  <c r="C94" i="4"/>
  <c r="C93" i="4"/>
  <c r="C92" i="4"/>
  <c r="C86" i="4"/>
  <c r="C85" i="4"/>
  <c r="C84" i="4"/>
  <c r="C83" i="4"/>
  <c r="C82" i="4"/>
  <c r="C76" i="4"/>
  <c r="C75" i="4"/>
  <c r="C74" i="4"/>
  <c r="C73" i="4"/>
  <c r="C72" i="4"/>
  <c r="C66" i="4"/>
  <c r="C65" i="4"/>
  <c r="C64" i="4"/>
  <c r="C63" i="4"/>
  <c r="C62" i="4"/>
  <c r="C56" i="4"/>
  <c r="C55" i="4"/>
  <c r="C54" i="4"/>
  <c r="C53" i="4"/>
  <c r="C52" i="4"/>
  <c r="C46" i="4"/>
  <c r="C45" i="4"/>
  <c r="C44" i="4"/>
  <c r="C43" i="4"/>
  <c r="C42" i="4"/>
  <c r="C36" i="4"/>
  <c r="C35" i="4"/>
  <c r="C34" i="4"/>
  <c r="C33" i="4"/>
  <c r="C32" i="4"/>
  <c r="C26" i="4"/>
  <c r="C25" i="4"/>
  <c r="C24" i="4"/>
  <c r="C23" i="4"/>
  <c r="C22" i="4"/>
  <c r="C16" i="4"/>
  <c r="C15" i="4"/>
  <c r="C14" i="4"/>
  <c r="C13" i="4"/>
  <c r="C12" i="4"/>
  <c r="C6" i="4"/>
  <c r="C5" i="4"/>
  <c r="C4" i="4"/>
  <c r="C3" i="4"/>
  <c r="C2" i="4"/>
  <c r="C156" i="3"/>
  <c r="C155" i="3"/>
  <c r="C154" i="3"/>
  <c r="C153" i="3"/>
  <c r="C152" i="3"/>
  <c r="C146" i="3"/>
  <c r="C145" i="3"/>
  <c r="C144" i="3"/>
  <c r="C143" i="3"/>
  <c r="C142" i="3"/>
  <c r="C136" i="3"/>
  <c r="C135" i="3"/>
  <c r="C134" i="3"/>
  <c r="C133" i="3"/>
  <c r="C132" i="3"/>
  <c r="C126" i="3"/>
  <c r="C125" i="3"/>
  <c r="C124" i="3"/>
  <c r="C123" i="3"/>
  <c r="C122" i="3"/>
  <c r="C116" i="3"/>
  <c r="C115" i="3"/>
  <c r="C114" i="3"/>
  <c r="C113" i="3"/>
  <c r="C112" i="3"/>
  <c r="C106" i="3"/>
  <c r="C105" i="3"/>
  <c r="C104" i="3"/>
  <c r="C103" i="3"/>
  <c r="C102" i="3"/>
  <c r="C96" i="3"/>
  <c r="C95" i="3"/>
  <c r="C94" i="3"/>
  <c r="C93" i="3"/>
  <c r="C92" i="3"/>
  <c r="C86" i="3"/>
  <c r="C85" i="3"/>
  <c r="C84" i="3"/>
  <c r="C83" i="3"/>
  <c r="C82" i="3"/>
  <c r="C76" i="3"/>
  <c r="C75" i="3"/>
  <c r="C74" i="3"/>
  <c r="C73" i="3"/>
  <c r="C72" i="3"/>
  <c r="C66" i="3"/>
  <c r="C65" i="3"/>
  <c r="C64" i="3"/>
  <c r="C63" i="3"/>
  <c r="C62" i="3"/>
  <c r="C56" i="3"/>
  <c r="C55" i="3"/>
  <c r="C54" i="3"/>
  <c r="C53" i="3"/>
  <c r="C52" i="3"/>
  <c r="C46" i="3"/>
  <c r="C45" i="3"/>
  <c r="C44" i="3"/>
  <c r="C43" i="3"/>
  <c r="C42" i="3"/>
  <c r="C36" i="3"/>
  <c r="C35" i="3"/>
  <c r="C34" i="3"/>
  <c r="C33" i="3"/>
  <c r="C32" i="3"/>
  <c r="C26" i="3"/>
  <c r="C25" i="3"/>
  <c r="C24" i="3"/>
  <c r="C23" i="3"/>
  <c r="C22" i="3"/>
  <c r="C16" i="3"/>
  <c r="C15" i="3"/>
  <c r="C14" i="3"/>
  <c r="C13" i="3"/>
  <c r="C12" i="3"/>
  <c r="C6" i="3"/>
  <c r="C5" i="3"/>
  <c r="C4" i="3"/>
  <c r="C3" i="3"/>
  <c r="C2" i="3"/>
  <c r="C156" i="2"/>
  <c r="B108" i="7"/>
  <c r="B107" i="7"/>
  <c r="B106" i="7"/>
  <c r="B105" i="7"/>
  <c r="B104" i="7"/>
  <c r="B103" i="7"/>
  <c r="B102" i="7"/>
  <c r="B101" i="7"/>
  <c r="B100" i="7"/>
  <c r="B99" i="7"/>
  <c r="B98" i="7"/>
  <c r="B97" i="7"/>
  <c r="B96" i="7"/>
  <c r="B95" i="7"/>
  <c r="B94" i="7"/>
  <c r="B93" i="7"/>
  <c r="B92" i="7"/>
  <c r="B91" i="7"/>
  <c r="B90" i="7"/>
  <c r="B89" i="7"/>
  <c r="B88" i="7"/>
  <c r="B87" i="7"/>
  <c r="B86" i="7"/>
  <c r="B85" i="7"/>
  <c r="B84" i="7"/>
  <c r="B83" i="7"/>
  <c r="B82" i="7"/>
  <c r="B81" i="7"/>
  <c r="B80" i="7"/>
  <c r="B79" i="7"/>
  <c r="B78" i="7"/>
  <c r="B77" i="7"/>
  <c r="B76" i="7"/>
  <c r="B75" i="7"/>
  <c r="B74" i="7"/>
  <c r="B73" i="7"/>
  <c r="B72" i="7"/>
  <c r="B71" i="7"/>
  <c r="B70" i="7"/>
  <c r="B69" i="7"/>
  <c r="B68" i="7"/>
  <c r="B67" i="7"/>
  <c r="B66" i="7"/>
  <c r="B65" i="7"/>
  <c r="B64" i="7"/>
  <c r="B63" i="7"/>
  <c r="B62" i="7"/>
  <c r="B61" i="7"/>
  <c r="B60" i="7"/>
  <c r="B59" i="7"/>
  <c r="B58" i="7"/>
  <c r="B57" i="7"/>
  <c r="B56" i="7"/>
  <c r="B55" i="7"/>
  <c r="B54" i="7"/>
  <c r="B53" i="7"/>
  <c r="B52" i="7"/>
  <c r="B51" i="7"/>
  <c r="B50" i="7"/>
  <c r="B49" i="7"/>
  <c r="B48" i="7"/>
  <c r="B47" i="7"/>
  <c r="B46" i="7"/>
  <c r="B45" i="7"/>
  <c r="B44" i="7"/>
  <c r="B43" i="7"/>
  <c r="B42" i="7"/>
  <c r="B41" i="7"/>
  <c r="B40" i="7"/>
  <c r="B39" i="7"/>
  <c r="B38" i="7"/>
  <c r="B37" i="7"/>
  <c r="B36" i="7"/>
  <c r="B35" i="7"/>
  <c r="B34" i="7"/>
  <c r="B33" i="7"/>
  <c r="B32" i="7"/>
  <c r="B31" i="7"/>
  <c r="B30" i="7"/>
  <c r="B29" i="7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1" i="7"/>
  <c r="B10" i="7"/>
  <c r="B9" i="7"/>
  <c r="B8" i="7"/>
  <c r="B7" i="7"/>
  <c r="B6" i="7"/>
  <c r="B5" i="7"/>
  <c r="B4" i="7"/>
  <c r="B3" i="7"/>
  <c r="A86" i="4" l="1"/>
  <c r="A6" i="4"/>
  <c r="A135" i="3"/>
  <c r="A73" i="3"/>
  <c r="A104" i="3"/>
  <c r="A84" i="4"/>
  <c r="A24" i="3"/>
  <c r="A35" i="3"/>
  <c r="A66" i="3"/>
  <c r="A102" i="3"/>
  <c r="A133" i="3"/>
  <c r="A4" i="4"/>
  <c r="A26" i="4"/>
  <c r="A42" i="4"/>
  <c r="A73" i="4"/>
  <c r="A26" i="3"/>
  <c r="A53" i="4"/>
  <c r="A155" i="4"/>
  <c r="A95" i="4"/>
  <c r="A22" i="3"/>
  <c r="A55" i="3"/>
  <c r="A86" i="3"/>
  <c r="A122" i="3"/>
  <c r="A153" i="3"/>
  <c r="A24" i="4"/>
  <c r="A35" i="4"/>
  <c r="A66" i="4"/>
  <c r="A4" i="3"/>
  <c r="A42" i="3"/>
  <c r="A33" i="4"/>
  <c r="A104" i="4"/>
  <c r="A6" i="3"/>
  <c r="A53" i="3"/>
  <c r="A84" i="3"/>
  <c r="A115" i="3"/>
  <c r="A146" i="3"/>
  <c r="A22" i="4"/>
  <c r="A55" i="4"/>
  <c r="A133" i="4"/>
  <c r="A115" i="4"/>
  <c r="A2" i="3"/>
  <c r="A15" i="3"/>
  <c r="A33" i="3"/>
  <c r="A46" i="3"/>
  <c r="A64" i="3"/>
  <c r="A82" i="3"/>
  <c r="A95" i="3"/>
  <c r="A113" i="3"/>
  <c r="A126" i="3"/>
  <c r="A144" i="3"/>
  <c r="A2" i="4"/>
  <c r="A15" i="4"/>
  <c r="A46" i="4"/>
  <c r="A64" i="4"/>
  <c r="A82" i="4"/>
  <c r="A113" i="4"/>
  <c r="A135" i="4"/>
  <c r="A146" i="4"/>
  <c r="A142" i="4"/>
  <c r="A144" i="4"/>
  <c r="A124" i="4"/>
  <c r="A102" i="4"/>
  <c r="A2" i="5"/>
  <c r="A126" i="4"/>
  <c r="A153" i="4"/>
  <c r="A122" i="4"/>
  <c r="A106" i="4"/>
  <c r="A155" i="5"/>
  <c r="A13" i="3"/>
  <c r="A44" i="3"/>
  <c r="A62" i="3"/>
  <c r="A75" i="3"/>
  <c r="A93" i="3"/>
  <c r="A106" i="3"/>
  <c r="A124" i="3"/>
  <c r="A142" i="3"/>
  <c r="A155" i="3"/>
  <c r="A13" i="4"/>
  <c r="A44" i="4"/>
  <c r="A62" i="4"/>
  <c r="A75" i="4"/>
  <c r="A93" i="4"/>
  <c r="A3" i="5"/>
  <c r="A5" i="5"/>
  <c r="A12" i="5"/>
  <c r="A14" i="5"/>
  <c r="A16" i="5"/>
  <c r="A23" i="5"/>
  <c r="A25" i="5"/>
  <c r="A32" i="5"/>
  <c r="A34" i="5"/>
  <c r="A36" i="5"/>
  <c r="A43" i="5"/>
  <c r="A45" i="5"/>
  <c r="A52" i="5"/>
  <c r="A54" i="5"/>
  <c r="A56" i="5"/>
  <c r="A63" i="5"/>
  <c r="A65" i="5"/>
  <c r="A72" i="5"/>
  <c r="A74" i="5"/>
  <c r="A76" i="5"/>
  <c r="A83" i="5"/>
  <c r="A85" i="5"/>
  <c r="A92" i="5"/>
  <c r="A94" i="5"/>
  <c r="A96" i="5"/>
  <c r="A103" i="5"/>
  <c r="A105" i="5"/>
  <c r="A112" i="5"/>
  <c r="A114" i="5"/>
  <c r="A116" i="5"/>
  <c r="A123" i="5"/>
  <c r="A125" i="5"/>
  <c r="A132" i="5"/>
  <c r="A134" i="5"/>
  <c r="A136" i="5"/>
  <c r="A143" i="5"/>
  <c r="A145" i="5"/>
  <c r="A152" i="5"/>
  <c r="A154" i="5"/>
  <c r="A156" i="5"/>
  <c r="A3" i="3"/>
  <c r="A5" i="3"/>
  <c r="A12" i="3"/>
  <c r="A14" i="3"/>
  <c r="A16" i="3"/>
  <c r="A23" i="3"/>
  <c r="A25" i="3"/>
  <c r="A32" i="3"/>
  <c r="A34" i="3"/>
  <c r="A36" i="3"/>
  <c r="A43" i="3"/>
  <c r="A45" i="3"/>
  <c r="A52" i="3"/>
  <c r="A54" i="3"/>
  <c r="A56" i="3"/>
  <c r="A63" i="3"/>
  <c r="A65" i="3"/>
  <c r="A72" i="3"/>
  <c r="A74" i="3"/>
  <c r="A76" i="3"/>
  <c r="A83" i="3"/>
  <c r="A85" i="3"/>
  <c r="A92" i="3"/>
  <c r="A94" i="3"/>
  <c r="A96" i="3"/>
  <c r="A103" i="3"/>
  <c r="A105" i="3"/>
  <c r="A112" i="3"/>
  <c r="A114" i="3"/>
  <c r="A116" i="3"/>
  <c r="A123" i="3"/>
  <c r="A125" i="3"/>
  <c r="A132" i="3"/>
  <c r="A134" i="3"/>
  <c r="A136" i="3"/>
  <c r="A143" i="3"/>
  <c r="A145" i="3"/>
  <c r="A152" i="3"/>
  <c r="A154" i="3"/>
  <c r="A156" i="3"/>
  <c r="A3" i="4"/>
  <c r="A5" i="4"/>
  <c r="A12" i="4"/>
  <c r="A14" i="4"/>
  <c r="A16" i="4"/>
  <c r="A23" i="4"/>
  <c r="A25" i="4"/>
  <c r="A32" i="4"/>
  <c r="A34" i="4"/>
  <c r="A36" i="4"/>
  <c r="A43" i="4"/>
  <c r="A45" i="4"/>
  <c r="A52" i="4"/>
  <c r="A54" i="4"/>
  <c r="A56" i="4"/>
  <c r="A63" i="4"/>
  <c r="A65" i="4"/>
  <c r="A72" i="4"/>
  <c r="A74" i="4"/>
  <c r="A76" i="4"/>
  <c r="A83" i="4"/>
  <c r="A85" i="4"/>
  <c r="A92" i="4"/>
  <c r="A94" i="4"/>
  <c r="A96" i="4"/>
  <c r="A103" i="4"/>
  <c r="A105" i="4"/>
  <c r="A112" i="4"/>
  <c r="A114" i="4"/>
  <c r="A116" i="4"/>
  <c r="A123" i="4"/>
  <c r="A125" i="4"/>
  <c r="A132" i="4"/>
  <c r="A134" i="4"/>
  <c r="A136" i="4"/>
  <c r="A143" i="4"/>
  <c r="A145" i="4"/>
  <c r="A152" i="4"/>
  <c r="A154" i="4"/>
  <c r="A156" i="4"/>
  <c r="D156" i="2"/>
  <c r="A4" i="5"/>
  <c r="A6" i="5"/>
  <c r="A13" i="5"/>
  <c r="A15" i="5"/>
  <c r="A22" i="5"/>
  <c r="A24" i="5"/>
  <c r="A26" i="5"/>
  <c r="A33" i="5"/>
  <c r="A35" i="5"/>
  <c r="A42" i="5"/>
  <c r="A44" i="5"/>
  <c r="A46" i="5"/>
  <c r="A53" i="5"/>
  <c r="A55" i="5"/>
  <c r="A62" i="5"/>
  <c r="A64" i="5"/>
  <c r="A66" i="5"/>
  <c r="A73" i="5"/>
  <c r="A75" i="5"/>
  <c r="A82" i="5"/>
  <c r="A84" i="5"/>
  <c r="A86" i="5"/>
  <c r="A93" i="5"/>
  <c r="A95" i="5"/>
  <c r="A102" i="5"/>
  <c r="A104" i="5"/>
  <c r="A106" i="5"/>
  <c r="A113" i="5"/>
  <c r="A115" i="5"/>
  <c r="A122" i="5"/>
  <c r="A124" i="5"/>
  <c r="A126" i="5"/>
  <c r="A133" i="5"/>
  <c r="A135" i="5"/>
  <c r="A142" i="5"/>
  <c r="A144" i="5"/>
  <c r="A146" i="5"/>
  <c r="A153" i="5"/>
  <c r="M14" i="7"/>
  <c r="M13" i="7"/>
  <c r="M12" i="7"/>
  <c r="M11" i="7"/>
  <c r="M10" i="7"/>
  <c r="M9" i="7"/>
  <c r="M8" i="7"/>
  <c r="M7" i="7"/>
  <c r="M6" i="7"/>
  <c r="M5" i="7"/>
  <c r="M4" i="7"/>
  <c r="M3" i="7"/>
  <c r="R14" i="7"/>
  <c r="Q14" i="7"/>
  <c r="P14" i="7"/>
  <c r="O14" i="7"/>
  <c r="N14" i="7"/>
  <c r="R13" i="7"/>
  <c r="Q13" i="7"/>
  <c r="P13" i="7"/>
  <c r="O13" i="7"/>
  <c r="N13" i="7"/>
  <c r="R12" i="7"/>
  <c r="Q12" i="7"/>
  <c r="P12" i="7"/>
  <c r="O12" i="7"/>
  <c r="N12" i="7"/>
  <c r="R11" i="7"/>
  <c r="Q11" i="7"/>
  <c r="P11" i="7"/>
  <c r="O11" i="7"/>
  <c r="N11" i="7"/>
  <c r="R10" i="7"/>
  <c r="Q10" i="7"/>
  <c r="P10" i="7"/>
  <c r="O10" i="7"/>
  <c r="N10" i="7"/>
  <c r="R9" i="7"/>
  <c r="Q9" i="7"/>
  <c r="P9" i="7"/>
  <c r="O9" i="7"/>
  <c r="N9" i="7"/>
  <c r="R8" i="7"/>
  <c r="Q8" i="7"/>
  <c r="P8" i="7"/>
  <c r="O8" i="7"/>
  <c r="N8" i="7"/>
  <c r="R7" i="7"/>
  <c r="Q7" i="7"/>
  <c r="P7" i="7"/>
  <c r="O7" i="7"/>
  <c r="N7" i="7"/>
  <c r="R6" i="7"/>
  <c r="Q6" i="7"/>
  <c r="P6" i="7"/>
  <c r="O6" i="7"/>
  <c r="N6" i="7"/>
  <c r="R5" i="7"/>
  <c r="Q5" i="7"/>
  <c r="P5" i="7"/>
  <c r="O5" i="7"/>
  <c r="N5" i="7"/>
  <c r="R4" i="7"/>
  <c r="Q4" i="7"/>
  <c r="P4" i="7"/>
  <c r="O4" i="7"/>
  <c r="N4" i="7"/>
  <c r="Q3" i="7"/>
  <c r="P3" i="7"/>
  <c r="O3" i="7"/>
  <c r="N3" i="7"/>
  <c r="L14" i="7"/>
  <c r="L13" i="7"/>
  <c r="L12" i="7"/>
  <c r="L11" i="7"/>
  <c r="L10" i="7"/>
  <c r="L9" i="7"/>
  <c r="L8" i="7"/>
  <c r="L7" i="7"/>
  <c r="L6" i="7"/>
  <c r="L5" i="7"/>
  <c r="L4" i="7"/>
  <c r="L3" i="7"/>
  <c r="CZ179" i="8" l="1"/>
  <c r="CZ409" i="8" s="1"/>
  <c r="CZ416" i="8"/>
  <c r="CY407" i="8"/>
  <c r="CW407" i="8"/>
  <c r="CZ405" i="8"/>
  <c r="CY405" i="8"/>
  <c r="CZ402" i="8"/>
  <c r="CY393" i="8"/>
  <c r="CW393" i="8"/>
  <c r="CZ391" i="8"/>
  <c r="CY391" i="8"/>
  <c r="CZ386" i="8"/>
  <c r="CZ379" i="8"/>
  <c r="CY377" i="8"/>
  <c r="CW377" i="8"/>
  <c r="CZ375" i="8"/>
  <c r="CY375" i="8"/>
  <c r="CZ370" i="8"/>
  <c r="CY361" i="8"/>
  <c r="CW361" i="8"/>
  <c r="CZ359" i="8"/>
  <c r="CY359" i="8"/>
  <c r="CZ356" i="8"/>
  <c r="CZ349" i="8"/>
  <c r="CY347" i="8"/>
  <c r="CW347" i="8"/>
  <c r="CZ345" i="8"/>
  <c r="CY345" i="8"/>
  <c r="CZ340" i="8"/>
  <c r="CY331" i="8"/>
  <c r="CW331" i="8"/>
  <c r="CZ329" i="8"/>
  <c r="CY329" i="8"/>
  <c r="CZ324" i="8"/>
  <c r="CY315" i="8"/>
  <c r="CW315" i="8"/>
  <c r="CZ313" i="8"/>
  <c r="CY313" i="8"/>
  <c r="CZ310" i="8"/>
  <c r="CY301" i="8"/>
  <c r="CW301" i="8"/>
  <c r="CZ299" i="8"/>
  <c r="CY299" i="8"/>
  <c r="CZ294" i="8"/>
  <c r="CY285" i="8"/>
  <c r="CW285" i="8"/>
  <c r="CZ283" i="8"/>
  <c r="CY283" i="8"/>
  <c r="CZ278" i="8"/>
  <c r="CY269" i="8"/>
  <c r="CW269" i="8"/>
  <c r="CZ267" i="8"/>
  <c r="CY267" i="8"/>
  <c r="CZ264" i="8"/>
  <c r="CZ257" i="8"/>
  <c r="CY255" i="8"/>
  <c r="CW255" i="8"/>
  <c r="CZ253" i="8"/>
  <c r="CY253" i="8"/>
  <c r="CZ248" i="8"/>
  <c r="CY239" i="8"/>
  <c r="CW239" i="8"/>
  <c r="CZ237" i="8"/>
  <c r="CY237" i="8"/>
  <c r="CZ232" i="8"/>
  <c r="CZ225" i="8"/>
  <c r="CY223" i="8"/>
  <c r="CW223" i="8"/>
  <c r="CZ221" i="8"/>
  <c r="CY221" i="8"/>
  <c r="CZ218" i="8"/>
  <c r="CY209" i="8"/>
  <c r="CW209" i="8"/>
  <c r="CZ207" i="8"/>
  <c r="CY207" i="8"/>
  <c r="CZ202" i="8"/>
  <c r="CY193" i="8"/>
  <c r="CW193" i="8"/>
  <c r="CZ191" i="8"/>
  <c r="CY191" i="8"/>
  <c r="CZ186" i="8"/>
  <c r="CZ395" i="8"/>
  <c r="CW177" i="8"/>
  <c r="CZ179" i="5"/>
  <c r="CZ409" i="5" s="1"/>
  <c r="CZ179" i="4"/>
  <c r="CZ179" i="3"/>
  <c r="CZ379" i="3" s="1"/>
  <c r="CZ179" i="2"/>
  <c r="CZ349" i="2" s="1"/>
  <c r="CZ416" i="3"/>
  <c r="CY407" i="3"/>
  <c r="CW407" i="3"/>
  <c r="CZ405" i="3"/>
  <c r="CY405" i="3"/>
  <c r="CZ402" i="3"/>
  <c r="CY393" i="3"/>
  <c r="CW393" i="3"/>
  <c r="CZ391" i="3"/>
  <c r="CY391" i="3"/>
  <c r="CZ386" i="3"/>
  <c r="CY377" i="3"/>
  <c r="CW377" i="3"/>
  <c r="CZ375" i="3"/>
  <c r="CY375" i="3"/>
  <c r="CZ370" i="3"/>
  <c r="CY361" i="3"/>
  <c r="CW361" i="3"/>
  <c r="CZ359" i="3"/>
  <c r="CY359" i="3"/>
  <c r="CZ356" i="3"/>
  <c r="CZ349" i="3"/>
  <c r="CY347" i="3"/>
  <c r="CW347" i="3"/>
  <c r="CZ345" i="3"/>
  <c r="CY345" i="3"/>
  <c r="CZ340" i="3"/>
  <c r="CY331" i="3"/>
  <c r="CW331" i="3"/>
  <c r="CZ329" i="3"/>
  <c r="CY329" i="3"/>
  <c r="CZ324" i="3"/>
  <c r="CZ317" i="3"/>
  <c r="CY315" i="3"/>
  <c r="CW315" i="3"/>
  <c r="CZ313" i="3"/>
  <c r="CY313" i="3"/>
  <c r="CZ310" i="3"/>
  <c r="CY301" i="3"/>
  <c r="CW301" i="3"/>
  <c r="CZ299" i="3"/>
  <c r="CY299" i="3"/>
  <c r="CZ294" i="3"/>
  <c r="CY285" i="3"/>
  <c r="CW285" i="3"/>
  <c r="CZ283" i="3"/>
  <c r="CY283" i="3"/>
  <c r="CZ278" i="3"/>
  <c r="CY269" i="3"/>
  <c r="CW269" i="3"/>
  <c r="CZ267" i="3"/>
  <c r="CY267" i="3"/>
  <c r="CZ264" i="3"/>
  <c r="CY255" i="3"/>
  <c r="CW255" i="3"/>
  <c r="CZ253" i="3"/>
  <c r="CY253" i="3"/>
  <c r="CZ248" i="3"/>
  <c r="CY239" i="3"/>
  <c r="CW239" i="3"/>
  <c r="CZ237" i="3"/>
  <c r="CY237" i="3"/>
  <c r="CZ232" i="3"/>
  <c r="CZ225" i="3"/>
  <c r="CY223" i="3"/>
  <c r="CW223" i="3"/>
  <c r="CZ221" i="3"/>
  <c r="CY221" i="3"/>
  <c r="CZ218" i="3"/>
  <c r="CY209" i="3"/>
  <c r="CW209" i="3"/>
  <c r="CZ207" i="3"/>
  <c r="CY207" i="3"/>
  <c r="CZ202" i="3"/>
  <c r="CZ195" i="3"/>
  <c r="CY193" i="3"/>
  <c r="CW193" i="3"/>
  <c r="CZ191" i="3"/>
  <c r="CY191" i="3"/>
  <c r="CZ186" i="3"/>
  <c r="CW177" i="3"/>
  <c r="CZ416" i="4"/>
  <c r="CY407" i="4"/>
  <c r="CW407" i="4"/>
  <c r="CZ405" i="4"/>
  <c r="CY405" i="4"/>
  <c r="CZ402" i="4"/>
  <c r="CY393" i="4"/>
  <c r="CW393" i="4"/>
  <c r="CZ391" i="4"/>
  <c r="CY391" i="4"/>
  <c r="CZ386" i="4"/>
  <c r="CY377" i="4"/>
  <c r="CW377" i="4"/>
  <c r="CZ375" i="4"/>
  <c r="CY375" i="4"/>
  <c r="CZ370" i="4"/>
  <c r="CY361" i="4"/>
  <c r="CW361" i="4"/>
  <c r="CZ359" i="4"/>
  <c r="CY359" i="4"/>
  <c r="CZ356" i="4"/>
  <c r="CY347" i="4"/>
  <c r="CW347" i="4"/>
  <c r="CZ345" i="4"/>
  <c r="CY345" i="4"/>
  <c r="CZ340" i="4"/>
  <c r="CY331" i="4"/>
  <c r="CW331" i="4"/>
  <c r="CZ329" i="4"/>
  <c r="CY329" i="4"/>
  <c r="CZ324" i="4"/>
  <c r="CY315" i="4"/>
  <c r="CW315" i="4"/>
  <c r="CZ313" i="4"/>
  <c r="CY313" i="4"/>
  <c r="CZ310" i="4"/>
  <c r="CY301" i="4"/>
  <c r="CW301" i="4"/>
  <c r="CZ299" i="4"/>
  <c r="CY299" i="4"/>
  <c r="CZ294" i="4"/>
  <c r="CY285" i="4"/>
  <c r="CW285" i="4"/>
  <c r="CZ283" i="4"/>
  <c r="CY283" i="4"/>
  <c r="CZ278" i="4"/>
  <c r="CY269" i="4"/>
  <c r="CW269" i="4"/>
  <c r="CZ267" i="4"/>
  <c r="CY267" i="4"/>
  <c r="CZ264" i="4"/>
  <c r="CY255" i="4"/>
  <c r="CW255" i="4"/>
  <c r="CZ253" i="4"/>
  <c r="CY253" i="4"/>
  <c r="CZ248" i="4"/>
  <c r="CY239" i="4"/>
  <c r="CW239" i="4"/>
  <c r="CZ237" i="4"/>
  <c r="CY237" i="4"/>
  <c r="CZ232" i="4"/>
  <c r="CY223" i="4"/>
  <c r="CW223" i="4"/>
  <c r="CZ221" i="4"/>
  <c r="CY221" i="4"/>
  <c r="CZ218" i="4"/>
  <c r="CY209" i="4"/>
  <c r="CW209" i="4"/>
  <c r="CZ207" i="4"/>
  <c r="CY207" i="4"/>
  <c r="CZ202" i="4"/>
  <c r="CY193" i="4"/>
  <c r="CW193" i="4"/>
  <c r="CZ191" i="4"/>
  <c r="CY191" i="4"/>
  <c r="CZ186" i="4"/>
  <c r="CZ409" i="4"/>
  <c r="CW177" i="4"/>
  <c r="CZ416" i="5"/>
  <c r="CY407" i="5"/>
  <c r="CW407" i="5"/>
  <c r="CZ405" i="5"/>
  <c r="CY405" i="5"/>
  <c r="CZ402" i="5"/>
  <c r="CY393" i="5"/>
  <c r="CW393" i="5"/>
  <c r="CZ391" i="5"/>
  <c r="CY391" i="5"/>
  <c r="CZ386" i="5"/>
  <c r="CY377" i="5"/>
  <c r="CW377" i="5"/>
  <c r="CZ375" i="5"/>
  <c r="CY375" i="5"/>
  <c r="CZ370" i="5"/>
  <c r="CY361" i="5"/>
  <c r="CW361" i="5"/>
  <c r="CZ359" i="5"/>
  <c r="CY359" i="5"/>
  <c r="CZ356" i="5"/>
  <c r="CY347" i="5"/>
  <c r="CW347" i="5"/>
  <c r="CZ345" i="5"/>
  <c r="CY345" i="5"/>
  <c r="CZ340" i="5"/>
  <c r="CY331" i="5"/>
  <c r="CW331" i="5"/>
  <c r="CZ329" i="5"/>
  <c r="CY329" i="5"/>
  <c r="CZ324" i="5"/>
  <c r="CY315" i="5"/>
  <c r="CW315" i="5"/>
  <c r="CZ313" i="5"/>
  <c r="CY313" i="5"/>
  <c r="CZ310" i="5"/>
  <c r="CY301" i="5"/>
  <c r="CW301" i="5"/>
  <c r="CZ299" i="5"/>
  <c r="CY299" i="5"/>
  <c r="CZ294" i="5"/>
  <c r="CY285" i="5"/>
  <c r="CW285" i="5"/>
  <c r="CZ283" i="5"/>
  <c r="CY283" i="5"/>
  <c r="CZ278" i="5"/>
  <c r="CY269" i="5"/>
  <c r="CW269" i="5"/>
  <c r="CZ267" i="5"/>
  <c r="CY267" i="5"/>
  <c r="CZ264" i="5"/>
  <c r="CY255" i="5"/>
  <c r="CW255" i="5"/>
  <c r="CZ253" i="5"/>
  <c r="CY253" i="5"/>
  <c r="CZ248" i="5"/>
  <c r="CY239" i="5"/>
  <c r="CW239" i="5"/>
  <c r="CZ237" i="5"/>
  <c r="CY237" i="5"/>
  <c r="CZ232" i="5"/>
  <c r="CY223" i="5"/>
  <c r="CW223" i="5"/>
  <c r="CZ221" i="5"/>
  <c r="CY221" i="5"/>
  <c r="CZ218" i="5"/>
  <c r="CY209" i="5"/>
  <c r="CW209" i="5"/>
  <c r="CZ207" i="5"/>
  <c r="CY207" i="5"/>
  <c r="CZ202" i="5"/>
  <c r="CY193" i="5"/>
  <c r="CW193" i="5"/>
  <c r="CZ191" i="5"/>
  <c r="CY191" i="5"/>
  <c r="CZ186" i="5"/>
  <c r="CW177" i="5"/>
  <c r="CZ416" i="2"/>
  <c r="CZ409" i="2"/>
  <c r="CY407" i="2"/>
  <c r="CW407" i="2"/>
  <c r="CZ405" i="2"/>
  <c r="CY405" i="2"/>
  <c r="CZ402" i="2"/>
  <c r="CY393" i="2"/>
  <c r="CW393" i="2"/>
  <c r="CZ391" i="2"/>
  <c r="CY391" i="2"/>
  <c r="CZ386" i="2"/>
  <c r="CY377" i="2"/>
  <c r="CW377" i="2"/>
  <c r="CZ375" i="2"/>
  <c r="CY375" i="2"/>
  <c r="CZ370" i="2"/>
  <c r="CY361" i="2"/>
  <c r="CW361" i="2"/>
  <c r="CZ359" i="2"/>
  <c r="CY359" i="2"/>
  <c r="CZ356" i="2"/>
  <c r="CY347" i="2"/>
  <c r="CW347" i="2"/>
  <c r="CZ345" i="2"/>
  <c r="CY345" i="2"/>
  <c r="CZ340" i="2"/>
  <c r="CY331" i="2"/>
  <c r="CW331" i="2"/>
  <c r="CZ329" i="2"/>
  <c r="CY329" i="2"/>
  <c r="CZ324" i="2"/>
  <c r="CZ317" i="2"/>
  <c r="CY315" i="2"/>
  <c r="CW315" i="2"/>
  <c r="CZ313" i="2"/>
  <c r="CY313" i="2"/>
  <c r="CZ310" i="2"/>
  <c r="CY301" i="2"/>
  <c r="CW301" i="2"/>
  <c r="CZ299" i="2"/>
  <c r="CY299" i="2"/>
  <c r="CZ294" i="2"/>
  <c r="CZ287" i="2"/>
  <c r="CY285" i="2"/>
  <c r="CW285" i="2"/>
  <c r="CZ283" i="2"/>
  <c r="CY283" i="2"/>
  <c r="CZ278" i="2"/>
  <c r="CY269" i="2"/>
  <c r="CW269" i="2"/>
  <c r="CZ267" i="2"/>
  <c r="CY267" i="2"/>
  <c r="CZ264" i="2"/>
  <c r="CY255" i="2"/>
  <c r="CW255" i="2"/>
  <c r="CZ253" i="2"/>
  <c r="CY253" i="2"/>
  <c r="CZ248" i="2"/>
  <c r="CY239" i="2"/>
  <c r="CW239" i="2"/>
  <c r="CZ237" i="2"/>
  <c r="CY237" i="2"/>
  <c r="CZ232" i="2"/>
  <c r="CY223" i="2"/>
  <c r="CW223" i="2"/>
  <c r="CZ221" i="2"/>
  <c r="CY221" i="2"/>
  <c r="CZ218" i="2"/>
  <c r="CY209" i="2"/>
  <c r="CW209" i="2"/>
  <c r="CZ207" i="2"/>
  <c r="CY207" i="2"/>
  <c r="CZ202" i="2"/>
  <c r="CZ195" i="2"/>
  <c r="CY193" i="2"/>
  <c r="CW193" i="2"/>
  <c r="CZ191" i="2"/>
  <c r="CY191" i="2"/>
  <c r="CZ186" i="2"/>
  <c r="CW177" i="2"/>
  <c r="CZ179" i="1"/>
  <c r="CW407" i="1"/>
  <c r="CW393" i="1"/>
  <c r="CW377" i="1"/>
  <c r="CW361" i="1"/>
  <c r="CW347" i="1"/>
  <c r="CW331" i="1"/>
  <c r="CW315" i="1"/>
  <c r="CW301" i="1"/>
  <c r="CW285" i="1"/>
  <c r="CW269" i="1"/>
  <c r="CW255" i="1"/>
  <c r="CW239" i="1"/>
  <c r="CW223" i="1"/>
  <c r="CW209" i="1"/>
  <c r="CW193" i="1"/>
  <c r="CW177" i="1"/>
  <c r="CZ195" i="8" l="1"/>
  <c r="CZ317" i="8"/>
  <c r="CZ287" i="8"/>
  <c r="CZ211" i="8"/>
  <c r="CZ241" i="8"/>
  <c r="CZ271" i="8"/>
  <c r="CZ303" i="8"/>
  <c r="CZ333" i="8"/>
  <c r="CZ363" i="8"/>
  <c r="CZ287" i="3"/>
  <c r="CZ409" i="3"/>
  <c r="CZ395" i="3"/>
  <c r="CZ257" i="3"/>
  <c r="CZ395" i="2"/>
  <c r="CZ257" i="2"/>
  <c r="CZ379" i="2"/>
  <c r="CZ225" i="2"/>
  <c r="CZ211" i="5"/>
  <c r="CZ241" i="5"/>
  <c r="CZ271" i="5"/>
  <c r="CZ303" i="5"/>
  <c r="CZ333" i="5"/>
  <c r="CZ363" i="5"/>
  <c r="CZ395" i="5"/>
  <c r="CZ211" i="4"/>
  <c r="CZ241" i="4"/>
  <c r="CZ271" i="4"/>
  <c r="CZ303" i="4"/>
  <c r="CZ333" i="4"/>
  <c r="CZ363" i="4"/>
  <c r="CZ395" i="4"/>
  <c r="CZ195" i="5"/>
  <c r="CZ225" i="5"/>
  <c r="CZ257" i="5"/>
  <c r="CZ287" i="5"/>
  <c r="CZ317" i="5"/>
  <c r="CZ349" i="5"/>
  <c r="CZ379" i="5"/>
  <c r="CZ211" i="3"/>
  <c r="CZ241" i="3"/>
  <c r="CZ271" i="3"/>
  <c r="CZ303" i="3"/>
  <c r="CZ333" i="3"/>
  <c r="CZ363" i="3"/>
  <c r="CZ211" i="2"/>
  <c r="CZ241" i="2"/>
  <c r="CZ271" i="2"/>
  <c r="CZ303" i="2"/>
  <c r="CZ333" i="2"/>
  <c r="CZ363" i="2"/>
  <c r="CZ195" i="4"/>
  <c r="CZ225" i="4"/>
  <c r="CZ257" i="4"/>
  <c r="CZ287" i="4"/>
  <c r="CZ317" i="4"/>
  <c r="CZ349" i="4"/>
  <c r="CZ379" i="4"/>
  <c r="C6" i="9"/>
  <c r="C5" i="9"/>
  <c r="C7" i="9"/>
  <c r="C8" i="9"/>
  <c r="C9" i="9"/>
  <c r="C4" i="9"/>
  <c r="A2" i="7" l="1" a="1"/>
  <c r="A2" i="7" s="1"/>
  <c r="A1" i="7" a="1"/>
  <c r="A1" i="7" s="1"/>
  <c r="G161" i="8"/>
  <c r="F161" i="8"/>
  <c r="E161" i="8"/>
  <c r="A161" i="8"/>
  <c r="G151" i="8"/>
  <c r="F151" i="8"/>
  <c r="E151" i="8"/>
  <c r="A151" i="8"/>
  <c r="G141" i="8"/>
  <c r="F141" i="8"/>
  <c r="E141" i="8"/>
  <c r="A141" i="8"/>
  <c r="G131" i="8"/>
  <c r="F131" i="8"/>
  <c r="E131" i="8"/>
  <c r="A131" i="8"/>
  <c r="G121" i="8"/>
  <c r="F121" i="8"/>
  <c r="E121" i="8"/>
  <c r="A121" i="8"/>
  <c r="G111" i="8"/>
  <c r="F111" i="8"/>
  <c r="E111" i="8"/>
  <c r="A111" i="8"/>
  <c r="G101" i="8"/>
  <c r="F101" i="8"/>
  <c r="E101" i="8"/>
  <c r="A101" i="8"/>
  <c r="G91" i="8"/>
  <c r="F91" i="8"/>
  <c r="E91" i="8"/>
  <c r="A91" i="8"/>
  <c r="G81" i="8"/>
  <c r="F81" i="8"/>
  <c r="E81" i="8"/>
  <c r="A81" i="8"/>
  <c r="G71" i="8"/>
  <c r="F71" i="8"/>
  <c r="E71" i="8"/>
  <c r="A71" i="8"/>
  <c r="G61" i="8"/>
  <c r="F61" i="8"/>
  <c r="E61" i="8"/>
  <c r="A61" i="8"/>
  <c r="G51" i="8"/>
  <c r="F51" i="8"/>
  <c r="E51" i="8"/>
  <c r="A51" i="8"/>
  <c r="G41" i="8"/>
  <c r="F41" i="8"/>
  <c r="E41" i="8"/>
  <c r="A41" i="8"/>
  <c r="G31" i="8"/>
  <c r="F31" i="8"/>
  <c r="E31" i="8"/>
  <c r="A31" i="8"/>
  <c r="G21" i="8"/>
  <c r="F21" i="8"/>
  <c r="E21" i="8"/>
  <c r="A21" i="8"/>
  <c r="G11" i="8"/>
  <c r="F11" i="8"/>
  <c r="E11" i="8"/>
  <c r="A11" i="8"/>
  <c r="G161" i="5"/>
  <c r="F161" i="5"/>
  <c r="E161" i="5"/>
  <c r="A161" i="5"/>
  <c r="G151" i="5"/>
  <c r="F151" i="5"/>
  <c r="E151" i="5"/>
  <c r="A151" i="5"/>
  <c r="G141" i="5"/>
  <c r="F141" i="5"/>
  <c r="E141" i="5"/>
  <c r="A141" i="5"/>
  <c r="G131" i="5"/>
  <c r="F131" i="5"/>
  <c r="E131" i="5"/>
  <c r="A131" i="5"/>
  <c r="G121" i="5"/>
  <c r="F121" i="5"/>
  <c r="E121" i="5"/>
  <c r="A121" i="5"/>
  <c r="G111" i="5"/>
  <c r="F111" i="5"/>
  <c r="E111" i="5"/>
  <c r="A111" i="5"/>
  <c r="G101" i="5"/>
  <c r="F101" i="5"/>
  <c r="E101" i="5"/>
  <c r="A101" i="5"/>
  <c r="G91" i="5"/>
  <c r="F91" i="5"/>
  <c r="E91" i="5"/>
  <c r="A91" i="5"/>
  <c r="G81" i="5"/>
  <c r="F81" i="5"/>
  <c r="E81" i="5"/>
  <c r="A81" i="5"/>
  <c r="G71" i="5"/>
  <c r="F71" i="5"/>
  <c r="E71" i="5"/>
  <c r="A71" i="5"/>
  <c r="G61" i="5"/>
  <c r="F61" i="5"/>
  <c r="E61" i="5"/>
  <c r="A61" i="5"/>
  <c r="G51" i="5"/>
  <c r="F51" i="5"/>
  <c r="E51" i="5"/>
  <c r="A51" i="5"/>
  <c r="G41" i="5"/>
  <c r="F41" i="5"/>
  <c r="E41" i="5"/>
  <c r="A41" i="5"/>
  <c r="G31" i="5"/>
  <c r="F31" i="5"/>
  <c r="E31" i="5"/>
  <c r="A31" i="5"/>
  <c r="G21" i="5"/>
  <c r="F21" i="5"/>
  <c r="E21" i="5"/>
  <c r="A21" i="5"/>
  <c r="G11" i="5"/>
  <c r="F11" i="5"/>
  <c r="E11" i="5"/>
  <c r="A11" i="5"/>
  <c r="G161" i="4"/>
  <c r="F161" i="4"/>
  <c r="E161" i="4"/>
  <c r="A161" i="4"/>
  <c r="G151" i="4"/>
  <c r="F151" i="4"/>
  <c r="E151" i="4"/>
  <c r="A151" i="4"/>
  <c r="G141" i="4"/>
  <c r="F141" i="4"/>
  <c r="E141" i="4"/>
  <c r="A141" i="4"/>
  <c r="G131" i="4"/>
  <c r="F131" i="4"/>
  <c r="E131" i="4"/>
  <c r="A131" i="4"/>
  <c r="G121" i="4"/>
  <c r="F121" i="4"/>
  <c r="E121" i="4"/>
  <c r="A121" i="4"/>
  <c r="G111" i="4"/>
  <c r="F111" i="4"/>
  <c r="E111" i="4"/>
  <c r="A111" i="4"/>
  <c r="G101" i="4"/>
  <c r="F101" i="4"/>
  <c r="E101" i="4"/>
  <c r="A101" i="4"/>
  <c r="G91" i="4"/>
  <c r="F91" i="4"/>
  <c r="E91" i="4"/>
  <c r="A91" i="4"/>
  <c r="G81" i="4"/>
  <c r="F81" i="4"/>
  <c r="E81" i="4"/>
  <c r="A81" i="4"/>
  <c r="G71" i="4"/>
  <c r="F71" i="4"/>
  <c r="E71" i="4"/>
  <c r="A71" i="4"/>
  <c r="G61" i="4"/>
  <c r="F61" i="4"/>
  <c r="E61" i="4"/>
  <c r="A61" i="4"/>
  <c r="G51" i="4"/>
  <c r="F51" i="4"/>
  <c r="E51" i="4"/>
  <c r="A51" i="4"/>
  <c r="G41" i="4"/>
  <c r="F41" i="4"/>
  <c r="E41" i="4"/>
  <c r="A41" i="4"/>
  <c r="G31" i="4"/>
  <c r="F31" i="4"/>
  <c r="E31" i="4"/>
  <c r="A31" i="4"/>
  <c r="G21" i="4"/>
  <c r="F21" i="4"/>
  <c r="E21" i="4"/>
  <c r="A21" i="4"/>
  <c r="G11" i="4"/>
  <c r="F11" i="4"/>
  <c r="E11" i="4"/>
  <c r="A11" i="4"/>
  <c r="G161" i="2" l="1"/>
  <c r="F161" i="2"/>
  <c r="E161" i="2"/>
  <c r="G151" i="2"/>
  <c r="F151" i="2"/>
  <c r="E151" i="2"/>
  <c r="G141" i="2"/>
  <c r="F141" i="2"/>
  <c r="E141" i="2"/>
  <c r="G131" i="2"/>
  <c r="F131" i="2"/>
  <c r="E131" i="2"/>
  <c r="G121" i="2"/>
  <c r="F121" i="2"/>
  <c r="E121" i="2"/>
  <c r="G111" i="2"/>
  <c r="F111" i="2"/>
  <c r="E111" i="2"/>
  <c r="G101" i="2"/>
  <c r="F101" i="2"/>
  <c r="E101" i="2"/>
  <c r="G91" i="2"/>
  <c r="F91" i="2"/>
  <c r="E91" i="2"/>
  <c r="G81" i="2"/>
  <c r="F81" i="2"/>
  <c r="E81" i="2"/>
  <c r="G71" i="2"/>
  <c r="F71" i="2"/>
  <c r="E71" i="2"/>
  <c r="G61" i="2"/>
  <c r="F61" i="2"/>
  <c r="E61" i="2"/>
  <c r="G51" i="2"/>
  <c r="F51" i="2"/>
  <c r="E51" i="2"/>
  <c r="G41" i="2"/>
  <c r="F41" i="2"/>
  <c r="E41" i="2"/>
  <c r="G31" i="2"/>
  <c r="F31" i="2"/>
  <c r="E31" i="2"/>
  <c r="G21" i="2"/>
  <c r="F21" i="2"/>
  <c r="E21" i="2"/>
  <c r="G11" i="2"/>
  <c r="F11" i="2"/>
  <c r="E11" i="2"/>
  <c r="G161" i="3"/>
  <c r="F161" i="3"/>
  <c r="E161" i="3"/>
  <c r="A161" i="3"/>
  <c r="G151" i="3"/>
  <c r="F151" i="3"/>
  <c r="E151" i="3"/>
  <c r="A151" i="3"/>
  <c r="G141" i="3"/>
  <c r="F141" i="3"/>
  <c r="E141" i="3"/>
  <c r="A141" i="3"/>
  <c r="G131" i="3"/>
  <c r="F131" i="3"/>
  <c r="E131" i="3"/>
  <c r="A131" i="3"/>
  <c r="G121" i="3"/>
  <c r="F121" i="3"/>
  <c r="E121" i="3"/>
  <c r="A121" i="3"/>
  <c r="G111" i="3"/>
  <c r="F111" i="3"/>
  <c r="E111" i="3"/>
  <c r="A111" i="3"/>
  <c r="G101" i="3"/>
  <c r="F101" i="3"/>
  <c r="E101" i="3"/>
  <c r="A101" i="3"/>
  <c r="G91" i="3"/>
  <c r="F91" i="3"/>
  <c r="E91" i="3"/>
  <c r="A91" i="3"/>
  <c r="G81" i="3"/>
  <c r="F81" i="3"/>
  <c r="E81" i="3"/>
  <c r="A81" i="3"/>
  <c r="G71" i="3"/>
  <c r="F71" i="3"/>
  <c r="E71" i="3"/>
  <c r="A71" i="3"/>
  <c r="G61" i="3"/>
  <c r="F61" i="3"/>
  <c r="E61" i="3"/>
  <c r="A61" i="3"/>
  <c r="G51" i="3"/>
  <c r="F51" i="3"/>
  <c r="E51" i="3"/>
  <c r="A51" i="3"/>
  <c r="G41" i="3"/>
  <c r="F41" i="3"/>
  <c r="E41" i="3"/>
  <c r="A41" i="3"/>
  <c r="G31" i="3"/>
  <c r="F31" i="3"/>
  <c r="E31" i="3"/>
  <c r="A31" i="3"/>
  <c r="G21" i="3"/>
  <c r="F21" i="3"/>
  <c r="E21" i="3"/>
  <c r="A21" i="3"/>
  <c r="G11" i="3"/>
  <c r="F11" i="3"/>
  <c r="E11" i="3"/>
  <c r="A11" i="3"/>
  <c r="C155" i="2"/>
  <c r="D155" i="2" s="1"/>
  <c r="C154" i="2"/>
  <c r="D154" i="2" s="1"/>
  <c r="C153" i="2"/>
  <c r="D153" i="2" s="1"/>
  <c r="C152" i="2"/>
  <c r="D152" i="2" s="1"/>
  <c r="C146" i="2"/>
  <c r="D146" i="2" s="1"/>
  <c r="C145" i="2"/>
  <c r="D145" i="2" s="1"/>
  <c r="C144" i="2"/>
  <c r="D144" i="2" s="1"/>
  <c r="C143" i="2"/>
  <c r="D143" i="2" s="1"/>
  <c r="C142" i="2"/>
  <c r="D142" i="2" s="1"/>
  <c r="C136" i="2"/>
  <c r="D136" i="2" s="1"/>
  <c r="C135" i="2"/>
  <c r="D135" i="2" s="1"/>
  <c r="C134" i="2"/>
  <c r="D134" i="2" s="1"/>
  <c r="C133" i="2"/>
  <c r="D133" i="2" s="1"/>
  <c r="C132" i="2"/>
  <c r="D132" i="2" s="1"/>
  <c r="C126" i="2"/>
  <c r="D126" i="2" s="1"/>
  <c r="C125" i="2"/>
  <c r="D125" i="2" s="1"/>
  <c r="C124" i="2"/>
  <c r="D124" i="2" s="1"/>
  <c r="C123" i="2"/>
  <c r="D123" i="2" s="1"/>
  <c r="C122" i="2"/>
  <c r="D122" i="2" s="1"/>
  <c r="C116" i="2"/>
  <c r="D116" i="2" s="1"/>
  <c r="C115" i="2"/>
  <c r="D115" i="2" s="1"/>
  <c r="C114" i="2"/>
  <c r="D114" i="2" s="1"/>
  <c r="C113" i="2"/>
  <c r="D113" i="2" s="1"/>
  <c r="C112" i="2"/>
  <c r="D112" i="2" s="1"/>
  <c r="C106" i="2"/>
  <c r="D106" i="2" s="1"/>
  <c r="C105" i="2"/>
  <c r="D105" i="2" s="1"/>
  <c r="C104" i="2"/>
  <c r="D104" i="2" s="1"/>
  <c r="C103" i="2"/>
  <c r="D103" i="2" s="1"/>
  <c r="C102" i="2"/>
  <c r="D102" i="2" s="1"/>
  <c r="C96" i="2"/>
  <c r="D96" i="2" s="1"/>
  <c r="C95" i="2"/>
  <c r="D95" i="2" s="1"/>
  <c r="C94" i="2"/>
  <c r="D94" i="2" s="1"/>
  <c r="C93" i="2"/>
  <c r="D93" i="2" s="1"/>
  <c r="C92" i="2"/>
  <c r="D92" i="2" s="1"/>
  <c r="C86" i="2"/>
  <c r="D86" i="2" s="1"/>
  <c r="C85" i="2"/>
  <c r="D85" i="2" s="1"/>
  <c r="C84" i="2"/>
  <c r="D84" i="2" s="1"/>
  <c r="C83" i="2"/>
  <c r="D83" i="2" s="1"/>
  <c r="C82" i="2"/>
  <c r="D82" i="2" s="1"/>
  <c r="C76" i="2"/>
  <c r="D76" i="2" s="1"/>
  <c r="C75" i="2"/>
  <c r="D75" i="2" s="1"/>
  <c r="C74" i="2"/>
  <c r="D74" i="2" s="1"/>
  <c r="C73" i="2"/>
  <c r="D73" i="2" s="1"/>
  <c r="C72" i="2"/>
  <c r="D72" i="2" s="1"/>
  <c r="C66" i="2"/>
  <c r="D66" i="2" s="1"/>
  <c r="C65" i="2"/>
  <c r="D65" i="2" s="1"/>
  <c r="C64" i="2"/>
  <c r="D64" i="2" s="1"/>
  <c r="C63" i="2"/>
  <c r="D63" i="2" s="1"/>
  <c r="C62" i="2"/>
  <c r="D62" i="2" s="1"/>
  <c r="C56" i="2"/>
  <c r="D56" i="2" s="1"/>
  <c r="C55" i="2"/>
  <c r="D55" i="2" s="1"/>
  <c r="C54" i="2"/>
  <c r="D54" i="2" s="1"/>
  <c r="C53" i="2"/>
  <c r="D53" i="2" s="1"/>
  <c r="C52" i="2"/>
  <c r="D52" i="2" s="1"/>
  <c r="C46" i="2"/>
  <c r="D46" i="2" s="1"/>
  <c r="C45" i="2"/>
  <c r="D45" i="2" s="1"/>
  <c r="C44" i="2"/>
  <c r="D44" i="2" s="1"/>
  <c r="C43" i="2"/>
  <c r="D43" i="2" s="1"/>
  <c r="C42" i="2"/>
  <c r="D42" i="2" s="1"/>
  <c r="C36" i="2"/>
  <c r="D36" i="2" s="1"/>
  <c r="C35" i="2"/>
  <c r="D35" i="2" s="1"/>
  <c r="C34" i="2"/>
  <c r="D34" i="2" s="1"/>
  <c r="C33" i="2"/>
  <c r="D33" i="2" s="1"/>
  <c r="C32" i="2"/>
  <c r="D32" i="2" s="1"/>
  <c r="C26" i="2"/>
  <c r="D26" i="2" s="1"/>
  <c r="C25" i="2"/>
  <c r="D25" i="2" s="1"/>
  <c r="C24" i="2"/>
  <c r="D24" i="2" s="1"/>
  <c r="C23" i="2"/>
  <c r="D23" i="2" s="1"/>
  <c r="C22" i="2"/>
  <c r="D22" i="2" s="1"/>
  <c r="C16" i="2"/>
  <c r="D16" i="2" s="1"/>
  <c r="C15" i="2"/>
  <c r="D15" i="2" s="1"/>
  <c r="C14" i="2"/>
  <c r="D14" i="2" s="1"/>
  <c r="C13" i="2"/>
  <c r="D13" i="2" s="1"/>
  <c r="C12" i="2"/>
  <c r="D12" i="2" s="1"/>
  <c r="C6" i="2"/>
  <c r="D6" i="2" s="1"/>
  <c r="C5" i="2"/>
  <c r="D5" i="2" s="1"/>
  <c r="C4" i="2"/>
  <c r="D4" i="2" s="1"/>
  <c r="C3" i="2"/>
  <c r="D3" i="2" s="1"/>
  <c r="C2" i="2"/>
  <c r="D2" i="2" s="1"/>
  <c r="C156" i="1"/>
  <c r="A156" i="1"/>
  <c r="C155" i="1"/>
  <c r="A155" i="1"/>
  <c r="C154" i="1"/>
  <c r="A154" i="1"/>
  <c r="C153" i="1"/>
  <c r="A153" i="1"/>
  <c r="C152" i="1"/>
  <c r="A152" i="1"/>
  <c r="C146" i="1"/>
  <c r="A146" i="1"/>
  <c r="C145" i="1"/>
  <c r="A145" i="1"/>
  <c r="C144" i="1"/>
  <c r="A144" i="1"/>
  <c r="C143" i="1"/>
  <c r="A143" i="1"/>
  <c r="C142" i="1"/>
  <c r="A142" i="1"/>
  <c r="C136" i="1"/>
  <c r="A136" i="1"/>
  <c r="C135" i="1"/>
  <c r="A135" i="1"/>
  <c r="C134" i="1"/>
  <c r="A134" i="1"/>
  <c r="C133" i="1"/>
  <c r="A133" i="1"/>
  <c r="C132" i="1"/>
  <c r="A132" i="1"/>
  <c r="C126" i="1"/>
  <c r="A126" i="1"/>
  <c r="C125" i="1"/>
  <c r="A125" i="1"/>
  <c r="C124" i="1"/>
  <c r="A124" i="1"/>
  <c r="C123" i="1"/>
  <c r="A123" i="1"/>
  <c r="C122" i="1"/>
  <c r="A122" i="1"/>
  <c r="C116" i="1"/>
  <c r="A116" i="1"/>
  <c r="C115" i="1"/>
  <c r="A115" i="1"/>
  <c r="C114" i="1"/>
  <c r="A114" i="1"/>
  <c r="C113" i="1"/>
  <c r="A113" i="1"/>
  <c r="C112" i="1"/>
  <c r="A112" i="1"/>
  <c r="C106" i="1"/>
  <c r="A106" i="1"/>
  <c r="C105" i="1"/>
  <c r="A105" i="1"/>
  <c r="C104" i="1"/>
  <c r="A104" i="1"/>
  <c r="C103" i="1"/>
  <c r="A103" i="1"/>
  <c r="C102" i="1"/>
  <c r="A102" i="1"/>
  <c r="C96" i="1"/>
  <c r="A96" i="1"/>
  <c r="C95" i="1"/>
  <c r="A95" i="1"/>
  <c r="C94" i="1"/>
  <c r="A94" i="1"/>
  <c r="C93" i="1"/>
  <c r="A93" i="1"/>
  <c r="C92" i="1"/>
  <c r="A92" i="1"/>
  <c r="C86" i="1"/>
  <c r="A86" i="1"/>
  <c r="C85" i="1"/>
  <c r="A85" i="1"/>
  <c r="C84" i="1"/>
  <c r="A84" i="1"/>
  <c r="C83" i="1"/>
  <c r="A83" i="1"/>
  <c r="C82" i="1"/>
  <c r="A82" i="1"/>
  <c r="C76" i="1"/>
  <c r="A76" i="1"/>
  <c r="C75" i="1"/>
  <c r="A75" i="1"/>
  <c r="C74" i="1"/>
  <c r="A74" i="1"/>
  <c r="C73" i="1"/>
  <c r="A73" i="1"/>
  <c r="C72" i="1"/>
  <c r="A72" i="1"/>
  <c r="C66" i="1"/>
  <c r="A66" i="1"/>
  <c r="C65" i="1"/>
  <c r="A65" i="1"/>
  <c r="C64" i="1"/>
  <c r="A64" i="1"/>
  <c r="C63" i="1"/>
  <c r="A63" i="1"/>
  <c r="C62" i="1"/>
  <c r="A62" i="1"/>
  <c r="C56" i="1"/>
  <c r="A56" i="1"/>
  <c r="C55" i="1"/>
  <c r="A55" i="1"/>
  <c r="C54" i="1"/>
  <c r="A54" i="1"/>
  <c r="C53" i="1"/>
  <c r="A53" i="1"/>
  <c r="C52" i="1"/>
  <c r="A52" i="1"/>
  <c r="C46" i="1"/>
  <c r="A46" i="1"/>
  <c r="C45" i="1"/>
  <c r="A45" i="1"/>
  <c r="C44" i="1"/>
  <c r="A44" i="1"/>
  <c r="C43" i="1"/>
  <c r="A43" i="1"/>
  <c r="C42" i="1"/>
  <c r="A42" i="1"/>
  <c r="C36" i="1"/>
  <c r="A36" i="1"/>
  <c r="C35" i="1"/>
  <c r="A35" i="1"/>
  <c r="C34" i="1"/>
  <c r="A34" i="1"/>
  <c r="C33" i="1"/>
  <c r="A33" i="1"/>
  <c r="C32" i="1"/>
  <c r="A32" i="1"/>
  <c r="C26" i="1"/>
  <c r="A26" i="1"/>
  <c r="C25" i="1"/>
  <c r="A25" i="1"/>
  <c r="C24" i="1"/>
  <c r="A24" i="1"/>
  <c r="C23" i="1"/>
  <c r="A23" i="1"/>
  <c r="C22" i="1"/>
  <c r="A22" i="1"/>
  <c r="C16" i="1"/>
  <c r="A16" i="1"/>
  <c r="C15" i="1"/>
  <c r="A15" i="1"/>
  <c r="C14" i="1"/>
  <c r="A14" i="1"/>
  <c r="C13" i="1"/>
  <c r="A13" i="1"/>
  <c r="C12" i="1"/>
  <c r="A12" i="1"/>
  <c r="C6" i="1"/>
  <c r="A6" i="1"/>
  <c r="C5" i="1"/>
  <c r="A5" i="1"/>
  <c r="C4" i="1"/>
  <c r="A4" i="1"/>
  <c r="C3" i="1"/>
  <c r="A3" i="1"/>
  <c r="C2" i="1"/>
  <c r="A2" i="1"/>
  <c r="CY407" i="1" l="1"/>
  <c r="CZ405" i="1"/>
  <c r="CY405" i="1"/>
  <c r="CY393" i="1"/>
  <c r="CZ391" i="1"/>
  <c r="CY391" i="1"/>
  <c r="CY377" i="1"/>
  <c r="CZ375" i="1"/>
  <c r="CY375" i="1"/>
  <c r="CY361" i="1"/>
  <c r="CZ359" i="1"/>
  <c r="CY359" i="1"/>
  <c r="CY347" i="1"/>
  <c r="CZ345" i="1"/>
  <c r="CY345" i="1"/>
  <c r="CY331" i="1"/>
  <c r="CZ329" i="1"/>
  <c r="CY329" i="1"/>
  <c r="CY315" i="1"/>
  <c r="CZ313" i="1"/>
  <c r="CY313" i="1"/>
  <c r="CY301" i="1"/>
  <c r="CZ299" i="1"/>
  <c r="CY299" i="1"/>
  <c r="CY285" i="1"/>
  <c r="CZ283" i="1"/>
  <c r="CY283" i="1"/>
  <c r="CY269" i="1"/>
  <c r="CZ267" i="1"/>
  <c r="CY267" i="1"/>
  <c r="CY255" i="1"/>
  <c r="CZ253" i="1"/>
  <c r="CY253" i="1"/>
  <c r="CY239" i="1"/>
  <c r="CZ237" i="1"/>
  <c r="CY237" i="1"/>
  <c r="CY223" i="1"/>
  <c r="CZ221" i="1"/>
  <c r="CY221" i="1"/>
  <c r="CY209" i="1"/>
  <c r="CZ207" i="1"/>
  <c r="CY207" i="1"/>
  <c r="CY193" i="1"/>
  <c r="CZ191" i="1"/>
  <c r="CY191" i="1"/>
  <c r="CZ271" i="1"/>
  <c r="CZ379" i="1" l="1"/>
  <c r="CZ303" i="1"/>
  <c r="CZ317" i="1"/>
  <c r="CZ363" i="1"/>
  <c r="CZ333" i="1"/>
  <c r="CZ395" i="1"/>
  <c r="CZ287" i="1"/>
  <c r="CZ349" i="1"/>
  <c r="CZ409" i="1"/>
  <c r="CZ294" i="1"/>
  <c r="CZ310" i="1"/>
  <c r="CZ324" i="1"/>
  <c r="CZ340" i="1"/>
  <c r="CZ356" i="1"/>
  <c r="CZ370" i="1"/>
  <c r="CZ386" i="1"/>
  <c r="CZ402" i="1"/>
  <c r="CZ416" i="1"/>
  <c r="CZ186" i="1"/>
  <c r="CZ202" i="1"/>
  <c r="CZ218" i="1"/>
  <c r="CZ232" i="1"/>
  <c r="CZ248" i="1"/>
  <c r="CZ264" i="1"/>
  <c r="CZ278" i="1"/>
  <c r="CZ195" i="1"/>
  <c r="CZ211" i="1"/>
  <c r="CZ225" i="1"/>
  <c r="CZ241" i="1"/>
  <c r="CZ257" i="1"/>
</calcChain>
</file>

<file path=xl/sharedStrings.xml><?xml version="1.0" encoding="utf-8"?>
<sst xmlns="http://schemas.openxmlformats.org/spreadsheetml/2006/main" count="2256" uniqueCount="178">
  <si>
    <t xml:space="preserve">                                Ligue de quilles</t>
  </si>
  <si>
    <t>Capitaine</t>
  </si>
  <si>
    <t xml:space="preserve">                  Joueurs @ $13.00</t>
  </si>
  <si>
    <t>$</t>
  </si>
  <si>
    <t xml:space="preserve">               Substituts @ $10.00</t>
  </si>
  <si>
    <t>Équipe # 1</t>
  </si>
  <si>
    <t>Joueurs absents cette semaine</t>
  </si>
  <si>
    <t>Joueurs de retour,  à collecter</t>
  </si>
  <si>
    <t>Montant</t>
  </si>
  <si>
    <t>Total=</t>
  </si>
  <si>
    <t>Signature du Capitaine</t>
  </si>
  <si>
    <t>Grand total</t>
  </si>
  <si>
    <t xml:space="preserve">          Joueurs @ $13.00</t>
  </si>
  <si>
    <t>Équipe # 2</t>
  </si>
  <si>
    <t>Équipe # 3</t>
  </si>
  <si>
    <t>Équipe # 4</t>
  </si>
  <si>
    <t>Équipe # 5</t>
  </si>
  <si>
    <t>Équipe # 6</t>
  </si>
  <si>
    <t>Équipe # 7</t>
  </si>
  <si>
    <t>Équipe # 8</t>
  </si>
  <si>
    <t>Équipe # 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</si>
  <si>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</si>
  <si>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</si>
  <si>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</si>
  <si>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</si>
  <si>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</si>
  <si>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</si>
  <si>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</si>
  <si>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Abat-Neuf</t>
  </si>
  <si>
    <t>Nos.</t>
  </si>
  <si>
    <t>Noms des joueurs</t>
  </si>
  <si>
    <t>MOY.</t>
  </si>
  <si>
    <t>1ère partie</t>
  </si>
  <si>
    <t>2ème partie</t>
  </si>
  <si>
    <t>3ème partie</t>
  </si>
  <si>
    <t>Absences</t>
  </si>
  <si>
    <t>Nouveau</t>
  </si>
  <si>
    <t>Substitut</t>
  </si>
  <si>
    <t>Équipe # 01</t>
  </si>
  <si>
    <t>Équipe # 02</t>
  </si>
  <si>
    <t>Équipe # 03</t>
  </si>
  <si>
    <t>Équipe # 04</t>
  </si>
  <si>
    <t>Équipe # 05</t>
  </si>
  <si>
    <t>x</t>
  </si>
  <si>
    <t>Équipe # 06</t>
  </si>
  <si>
    <t>Équipe # 07</t>
  </si>
  <si>
    <t>Équipe # 08</t>
  </si>
  <si>
    <t>Équipe # 09</t>
  </si>
  <si>
    <t>Homme</t>
  </si>
  <si>
    <t>Moyenne</t>
  </si>
  <si>
    <t>NOMS</t>
  </si>
  <si>
    <t>de départ</t>
  </si>
  <si>
    <t>LesPêcheurs</t>
  </si>
  <si>
    <t>Pierrette Venne</t>
  </si>
  <si>
    <t>F</t>
  </si>
  <si>
    <t>Claire Lessard</t>
  </si>
  <si>
    <t>Michel Taillon</t>
  </si>
  <si>
    <t>H</t>
  </si>
  <si>
    <t>Jean-Claude Matte</t>
  </si>
  <si>
    <t>Gilberte Caron</t>
  </si>
  <si>
    <t>Martine Ouellet</t>
  </si>
  <si>
    <t>Jocelyne Labelle</t>
  </si>
  <si>
    <t>Jacques Charlebois</t>
  </si>
  <si>
    <t>Jean-Guy Gingras</t>
  </si>
  <si>
    <t>Dorothée Beauchesne</t>
  </si>
  <si>
    <t>Guy Girard</t>
  </si>
  <si>
    <t>Michel Tremblay</t>
  </si>
  <si>
    <t>Guy Tanguay</t>
  </si>
  <si>
    <t>Huguette Charron</t>
  </si>
  <si>
    <t>Yves Chapdelaine</t>
  </si>
  <si>
    <t>Jocelyne Cadotte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</si>
  <si>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</si>
  <si>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</si>
  <si>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</si>
  <si>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</si>
  <si>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</si>
  <si>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</si>
  <si>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</si>
  <si>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Nicole Tanguay</t>
  </si>
  <si>
    <t>Roland Gariépy</t>
  </si>
  <si>
    <t>Jean-Luc Allard</t>
  </si>
  <si>
    <t>Charlotte Jolicoeur</t>
  </si>
  <si>
    <t>Lise Mc Lean</t>
  </si>
  <si>
    <t>Denis Locas</t>
  </si>
  <si>
    <t>Jeannine Chartré</t>
  </si>
  <si>
    <t>Lise Cloutier</t>
  </si>
  <si>
    <t>Anita Pelletier</t>
  </si>
  <si>
    <t>Paul Barrette</t>
  </si>
  <si>
    <t>Claude Cyr</t>
  </si>
  <si>
    <t>Carole Moreau</t>
  </si>
  <si>
    <t>Gérard Mercier</t>
  </si>
  <si>
    <t>France Therien</t>
  </si>
  <si>
    <t>Jean-Pierre Beaulieu</t>
  </si>
  <si>
    <t>Gilles Tremblay</t>
  </si>
  <si>
    <t>André Malo</t>
  </si>
  <si>
    <t>Maurice Chartrand</t>
  </si>
  <si>
    <t>Nicole Joly</t>
  </si>
  <si>
    <t>Estelle Vadboncoeur</t>
  </si>
  <si>
    <t>Ferdinand Laplante</t>
  </si>
  <si>
    <t>Philippe Renaud</t>
  </si>
  <si>
    <t>Lucille Pinel</t>
  </si>
  <si>
    <t>Nino Ciccollela</t>
  </si>
  <si>
    <t>Louisette Croteau</t>
  </si>
  <si>
    <t>Michel Moreau</t>
  </si>
  <si>
    <t>Anna-Maria Ciccollela</t>
  </si>
  <si>
    <t>Gisèle Prévost</t>
  </si>
  <si>
    <t>Serge Goupil</t>
  </si>
  <si>
    <t>Gilles Dussault</t>
  </si>
  <si>
    <t>André Cyr</t>
  </si>
  <si>
    <t>Danielle Turgeon</t>
  </si>
  <si>
    <t>Ginette Juteau</t>
  </si>
  <si>
    <t>Philippe Vignis</t>
  </si>
  <si>
    <t>Gilles Mc Clean</t>
  </si>
  <si>
    <t>Francine Allard</t>
  </si>
  <si>
    <t>Juliette Lavallée</t>
  </si>
  <si>
    <t>Yvon Cyr</t>
  </si>
  <si>
    <t>Denis Sabourin</t>
  </si>
  <si>
    <t>Jean-Claude Marcoux</t>
  </si>
  <si>
    <t>Noé Franco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</si>
  <si>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</si>
  <si>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</si>
  <si>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</si>
  <si>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</si>
  <si>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</si>
  <si>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</si>
  <si>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</si>
  <si>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Mario Nolet</t>
  </si>
  <si>
    <t>Marcel Legault</t>
  </si>
  <si>
    <t>Jocelyne Brunelle</t>
  </si>
  <si>
    <t>Marie Deslauriers</t>
  </si>
  <si>
    <t>Jacques Gagnon</t>
  </si>
  <si>
    <t>Antoine Lavoie</t>
  </si>
  <si>
    <t>Claude Baril</t>
  </si>
  <si>
    <t>Suzanne Jacob</t>
  </si>
  <si>
    <t>Gilles Thériault</t>
  </si>
  <si>
    <t>Ferno Truchon</t>
  </si>
  <si>
    <t>Denis Lauzon</t>
  </si>
  <si>
    <t>Nicole Gilbert</t>
  </si>
  <si>
    <t>Denise St-Jules</t>
  </si>
  <si>
    <t>Louise St-Jules</t>
  </si>
  <si>
    <t>Diane St-Jules</t>
  </si>
  <si>
    <t>Yves St-Jules</t>
  </si>
  <si>
    <t>Claude Gariépy</t>
  </si>
  <si>
    <t>Jeannine Rossini</t>
  </si>
  <si>
    <t>Thérèse Maynard</t>
  </si>
  <si>
    <t>M-Jeanne Courchesne</t>
  </si>
  <si>
    <t>Isabelle Jalbert</t>
  </si>
  <si>
    <t>Nicole Dubreuil</t>
  </si>
  <si>
    <t>Thérèse St-Pierre</t>
  </si>
  <si>
    <t>Bernard Daniel</t>
  </si>
  <si>
    <t>Claude Gareau</t>
  </si>
  <si>
    <t>Claude Dubuc</t>
  </si>
  <si>
    <t>Monique Nucciaroni</t>
  </si>
  <si>
    <t>Gilles Théroux</t>
  </si>
  <si>
    <t>Roger Lefebvre</t>
  </si>
  <si>
    <t>Nicole Jobin</t>
  </si>
  <si>
    <t>Nicole Sarrazin</t>
  </si>
  <si>
    <t>Louise Sarrazin</t>
  </si>
  <si>
    <t>Manuel Franco</t>
  </si>
  <si>
    <t>Mathieu Forget</t>
  </si>
  <si>
    <t>Grégoire Leclerc</t>
  </si>
  <si>
    <t>Noms</t>
  </si>
  <si>
    <t>Sem.01</t>
  </si>
  <si>
    <t>Moy.</t>
  </si>
  <si>
    <t>Sem.02</t>
  </si>
  <si>
    <t>Sem.03</t>
  </si>
  <si>
    <t>Sem.04</t>
  </si>
  <si>
    <t>Sem.05</t>
  </si>
  <si>
    <t>Calendrier pour la saison</t>
  </si>
  <si>
    <t>DATES</t>
  </si>
  <si>
    <t>2018-2019</t>
  </si>
  <si>
    <t>Numéros</t>
  </si>
  <si>
    <t>De retour</t>
  </si>
  <si>
    <t>Grade</t>
  </si>
  <si>
    <t>N°équipe</t>
  </si>
  <si>
    <t>Genre</t>
  </si>
  <si>
    <t>N°Joueur</t>
  </si>
  <si>
    <t>Joueur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</si>
</sst>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22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</font>
    <font>
      <u/>
      <sz val="11"/>
      <name val="Calibri"/>
      <family val="2"/>
    </font>
    <font>
      <sz val="12"/>
      <color theme="1"/>
      <name val="Calibri"/>
      <family val="2"/>
    </font>
    <font>
      <sz val="12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b/>
      <u/>
      <sz val="12"/>
      <color rgb="FFFF0000"/>
      <name val="Calibri"/>
      <family val="2"/>
    </font>
    <font>
      <b/>
      <sz val="12"/>
      <color theme="1"/>
      <name val="Calibri"/>
      <family val="2"/>
    </font>
    <font>
      <b/>
      <sz val="10"/>
      <color theme="1"/>
      <name val="Calibri"/>
      <family val="2"/>
    </font>
    <font>
      <b/>
      <sz val="11"/>
      <color rgb="FFFF0000"/>
      <name val="Calibri"/>
      <family val="2"/>
    </font>
    <font>
      <b/>
      <sz val="9"/>
      <color theme="1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sz val="12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rial"/>
      <family val="2"/>
    </font>
    <font>
      <sz val="9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/>
  </cellStyleXfs>
  <cellXfs count="169">
    <xf numFmtId="0" fontId="0" fillId="0" borderId="0" xfId="0"/>
    <xf numFmtId="0" fontId="4" fillId="2" borderId="0" xfId="2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>
      <alignment vertical="center"/>
    </xf>
    <xf numFmtId="0" fontId="3" fillId="2" borderId="1" xfId="2" applyFont="1" applyFill="1" applyBorder="1" applyAlignment="1" applyProtection="1">
      <alignment horizontal="center" vertical="center"/>
      <protection hidden="1"/>
    </xf>
    <xf numFmtId="0" fontId="3" fillId="2" borderId="0" xfId="2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/>
    </xf>
    <xf numFmtId="0" fontId="3" fillId="2" borderId="1" xfId="2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>
      <alignment horizontal="center" vertical="center"/>
    </xf>
    <xf numFmtId="1" fontId="4" fillId="2" borderId="0" xfId="2" applyNumberFormat="1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vertical="center"/>
    </xf>
    <xf numFmtId="0" fontId="3" fillId="2" borderId="0" xfId="2" applyFont="1" applyFill="1" applyBorder="1" applyAlignment="1">
      <alignment vertical="center"/>
    </xf>
    <xf numFmtId="0" fontId="1" fillId="2" borderId="1" xfId="0" applyFont="1" applyFill="1" applyBorder="1" applyAlignment="1">
      <alignment horizontal="right" vertical="center"/>
    </xf>
    <xf numFmtId="0" fontId="4" fillId="2" borderId="1" xfId="2" applyFont="1" applyFill="1" applyBorder="1" applyAlignment="1" applyProtection="1">
      <alignment vertical="center"/>
      <protection locked="0"/>
    </xf>
    <xf numFmtId="0" fontId="3" fillId="2" borderId="0" xfId="2" applyFont="1" applyFill="1" applyBorder="1" applyAlignment="1" applyProtection="1">
      <alignment horizontal="center" vertical="center"/>
      <protection locked="0"/>
    </xf>
    <xf numFmtId="0" fontId="3" fillId="2" borderId="1" xfId="2" applyFont="1" applyFill="1" applyBorder="1" applyAlignment="1">
      <alignment vertical="center"/>
    </xf>
    <xf numFmtId="0" fontId="3" fillId="2" borderId="1" xfId="2" applyFont="1" applyFill="1" applyBorder="1" applyAlignment="1" applyProtection="1">
      <alignment vertical="center"/>
      <protection locked="0"/>
    </xf>
    <xf numFmtId="0" fontId="1" fillId="0" borderId="0" xfId="0" applyFont="1" applyAlignment="1">
      <alignment horizontal="center" vertical="center"/>
    </xf>
    <xf numFmtId="0" fontId="1" fillId="0" borderId="0" xfId="0" applyFont="1" applyBorder="1"/>
    <xf numFmtId="0" fontId="1" fillId="0" borderId="0" xfId="0" applyFont="1"/>
    <xf numFmtId="0" fontId="1" fillId="3" borderId="0" xfId="0" applyFont="1" applyFill="1" applyBorder="1" applyAlignment="1">
      <alignment horizontal="center" vertical="center"/>
    </xf>
    <xf numFmtId="0" fontId="3" fillId="2" borderId="3" xfId="2" applyFont="1" applyFill="1" applyBorder="1" applyAlignment="1" applyProtection="1">
      <alignment vertical="center"/>
      <protection locked="0"/>
    </xf>
    <xf numFmtId="0" fontId="3" fillId="2" borderId="4" xfId="2" applyFont="1" applyFill="1" applyBorder="1" applyAlignment="1" applyProtection="1">
      <alignment horizontal="left" vertical="center"/>
      <protection locked="0"/>
    </xf>
    <xf numFmtId="15" fontId="3" fillId="2" borderId="5" xfId="2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0" fontId="3" fillId="2" borderId="7" xfId="2" applyFont="1" applyFill="1" applyBorder="1" applyAlignment="1" applyProtection="1">
      <alignment vertical="center"/>
      <protection hidden="1"/>
    </xf>
    <xf numFmtId="0" fontId="3" fillId="2" borderId="6" xfId="2" applyFont="1" applyFill="1" applyBorder="1" applyAlignment="1" applyProtection="1">
      <alignment vertical="center"/>
      <protection locked="0"/>
    </xf>
    <xf numFmtId="0" fontId="1" fillId="2" borderId="8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/>
    </xf>
    <xf numFmtId="0" fontId="3" fillId="2" borderId="7" xfId="2" applyFont="1" applyFill="1" applyBorder="1" applyAlignment="1" applyProtection="1">
      <alignment horizontal="center" vertical="center"/>
      <protection locked="0"/>
    </xf>
    <xf numFmtId="164" fontId="1" fillId="2" borderId="7" xfId="1" applyFont="1" applyFill="1" applyBorder="1" applyAlignment="1">
      <alignment vertical="center"/>
    </xf>
    <xf numFmtId="164" fontId="3" fillId="2" borderId="7" xfId="1" quotePrefix="1" applyFont="1" applyFill="1" applyBorder="1" applyAlignment="1" applyProtection="1">
      <alignment vertical="center"/>
      <protection locked="0"/>
    </xf>
    <xf numFmtId="0" fontId="1" fillId="2" borderId="11" xfId="0" applyFont="1" applyFill="1" applyBorder="1" applyAlignment="1">
      <alignment horizontal="center" vertical="center"/>
    </xf>
    <xf numFmtId="0" fontId="3" fillId="2" borderId="12" xfId="2" applyFont="1" applyFill="1" applyBorder="1" applyAlignment="1" applyProtection="1">
      <alignment horizontal="right" vertical="center"/>
      <protection locked="0"/>
    </xf>
    <xf numFmtId="0" fontId="3" fillId="2" borderId="12" xfId="2" applyFont="1" applyFill="1" applyBorder="1" applyAlignment="1" applyProtection="1">
      <alignment vertical="center"/>
      <protection locked="0"/>
    </xf>
    <xf numFmtId="0" fontId="6" fillId="2" borderId="13" xfId="2" applyFont="1" applyFill="1" applyBorder="1" applyAlignment="1" applyProtection="1">
      <alignment horizontal="center" vertical="center"/>
      <protection locked="0"/>
    </xf>
    <xf numFmtId="0" fontId="3" fillId="2" borderId="2" xfId="2" applyFont="1" applyFill="1" applyBorder="1" applyAlignment="1">
      <alignment vertical="center"/>
    </xf>
    <xf numFmtId="0" fontId="10" fillId="2" borderId="2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wrapText="1"/>
    </xf>
    <xf numFmtId="0" fontId="8" fillId="2" borderId="16" xfId="0" applyFont="1" applyFill="1" applyBorder="1" applyAlignment="1">
      <alignment horizontal="center" vertical="center"/>
    </xf>
    <xf numFmtId="0" fontId="11" fillId="2" borderId="16" xfId="0" applyFont="1" applyFill="1" applyBorder="1" applyAlignment="1">
      <alignment horizontal="center" vertical="center" wrapText="1"/>
    </xf>
    <xf numFmtId="0" fontId="12" fillId="2" borderId="16" xfId="0" applyFont="1" applyFill="1" applyBorder="1" applyAlignment="1">
      <alignment horizontal="center" vertical="center" textRotation="90" wrapText="1"/>
    </xf>
    <xf numFmtId="0" fontId="8" fillId="5" borderId="17" xfId="0" applyFont="1" applyFill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13" fillId="5" borderId="19" xfId="0" applyFont="1" applyFill="1" applyBorder="1"/>
    <xf numFmtId="0" fontId="8" fillId="5" borderId="19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8" fillId="5" borderId="20" xfId="0" applyFont="1" applyFill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3" fillId="2" borderId="1" xfId="0" applyFont="1" applyFill="1" applyBorder="1"/>
    <xf numFmtId="0" fontId="8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0" fontId="13" fillId="6" borderId="1" xfId="0" applyFont="1" applyFill="1" applyBorder="1"/>
    <xf numFmtId="0" fontId="8" fillId="6" borderId="1" xfId="0" applyFont="1" applyFill="1" applyBorder="1" applyAlignment="1">
      <alignment horizontal="center" vertical="center"/>
    </xf>
    <xf numFmtId="0" fontId="8" fillId="7" borderId="20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wrapText="1"/>
    </xf>
    <xf numFmtId="0" fontId="1" fillId="7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8" fillId="3" borderId="22" xfId="0" applyFont="1" applyFill="1" applyBorder="1" applyAlignment="1">
      <alignment horizontal="center" vertical="center"/>
    </xf>
    <xf numFmtId="0" fontId="8" fillId="7" borderId="23" xfId="0" applyFont="1" applyFill="1" applyBorder="1" applyAlignment="1">
      <alignment horizontal="center" vertical="center"/>
    </xf>
    <xf numFmtId="0" fontId="8" fillId="7" borderId="24" xfId="0" applyFont="1" applyFill="1" applyBorder="1" applyAlignment="1">
      <alignment horizontal="center" vertical="center"/>
    </xf>
    <xf numFmtId="1" fontId="1" fillId="7" borderId="24" xfId="0" applyNumberFormat="1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7" fillId="7" borderId="24" xfId="0" applyFont="1" applyFill="1" applyBorder="1" applyAlignment="1">
      <alignment horizontal="center" vertical="center"/>
    </xf>
    <xf numFmtId="15" fontId="8" fillId="8" borderId="2" xfId="0" applyNumberFormat="1" applyFont="1" applyFill="1" applyBorder="1" applyAlignment="1">
      <alignment horizontal="center" vertical="center"/>
    </xf>
    <xf numFmtId="0" fontId="14" fillId="9" borderId="25" xfId="0" applyFont="1" applyFill="1" applyBorder="1" applyAlignment="1">
      <alignment horizontal="center" vertical="center" wrapText="1"/>
    </xf>
    <xf numFmtId="0" fontId="15" fillId="10" borderId="14" xfId="0" applyFont="1" applyFill="1" applyBorder="1" applyAlignment="1">
      <alignment horizontal="center" vertical="center"/>
    </xf>
    <xf numFmtId="0" fontId="11" fillId="9" borderId="14" xfId="0" applyFont="1" applyFill="1" applyBorder="1" applyAlignment="1">
      <alignment horizontal="center" vertical="center" wrapText="1"/>
    </xf>
    <xf numFmtId="0" fontId="8" fillId="9" borderId="2" xfId="0" applyFont="1" applyFill="1" applyBorder="1" applyAlignment="1">
      <alignment horizontal="center" vertical="center"/>
    </xf>
    <xf numFmtId="0" fontId="10" fillId="8" borderId="2" xfId="0" applyFont="1" applyFill="1" applyBorder="1" applyAlignment="1">
      <alignment horizontal="center" vertical="center"/>
    </xf>
    <xf numFmtId="0" fontId="11" fillId="9" borderId="2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center" vertical="center"/>
    </xf>
    <xf numFmtId="0" fontId="11" fillId="9" borderId="26" xfId="0" applyFont="1" applyFill="1" applyBorder="1" applyAlignment="1">
      <alignment horizontal="center" vertical="center"/>
    </xf>
    <xf numFmtId="0" fontId="8" fillId="11" borderId="3" xfId="0" applyFont="1" applyFill="1" applyBorder="1" applyAlignment="1">
      <alignment horizontal="center" vertical="center"/>
    </xf>
    <xf numFmtId="0" fontId="8" fillId="11" borderId="19" xfId="0" applyFont="1" applyFill="1" applyBorder="1" applyAlignment="1">
      <alignment horizontal="center" vertical="center"/>
    </xf>
    <xf numFmtId="0" fontId="8" fillId="11" borderId="18" xfId="0" applyFont="1" applyFill="1" applyBorder="1" applyAlignment="1">
      <alignment horizontal="left" vertical="center"/>
    </xf>
    <xf numFmtId="0" fontId="8" fillId="11" borderId="18" xfId="0" applyFont="1" applyFill="1" applyBorder="1" applyAlignment="1">
      <alignment horizontal="center" vertical="center"/>
    </xf>
    <xf numFmtId="1" fontId="8" fillId="11" borderId="19" xfId="0" applyNumberFormat="1" applyFont="1" applyFill="1" applyBorder="1" applyAlignment="1">
      <alignment horizontal="center" vertical="center"/>
    </xf>
    <xf numFmtId="0" fontId="9" fillId="4" borderId="14" xfId="0" applyFont="1" applyFill="1" applyBorder="1" applyAlignment="1">
      <alignment horizontal="center" vertical="center" wrapText="1"/>
    </xf>
    <xf numFmtId="0" fontId="8" fillId="12" borderId="2" xfId="0" applyFont="1" applyFill="1" applyBorder="1" applyAlignment="1">
      <alignment horizontal="center" vertical="center"/>
    </xf>
    <xf numFmtId="0" fontId="8" fillId="12" borderId="19" xfId="0" applyFont="1" applyFill="1" applyBorder="1" applyAlignment="1">
      <alignment horizontal="left" vertical="center"/>
    </xf>
    <xf numFmtId="0" fontId="8" fillId="12" borderId="24" xfId="0" applyFont="1" applyFill="1" applyBorder="1" applyAlignment="1">
      <alignment horizontal="left" vertical="center"/>
    </xf>
    <xf numFmtId="0" fontId="8" fillId="13" borderId="1" xfId="0" applyFont="1" applyFill="1" applyBorder="1" applyAlignment="1">
      <alignment horizontal="center" vertical="center"/>
    </xf>
    <xf numFmtId="0" fontId="8" fillId="5" borderId="27" xfId="0" applyFont="1" applyFill="1" applyBorder="1" applyAlignment="1">
      <alignment horizontal="center" vertical="center"/>
    </xf>
    <xf numFmtId="0" fontId="8" fillId="6" borderId="28" xfId="0" applyFont="1" applyFill="1" applyBorder="1" applyAlignment="1">
      <alignment horizontal="center" vertical="center"/>
    </xf>
    <xf numFmtId="0" fontId="9" fillId="4" borderId="29" xfId="0" applyFont="1" applyFill="1" applyBorder="1" applyAlignment="1">
      <alignment horizontal="center" vertical="center" wrapText="1"/>
    </xf>
    <xf numFmtId="0" fontId="16" fillId="2" borderId="2" xfId="0" applyFont="1" applyFill="1" applyBorder="1" applyAlignment="1">
      <alignment horizontal="center" vertical="center"/>
    </xf>
    <xf numFmtId="0" fontId="8" fillId="2" borderId="30" xfId="0" applyFont="1" applyFill="1" applyBorder="1" applyAlignment="1">
      <alignment horizontal="center" vertical="center"/>
    </xf>
    <xf numFmtId="0" fontId="8" fillId="6" borderId="30" xfId="0" applyFont="1" applyFill="1" applyBorder="1" applyAlignment="1">
      <alignment horizontal="center" vertical="center"/>
    </xf>
    <xf numFmtId="0" fontId="12" fillId="14" borderId="14" xfId="0" applyFont="1" applyFill="1" applyBorder="1" applyAlignment="1">
      <alignment horizontal="center" vertical="center"/>
    </xf>
    <xf numFmtId="0" fontId="8" fillId="8" borderId="31" xfId="0" applyFont="1" applyFill="1" applyBorder="1" applyAlignment="1">
      <alignment horizontal="center" wrapText="1"/>
    </xf>
    <xf numFmtId="0" fontId="0" fillId="15" borderId="33" xfId="0" applyFont="1" applyFill="1" applyBorder="1"/>
    <xf numFmtId="0" fontId="0" fillId="15" borderId="0" xfId="0" applyFont="1" applyFill="1" applyBorder="1"/>
    <xf numFmtId="15" fontId="19" fillId="3" borderId="27" xfId="0" applyNumberFormat="1" applyFont="1" applyFill="1" applyBorder="1" applyAlignment="1">
      <alignment horizontal="center" vertical="center"/>
    </xf>
    <xf numFmtId="0" fontId="19" fillId="3" borderId="35" xfId="0" applyFont="1" applyFill="1" applyBorder="1" applyAlignment="1">
      <alignment horizontal="center" vertical="center"/>
    </xf>
    <xf numFmtId="15" fontId="19" fillId="3" borderId="30" xfId="0" applyNumberFormat="1" applyFont="1" applyFill="1" applyBorder="1" applyAlignment="1">
      <alignment horizontal="center" vertical="center"/>
    </xf>
    <xf numFmtId="0" fontId="19" fillId="3" borderId="30" xfId="0" applyFont="1" applyFill="1" applyBorder="1" applyAlignment="1">
      <alignment horizontal="center" vertical="center"/>
    </xf>
    <xf numFmtId="15" fontId="19" fillId="0" borderId="30" xfId="0" applyNumberFormat="1" applyFont="1" applyBorder="1" applyAlignment="1">
      <alignment horizontal="center" vertical="center"/>
    </xf>
    <xf numFmtId="0" fontId="0" fillId="5" borderId="6" xfId="0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center" vertical="center"/>
    </xf>
    <xf numFmtId="15" fontId="19" fillId="5" borderId="30" xfId="0" applyNumberFormat="1" applyFont="1" applyFill="1" applyBorder="1" applyAlignment="1">
      <alignment horizontal="center" vertical="center"/>
    </xf>
    <xf numFmtId="0" fontId="19" fillId="5" borderId="30" xfId="0" applyFont="1" applyFill="1" applyBorder="1" applyAlignment="1">
      <alignment horizontal="center" vertical="center"/>
    </xf>
    <xf numFmtId="0" fontId="0" fillId="5" borderId="22" xfId="0" applyFont="1" applyFill="1" applyBorder="1" applyAlignment="1">
      <alignment horizontal="center" vertical="center"/>
    </xf>
    <xf numFmtId="0" fontId="0" fillId="5" borderId="8" xfId="0" applyFont="1" applyFill="1" applyBorder="1" applyAlignment="1">
      <alignment horizontal="center" vertical="center"/>
    </xf>
    <xf numFmtId="0" fontId="0" fillId="15" borderId="2" xfId="0" applyFont="1" applyFill="1" applyBorder="1"/>
    <xf numFmtId="15" fontId="19" fillId="0" borderId="26" xfId="0" applyNumberFormat="1" applyFont="1" applyBorder="1" applyAlignment="1">
      <alignment horizontal="center" vertical="center"/>
    </xf>
    <xf numFmtId="0" fontId="19" fillId="3" borderId="26" xfId="0" applyFont="1" applyFill="1" applyBorder="1" applyAlignment="1">
      <alignment horizontal="center" vertical="center"/>
    </xf>
    <xf numFmtId="0" fontId="0" fillId="15" borderId="12" xfId="0" applyFont="1" applyFill="1" applyBorder="1"/>
    <xf numFmtId="0" fontId="19" fillId="0" borderId="0" xfId="0" applyFont="1" applyAlignment="1">
      <alignment horizontal="center"/>
    </xf>
    <xf numFmtId="15" fontId="19" fillId="0" borderId="0" xfId="0" applyNumberFormat="1" applyFont="1" applyAlignment="1">
      <alignment horizontal="center"/>
    </xf>
    <xf numFmtId="0" fontId="0" fillId="15" borderId="34" xfId="0" applyFont="1" applyFill="1" applyBorder="1"/>
    <xf numFmtId="0" fontId="0" fillId="15" borderId="36" xfId="0" applyFont="1" applyFill="1" applyBorder="1"/>
    <xf numFmtId="0" fontId="0" fillId="15" borderId="26" xfId="0" applyFont="1" applyFill="1" applyBorder="1"/>
    <xf numFmtId="0" fontId="0" fillId="3" borderId="0" xfId="0" applyFont="1" applyFill="1"/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8" fillId="12" borderId="19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10" borderId="18" xfId="0" applyFont="1" applyFill="1" applyBorder="1" applyAlignment="1">
      <alignment horizontal="center" vertical="center"/>
    </xf>
    <xf numFmtId="0" fontId="8" fillId="10" borderId="21" xfId="0" applyFont="1" applyFill="1" applyBorder="1" applyAlignment="1">
      <alignment horizontal="center" vertical="center"/>
    </xf>
    <xf numFmtId="0" fontId="8" fillId="10" borderId="22" xfId="0" applyFont="1" applyFill="1" applyBorder="1" applyAlignment="1">
      <alignment horizontal="center" vertical="center"/>
    </xf>
    <xf numFmtId="0" fontId="19" fillId="12" borderId="2" xfId="0" applyFont="1" applyFill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0" fontId="19" fillId="12" borderId="22" xfId="0" applyFont="1" applyFill="1" applyBorder="1" applyAlignment="1">
      <alignment horizontal="center" vertical="center"/>
    </xf>
    <xf numFmtId="0" fontId="19" fillId="12" borderId="30" xfId="0" applyFont="1" applyFill="1" applyBorder="1"/>
    <xf numFmtId="0" fontId="1" fillId="0" borderId="1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9" fillId="12" borderId="39" xfId="0" applyFont="1" applyFill="1" applyBorder="1" applyAlignment="1">
      <alignment horizontal="center" vertical="center"/>
    </xf>
    <xf numFmtId="0" fontId="19" fillId="12" borderId="40" xfId="0" applyFont="1" applyFill="1" applyBorder="1"/>
    <xf numFmtId="0" fontId="1" fillId="0" borderId="24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10" borderId="1" xfId="0" applyFont="1" applyFill="1" applyBorder="1" applyAlignment="1">
      <alignment horizontal="right" vertical="center"/>
    </xf>
    <xf numFmtId="164" fontId="1" fillId="10" borderId="7" xfId="1" applyFont="1" applyFill="1" applyBorder="1" applyAlignment="1">
      <alignment vertical="center"/>
    </xf>
    <xf numFmtId="0" fontId="20" fillId="2" borderId="0" xfId="2" applyFont="1" applyFill="1" applyBorder="1" applyAlignment="1" applyProtection="1">
      <alignment horizontal="center" vertical="center"/>
      <protection locked="0"/>
    </xf>
    <xf numFmtId="0" fontId="0" fillId="2" borderId="1" xfId="0" applyFont="1" applyFill="1" applyBorder="1" applyAlignment="1">
      <alignment vertical="center"/>
    </xf>
    <xf numFmtId="0" fontId="0" fillId="0" borderId="0" xfId="0" applyBorder="1"/>
    <xf numFmtId="0" fontId="8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9" fillId="3" borderId="0" xfId="0" applyFont="1" applyFill="1" applyBorder="1" applyAlignment="1">
      <alignment horizontal="center" vertical="center"/>
    </xf>
    <xf numFmtId="0" fontId="19" fillId="3" borderId="0" xfId="0" applyFont="1" applyFill="1" applyBorder="1"/>
    <xf numFmtId="0" fontId="8" fillId="3" borderId="21" xfId="0" applyFont="1" applyFill="1" applyBorder="1" applyAlignment="1">
      <alignment horizontal="center" vertical="center"/>
    </xf>
    <xf numFmtId="0" fontId="19" fillId="10" borderId="3" xfId="0" applyFont="1" applyFill="1" applyBorder="1" applyAlignment="1">
      <alignment horizontal="center" vertical="center"/>
    </xf>
    <xf numFmtId="0" fontId="19" fillId="10" borderId="35" xfId="0" applyFont="1" applyFill="1" applyBorder="1"/>
    <xf numFmtId="0" fontId="1" fillId="10" borderId="42" xfId="0" applyFont="1" applyFill="1" applyBorder="1" applyAlignment="1">
      <alignment horizontal="center" vertical="center"/>
    </xf>
    <xf numFmtId="0" fontId="1" fillId="10" borderId="37" xfId="0" applyFont="1" applyFill="1" applyBorder="1" applyAlignment="1">
      <alignment horizontal="center" vertical="center"/>
    </xf>
    <xf numFmtId="0" fontId="21" fillId="10" borderId="38" xfId="0" applyFont="1" applyFill="1" applyBorder="1" applyAlignment="1">
      <alignment horizontal="center" vertical="center"/>
    </xf>
    <xf numFmtId="0" fontId="17" fillId="5" borderId="14" xfId="0" applyFont="1" applyFill="1" applyBorder="1" applyAlignment="1">
      <alignment horizontal="center" vertical="center"/>
    </xf>
    <xf numFmtId="0" fontId="17" fillId="5" borderId="32" xfId="0" applyFont="1" applyFill="1" applyBorder="1" applyAlignment="1">
      <alignment horizontal="center" vertical="center"/>
    </xf>
    <xf numFmtId="0" fontId="18" fillId="5" borderId="34" xfId="0" applyFont="1" applyFill="1" applyBorder="1" applyAlignment="1">
      <alignment horizontal="center"/>
    </xf>
    <xf numFmtId="0" fontId="18" fillId="5" borderId="26" xfId="0" applyFont="1" applyFill="1" applyBorder="1" applyAlignment="1">
      <alignment horizontal="center"/>
    </xf>
    <xf numFmtId="15" fontId="17" fillId="5" borderId="34" xfId="0" applyNumberFormat="1" applyFont="1" applyFill="1" applyBorder="1" applyAlignment="1">
      <alignment horizontal="center" vertical="center"/>
    </xf>
    <xf numFmtId="15" fontId="17" fillId="5" borderId="26" xfId="0" applyNumberFormat="1" applyFont="1" applyFill="1" applyBorder="1" applyAlignment="1">
      <alignment horizontal="center" vertical="center"/>
    </xf>
    <xf numFmtId="1" fontId="8" fillId="11" borderId="43" xfId="0" applyNumberFormat="1" applyFont="1" applyFill="1" applyBorder="1" applyAlignment="1">
      <alignment horizontal="center" vertical="center"/>
    </xf>
    <xf numFmtId="0" fontId="11" fillId="9" borderId="11" xfId="0" applyFont="1" applyFill="1" applyBorder="1" applyAlignment="1">
      <alignment horizontal="center" vertical="center"/>
    </xf>
    <xf numFmtId="0" fontId="0" fillId="11" borderId="18" xfId="0" applyFont="1" applyFill="1" applyBorder="1" applyAlignment="1">
      <alignment horizontal="center" vertical="center"/>
    </xf>
    <xf numFmtId="0" fontId="0" fillId="0" borderId="0" xfId="0" applyFont="1"/>
    <xf numFmtId="0" fontId="8" fillId="11" borderId="44" xfId="0" applyFont="1" applyFill="1" applyBorder="1" applyAlignment="1">
      <alignment horizontal="center" vertical="center"/>
    </xf>
    <xf numFmtId="0" fontId="8" fillId="11" borderId="43" xfId="0" applyFont="1" applyFill="1" applyBorder="1" applyAlignment="1">
      <alignment horizontal="center" vertical="center"/>
    </xf>
    <xf numFmtId="0" fontId="8" fillId="11" borderId="45" xfId="0" applyFont="1" applyFill="1" applyBorder="1" applyAlignment="1">
      <alignment horizontal="left" vertical="center"/>
    </xf>
    <xf numFmtId="0" fontId="8" fillId="11" borderId="45" xfId="0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Normal 2" xfId="2"/>
  </cellStyles>
  <dxfs count="2291">
    <dxf>
      <font>
        <color rgb="FFA2F8A0"/>
      </font>
    </dxf>
    <dxf>
      <font>
        <color rgb="FFA2F8A0"/>
      </font>
    </dxf>
    <dxf>
      <font>
        <color rgb="FFA2F8A0"/>
      </font>
    </dxf>
    <dxf>
      <font>
        <color rgb="FFA2F8A0"/>
      </font>
    </dxf>
    <dxf>
      <font>
        <color rgb="FFA2F8A0"/>
      </font>
    </dxf>
    <dxf>
      <font>
        <color rgb="FFA2F8A0"/>
      </font>
    </dxf>
    <dxf>
      <font>
        <color rgb="FFA2F8A0"/>
      </font>
    </dxf>
    <dxf>
      <font>
        <color rgb="FFA2F8A0"/>
      </font>
    </dxf>
    <dxf>
      <font>
        <color rgb="FFA2F8A0"/>
      </font>
    </dxf>
    <dxf>
      <font>
        <color rgb="FFA2F8A0"/>
      </font>
    </dxf>
    <dxf>
      <font>
        <color rgb="FFA2F8A0"/>
      </font>
    </dxf>
    <dxf>
      <font>
        <color rgb="FFA2F8A0"/>
      </font>
    </dxf>
    <dxf>
      <font>
        <color rgb="FFA2F8A0"/>
      </font>
    </dxf>
    <dxf>
      <font>
        <color rgb="FFA2F8A0"/>
      </font>
    </dxf>
    <dxf>
      <font>
        <color rgb="FFA2F8A0"/>
      </font>
    </dxf>
    <dxf>
      <font>
        <color rgb="FFA2F8A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" formatCode="0"/>
      <fill>
        <patternFill patternType="solid">
          <fgColor indexed="64"/>
          <bgColor rgb="FFA2F8A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A2F8A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A2F8A0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A2F8A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A2F8A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rgb="FFA2F8A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color rgb="FFA2F8A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9CF7FC"/>
      </font>
    </dxf>
    <dxf>
      <font>
        <color rgb="FF00B0F0"/>
      </font>
    </dxf>
    <dxf>
      <font>
        <color rgb="FF00B0F0"/>
      </font>
    </dxf>
    <dxf>
      <font>
        <color rgb="FFA2F8A0"/>
      </font>
    </dxf>
    <dxf>
      <font>
        <color rgb="FF00B0F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99</xdr:col>
      <xdr:colOff>7620</xdr:colOff>
      <xdr:row>0</xdr:row>
      <xdr:rowOff>22860</xdr:rowOff>
    </xdr:from>
    <xdr:ext cx="4297680" cy="6103620"/>
    <xdr:sp macro="" textlink="">
      <xdr:nvSpPr>
        <xdr:cNvPr id="2" name="ZoneTexte 1"/>
        <xdr:cNvSpPr txBox="1"/>
      </xdr:nvSpPr>
      <xdr:spPr>
        <a:xfrm>
          <a:off x="5478780" y="22860"/>
          <a:ext cx="4297680" cy="61036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 baseline="0"/>
            <a:t>Le "x" dans la colonne "H" représente une absence.</a:t>
          </a:r>
        </a:p>
        <a:p>
          <a:r>
            <a:rPr lang="fr-CA" sz="1100" baseline="0"/>
            <a:t>Chaque absence est comptabiliséé au tarif de $10,00/absence.</a:t>
          </a:r>
        </a:p>
        <a:p>
          <a:endParaRPr lang="fr-CA" sz="1100" baseline="0"/>
        </a:p>
        <a:p>
          <a:r>
            <a:rPr lang="fr-CA" sz="1100" baseline="0"/>
            <a:t>Le joueur qui porte ne numéro 1100 a été absent durant les 5 premières semaines. Son retour au jeu à la Sem.05 est marqué par les scores indiqués dans les colonne "E,F,G" et l'absence d'un "x" dans la colonne "H".</a:t>
          </a:r>
        </a:p>
        <a:p>
          <a:r>
            <a:rPr lang="fr-CA" sz="1100" baseline="0"/>
            <a:t>Pour les 2 premiéres semaines (Abat-Neuf et Sem.01) le joueur qui porte le numéro 1100 est à la position B2 de l'équipe # 01. Par la suite, pour les Sem.02, Sem.03, Sem.04 et Sem.05 le joueur qui porte le numéro 1100 est à la position B3 de l'équipe # 01.</a:t>
          </a:r>
        </a:p>
        <a:p>
          <a:endParaRPr lang="fr-CA" sz="1100" baseline="0"/>
        </a:p>
        <a:p>
          <a:r>
            <a:rPr lang="fr-CA" sz="1100" baseline="0"/>
            <a:t>Pour les semaines Abat-Neuf et Sem.01, le nom du joueur doit s'inscrire dans la cellule CY181, qui correspond à la position B2 de l'équipe # 01.</a:t>
          </a:r>
        </a:p>
        <a:p>
          <a:r>
            <a:rPr lang="fr-CA" sz="1100"/>
            <a:t>Et les absences ($10,00) doivent s'additionner</a:t>
          </a:r>
          <a:r>
            <a:rPr lang="fr-CA" sz="1100" baseline="0"/>
            <a:t> dans la cellule CZ181. Abat-Neuf!CZ181 = $10,00, Sem.01!CZ181 = $20,00 et ainsi de suite jusqu'au retour du joueur.</a:t>
          </a:r>
        </a:p>
        <a:p>
          <a:endParaRPr lang="fr-CA" sz="1100" baseline="0"/>
        </a:p>
        <a:p>
          <a:r>
            <a:rPr lang="fr-CA" sz="1100" baseline="0">
              <a:solidFill>
                <a:srgbClr val="FF0000"/>
              </a:solidFill>
            </a:rPr>
            <a:t>Mon problème est que lorsque le joueur change de position, comme c'est la cas du joueur 1100 à la Sem.02, je n'arrive plus à additioner les absences d'une semaine à l'autre.</a:t>
          </a:r>
        </a:p>
        <a:p>
          <a:r>
            <a:rPr lang="fr-CA" sz="1100" baseline="0">
              <a:solidFill>
                <a:srgbClr val="FF0000"/>
              </a:solidFill>
            </a:rPr>
            <a:t>Ezemple: Abat-Neuf = Nicole Jobin en CY181 et $10,00 en CZ181, Sem.01 = Nicole Jobin en CY181 et $20,00 en CZ181, Sem.02 égale Nicole Jobin en CY182 et  devrait égalée $30,00 en CZ182, Sem.03 égale Nicole Jobin en CY182 et devrait égalée $40,00 en CZ182, Sem.04 égale Nicole Jobin en CY182 et devrait égalée $50,00 en CZ182,....Etc...Etc.</a:t>
          </a:r>
        </a:p>
        <a:p>
          <a:r>
            <a:rPr lang="fr-CA" sz="1100" baseline="0">
              <a:solidFill>
                <a:srgbClr val="FF0000"/>
              </a:solidFill>
            </a:rPr>
            <a:t>À son retour à la Sem.05 les $10,00 cessent de s'additionner et la colonne Sem.05!CY182 ne montre plus le nom du joueur et la Sem.05!CZ182 ne montre aucun montant.</a:t>
          </a:r>
        </a:p>
        <a:p>
          <a:endParaRPr lang="fr-CA" sz="1100" baseline="0">
            <a:solidFill>
              <a:srgbClr val="FF0000"/>
            </a:solidFill>
          </a:endParaRPr>
        </a:p>
        <a:p>
          <a:r>
            <a:rPr lang="fr-CA" sz="1100">
              <a:solidFill>
                <a:srgbClr val="FF0000"/>
              </a:solidFill>
            </a:rPr>
            <a:t>Comment faire en sorte que le montant en</a:t>
          </a:r>
          <a:r>
            <a:rPr lang="fr-CA" sz="1100" baseline="0">
              <a:solidFill>
                <a:srgbClr val="FF0000"/>
              </a:solidFill>
            </a:rPr>
            <a:t> Sem.04!CZ182 montre un total de $50,00 qui correspond à l'addition des $10,00 à partir de l'Abat-Neuf jusqu'à la Sem.04 inclusivement étant donné que le joueur 1100 à changé de position à la Sem.02 ?</a:t>
          </a:r>
          <a:endParaRPr lang="fr-CA" sz="1100">
            <a:solidFill>
              <a:srgbClr val="FF0000"/>
            </a:solidFill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B2:G108" totalsRowShown="0" headerRowDxfId="23" tableBorderDxfId="22">
  <autoFilter ref="B2:G108"/>
  <tableColumns count="6">
    <tableColumn id="1" name="N°Joueur" dataDxfId="21">
      <calculatedColumnFormula>1000+ROW()-ROW($B$3)</calculatedColumnFormula>
    </tableColumn>
    <tableColumn id="2" name="N°équipe" dataDxfId="20"/>
    <tableColumn id="3" name="Grade" dataDxfId="19"/>
    <tableColumn id="4" name="NOMS" dataDxfId="18"/>
    <tableColumn id="5" name="Genre" dataDxfId="17"/>
    <tableColumn id="6" name="de départ" dataDxfId="16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3"/>
  <sheetViews>
    <sheetView workbookViewId="0">
      <selection activeCell="I9" sqref="I9"/>
    </sheetView>
  </sheetViews>
  <sheetFormatPr baseColWidth="10" defaultRowHeight="15" x14ac:dyDescent="0.25"/>
  <cols>
    <col min="1" max="1" width="13.7109375" style="121" customWidth="1"/>
    <col min="2" max="2" width="12.7109375" style="122" customWidth="1"/>
    <col min="3" max="3" width="0.85546875" style="120" customWidth="1"/>
  </cols>
  <sheetData>
    <row r="1" spans="1:3" ht="16.5" thickBot="1" x14ac:dyDescent="0.3">
      <c r="A1" s="155" t="s">
        <v>168</v>
      </c>
      <c r="B1" s="156"/>
      <c r="C1" s="98"/>
    </row>
    <row r="2" spans="1:3" x14ac:dyDescent="0.25">
      <c r="A2" s="157" t="s">
        <v>169</v>
      </c>
      <c r="B2" s="159" t="s">
        <v>170</v>
      </c>
      <c r="C2" s="99"/>
    </row>
    <row r="3" spans="1:3" ht="15.75" thickBot="1" x14ac:dyDescent="0.3">
      <c r="A3" s="158"/>
      <c r="B3" s="160"/>
      <c r="C3" s="99"/>
    </row>
    <row r="4" spans="1:3" x14ac:dyDescent="0.25">
      <c r="A4" s="100">
        <v>43342</v>
      </c>
      <c r="B4" s="101" t="s">
        <v>28</v>
      </c>
      <c r="C4" s="99">
        <f t="shared" ref="C4:C9" ca="1" si="0">INDIRECT("'"&amp;B4&amp;"'!B2")</f>
        <v>1000</v>
      </c>
    </row>
    <row r="5" spans="1:3" x14ac:dyDescent="0.25">
      <c r="A5" s="102">
        <v>43349</v>
      </c>
      <c r="B5" s="103" t="s">
        <v>162</v>
      </c>
      <c r="C5" s="99">
        <f t="shared" ca="1" si="0"/>
        <v>1000</v>
      </c>
    </row>
    <row r="6" spans="1:3" x14ac:dyDescent="0.25">
      <c r="A6" s="102">
        <v>43356</v>
      </c>
      <c r="B6" s="103" t="s">
        <v>164</v>
      </c>
      <c r="C6" s="99">
        <f t="shared" ca="1" si="0"/>
        <v>1084</v>
      </c>
    </row>
    <row r="7" spans="1:3" x14ac:dyDescent="0.25">
      <c r="A7" s="102">
        <v>43363</v>
      </c>
      <c r="B7" s="103" t="s">
        <v>165</v>
      </c>
      <c r="C7" s="99">
        <f t="shared" ca="1" si="0"/>
        <v>1084</v>
      </c>
    </row>
    <row r="8" spans="1:3" x14ac:dyDescent="0.25">
      <c r="A8" s="102">
        <v>43370</v>
      </c>
      <c r="B8" s="103" t="s">
        <v>166</v>
      </c>
      <c r="C8" s="99">
        <f t="shared" ca="1" si="0"/>
        <v>1084</v>
      </c>
    </row>
    <row r="9" spans="1:3" x14ac:dyDescent="0.25">
      <c r="A9" s="102">
        <v>43377</v>
      </c>
      <c r="B9" s="103" t="s">
        <v>167</v>
      </c>
      <c r="C9" s="99">
        <f t="shared" ca="1" si="0"/>
        <v>1084</v>
      </c>
    </row>
    <row r="10" spans="1:3" x14ac:dyDescent="0.25">
      <c r="A10" s="102"/>
      <c r="B10" s="103"/>
      <c r="C10" s="99"/>
    </row>
    <row r="11" spans="1:3" x14ac:dyDescent="0.25">
      <c r="A11" s="102"/>
      <c r="B11" s="103"/>
      <c r="C11" s="99"/>
    </row>
    <row r="12" spans="1:3" x14ac:dyDescent="0.25">
      <c r="A12" s="102"/>
      <c r="B12" s="103"/>
      <c r="C12" s="99"/>
    </row>
    <row r="13" spans="1:3" x14ac:dyDescent="0.25">
      <c r="A13" s="102"/>
      <c r="B13" s="103"/>
      <c r="C13" s="99"/>
    </row>
    <row r="14" spans="1:3" x14ac:dyDescent="0.25">
      <c r="A14" s="102"/>
      <c r="B14" s="103"/>
      <c r="C14" s="99"/>
    </row>
    <row r="15" spans="1:3" x14ac:dyDescent="0.25">
      <c r="A15" s="102"/>
      <c r="B15" s="103"/>
      <c r="C15" s="99"/>
    </row>
    <row r="16" spans="1:3" x14ac:dyDescent="0.25">
      <c r="A16" s="102"/>
      <c r="B16" s="103"/>
      <c r="C16" s="99"/>
    </row>
    <row r="17" spans="1:3" x14ac:dyDescent="0.25">
      <c r="A17" s="102"/>
      <c r="B17" s="103"/>
      <c r="C17" s="99"/>
    </row>
    <row r="18" spans="1:3" x14ac:dyDescent="0.25">
      <c r="A18" s="102"/>
      <c r="B18" s="103"/>
      <c r="C18" s="99"/>
    </row>
    <row r="19" spans="1:3" x14ac:dyDescent="0.25">
      <c r="A19" s="102"/>
      <c r="B19" s="103"/>
      <c r="C19" s="99"/>
    </row>
    <row r="20" spans="1:3" x14ac:dyDescent="0.25">
      <c r="A20" s="102"/>
      <c r="B20" s="103"/>
      <c r="C20" s="99"/>
    </row>
    <row r="21" spans="1:3" x14ac:dyDescent="0.25">
      <c r="A21" s="102"/>
      <c r="B21" s="103"/>
      <c r="C21" s="99"/>
    </row>
    <row r="22" spans="1:3" x14ac:dyDescent="0.25">
      <c r="A22" s="102"/>
      <c r="B22" s="103"/>
      <c r="C22" s="99"/>
    </row>
    <row r="23" spans="1:3" x14ac:dyDescent="0.25">
      <c r="A23" s="102"/>
      <c r="B23" s="103"/>
      <c r="C23" s="99"/>
    </row>
    <row r="24" spans="1:3" x14ac:dyDescent="0.25">
      <c r="A24" s="102"/>
      <c r="B24" s="103"/>
      <c r="C24" s="99"/>
    </row>
    <row r="25" spans="1:3" x14ac:dyDescent="0.25">
      <c r="A25" s="102"/>
      <c r="B25" s="103"/>
      <c r="C25" s="99"/>
    </row>
    <row r="26" spans="1:3" x14ac:dyDescent="0.25">
      <c r="A26" s="102"/>
      <c r="B26" s="103"/>
      <c r="C26" s="99"/>
    </row>
    <row r="27" spans="1:3" x14ac:dyDescent="0.25">
      <c r="A27" s="102"/>
      <c r="B27" s="103"/>
      <c r="C27" s="99"/>
    </row>
    <row r="28" spans="1:3" x14ac:dyDescent="0.25">
      <c r="A28" s="102"/>
      <c r="B28" s="103"/>
      <c r="C28" s="99"/>
    </row>
    <row r="29" spans="1:3" x14ac:dyDescent="0.25">
      <c r="A29" s="102"/>
      <c r="B29" s="103"/>
      <c r="C29" s="99"/>
    </row>
    <row r="30" spans="1:3" x14ac:dyDescent="0.25">
      <c r="A30" s="102"/>
      <c r="B30" s="103"/>
      <c r="C30" s="99"/>
    </row>
    <row r="31" spans="1:3" x14ac:dyDescent="0.25">
      <c r="A31" s="102"/>
      <c r="B31" s="103"/>
      <c r="C31" s="99"/>
    </row>
    <row r="32" spans="1:3" x14ac:dyDescent="0.25">
      <c r="A32" s="104"/>
      <c r="B32" s="103"/>
      <c r="C32" s="99"/>
    </row>
    <row r="33" spans="1:3" x14ac:dyDescent="0.25">
      <c r="A33" s="105"/>
      <c r="B33" s="106"/>
      <c r="C33" s="99"/>
    </row>
    <row r="34" spans="1:3" x14ac:dyDescent="0.25">
      <c r="A34" s="104"/>
      <c r="B34" s="103"/>
      <c r="C34" s="99"/>
    </row>
    <row r="35" spans="1:3" x14ac:dyDescent="0.25">
      <c r="A35" s="104"/>
      <c r="B35" s="103"/>
      <c r="C35" s="99"/>
    </row>
    <row r="36" spans="1:3" x14ac:dyDescent="0.25">
      <c r="A36" s="104"/>
      <c r="B36" s="103"/>
      <c r="C36" s="99"/>
    </row>
    <row r="37" spans="1:3" x14ac:dyDescent="0.25">
      <c r="A37" s="104"/>
      <c r="B37" s="103"/>
      <c r="C37" s="99"/>
    </row>
    <row r="38" spans="1:3" x14ac:dyDescent="0.25">
      <c r="A38" s="107"/>
      <c r="B38" s="108"/>
      <c r="C38" s="99"/>
    </row>
    <row r="39" spans="1:3" ht="15.75" thickBot="1" x14ac:dyDescent="0.3">
      <c r="A39" s="104"/>
      <c r="B39" s="103"/>
      <c r="C39" s="99"/>
    </row>
    <row r="40" spans="1:3" ht="15.75" thickBot="1" x14ac:dyDescent="0.3">
      <c r="A40" s="109"/>
      <c r="B40" s="110"/>
      <c r="C40" s="111"/>
    </row>
    <row r="41" spans="1:3" ht="15.75" thickBot="1" x14ac:dyDescent="0.3">
      <c r="A41" s="112"/>
      <c r="B41" s="113"/>
      <c r="C41" s="114"/>
    </row>
    <row r="42" spans="1:3" x14ac:dyDescent="0.25">
      <c r="A42" s="115"/>
      <c r="B42" s="116"/>
      <c r="C42" s="117"/>
    </row>
    <row r="43" spans="1:3" x14ac:dyDescent="0.25">
      <c r="A43" s="115"/>
      <c r="B43" s="116"/>
      <c r="C43" s="118"/>
    </row>
    <row r="44" spans="1:3" x14ac:dyDescent="0.25">
      <c r="A44" s="115"/>
      <c r="B44" s="116"/>
      <c r="C44" s="118"/>
    </row>
    <row r="45" spans="1:3" x14ac:dyDescent="0.25">
      <c r="A45" s="115"/>
      <c r="B45" s="116"/>
      <c r="C45" s="118"/>
    </row>
    <row r="46" spans="1:3" x14ac:dyDescent="0.25">
      <c r="A46" s="115"/>
      <c r="B46" s="116"/>
      <c r="C46" s="118"/>
    </row>
    <row r="47" spans="1:3" x14ac:dyDescent="0.25">
      <c r="A47" s="115"/>
      <c r="B47" s="116"/>
      <c r="C47" s="118"/>
    </row>
    <row r="48" spans="1:3" x14ac:dyDescent="0.25">
      <c r="A48" s="115"/>
      <c r="B48" s="116"/>
      <c r="C48" s="118"/>
    </row>
    <row r="49" spans="1:3" x14ac:dyDescent="0.25">
      <c r="A49" s="115"/>
      <c r="B49" s="116"/>
      <c r="C49" s="118"/>
    </row>
    <row r="50" spans="1:3" x14ac:dyDescent="0.25">
      <c r="A50" s="115"/>
      <c r="B50" s="116"/>
      <c r="C50" s="118"/>
    </row>
    <row r="51" spans="1:3" x14ac:dyDescent="0.25">
      <c r="A51" s="115"/>
      <c r="B51" s="116"/>
      <c r="C51" s="118"/>
    </row>
    <row r="52" spans="1:3" x14ac:dyDescent="0.25">
      <c r="A52" s="115"/>
      <c r="B52" s="116"/>
      <c r="C52" s="118"/>
    </row>
    <row r="53" spans="1:3" ht="15.75" thickBot="1" x14ac:dyDescent="0.3">
      <c r="A53" s="115"/>
      <c r="B53" s="116"/>
      <c r="C53" s="119"/>
    </row>
    <row r="54" spans="1:3" x14ac:dyDescent="0.25">
      <c r="A54" s="115"/>
      <c r="B54" s="116"/>
    </row>
    <row r="55" spans="1:3" x14ac:dyDescent="0.25">
      <c r="A55" s="115"/>
      <c r="B55" s="116"/>
    </row>
    <row r="56" spans="1:3" x14ac:dyDescent="0.25">
      <c r="A56" s="115"/>
      <c r="B56" s="116"/>
    </row>
    <row r="57" spans="1:3" x14ac:dyDescent="0.25">
      <c r="A57" s="115"/>
      <c r="B57" s="116"/>
    </row>
    <row r="58" spans="1:3" x14ac:dyDescent="0.25">
      <c r="A58" s="115"/>
      <c r="B58" s="116"/>
    </row>
    <row r="59" spans="1:3" x14ac:dyDescent="0.25">
      <c r="A59" s="115"/>
      <c r="B59" s="116"/>
    </row>
    <row r="60" spans="1:3" x14ac:dyDescent="0.25">
      <c r="A60" s="115"/>
      <c r="B60" s="116"/>
    </row>
    <row r="61" spans="1:3" x14ac:dyDescent="0.25">
      <c r="A61" s="115"/>
      <c r="B61" s="116"/>
    </row>
    <row r="62" spans="1:3" x14ac:dyDescent="0.25">
      <c r="A62" s="115"/>
      <c r="B62" s="116"/>
    </row>
    <row r="63" spans="1:3" x14ac:dyDescent="0.25">
      <c r="A63" s="115"/>
      <c r="B63" s="116"/>
    </row>
    <row r="64" spans="1:3" x14ac:dyDescent="0.25">
      <c r="A64" s="115"/>
      <c r="B64" s="116"/>
    </row>
    <row r="65" spans="1:2" x14ac:dyDescent="0.25">
      <c r="A65" s="115"/>
      <c r="B65" s="116"/>
    </row>
    <row r="66" spans="1:2" x14ac:dyDescent="0.25">
      <c r="A66" s="115"/>
      <c r="B66" s="116"/>
    </row>
    <row r="67" spans="1:2" x14ac:dyDescent="0.25">
      <c r="A67" s="115"/>
      <c r="B67" s="116"/>
    </row>
    <row r="68" spans="1:2" x14ac:dyDescent="0.25">
      <c r="A68" s="115"/>
      <c r="B68" s="116"/>
    </row>
    <row r="69" spans="1:2" x14ac:dyDescent="0.25">
      <c r="A69" s="115"/>
      <c r="B69" s="116"/>
    </row>
    <row r="70" spans="1:2" x14ac:dyDescent="0.25">
      <c r="A70" s="115"/>
      <c r="B70" s="116"/>
    </row>
    <row r="71" spans="1:2" x14ac:dyDescent="0.25">
      <c r="A71" s="115"/>
      <c r="B71" s="116"/>
    </row>
    <row r="72" spans="1:2" x14ac:dyDescent="0.25">
      <c r="A72" s="115"/>
      <c r="B72" s="116"/>
    </row>
    <row r="73" spans="1:2" x14ac:dyDescent="0.25">
      <c r="A73" s="115"/>
      <c r="B73" s="116"/>
    </row>
    <row r="74" spans="1:2" x14ac:dyDescent="0.25">
      <c r="A74" s="115"/>
      <c r="B74" s="116"/>
    </row>
    <row r="75" spans="1:2" x14ac:dyDescent="0.25">
      <c r="A75" s="115"/>
      <c r="B75" s="116"/>
    </row>
    <row r="76" spans="1:2" x14ac:dyDescent="0.25">
      <c r="A76" s="115"/>
      <c r="B76" s="116"/>
    </row>
    <row r="77" spans="1:2" x14ac:dyDescent="0.25">
      <c r="A77" s="115"/>
      <c r="B77" s="116"/>
    </row>
    <row r="78" spans="1:2" x14ac:dyDescent="0.25">
      <c r="A78" s="115"/>
      <c r="B78" s="116"/>
    </row>
    <row r="79" spans="1:2" x14ac:dyDescent="0.25">
      <c r="A79" s="115"/>
      <c r="B79" s="116"/>
    </row>
    <row r="80" spans="1:2" x14ac:dyDescent="0.25">
      <c r="A80" s="115"/>
      <c r="B80" s="116"/>
    </row>
    <row r="81" spans="1:2" x14ac:dyDescent="0.25">
      <c r="A81" s="115"/>
      <c r="B81" s="116"/>
    </row>
    <row r="82" spans="1:2" x14ac:dyDescent="0.25">
      <c r="A82" s="115"/>
      <c r="B82" s="116"/>
    </row>
    <row r="83" spans="1:2" x14ac:dyDescent="0.25">
      <c r="A83" s="115"/>
      <c r="B83" s="116"/>
    </row>
    <row r="84" spans="1:2" x14ac:dyDescent="0.25">
      <c r="A84" s="115"/>
      <c r="B84" s="116"/>
    </row>
    <row r="85" spans="1:2" x14ac:dyDescent="0.25">
      <c r="A85" s="115"/>
      <c r="B85" s="116"/>
    </row>
    <row r="86" spans="1:2" x14ac:dyDescent="0.25">
      <c r="A86" s="115"/>
      <c r="B86" s="116"/>
    </row>
    <row r="87" spans="1:2" x14ac:dyDescent="0.25">
      <c r="A87" s="115"/>
      <c r="B87" s="116"/>
    </row>
    <row r="88" spans="1:2" x14ac:dyDescent="0.25">
      <c r="A88" s="115"/>
      <c r="B88" s="116"/>
    </row>
    <row r="89" spans="1:2" x14ac:dyDescent="0.25">
      <c r="A89" s="115"/>
      <c r="B89" s="116"/>
    </row>
    <row r="90" spans="1:2" x14ac:dyDescent="0.25">
      <c r="A90" s="115"/>
      <c r="B90" s="116"/>
    </row>
    <row r="91" spans="1:2" x14ac:dyDescent="0.25">
      <c r="A91" s="115"/>
      <c r="B91" s="116"/>
    </row>
    <row r="92" spans="1:2" x14ac:dyDescent="0.25">
      <c r="A92" s="115"/>
      <c r="B92" s="116"/>
    </row>
    <row r="93" spans="1:2" x14ac:dyDescent="0.25">
      <c r="A93" s="115"/>
      <c r="B93" s="116"/>
    </row>
    <row r="94" spans="1:2" x14ac:dyDescent="0.25">
      <c r="A94" s="115"/>
      <c r="B94" s="116"/>
    </row>
    <row r="95" spans="1:2" x14ac:dyDescent="0.25">
      <c r="A95" s="115"/>
      <c r="B95" s="116"/>
    </row>
    <row r="96" spans="1:2" x14ac:dyDescent="0.25">
      <c r="A96" s="115"/>
      <c r="B96" s="116"/>
    </row>
    <row r="97" spans="1:2" x14ac:dyDescent="0.25">
      <c r="A97" s="115"/>
      <c r="B97" s="116"/>
    </row>
    <row r="98" spans="1:2" x14ac:dyDescent="0.25">
      <c r="A98" s="115"/>
      <c r="B98" s="116"/>
    </row>
    <row r="99" spans="1:2" x14ac:dyDescent="0.25">
      <c r="A99" s="115"/>
      <c r="B99" s="116"/>
    </row>
    <row r="100" spans="1:2" x14ac:dyDescent="0.25">
      <c r="A100" s="115"/>
      <c r="B100" s="116"/>
    </row>
    <row r="101" spans="1:2" x14ac:dyDescent="0.25">
      <c r="A101" s="115"/>
      <c r="B101" s="116"/>
    </row>
    <row r="102" spans="1:2" x14ac:dyDescent="0.25">
      <c r="A102" s="115"/>
      <c r="B102" s="116"/>
    </row>
    <row r="103" spans="1:2" x14ac:dyDescent="0.25">
      <c r="A103" s="115"/>
      <c r="B103" s="116"/>
    </row>
    <row r="104" spans="1:2" x14ac:dyDescent="0.25">
      <c r="A104" s="115"/>
      <c r="B104" s="116"/>
    </row>
    <row r="105" spans="1:2" x14ac:dyDescent="0.25">
      <c r="A105" s="115"/>
      <c r="B105" s="116"/>
    </row>
    <row r="106" spans="1:2" x14ac:dyDescent="0.25">
      <c r="A106" s="115"/>
      <c r="B106" s="116"/>
    </row>
    <row r="107" spans="1:2" x14ac:dyDescent="0.25">
      <c r="A107" s="115"/>
      <c r="B107" s="116"/>
    </row>
    <row r="108" spans="1:2" x14ac:dyDescent="0.25">
      <c r="A108" s="115"/>
      <c r="B108" s="116"/>
    </row>
    <row r="109" spans="1:2" x14ac:dyDescent="0.25">
      <c r="A109" s="115"/>
      <c r="B109" s="116"/>
    </row>
    <row r="110" spans="1:2" x14ac:dyDescent="0.25">
      <c r="A110" s="115"/>
      <c r="B110" s="116"/>
    </row>
    <row r="111" spans="1:2" x14ac:dyDescent="0.25">
      <c r="A111" s="115"/>
      <c r="B111" s="116"/>
    </row>
    <row r="112" spans="1:2" x14ac:dyDescent="0.25">
      <c r="A112" s="115"/>
      <c r="B112" s="116"/>
    </row>
    <row r="113" spans="1:2" x14ac:dyDescent="0.25">
      <c r="A113" s="115"/>
      <c r="B113" s="116"/>
    </row>
    <row r="114" spans="1:2" x14ac:dyDescent="0.25">
      <c r="A114" s="115"/>
      <c r="B114" s="116"/>
    </row>
    <row r="115" spans="1:2" x14ac:dyDescent="0.25">
      <c r="A115" s="115"/>
      <c r="B115" s="116"/>
    </row>
    <row r="116" spans="1:2" x14ac:dyDescent="0.25">
      <c r="A116" s="115"/>
      <c r="B116" s="116"/>
    </row>
    <row r="117" spans="1:2" x14ac:dyDescent="0.25">
      <c r="A117" s="115"/>
      <c r="B117" s="116"/>
    </row>
    <row r="118" spans="1:2" x14ac:dyDescent="0.25">
      <c r="A118" s="115"/>
      <c r="B118" s="116"/>
    </row>
    <row r="119" spans="1:2" x14ac:dyDescent="0.25">
      <c r="A119" s="115"/>
      <c r="B119" s="116"/>
    </row>
    <row r="120" spans="1:2" x14ac:dyDescent="0.25">
      <c r="A120" s="115"/>
      <c r="B120" s="116"/>
    </row>
    <row r="121" spans="1:2" x14ac:dyDescent="0.25">
      <c r="A121" s="115"/>
      <c r="B121" s="116"/>
    </row>
    <row r="122" spans="1:2" x14ac:dyDescent="0.25">
      <c r="A122" s="115"/>
      <c r="B122" s="116"/>
    </row>
    <row r="123" spans="1:2" x14ac:dyDescent="0.25">
      <c r="A123" s="115"/>
      <c r="B123" s="116"/>
    </row>
    <row r="124" spans="1:2" x14ac:dyDescent="0.25">
      <c r="A124" s="115"/>
      <c r="B124" s="116"/>
    </row>
    <row r="125" spans="1:2" x14ac:dyDescent="0.25">
      <c r="A125" s="115"/>
      <c r="B125" s="116"/>
    </row>
    <row r="126" spans="1:2" x14ac:dyDescent="0.25">
      <c r="A126" s="115"/>
      <c r="B126" s="116"/>
    </row>
    <row r="127" spans="1:2" x14ac:dyDescent="0.25">
      <c r="A127" s="115"/>
      <c r="B127" s="116"/>
    </row>
    <row r="128" spans="1:2" x14ac:dyDescent="0.25">
      <c r="A128" s="115"/>
      <c r="B128" s="116"/>
    </row>
    <row r="129" spans="1:2" x14ac:dyDescent="0.25">
      <c r="A129" s="115"/>
      <c r="B129" s="116"/>
    </row>
    <row r="130" spans="1:2" x14ac:dyDescent="0.25">
      <c r="A130" s="115"/>
      <c r="B130" s="116"/>
    </row>
    <row r="131" spans="1:2" x14ac:dyDescent="0.25">
      <c r="A131" s="115"/>
      <c r="B131" s="116"/>
    </row>
    <row r="132" spans="1:2" x14ac:dyDescent="0.25">
      <c r="A132" s="115"/>
      <c r="B132" s="116"/>
    </row>
    <row r="133" spans="1:2" x14ac:dyDescent="0.25">
      <c r="A133" s="115"/>
      <c r="B133" s="116"/>
    </row>
    <row r="134" spans="1:2" x14ac:dyDescent="0.25">
      <c r="A134" s="115"/>
      <c r="B134" s="116"/>
    </row>
    <row r="135" spans="1:2" x14ac:dyDescent="0.25">
      <c r="A135" s="115"/>
      <c r="B135" s="116"/>
    </row>
    <row r="136" spans="1:2" x14ac:dyDescent="0.25">
      <c r="A136" s="115"/>
      <c r="B136" s="116"/>
    </row>
    <row r="137" spans="1:2" x14ac:dyDescent="0.25">
      <c r="A137" s="115"/>
      <c r="B137" s="116"/>
    </row>
    <row r="138" spans="1:2" x14ac:dyDescent="0.25">
      <c r="A138" s="115"/>
      <c r="B138" s="116"/>
    </row>
    <row r="139" spans="1:2" x14ac:dyDescent="0.25">
      <c r="A139" s="115"/>
      <c r="B139" s="116"/>
    </row>
    <row r="140" spans="1:2" x14ac:dyDescent="0.25">
      <c r="A140" s="115"/>
      <c r="B140" s="116"/>
    </row>
    <row r="141" spans="1:2" x14ac:dyDescent="0.25">
      <c r="A141" s="115"/>
      <c r="B141" s="116"/>
    </row>
    <row r="142" spans="1:2" x14ac:dyDescent="0.25">
      <c r="A142" s="115"/>
      <c r="B142" s="116"/>
    </row>
    <row r="143" spans="1:2" x14ac:dyDescent="0.25">
      <c r="A143" s="115"/>
      <c r="B143" s="116"/>
    </row>
    <row r="144" spans="1:2" x14ac:dyDescent="0.25">
      <c r="A144" s="115"/>
      <c r="B144" s="116"/>
    </row>
    <row r="145" spans="1:2" x14ac:dyDescent="0.25">
      <c r="A145" s="115"/>
      <c r="B145" s="116"/>
    </row>
    <row r="146" spans="1:2" x14ac:dyDescent="0.25">
      <c r="A146" s="115"/>
      <c r="B146" s="116"/>
    </row>
    <row r="147" spans="1:2" x14ac:dyDescent="0.25">
      <c r="A147" s="115"/>
      <c r="B147" s="116"/>
    </row>
    <row r="148" spans="1:2" x14ac:dyDescent="0.25">
      <c r="A148" s="115"/>
      <c r="B148" s="116"/>
    </row>
    <row r="149" spans="1:2" x14ac:dyDescent="0.25">
      <c r="A149" s="115"/>
      <c r="B149" s="116"/>
    </row>
    <row r="150" spans="1:2" x14ac:dyDescent="0.25">
      <c r="A150" s="115"/>
      <c r="B150" s="116"/>
    </row>
    <row r="151" spans="1:2" x14ac:dyDescent="0.25">
      <c r="A151" s="115"/>
      <c r="B151" s="116"/>
    </row>
    <row r="152" spans="1:2" x14ac:dyDescent="0.25">
      <c r="A152" s="115"/>
      <c r="B152" s="116"/>
    </row>
    <row r="153" spans="1:2" x14ac:dyDescent="0.25">
      <c r="A153" s="115"/>
      <c r="B153" s="116"/>
    </row>
    <row r="154" spans="1:2" x14ac:dyDescent="0.25">
      <c r="A154" s="115"/>
      <c r="B154" s="116"/>
    </row>
    <row r="155" spans="1:2" x14ac:dyDescent="0.25">
      <c r="A155" s="115"/>
      <c r="B155" s="116"/>
    </row>
    <row r="156" spans="1:2" x14ac:dyDescent="0.25">
      <c r="A156" s="115"/>
      <c r="B156" s="116"/>
    </row>
    <row r="157" spans="1:2" x14ac:dyDescent="0.25">
      <c r="A157" s="115"/>
      <c r="B157" s="116"/>
    </row>
    <row r="158" spans="1:2" x14ac:dyDescent="0.25">
      <c r="A158" s="115"/>
      <c r="B158" s="116"/>
    </row>
    <row r="159" spans="1:2" x14ac:dyDescent="0.25">
      <c r="A159" s="115"/>
      <c r="B159" s="116"/>
    </row>
    <row r="160" spans="1:2" x14ac:dyDescent="0.25">
      <c r="A160" s="115"/>
      <c r="B160" s="116"/>
    </row>
    <row r="161" spans="1:2" x14ac:dyDescent="0.25">
      <c r="A161" s="115"/>
      <c r="B161" s="116"/>
    </row>
    <row r="162" spans="1:2" x14ac:dyDescent="0.25">
      <c r="A162" s="115"/>
      <c r="B162" s="116"/>
    </row>
    <row r="163" spans="1:2" x14ac:dyDescent="0.25">
      <c r="A163" s="115"/>
      <c r="B163" s="116"/>
    </row>
    <row r="164" spans="1:2" x14ac:dyDescent="0.25">
      <c r="A164" s="115"/>
      <c r="B164" s="116"/>
    </row>
    <row r="165" spans="1:2" x14ac:dyDescent="0.25">
      <c r="A165" s="115"/>
      <c r="B165" s="116"/>
    </row>
    <row r="166" spans="1:2" x14ac:dyDescent="0.25">
      <c r="A166" s="115"/>
      <c r="B166" s="116"/>
    </row>
    <row r="167" spans="1:2" x14ac:dyDescent="0.25">
      <c r="A167" s="115"/>
      <c r="B167" s="116"/>
    </row>
    <row r="168" spans="1:2" x14ac:dyDescent="0.25">
      <c r="A168" s="115"/>
      <c r="B168" s="116"/>
    </row>
    <row r="169" spans="1:2" x14ac:dyDescent="0.25">
      <c r="A169" s="115"/>
      <c r="B169" s="116"/>
    </row>
    <row r="170" spans="1:2" x14ac:dyDescent="0.25">
      <c r="A170" s="115"/>
      <c r="B170" s="116"/>
    </row>
    <row r="171" spans="1:2" x14ac:dyDescent="0.25">
      <c r="A171" s="115"/>
      <c r="B171" s="116"/>
    </row>
    <row r="172" spans="1:2" x14ac:dyDescent="0.25">
      <c r="A172" s="115"/>
      <c r="B172" s="116"/>
    </row>
    <row r="173" spans="1:2" x14ac:dyDescent="0.25">
      <c r="A173" s="115"/>
      <c r="B173" s="116"/>
    </row>
    <row r="174" spans="1:2" x14ac:dyDescent="0.25">
      <c r="A174" s="115"/>
      <c r="B174" s="116"/>
    </row>
    <row r="175" spans="1:2" x14ac:dyDescent="0.25">
      <c r="A175" s="115"/>
      <c r="B175" s="116"/>
    </row>
    <row r="176" spans="1:2" x14ac:dyDescent="0.25">
      <c r="A176" s="115"/>
      <c r="B176" s="116"/>
    </row>
    <row r="177" spans="1:2" x14ac:dyDescent="0.25">
      <c r="A177" s="115"/>
      <c r="B177" s="116"/>
    </row>
    <row r="178" spans="1:2" x14ac:dyDescent="0.25">
      <c r="A178" s="115"/>
      <c r="B178" s="116"/>
    </row>
    <row r="179" spans="1:2" x14ac:dyDescent="0.25">
      <c r="A179" s="115"/>
      <c r="B179" s="116"/>
    </row>
    <row r="180" spans="1:2" x14ac:dyDescent="0.25">
      <c r="A180" s="115"/>
      <c r="B180" s="116"/>
    </row>
    <row r="181" spans="1:2" x14ac:dyDescent="0.25">
      <c r="A181" s="115"/>
      <c r="B181" s="116"/>
    </row>
    <row r="182" spans="1:2" x14ac:dyDescent="0.25">
      <c r="A182" s="115"/>
      <c r="B182" s="116"/>
    </row>
    <row r="183" spans="1:2" x14ac:dyDescent="0.25">
      <c r="A183" s="115"/>
      <c r="B183" s="116"/>
    </row>
    <row r="184" spans="1:2" x14ac:dyDescent="0.25">
      <c r="A184" s="115"/>
      <c r="B184" s="116"/>
    </row>
    <row r="185" spans="1:2" x14ac:dyDescent="0.25">
      <c r="A185" s="115"/>
      <c r="B185" s="116"/>
    </row>
    <row r="186" spans="1:2" x14ac:dyDescent="0.25">
      <c r="A186" s="115"/>
      <c r="B186" s="116"/>
    </row>
    <row r="187" spans="1:2" x14ac:dyDescent="0.25">
      <c r="A187" s="115"/>
      <c r="B187" s="116"/>
    </row>
    <row r="188" spans="1:2" x14ac:dyDescent="0.25">
      <c r="A188" s="115"/>
      <c r="B188" s="116"/>
    </row>
    <row r="189" spans="1:2" x14ac:dyDescent="0.25">
      <c r="A189" s="115"/>
      <c r="B189" s="116"/>
    </row>
    <row r="190" spans="1:2" x14ac:dyDescent="0.25">
      <c r="A190" s="115"/>
      <c r="B190" s="116"/>
    </row>
    <row r="191" spans="1:2" x14ac:dyDescent="0.25">
      <c r="A191" s="115"/>
      <c r="B191" s="116"/>
    </row>
    <row r="192" spans="1:2" x14ac:dyDescent="0.25">
      <c r="A192" s="115"/>
      <c r="B192" s="116"/>
    </row>
    <row r="193" spans="1:2" x14ac:dyDescent="0.25">
      <c r="A193" s="115"/>
      <c r="B193" s="116"/>
    </row>
    <row r="194" spans="1:2" x14ac:dyDescent="0.25">
      <c r="A194" s="115"/>
      <c r="B194" s="116"/>
    </row>
    <row r="195" spans="1:2" x14ac:dyDescent="0.25">
      <c r="A195" s="115"/>
      <c r="B195" s="116"/>
    </row>
    <row r="196" spans="1:2" x14ac:dyDescent="0.25">
      <c r="A196" s="115"/>
      <c r="B196" s="116"/>
    </row>
    <row r="197" spans="1:2" x14ac:dyDescent="0.25">
      <c r="A197" s="115"/>
      <c r="B197" s="116"/>
    </row>
    <row r="198" spans="1:2" x14ac:dyDescent="0.25">
      <c r="A198" s="115"/>
      <c r="B198" s="116"/>
    </row>
    <row r="199" spans="1:2" x14ac:dyDescent="0.25">
      <c r="A199" s="115"/>
      <c r="B199" s="116"/>
    </row>
    <row r="200" spans="1:2" x14ac:dyDescent="0.25">
      <c r="A200" s="115"/>
      <c r="B200" s="116"/>
    </row>
    <row r="201" spans="1:2" x14ac:dyDescent="0.25">
      <c r="A201" s="115"/>
      <c r="B201" s="116"/>
    </row>
    <row r="202" spans="1:2" x14ac:dyDescent="0.25">
      <c r="A202" s="115"/>
      <c r="B202" s="116"/>
    </row>
    <row r="203" spans="1:2" x14ac:dyDescent="0.25">
      <c r="A203" s="115"/>
      <c r="B203" s="116"/>
    </row>
    <row r="204" spans="1:2" x14ac:dyDescent="0.25">
      <c r="A204" s="115"/>
      <c r="B204" s="116"/>
    </row>
    <row r="205" spans="1:2" x14ac:dyDescent="0.25">
      <c r="A205" s="115"/>
      <c r="B205" s="116"/>
    </row>
    <row r="206" spans="1:2" x14ac:dyDescent="0.25">
      <c r="A206" s="115"/>
      <c r="B206" s="116"/>
    </row>
    <row r="207" spans="1:2" x14ac:dyDescent="0.25">
      <c r="A207" s="115"/>
      <c r="B207" s="116"/>
    </row>
    <row r="208" spans="1:2" x14ac:dyDescent="0.25">
      <c r="A208" s="115"/>
      <c r="B208" s="116"/>
    </row>
    <row r="209" spans="1:2" x14ac:dyDescent="0.25">
      <c r="A209" s="115"/>
      <c r="B209" s="116"/>
    </row>
    <row r="210" spans="1:2" x14ac:dyDescent="0.25">
      <c r="A210" s="115"/>
      <c r="B210" s="116"/>
    </row>
    <row r="211" spans="1:2" x14ac:dyDescent="0.25">
      <c r="A211" s="115"/>
      <c r="B211" s="116"/>
    </row>
    <row r="212" spans="1:2" x14ac:dyDescent="0.25">
      <c r="A212" s="115"/>
      <c r="B212" s="116"/>
    </row>
    <row r="213" spans="1:2" x14ac:dyDescent="0.25">
      <c r="A213" s="115"/>
      <c r="B213" s="116"/>
    </row>
    <row r="214" spans="1:2" x14ac:dyDescent="0.25">
      <c r="A214" s="115"/>
      <c r="B214" s="116"/>
    </row>
    <row r="215" spans="1:2" x14ac:dyDescent="0.25">
      <c r="A215" s="115"/>
      <c r="B215" s="116"/>
    </row>
    <row r="216" spans="1:2" x14ac:dyDescent="0.25">
      <c r="A216" s="115"/>
      <c r="B216" s="116"/>
    </row>
    <row r="217" spans="1:2" x14ac:dyDescent="0.25">
      <c r="A217" s="115"/>
      <c r="B217" s="116"/>
    </row>
    <row r="218" spans="1:2" x14ac:dyDescent="0.25">
      <c r="A218" s="115"/>
      <c r="B218" s="116"/>
    </row>
    <row r="219" spans="1:2" x14ac:dyDescent="0.25">
      <c r="A219" s="115"/>
      <c r="B219" s="116"/>
    </row>
    <row r="220" spans="1:2" x14ac:dyDescent="0.25">
      <c r="A220" s="115"/>
      <c r="B220" s="116"/>
    </row>
    <row r="221" spans="1:2" x14ac:dyDescent="0.25">
      <c r="A221" s="115"/>
      <c r="B221" s="116"/>
    </row>
    <row r="222" spans="1:2" x14ac:dyDescent="0.25">
      <c r="A222" s="115"/>
      <c r="B222" s="116"/>
    </row>
    <row r="223" spans="1:2" x14ac:dyDescent="0.25">
      <c r="A223" s="115"/>
      <c r="B223" s="116"/>
    </row>
    <row r="224" spans="1:2" x14ac:dyDescent="0.25">
      <c r="A224" s="115"/>
      <c r="B224" s="116"/>
    </row>
    <row r="225" spans="1:2" x14ac:dyDescent="0.25">
      <c r="A225" s="115"/>
      <c r="B225" s="116"/>
    </row>
    <row r="226" spans="1:2" x14ac:dyDescent="0.25">
      <c r="A226" s="115"/>
      <c r="B226" s="116"/>
    </row>
    <row r="227" spans="1:2" x14ac:dyDescent="0.25">
      <c r="A227" s="115"/>
      <c r="B227" s="116"/>
    </row>
    <row r="228" spans="1:2" x14ac:dyDescent="0.25">
      <c r="A228" s="115"/>
      <c r="B228" s="116"/>
    </row>
    <row r="229" spans="1:2" x14ac:dyDescent="0.25">
      <c r="A229" s="115"/>
      <c r="B229" s="116"/>
    </row>
    <row r="230" spans="1:2" x14ac:dyDescent="0.25">
      <c r="A230" s="115"/>
      <c r="B230" s="116"/>
    </row>
    <row r="231" spans="1:2" x14ac:dyDescent="0.25">
      <c r="A231" s="115"/>
      <c r="B231" s="116"/>
    </row>
    <row r="232" spans="1:2" x14ac:dyDescent="0.25">
      <c r="A232" s="115"/>
      <c r="B232" s="116"/>
    </row>
    <row r="233" spans="1:2" x14ac:dyDescent="0.25">
      <c r="A233" s="115"/>
      <c r="B233" s="116"/>
    </row>
    <row r="234" spans="1:2" x14ac:dyDescent="0.25">
      <c r="A234" s="115"/>
      <c r="B234" s="116"/>
    </row>
    <row r="235" spans="1:2" x14ac:dyDescent="0.25">
      <c r="A235" s="115"/>
      <c r="B235" s="116"/>
    </row>
    <row r="236" spans="1:2" x14ac:dyDescent="0.25">
      <c r="A236" s="115"/>
      <c r="B236" s="116"/>
    </row>
    <row r="237" spans="1:2" x14ac:dyDescent="0.25">
      <c r="A237" s="115"/>
      <c r="B237" s="116"/>
    </row>
    <row r="238" spans="1:2" x14ac:dyDescent="0.25">
      <c r="A238" s="115"/>
      <c r="B238" s="116"/>
    </row>
    <row r="239" spans="1:2" x14ac:dyDescent="0.25">
      <c r="A239" s="115"/>
      <c r="B239" s="116"/>
    </row>
    <row r="240" spans="1:2" x14ac:dyDescent="0.25">
      <c r="A240" s="115"/>
      <c r="B240" s="116"/>
    </row>
    <row r="241" spans="1:2" x14ac:dyDescent="0.25">
      <c r="A241" s="115"/>
      <c r="B241" s="116"/>
    </row>
    <row r="242" spans="1:2" x14ac:dyDescent="0.25">
      <c r="A242" s="115"/>
      <c r="B242" s="116"/>
    </row>
    <row r="243" spans="1:2" x14ac:dyDescent="0.25">
      <c r="A243" s="115"/>
      <c r="B243" s="116"/>
    </row>
    <row r="244" spans="1:2" x14ac:dyDescent="0.25">
      <c r="A244" s="115"/>
      <c r="B244" s="116"/>
    </row>
    <row r="245" spans="1:2" x14ac:dyDescent="0.25">
      <c r="A245" s="115"/>
      <c r="B245" s="116"/>
    </row>
    <row r="246" spans="1:2" x14ac:dyDescent="0.25">
      <c r="A246" s="115"/>
      <c r="B246" s="116"/>
    </row>
    <row r="247" spans="1:2" x14ac:dyDescent="0.25">
      <c r="A247" s="115"/>
      <c r="B247" s="116"/>
    </row>
    <row r="248" spans="1:2" x14ac:dyDescent="0.25">
      <c r="A248" s="115"/>
      <c r="B248" s="116"/>
    </row>
    <row r="249" spans="1:2" x14ac:dyDescent="0.25">
      <c r="A249" s="115"/>
      <c r="B249" s="116"/>
    </row>
    <row r="250" spans="1:2" x14ac:dyDescent="0.25">
      <c r="A250" s="115"/>
      <c r="B250" s="116"/>
    </row>
    <row r="251" spans="1:2" x14ac:dyDescent="0.25">
      <c r="A251" s="115"/>
      <c r="B251" s="116"/>
    </row>
    <row r="252" spans="1:2" x14ac:dyDescent="0.25">
      <c r="A252" s="115"/>
      <c r="B252" s="116"/>
    </row>
    <row r="253" spans="1:2" x14ac:dyDescent="0.25">
      <c r="A253" s="115"/>
      <c r="B253" s="116"/>
    </row>
    <row r="254" spans="1:2" x14ac:dyDescent="0.25">
      <c r="A254" s="115"/>
      <c r="B254" s="116"/>
    </row>
    <row r="255" spans="1:2" x14ac:dyDescent="0.25">
      <c r="A255" s="115"/>
      <c r="B255" s="116"/>
    </row>
    <row r="256" spans="1:2" x14ac:dyDescent="0.25">
      <c r="A256" s="115"/>
      <c r="B256" s="116"/>
    </row>
    <row r="257" spans="1:2" x14ac:dyDescent="0.25">
      <c r="A257" s="115"/>
      <c r="B257" s="116"/>
    </row>
    <row r="258" spans="1:2" x14ac:dyDescent="0.25">
      <c r="A258" s="115"/>
      <c r="B258" s="116"/>
    </row>
    <row r="259" spans="1:2" x14ac:dyDescent="0.25">
      <c r="A259" s="115"/>
      <c r="B259" s="116"/>
    </row>
    <row r="260" spans="1:2" x14ac:dyDescent="0.25">
      <c r="A260" s="115"/>
      <c r="B260" s="116"/>
    </row>
    <row r="261" spans="1:2" x14ac:dyDescent="0.25">
      <c r="A261" s="115"/>
      <c r="B261" s="116"/>
    </row>
    <row r="262" spans="1:2" x14ac:dyDescent="0.25">
      <c r="A262" s="115"/>
      <c r="B262" s="116"/>
    </row>
    <row r="263" spans="1:2" x14ac:dyDescent="0.25">
      <c r="A263" s="115"/>
      <c r="B263" s="116"/>
    </row>
    <row r="264" spans="1:2" x14ac:dyDescent="0.25">
      <c r="A264" s="115"/>
      <c r="B264" s="116"/>
    </row>
    <row r="265" spans="1:2" x14ac:dyDescent="0.25">
      <c r="A265" s="115"/>
      <c r="B265" s="116"/>
    </row>
    <row r="266" spans="1:2" x14ac:dyDescent="0.25">
      <c r="A266" s="115"/>
      <c r="B266" s="116"/>
    </row>
    <row r="267" spans="1:2" x14ac:dyDescent="0.25">
      <c r="A267" s="115"/>
      <c r="B267" s="116"/>
    </row>
    <row r="268" spans="1:2" x14ac:dyDescent="0.25">
      <c r="A268" s="115"/>
      <c r="B268" s="116"/>
    </row>
    <row r="269" spans="1:2" x14ac:dyDescent="0.25">
      <c r="A269" s="115"/>
      <c r="B269" s="116"/>
    </row>
    <row r="270" spans="1:2" x14ac:dyDescent="0.25">
      <c r="A270" s="115"/>
      <c r="B270" s="116"/>
    </row>
    <row r="271" spans="1:2" x14ac:dyDescent="0.25">
      <c r="A271" s="115"/>
      <c r="B271" s="116"/>
    </row>
    <row r="272" spans="1:2" x14ac:dyDescent="0.25">
      <c r="A272" s="115"/>
      <c r="B272" s="116"/>
    </row>
    <row r="273" spans="1:2" x14ac:dyDescent="0.25">
      <c r="A273" s="115"/>
      <c r="B273" s="116"/>
    </row>
    <row r="274" spans="1:2" x14ac:dyDescent="0.25">
      <c r="A274" s="115"/>
      <c r="B274" s="116"/>
    </row>
    <row r="275" spans="1:2" x14ac:dyDescent="0.25">
      <c r="A275" s="115"/>
      <c r="B275" s="116"/>
    </row>
    <row r="276" spans="1:2" x14ac:dyDescent="0.25">
      <c r="A276" s="115"/>
      <c r="B276" s="116"/>
    </row>
    <row r="277" spans="1:2" x14ac:dyDescent="0.25">
      <c r="A277" s="115"/>
      <c r="B277" s="116"/>
    </row>
    <row r="278" spans="1:2" x14ac:dyDescent="0.25">
      <c r="A278" s="115"/>
      <c r="B278" s="116"/>
    </row>
    <row r="279" spans="1:2" x14ac:dyDescent="0.25">
      <c r="A279" s="115"/>
      <c r="B279" s="116"/>
    </row>
    <row r="280" spans="1:2" x14ac:dyDescent="0.25">
      <c r="A280" s="115"/>
      <c r="B280" s="116"/>
    </row>
    <row r="281" spans="1:2" x14ac:dyDescent="0.25">
      <c r="A281" s="115"/>
      <c r="B281" s="116"/>
    </row>
    <row r="282" spans="1:2" x14ac:dyDescent="0.25">
      <c r="A282" s="115"/>
      <c r="B282" s="116"/>
    </row>
    <row r="283" spans="1:2" x14ac:dyDescent="0.25">
      <c r="A283" s="115"/>
      <c r="B283" s="116"/>
    </row>
    <row r="284" spans="1:2" x14ac:dyDescent="0.25">
      <c r="A284" s="115"/>
      <c r="B284" s="116"/>
    </row>
    <row r="285" spans="1:2" x14ac:dyDescent="0.25">
      <c r="A285" s="115"/>
      <c r="B285" s="116"/>
    </row>
    <row r="286" spans="1:2" x14ac:dyDescent="0.25">
      <c r="A286" s="115"/>
      <c r="B286" s="116"/>
    </row>
    <row r="287" spans="1:2" x14ac:dyDescent="0.25">
      <c r="A287" s="115"/>
      <c r="B287" s="116"/>
    </row>
    <row r="288" spans="1:2" x14ac:dyDescent="0.25">
      <c r="A288" s="115"/>
      <c r="B288" s="116"/>
    </row>
    <row r="289" spans="1:2" x14ac:dyDescent="0.25">
      <c r="A289" s="115"/>
      <c r="B289" s="116"/>
    </row>
    <row r="290" spans="1:2" x14ac:dyDescent="0.25">
      <c r="A290" s="115"/>
      <c r="B290" s="116"/>
    </row>
    <row r="291" spans="1:2" x14ac:dyDescent="0.25">
      <c r="A291" s="115"/>
      <c r="B291" s="116"/>
    </row>
    <row r="292" spans="1:2" x14ac:dyDescent="0.25">
      <c r="A292" s="115"/>
      <c r="B292" s="116"/>
    </row>
    <row r="293" spans="1:2" x14ac:dyDescent="0.25">
      <c r="A293" s="115"/>
      <c r="B293" s="116"/>
    </row>
    <row r="294" spans="1:2" x14ac:dyDescent="0.25">
      <c r="A294" s="115"/>
      <c r="B294" s="116"/>
    </row>
    <row r="295" spans="1:2" x14ac:dyDescent="0.25">
      <c r="A295" s="115"/>
      <c r="B295" s="116"/>
    </row>
    <row r="296" spans="1:2" x14ac:dyDescent="0.25">
      <c r="A296" s="115"/>
      <c r="B296" s="116"/>
    </row>
    <row r="297" spans="1:2" x14ac:dyDescent="0.25">
      <c r="A297" s="115"/>
      <c r="B297" s="116"/>
    </row>
    <row r="298" spans="1:2" x14ac:dyDescent="0.25">
      <c r="A298" s="115"/>
      <c r="B298" s="116"/>
    </row>
    <row r="299" spans="1:2" x14ac:dyDescent="0.25">
      <c r="A299" s="115"/>
      <c r="B299" s="116"/>
    </row>
    <row r="300" spans="1:2" x14ac:dyDescent="0.25">
      <c r="A300" s="115"/>
      <c r="B300" s="116"/>
    </row>
    <row r="301" spans="1:2" x14ac:dyDescent="0.25">
      <c r="A301" s="115"/>
      <c r="B301" s="116"/>
    </row>
    <row r="302" spans="1:2" x14ac:dyDescent="0.25">
      <c r="A302" s="115"/>
      <c r="B302" s="116"/>
    </row>
    <row r="303" spans="1:2" x14ac:dyDescent="0.25">
      <c r="A303" s="115"/>
      <c r="B303" s="116"/>
    </row>
    <row r="304" spans="1:2" x14ac:dyDescent="0.25">
      <c r="A304" s="115"/>
      <c r="B304" s="116"/>
    </row>
    <row r="305" spans="1:2" x14ac:dyDescent="0.25">
      <c r="A305" s="115"/>
      <c r="B305" s="116"/>
    </row>
    <row r="306" spans="1:2" x14ac:dyDescent="0.25">
      <c r="A306" s="115"/>
      <c r="B306" s="116"/>
    </row>
    <row r="307" spans="1:2" x14ac:dyDescent="0.25">
      <c r="A307" s="115"/>
      <c r="B307" s="116"/>
    </row>
    <row r="308" spans="1:2" x14ac:dyDescent="0.25">
      <c r="A308" s="115"/>
      <c r="B308" s="116"/>
    </row>
    <row r="309" spans="1:2" x14ac:dyDescent="0.25">
      <c r="A309" s="115"/>
      <c r="B309" s="116"/>
    </row>
    <row r="310" spans="1:2" x14ac:dyDescent="0.25">
      <c r="A310" s="115"/>
      <c r="B310" s="116"/>
    </row>
    <row r="311" spans="1:2" x14ac:dyDescent="0.25">
      <c r="A311" s="115"/>
      <c r="B311" s="116"/>
    </row>
    <row r="312" spans="1:2" x14ac:dyDescent="0.25">
      <c r="A312" s="115"/>
      <c r="B312" s="116"/>
    </row>
    <row r="313" spans="1:2" x14ac:dyDescent="0.25">
      <c r="A313" s="115"/>
      <c r="B313" s="116"/>
    </row>
    <row r="314" spans="1:2" x14ac:dyDescent="0.25">
      <c r="A314" s="115"/>
      <c r="B314" s="116"/>
    </row>
    <row r="315" spans="1:2" x14ac:dyDescent="0.25">
      <c r="A315" s="115"/>
      <c r="B315" s="116"/>
    </row>
    <row r="316" spans="1:2" x14ac:dyDescent="0.25">
      <c r="A316" s="115"/>
      <c r="B316" s="116"/>
    </row>
    <row r="317" spans="1:2" x14ac:dyDescent="0.25">
      <c r="A317" s="115"/>
      <c r="B317" s="116"/>
    </row>
    <row r="318" spans="1:2" x14ac:dyDescent="0.25">
      <c r="A318" s="115"/>
      <c r="B318" s="116"/>
    </row>
    <row r="319" spans="1:2" x14ac:dyDescent="0.25">
      <c r="A319" s="115"/>
      <c r="B319" s="116"/>
    </row>
    <row r="320" spans="1:2" x14ac:dyDescent="0.25">
      <c r="A320" s="115"/>
      <c r="B320" s="116"/>
    </row>
    <row r="321" spans="1:2" x14ac:dyDescent="0.25">
      <c r="A321" s="115"/>
      <c r="B321" s="116"/>
    </row>
    <row r="322" spans="1:2" x14ac:dyDescent="0.25">
      <c r="A322" s="115"/>
      <c r="B322" s="116"/>
    </row>
    <row r="323" spans="1:2" x14ac:dyDescent="0.25">
      <c r="A323" s="115"/>
      <c r="B323" s="116"/>
    </row>
    <row r="324" spans="1:2" x14ac:dyDescent="0.25">
      <c r="A324" s="115"/>
      <c r="B324" s="116"/>
    </row>
    <row r="325" spans="1:2" x14ac:dyDescent="0.25">
      <c r="A325" s="115"/>
      <c r="B325" s="116"/>
    </row>
    <row r="326" spans="1:2" x14ac:dyDescent="0.25">
      <c r="A326" s="115"/>
      <c r="B326" s="116"/>
    </row>
    <row r="327" spans="1:2" x14ac:dyDescent="0.25">
      <c r="A327" s="115"/>
      <c r="B327" s="116"/>
    </row>
    <row r="328" spans="1:2" x14ac:dyDescent="0.25">
      <c r="A328" s="115"/>
      <c r="B328" s="116"/>
    </row>
    <row r="329" spans="1:2" x14ac:dyDescent="0.25">
      <c r="A329" s="115"/>
      <c r="B329" s="116"/>
    </row>
    <row r="330" spans="1:2" x14ac:dyDescent="0.25">
      <c r="A330" s="115"/>
      <c r="B330" s="116"/>
    </row>
    <row r="331" spans="1:2" x14ac:dyDescent="0.25">
      <c r="A331" s="115"/>
      <c r="B331" s="116"/>
    </row>
    <row r="332" spans="1:2" x14ac:dyDescent="0.25">
      <c r="A332" s="115"/>
      <c r="B332" s="116"/>
    </row>
    <row r="333" spans="1:2" x14ac:dyDescent="0.25">
      <c r="A333" s="115"/>
      <c r="B333" s="116"/>
    </row>
    <row r="334" spans="1:2" x14ac:dyDescent="0.25">
      <c r="A334" s="115"/>
      <c r="B334" s="116"/>
    </row>
    <row r="335" spans="1:2" x14ac:dyDescent="0.25">
      <c r="A335" s="115"/>
      <c r="B335" s="116"/>
    </row>
    <row r="336" spans="1:2" x14ac:dyDescent="0.25">
      <c r="A336" s="115"/>
      <c r="B336" s="116"/>
    </row>
    <row r="337" spans="1:2" x14ac:dyDescent="0.25">
      <c r="A337" s="115"/>
      <c r="B337" s="116"/>
    </row>
    <row r="338" spans="1:2" x14ac:dyDescent="0.25">
      <c r="A338" s="115"/>
      <c r="B338" s="116"/>
    </row>
    <row r="339" spans="1:2" x14ac:dyDescent="0.25">
      <c r="A339" s="115"/>
      <c r="B339" s="116"/>
    </row>
    <row r="340" spans="1:2" x14ac:dyDescent="0.25">
      <c r="A340" s="115"/>
      <c r="B340" s="116"/>
    </row>
    <row r="341" spans="1:2" x14ac:dyDescent="0.25">
      <c r="A341" s="115"/>
      <c r="B341" s="116"/>
    </row>
    <row r="342" spans="1:2" x14ac:dyDescent="0.25">
      <c r="A342" s="115"/>
      <c r="B342" s="116"/>
    </row>
    <row r="343" spans="1:2" x14ac:dyDescent="0.25">
      <c r="A343" s="115"/>
      <c r="B343" s="116"/>
    </row>
    <row r="344" spans="1:2" x14ac:dyDescent="0.25">
      <c r="A344" s="115"/>
      <c r="B344" s="116"/>
    </row>
    <row r="345" spans="1:2" x14ac:dyDescent="0.25">
      <c r="A345" s="115"/>
      <c r="B345" s="116"/>
    </row>
    <row r="346" spans="1:2" x14ac:dyDescent="0.25">
      <c r="A346" s="115"/>
      <c r="B346" s="116"/>
    </row>
    <row r="347" spans="1:2" x14ac:dyDescent="0.25">
      <c r="A347" s="115"/>
      <c r="B347" s="116"/>
    </row>
    <row r="348" spans="1:2" x14ac:dyDescent="0.25">
      <c r="A348" s="115"/>
      <c r="B348" s="116"/>
    </row>
    <row r="349" spans="1:2" x14ac:dyDescent="0.25">
      <c r="A349" s="115"/>
      <c r="B349" s="116"/>
    </row>
    <row r="350" spans="1:2" x14ac:dyDescent="0.25">
      <c r="A350" s="115"/>
      <c r="B350" s="116"/>
    </row>
    <row r="351" spans="1:2" x14ac:dyDescent="0.25">
      <c r="A351" s="115"/>
      <c r="B351" s="116"/>
    </row>
    <row r="352" spans="1:2" x14ac:dyDescent="0.25">
      <c r="A352" s="115"/>
      <c r="B352" s="116"/>
    </row>
    <row r="353" spans="1:2" x14ac:dyDescent="0.25">
      <c r="A353" s="115"/>
      <c r="B353" s="116"/>
    </row>
    <row r="354" spans="1:2" x14ac:dyDescent="0.25">
      <c r="A354" s="115"/>
      <c r="B354" s="116"/>
    </row>
    <row r="355" spans="1:2" x14ac:dyDescent="0.25">
      <c r="A355" s="115"/>
      <c r="B355" s="116"/>
    </row>
    <row r="356" spans="1:2" x14ac:dyDescent="0.25">
      <c r="A356" s="115"/>
      <c r="B356" s="116"/>
    </row>
    <row r="357" spans="1:2" x14ac:dyDescent="0.25">
      <c r="A357" s="115"/>
      <c r="B357" s="116"/>
    </row>
    <row r="358" spans="1:2" x14ac:dyDescent="0.25">
      <c r="A358" s="115"/>
      <c r="B358" s="116"/>
    </row>
    <row r="359" spans="1:2" x14ac:dyDescent="0.25">
      <c r="A359" s="115"/>
      <c r="B359" s="116"/>
    </row>
    <row r="360" spans="1:2" x14ac:dyDescent="0.25">
      <c r="A360" s="115"/>
      <c r="B360" s="116"/>
    </row>
    <row r="361" spans="1:2" x14ac:dyDescent="0.25">
      <c r="A361" s="115"/>
      <c r="B361" s="116"/>
    </row>
    <row r="362" spans="1:2" x14ac:dyDescent="0.25">
      <c r="A362" s="115"/>
      <c r="B362" s="116"/>
    </row>
    <row r="363" spans="1:2" x14ac:dyDescent="0.25">
      <c r="A363" s="115"/>
      <c r="B363" s="116"/>
    </row>
    <row r="364" spans="1:2" x14ac:dyDescent="0.25">
      <c r="A364" s="115"/>
      <c r="B364" s="116"/>
    </row>
    <row r="365" spans="1:2" x14ac:dyDescent="0.25">
      <c r="A365" s="115"/>
      <c r="B365" s="116"/>
    </row>
    <row r="366" spans="1:2" x14ac:dyDescent="0.25">
      <c r="A366" s="115"/>
      <c r="B366" s="116"/>
    </row>
    <row r="367" spans="1:2" x14ac:dyDescent="0.25">
      <c r="A367" s="115"/>
      <c r="B367" s="116"/>
    </row>
    <row r="368" spans="1:2" x14ac:dyDescent="0.25">
      <c r="A368" s="115"/>
      <c r="B368" s="116"/>
    </row>
    <row r="369" spans="1:2" x14ac:dyDescent="0.25">
      <c r="A369" s="115"/>
      <c r="B369" s="116"/>
    </row>
    <row r="370" spans="1:2" x14ac:dyDescent="0.25">
      <c r="A370" s="115"/>
      <c r="B370" s="116"/>
    </row>
    <row r="371" spans="1:2" x14ac:dyDescent="0.25">
      <c r="A371" s="115"/>
      <c r="B371" s="116"/>
    </row>
    <row r="372" spans="1:2" x14ac:dyDescent="0.25">
      <c r="A372" s="115"/>
      <c r="B372" s="116"/>
    </row>
    <row r="373" spans="1:2" x14ac:dyDescent="0.25">
      <c r="A373" s="115"/>
      <c r="B373" s="116"/>
    </row>
    <row r="374" spans="1:2" x14ac:dyDescent="0.25">
      <c r="A374" s="115"/>
      <c r="B374" s="116"/>
    </row>
    <row r="375" spans="1:2" x14ac:dyDescent="0.25">
      <c r="A375" s="115"/>
      <c r="B375" s="116"/>
    </row>
    <row r="376" spans="1:2" x14ac:dyDescent="0.25">
      <c r="A376" s="115"/>
      <c r="B376" s="116"/>
    </row>
    <row r="377" spans="1:2" x14ac:dyDescent="0.25">
      <c r="A377" s="115"/>
      <c r="B377" s="116"/>
    </row>
    <row r="378" spans="1:2" x14ac:dyDescent="0.25">
      <c r="A378" s="115"/>
      <c r="B378" s="116"/>
    </row>
    <row r="379" spans="1:2" x14ac:dyDescent="0.25">
      <c r="A379" s="115"/>
      <c r="B379" s="116"/>
    </row>
    <row r="380" spans="1:2" x14ac:dyDescent="0.25">
      <c r="A380" s="115"/>
      <c r="B380" s="116"/>
    </row>
    <row r="381" spans="1:2" x14ac:dyDescent="0.25">
      <c r="A381" s="115"/>
      <c r="B381" s="116"/>
    </row>
    <row r="382" spans="1:2" x14ac:dyDescent="0.25">
      <c r="A382" s="115"/>
      <c r="B382" s="116"/>
    </row>
    <row r="383" spans="1:2" x14ac:dyDescent="0.25">
      <c r="A383" s="115"/>
      <c r="B383" s="116"/>
    </row>
    <row r="384" spans="1:2" x14ac:dyDescent="0.25">
      <c r="A384" s="115"/>
      <c r="B384" s="116"/>
    </row>
    <row r="385" spans="1:2" x14ac:dyDescent="0.25">
      <c r="A385" s="115"/>
      <c r="B385" s="116"/>
    </row>
    <row r="386" spans="1:2" x14ac:dyDescent="0.25">
      <c r="A386" s="115"/>
      <c r="B386" s="116"/>
    </row>
    <row r="387" spans="1:2" x14ac:dyDescent="0.25">
      <c r="A387" s="115"/>
      <c r="B387" s="116"/>
    </row>
    <row r="388" spans="1:2" x14ac:dyDescent="0.25">
      <c r="A388" s="115"/>
      <c r="B388" s="116"/>
    </row>
    <row r="389" spans="1:2" x14ac:dyDescent="0.25">
      <c r="A389" s="115"/>
      <c r="B389" s="116"/>
    </row>
    <row r="390" spans="1:2" x14ac:dyDescent="0.25">
      <c r="A390" s="115"/>
      <c r="B390" s="116"/>
    </row>
    <row r="391" spans="1:2" x14ac:dyDescent="0.25">
      <c r="A391" s="115"/>
      <c r="B391" s="116"/>
    </row>
    <row r="392" spans="1:2" x14ac:dyDescent="0.25">
      <c r="A392" s="115"/>
      <c r="B392" s="116"/>
    </row>
    <row r="393" spans="1:2" x14ac:dyDescent="0.25">
      <c r="A393" s="115"/>
      <c r="B393" s="116"/>
    </row>
    <row r="394" spans="1:2" x14ac:dyDescent="0.25">
      <c r="A394" s="115"/>
      <c r="B394" s="116"/>
    </row>
    <row r="395" spans="1:2" x14ac:dyDescent="0.25">
      <c r="A395" s="115"/>
      <c r="B395" s="116"/>
    </row>
    <row r="396" spans="1:2" x14ac:dyDescent="0.25">
      <c r="A396" s="115"/>
      <c r="B396" s="116"/>
    </row>
    <row r="397" spans="1:2" x14ac:dyDescent="0.25">
      <c r="A397" s="115"/>
      <c r="B397" s="116"/>
    </row>
    <row r="398" spans="1:2" x14ac:dyDescent="0.25">
      <c r="A398" s="115"/>
      <c r="B398" s="116"/>
    </row>
    <row r="399" spans="1:2" x14ac:dyDescent="0.25">
      <c r="A399" s="115"/>
      <c r="B399" s="116"/>
    </row>
    <row r="400" spans="1:2" x14ac:dyDescent="0.25">
      <c r="A400" s="115"/>
      <c r="B400" s="116"/>
    </row>
    <row r="401" spans="1:2" x14ac:dyDescent="0.25">
      <c r="A401" s="115"/>
      <c r="B401" s="116"/>
    </row>
    <row r="402" spans="1:2" x14ac:dyDescent="0.25">
      <c r="A402" s="115"/>
      <c r="B402" s="116"/>
    </row>
    <row r="403" spans="1:2" x14ac:dyDescent="0.25">
      <c r="A403" s="115"/>
      <c r="B403" s="116"/>
    </row>
    <row r="404" spans="1:2" x14ac:dyDescent="0.25">
      <c r="A404" s="115"/>
      <c r="B404" s="116"/>
    </row>
    <row r="405" spans="1:2" x14ac:dyDescent="0.25">
      <c r="A405" s="115"/>
      <c r="B405" s="116"/>
    </row>
    <row r="406" spans="1:2" x14ac:dyDescent="0.25">
      <c r="A406" s="115"/>
      <c r="B406" s="116"/>
    </row>
    <row r="407" spans="1:2" x14ac:dyDescent="0.25">
      <c r="A407" s="115"/>
      <c r="B407" s="116"/>
    </row>
    <row r="408" spans="1:2" x14ac:dyDescent="0.25">
      <c r="A408" s="115"/>
      <c r="B408" s="116"/>
    </row>
    <row r="409" spans="1:2" x14ac:dyDescent="0.25">
      <c r="A409" s="115"/>
      <c r="B409" s="116"/>
    </row>
    <row r="410" spans="1:2" x14ac:dyDescent="0.25">
      <c r="A410" s="115"/>
      <c r="B410" s="116"/>
    </row>
    <row r="411" spans="1:2" x14ac:dyDescent="0.25">
      <c r="A411" s="115"/>
      <c r="B411" s="116"/>
    </row>
    <row r="412" spans="1:2" x14ac:dyDescent="0.25">
      <c r="A412" s="115"/>
      <c r="B412" s="116"/>
    </row>
    <row r="413" spans="1:2" x14ac:dyDescent="0.25">
      <c r="A413" s="115"/>
      <c r="B413" s="116"/>
    </row>
    <row r="414" spans="1:2" x14ac:dyDescent="0.25">
      <c r="A414" s="115"/>
      <c r="B414" s="116"/>
    </row>
    <row r="415" spans="1:2" x14ac:dyDescent="0.25">
      <c r="A415" s="115"/>
      <c r="B415" s="116"/>
    </row>
    <row r="416" spans="1:2" x14ac:dyDescent="0.25">
      <c r="A416" s="115"/>
      <c r="B416" s="116"/>
    </row>
    <row r="417" spans="1:2" x14ac:dyDescent="0.25">
      <c r="A417" s="115"/>
      <c r="B417" s="116"/>
    </row>
    <row r="418" spans="1:2" x14ac:dyDescent="0.25">
      <c r="A418" s="115"/>
      <c r="B418" s="116"/>
    </row>
    <row r="419" spans="1:2" x14ac:dyDescent="0.25">
      <c r="A419" s="115"/>
      <c r="B419" s="116"/>
    </row>
    <row r="420" spans="1:2" x14ac:dyDescent="0.25">
      <c r="A420" s="115"/>
      <c r="B420" s="116"/>
    </row>
    <row r="421" spans="1:2" x14ac:dyDescent="0.25">
      <c r="A421" s="115"/>
      <c r="B421" s="116"/>
    </row>
    <row r="422" spans="1:2" x14ac:dyDescent="0.25">
      <c r="A422" s="115"/>
      <c r="B422" s="116"/>
    </row>
    <row r="423" spans="1:2" x14ac:dyDescent="0.25">
      <c r="A423" s="115"/>
      <c r="B423" s="116"/>
    </row>
    <row r="424" spans="1:2" x14ac:dyDescent="0.25">
      <c r="A424" s="115"/>
      <c r="B424" s="116"/>
    </row>
    <row r="425" spans="1:2" x14ac:dyDescent="0.25">
      <c r="A425" s="115"/>
      <c r="B425" s="116"/>
    </row>
    <row r="426" spans="1:2" x14ac:dyDescent="0.25">
      <c r="A426" s="115"/>
      <c r="B426" s="116"/>
    </row>
    <row r="427" spans="1:2" x14ac:dyDescent="0.25">
      <c r="A427" s="115"/>
      <c r="B427" s="116"/>
    </row>
    <row r="428" spans="1:2" x14ac:dyDescent="0.25">
      <c r="A428" s="115"/>
      <c r="B428" s="116"/>
    </row>
    <row r="429" spans="1:2" x14ac:dyDescent="0.25">
      <c r="A429" s="115"/>
      <c r="B429" s="116"/>
    </row>
    <row r="430" spans="1:2" x14ac:dyDescent="0.25">
      <c r="A430" s="115"/>
      <c r="B430" s="116"/>
    </row>
    <row r="431" spans="1:2" x14ac:dyDescent="0.25">
      <c r="A431" s="115"/>
      <c r="B431" s="116"/>
    </row>
    <row r="432" spans="1:2" x14ac:dyDescent="0.25">
      <c r="A432" s="115"/>
      <c r="B432" s="116"/>
    </row>
    <row r="433" spans="1:2" x14ac:dyDescent="0.25">
      <c r="A433" s="115"/>
      <c r="B433" s="116"/>
    </row>
    <row r="434" spans="1:2" x14ac:dyDescent="0.25">
      <c r="A434" s="115"/>
      <c r="B434" s="116"/>
    </row>
    <row r="435" spans="1:2" x14ac:dyDescent="0.25">
      <c r="A435" s="115"/>
      <c r="B435" s="116"/>
    </row>
    <row r="436" spans="1:2" x14ac:dyDescent="0.25">
      <c r="A436" s="115"/>
      <c r="B436" s="116"/>
    </row>
    <row r="437" spans="1:2" x14ac:dyDescent="0.25">
      <c r="A437" s="115"/>
      <c r="B437" s="116"/>
    </row>
    <row r="438" spans="1:2" x14ac:dyDescent="0.25">
      <c r="A438" s="115"/>
      <c r="B438" s="116"/>
    </row>
    <row r="439" spans="1:2" x14ac:dyDescent="0.25">
      <c r="A439" s="115"/>
      <c r="B439" s="116"/>
    </row>
    <row r="440" spans="1:2" x14ac:dyDescent="0.25">
      <c r="A440" s="115"/>
      <c r="B440" s="116"/>
    </row>
    <row r="441" spans="1:2" x14ac:dyDescent="0.25">
      <c r="A441" s="115"/>
      <c r="B441" s="116"/>
    </row>
    <row r="442" spans="1:2" x14ac:dyDescent="0.25">
      <c r="A442" s="115"/>
      <c r="B442" s="116"/>
    </row>
    <row r="443" spans="1:2" x14ac:dyDescent="0.25">
      <c r="A443" s="115"/>
      <c r="B443" s="116"/>
    </row>
    <row r="444" spans="1:2" x14ac:dyDescent="0.25">
      <c r="A444" s="115"/>
      <c r="B444" s="116"/>
    </row>
    <row r="445" spans="1:2" x14ac:dyDescent="0.25">
      <c r="A445" s="115"/>
      <c r="B445" s="116"/>
    </row>
    <row r="446" spans="1:2" x14ac:dyDescent="0.25">
      <c r="A446" s="115"/>
      <c r="B446" s="116"/>
    </row>
    <row r="447" spans="1:2" x14ac:dyDescent="0.25">
      <c r="A447" s="115"/>
      <c r="B447" s="116"/>
    </row>
    <row r="448" spans="1:2" x14ac:dyDescent="0.25">
      <c r="A448" s="115"/>
      <c r="B448" s="116"/>
    </row>
    <row r="449" spans="1:2" x14ac:dyDescent="0.25">
      <c r="A449" s="115"/>
      <c r="B449" s="116"/>
    </row>
    <row r="450" spans="1:2" x14ac:dyDescent="0.25">
      <c r="A450" s="115"/>
      <c r="B450" s="116"/>
    </row>
    <row r="451" spans="1:2" x14ac:dyDescent="0.25">
      <c r="A451" s="115"/>
      <c r="B451" s="116"/>
    </row>
    <row r="452" spans="1:2" x14ac:dyDescent="0.25">
      <c r="A452" s="115"/>
      <c r="B452" s="116"/>
    </row>
    <row r="453" spans="1:2" x14ac:dyDescent="0.25">
      <c r="A453" s="115"/>
      <c r="B453" s="116"/>
    </row>
    <row r="454" spans="1:2" x14ac:dyDescent="0.25">
      <c r="A454" s="115"/>
      <c r="B454" s="116"/>
    </row>
    <row r="455" spans="1:2" x14ac:dyDescent="0.25">
      <c r="A455" s="115"/>
      <c r="B455" s="116"/>
    </row>
    <row r="456" spans="1:2" x14ac:dyDescent="0.25">
      <c r="A456" s="115"/>
      <c r="B456" s="116"/>
    </row>
    <row r="457" spans="1:2" x14ac:dyDescent="0.25">
      <c r="A457" s="115"/>
      <c r="B457" s="116"/>
    </row>
    <row r="458" spans="1:2" x14ac:dyDescent="0.25">
      <c r="A458" s="115"/>
      <c r="B458" s="116"/>
    </row>
    <row r="459" spans="1:2" x14ac:dyDescent="0.25">
      <c r="A459" s="115"/>
      <c r="B459" s="116"/>
    </row>
    <row r="460" spans="1:2" x14ac:dyDescent="0.25">
      <c r="A460" s="115"/>
      <c r="B460" s="116"/>
    </row>
    <row r="461" spans="1:2" x14ac:dyDescent="0.25">
      <c r="A461" s="115"/>
      <c r="B461" s="116"/>
    </row>
    <row r="462" spans="1:2" x14ac:dyDescent="0.25">
      <c r="A462" s="115"/>
      <c r="B462" s="116"/>
    </row>
    <row r="463" spans="1:2" x14ac:dyDescent="0.25">
      <c r="A463" s="115"/>
      <c r="B463" s="116"/>
    </row>
    <row r="464" spans="1:2" x14ac:dyDescent="0.25">
      <c r="A464" s="115"/>
      <c r="B464" s="116"/>
    </row>
    <row r="465" spans="1:2" x14ac:dyDescent="0.25">
      <c r="A465" s="115"/>
      <c r="B465" s="116"/>
    </row>
    <row r="466" spans="1:2" x14ac:dyDescent="0.25">
      <c r="A466" s="115"/>
      <c r="B466" s="116"/>
    </row>
    <row r="467" spans="1:2" x14ac:dyDescent="0.25">
      <c r="A467" s="115"/>
      <c r="B467" s="116"/>
    </row>
    <row r="468" spans="1:2" x14ac:dyDescent="0.25">
      <c r="A468" s="115"/>
      <c r="B468" s="116"/>
    </row>
    <row r="469" spans="1:2" x14ac:dyDescent="0.25">
      <c r="A469" s="115"/>
      <c r="B469" s="116"/>
    </row>
    <row r="470" spans="1:2" x14ac:dyDescent="0.25">
      <c r="A470" s="115"/>
      <c r="B470" s="116"/>
    </row>
    <row r="471" spans="1:2" x14ac:dyDescent="0.25">
      <c r="A471" s="115"/>
      <c r="B471" s="116"/>
    </row>
    <row r="472" spans="1:2" x14ac:dyDescent="0.25">
      <c r="A472" s="115"/>
      <c r="B472" s="116"/>
    </row>
    <row r="473" spans="1:2" x14ac:dyDescent="0.25">
      <c r="A473" s="115"/>
      <c r="B473" s="116"/>
    </row>
    <row r="474" spans="1:2" x14ac:dyDescent="0.25">
      <c r="A474" s="115"/>
      <c r="B474" s="116"/>
    </row>
    <row r="475" spans="1:2" x14ac:dyDescent="0.25">
      <c r="A475" s="115"/>
      <c r="B475" s="116"/>
    </row>
    <row r="476" spans="1:2" x14ac:dyDescent="0.25">
      <c r="A476" s="115"/>
      <c r="B476" s="116"/>
    </row>
    <row r="477" spans="1:2" x14ac:dyDescent="0.25">
      <c r="A477" s="115"/>
      <c r="B477" s="116"/>
    </row>
    <row r="478" spans="1:2" x14ac:dyDescent="0.25">
      <c r="A478" s="115"/>
      <c r="B478" s="116"/>
    </row>
    <row r="479" spans="1:2" x14ac:dyDescent="0.25">
      <c r="A479" s="115"/>
      <c r="B479" s="116"/>
    </row>
    <row r="480" spans="1:2" x14ac:dyDescent="0.25">
      <c r="A480" s="115"/>
      <c r="B480" s="116"/>
    </row>
    <row r="481" spans="1:2" x14ac:dyDescent="0.25">
      <c r="A481" s="115"/>
      <c r="B481" s="116"/>
    </row>
    <row r="482" spans="1:2" x14ac:dyDescent="0.25">
      <c r="A482" s="115"/>
      <c r="B482" s="116"/>
    </row>
    <row r="483" spans="1:2" x14ac:dyDescent="0.25">
      <c r="A483" s="115"/>
      <c r="B483" s="116"/>
    </row>
    <row r="484" spans="1:2" x14ac:dyDescent="0.25">
      <c r="A484" s="115"/>
      <c r="B484" s="116"/>
    </row>
    <row r="485" spans="1:2" x14ac:dyDescent="0.25">
      <c r="A485" s="115"/>
      <c r="B485" s="116"/>
    </row>
    <row r="486" spans="1:2" x14ac:dyDescent="0.25">
      <c r="A486" s="115"/>
      <c r="B486" s="116"/>
    </row>
    <row r="487" spans="1:2" x14ac:dyDescent="0.25">
      <c r="A487" s="115"/>
      <c r="B487" s="116"/>
    </row>
    <row r="488" spans="1:2" x14ac:dyDescent="0.25">
      <c r="A488" s="115"/>
      <c r="B488" s="116"/>
    </row>
    <row r="489" spans="1:2" x14ac:dyDescent="0.25">
      <c r="A489" s="115"/>
      <c r="B489" s="116"/>
    </row>
    <row r="490" spans="1:2" x14ac:dyDescent="0.25">
      <c r="A490" s="115"/>
      <c r="B490" s="116"/>
    </row>
    <row r="491" spans="1:2" x14ac:dyDescent="0.25">
      <c r="A491" s="115"/>
      <c r="B491" s="116"/>
    </row>
    <row r="492" spans="1:2" x14ac:dyDescent="0.25">
      <c r="A492" s="115"/>
      <c r="B492" s="116"/>
    </row>
    <row r="493" spans="1:2" x14ac:dyDescent="0.25">
      <c r="A493" s="115"/>
      <c r="B493" s="116"/>
    </row>
    <row r="494" spans="1:2" x14ac:dyDescent="0.25">
      <c r="A494" s="115"/>
      <c r="B494" s="116"/>
    </row>
    <row r="495" spans="1:2" x14ac:dyDescent="0.25">
      <c r="A495" s="115"/>
      <c r="B495" s="116"/>
    </row>
    <row r="496" spans="1:2" x14ac:dyDescent="0.25">
      <c r="A496" s="115"/>
      <c r="B496" s="116"/>
    </row>
    <row r="497" spans="1:2" x14ac:dyDescent="0.25">
      <c r="A497" s="115"/>
      <c r="B497" s="116"/>
    </row>
    <row r="498" spans="1:2" x14ac:dyDescent="0.25">
      <c r="A498" s="115"/>
      <c r="B498" s="116"/>
    </row>
    <row r="499" spans="1:2" x14ac:dyDescent="0.25">
      <c r="A499" s="115"/>
      <c r="B499" s="116"/>
    </row>
    <row r="500" spans="1:2" x14ac:dyDescent="0.25">
      <c r="A500" s="115"/>
      <c r="B500" s="116"/>
    </row>
    <row r="501" spans="1:2" x14ac:dyDescent="0.25">
      <c r="A501" s="115"/>
      <c r="B501" s="116"/>
    </row>
    <row r="502" spans="1:2" x14ac:dyDescent="0.25">
      <c r="A502" s="115"/>
      <c r="B502" s="116"/>
    </row>
    <row r="503" spans="1:2" x14ac:dyDescent="0.25">
      <c r="A503" s="115"/>
      <c r="B503" s="116"/>
    </row>
    <row r="504" spans="1:2" x14ac:dyDescent="0.25">
      <c r="A504" s="115"/>
      <c r="B504" s="116"/>
    </row>
    <row r="505" spans="1:2" x14ac:dyDescent="0.25">
      <c r="A505" s="115"/>
      <c r="B505" s="116"/>
    </row>
    <row r="506" spans="1:2" x14ac:dyDescent="0.25">
      <c r="A506" s="115"/>
      <c r="B506" s="116"/>
    </row>
    <row r="507" spans="1:2" x14ac:dyDescent="0.25">
      <c r="A507" s="115"/>
      <c r="B507" s="116"/>
    </row>
    <row r="508" spans="1:2" x14ac:dyDescent="0.25">
      <c r="A508" s="115"/>
      <c r="B508" s="116"/>
    </row>
    <row r="509" spans="1:2" x14ac:dyDescent="0.25">
      <c r="A509" s="115"/>
      <c r="B509" s="116"/>
    </row>
    <row r="510" spans="1:2" x14ac:dyDescent="0.25">
      <c r="A510" s="115"/>
      <c r="B510" s="116"/>
    </row>
    <row r="511" spans="1:2" x14ac:dyDescent="0.25">
      <c r="A511" s="115"/>
      <c r="B511" s="116"/>
    </row>
    <row r="512" spans="1:2" x14ac:dyDescent="0.25">
      <c r="A512" s="115"/>
      <c r="B512" s="116"/>
    </row>
    <row r="513" spans="1:2" x14ac:dyDescent="0.25">
      <c r="A513" s="115"/>
      <c r="B513" s="116"/>
    </row>
    <row r="514" spans="1:2" x14ac:dyDescent="0.25">
      <c r="A514" s="115"/>
      <c r="B514" s="116"/>
    </row>
    <row r="515" spans="1:2" x14ac:dyDescent="0.25">
      <c r="A515" s="115"/>
      <c r="B515" s="116"/>
    </row>
    <row r="516" spans="1:2" x14ac:dyDescent="0.25">
      <c r="A516" s="115"/>
      <c r="B516" s="116"/>
    </row>
    <row r="517" spans="1:2" x14ac:dyDescent="0.25">
      <c r="A517" s="115"/>
      <c r="B517" s="116"/>
    </row>
    <row r="518" spans="1:2" x14ac:dyDescent="0.25">
      <c r="A518" s="115"/>
      <c r="B518" s="116"/>
    </row>
    <row r="519" spans="1:2" x14ac:dyDescent="0.25">
      <c r="A519" s="115"/>
      <c r="B519" s="116"/>
    </row>
    <row r="520" spans="1:2" x14ac:dyDescent="0.25">
      <c r="A520" s="115"/>
      <c r="B520" s="116"/>
    </row>
    <row r="521" spans="1:2" x14ac:dyDescent="0.25">
      <c r="A521" s="115"/>
      <c r="B521" s="116"/>
    </row>
    <row r="522" spans="1:2" x14ac:dyDescent="0.25">
      <c r="A522" s="115"/>
      <c r="B522" s="116"/>
    </row>
    <row r="523" spans="1:2" x14ac:dyDescent="0.25">
      <c r="A523" s="115"/>
      <c r="B523" s="116"/>
    </row>
    <row r="524" spans="1:2" x14ac:dyDescent="0.25">
      <c r="A524" s="115"/>
      <c r="B524" s="116"/>
    </row>
    <row r="525" spans="1:2" x14ac:dyDescent="0.25">
      <c r="A525" s="115"/>
      <c r="B525" s="116"/>
    </row>
    <row r="526" spans="1:2" x14ac:dyDescent="0.25">
      <c r="A526" s="115"/>
      <c r="B526" s="116"/>
    </row>
    <row r="527" spans="1:2" x14ac:dyDescent="0.25">
      <c r="A527" s="115"/>
      <c r="B527" s="116"/>
    </row>
    <row r="528" spans="1:2" x14ac:dyDescent="0.25">
      <c r="A528" s="115"/>
      <c r="B528" s="116"/>
    </row>
    <row r="529" spans="1:2" x14ac:dyDescent="0.25">
      <c r="A529" s="115"/>
      <c r="B529" s="116"/>
    </row>
    <row r="530" spans="1:2" x14ac:dyDescent="0.25">
      <c r="A530" s="115"/>
      <c r="B530" s="116"/>
    </row>
    <row r="531" spans="1:2" x14ac:dyDescent="0.25">
      <c r="A531" s="115"/>
      <c r="B531" s="116"/>
    </row>
    <row r="532" spans="1:2" x14ac:dyDescent="0.25">
      <c r="A532" s="115"/>
      <c r="B532" s="116"/>
    </row>
    <row r="533" spans="1:2" x14ac:dyDescent="0.25">
      <c r="A533" s="115"/>
      <c r="B533" s="116"/>
    </row>
    <row r="534" spans="1:2" x14ac:dyDescent="0.25">
      <c r="A534" s="115"/>
      <c r="B534" s="116"/>
    </row>
    <row r="535" spans="1:2" x14ac:dyDescent="0.25">
      <c r="A535" s="115"/>
      <c r="B535" s="116"/>
    </row>
    <row r="536" spans="1:2" x14ac:dyDescent="0.25">
      <c r="A536" s="115"/>
      <c r="B536" s="116"/>
    </row>
    <row r="537" spans="1:2" x14ac:dyDescent="0.25">
      <c r="A537" s="115"/>
      <c r="B537" s="116"/>
    </row>
    <row r="538" spans="1:2" x14ac:dyDescent="0.25">
      <c r="A538" s="115"/>
      <c r="B538" s="116"/>
    </row>
    <row r="539" spans="1:2" x14ac:dyDescent="0.25">
      <c r="A539" s="115"/>
      <c r="B539" s="116"/>
    </row>
    <row r="540" spans="1:2" x14ac:dyDescent="0.25">
      <c r="A540" s="115"/>
      <c r="B540" s="116"/>
    </row>
    <row r="541" spans="1:2" x14ac:dyDescent="0.25">
      <c r="A541" s="115"/>
      <c r="B541" s="116"/>
    </row>
    <row r="542" spans="1:2" x14ac:dyDescent="0.25">
      <c r="A542" s="115"/>
      <c r="B542" s="116"/>
    </row>
    <row r="543" spans="1:2" x14ac:dyDescent="0.25">
      <c r="A543" s="115"/>
      <c r="B543" s="116"/>
    </row>
    <row r="544" spans="1:2" x14ac:dyDescent="0.25">
      <c r="A544" s="115"/>
      <c r="B544" s="116"/>
    </row>
    <row r="545" spans="1:2" x14ac:dyDescent="0.25">
      <c r="A545" s="115"/>
      <c r="B545" s="116"/>
    </row>
    <row r="546" spans="1:2" x14ac:dyDescent="0.25">
      <c r="A546" s="115"/>
      <c r="B546" s="116"/>
    </row>
    <row r="547" spans="1:2" x14ac:dyDescent="0.25">
      <c r="A547" s="115"/>
      <c r="B547" s="116"/>
    </row>
    <row r="548" spans="1:2" x14ac:dyDescent="0.25">
      <c r="A548" s="115"/>
      <c r="B548" s="116"/>
    </row>
    <row r="549" spans="1:2" x14ac:dyDescent="0.25">
      <c r="A549" s="115"/>
      <c r="B549" s="116"/>
    </row>
    <row r="550" spans="1:2" x14ac:dyDescent="0.25">
      <c r="A550" s="115"/>
      <c r="B550" s="116"/>
    </row>
    <row r="551" spans="1:2" x14ac:dyDescent="0.25">
      <c r="A551" s="115"/>
      <c r="B551" s="116"/>
    </row>
    <row r="552" spans="1:2" x14ac:dyDescent="0.25">
      <c r="A552" s="115"/>
      <c r="B552" s="116"/>
    </row>
    <row r="553" spans="1:2" x14ac:dyDescent="0.25">
      <c r="A553" s="115"/>
      <c r="B553" s="116"/>
    </row>
    <row r="554" spans="1:2" x14ac:dyDescent="0.25">
      <c r="A554" s="115"/>
      <c r="B554" s="116"/>
    </row>
    <row r="555" spans="1:2" x14ac:dyDescent="0.25">
      <c r="A555" s="115"/>
      <c r="B555" s="116"/>
    </row>
    <row r="556" spans="1:2" x14ac:dyDescent="0.25">
      <c r="A556" s="115"/>
      <c r="B556" s="116"/>
    </row>
    <row r="557" spans="1:2" x14ac:dyDescent="0.25">
      <c r="A557" s="115"/>
      <c r="B557" s="116"/>
    </row>
    <row r="558" spans="1:2" x14ac:dyDescent="0.25">
      <c r="A558" s="115"/>
      <c r="B558" s="116"/>
    </row>
    <row r="559" spans="1:2" x14ac:dyDescent="0.25">
      <c r="A559" s="115"/>
      <c r="B559" s="116"/>
    </row>
    <row r="560" spans="1:2" x14ac:dyDescent="0.25">
      <c r="A560" s="115"/>
      <c r="B560" s="116"/>
    </row>
    <row r="561" spans="1:2" x14ac:dyDescent="0.25">
      <c r="A561" s="115"/>
      <c r="B561" s="116"/>
    </row>
    <row r="562" spans="1:2" x14ac:dyDescent="0.25">
      <c r="A562" s="115"/>
      <c r="B562" s="116"/>
    </row>
    <row r="563" spans="1:2" x14ac:dyDescent="0.25">
      <c r="A563" s="115"/>
      <c r="B563" s="116"/>
    </row>
    <row r="564" spans="1:2" x14ac:dyDescent="0.25">
      <c r="A564" s="115"/>
      <c r="B564" s="116"/>
    </row>
    <row r="565" spans="1:2" x14ac:dyDescent="0.25">
      <c r="A565" s="115"/>
      <c r="B565" s="116"/>
    </row>
    <row r="566" spans="1:2" x14ac:dyDescent="0.25">
      <c r="A566" s="115"/>
      <c r="B566" s="116"/>
    </row>
    <row r="567" spans="1:2" x14ac:dyDescent="0.25">
      <c r="A567" s="115"/>
      <c r="B567" s="116"/>
    </row>
    <row r="568" spans="1:2" x14ac:dyDescent="0.25">
      <c r="A568" s="115"/>
      <c r="B568" s="116"/>
    </row>
    <row r="569" spans="1:2" x14ac:dyDescent="0.25">
      <c r="A569" s="115"/>
      <c r="B569" s="116"/>
    </row>
    <row r="570" spans="1:2" x14ac:dyDescent="0.25">
      <c r="A570" s="115"/>
      <c r="B570" s="116"/>
    </row>
    <row r="571" spans="1:2" x14ac:dyDescent="0.25">
      <c r="A571" s="115"/>
      <c r="B571" s="116"/>
    </row>
    <row r="572" spans="1:2" x14ac:dyDescent="0.25">
      <c r="A572" s="115"/>
      <c r="B572" s="116"/>
    </row>
    <row r="573" spans="1:2" x14ac:dyDescent="0.25">
      <c r="A573" s="115"/>
      <c r="B573" s="116"/>
    </row>
    <row r="574" spans="1:2" x14ac:dyDescent="0.25">
      <c r="A574" s="115"/>
      <c r="B574" s="116"/>
    </row>
    <row r="575" spans="1:2" x14ac:dyDescent="0.25">
      <c r="A575" s="115"/>
      <c r="B575" s="116"/>
    </row>
    <row r="576" spans="1:2" x14ac:dyDescent="0.25">
      <c r="A576" s="115"/>
      <c r="B576" s="116"/>
    </row>
    <row r="577" spans="1:2" x14ac:dyDescent="0.25">
      <c r="A577" s="115"/>
      <c r="B577" s="116"/>
    </row>
    <row r="578" spans="1:2" x14ac:dyDescent="0.25">
      <c r="A578" s="115"/>
      <c r="B578" s="116"/>
    </row>
    <row r="579" spans="1:2" x14ac:dyDescent="0.25">
      <c r="A579" s="115"/>
      <c r="B579" s="116"/>
    </row>
    <row r="580" spans="1:2" x14ac:dyDescent="0.25">
      <c r="A580" s="115"/>
      <c r="B580" s="116"/>
    </row>
    <row r="581" spans="1:2" x14ac:dyDescent="0.25">
      <c r="A581" s="115"/>
      <c r="B581" s="116"/>
    </row>
    <row r="582" spans="1:2" x14ac:dyDescent="0.25">
      <c r="A582" s="115"/>
      <c r="B582" s="116"/>
    </row>
    <row r="583" spans="1:2" x14ac:dyDescent="0.25">
      <c r="A583" s="115"/>
      <c r="B583" s="116"/>
    </row>
    <row r="584" spans="1:2" x14ac:dyDescent="0.25">
      <c r="A584" s="115"/>
      <c r="B584" s="116"/>
    </row>
    <row r="585" spans="1:2" x14ac:dyDescent="0.25">
      <c r="A585" s="115"/>
      <c r="B585" s="116"/>
    </row>
    <row r="586" spans="1:2" x14ac:dyDescent="0.25">
      <c r="A586" s="115"/>
      <c r="B586" s="116"/>
    </row>
    <row r="587" spans="1:2" x14ac:dyDescent="0.25">
      <c r="A587" s="115"/>
      <c r="B587" s="116"/>
    </row>
    <row r="588" spans="1:2" x14ac:dyDescent="0.25">
      <c r="A588" s="115"/>
      <c r="B588" s="116"/>
    </row>
    <row r="589" spans="1:2" x14ac:dyDescent="0.25">
      <c r="A589" s="115"/>
      <c r="B589" s="116"/>
    </row>
    <row r="590" spans="1:2" x14ac:dyDescent="0.25">
      <c r="A590" s="115"/>
      <c r="B590" s="116"/>
    </row>
    <row r="591" spans="1:2" x14ac:dyDescent="0.25">
      <c r="A591" s="115"/>
      <c r="B591" s="116"/>
    </row>
    <row r="592" spans="1:2" x14ac:dyDescent="0.25">
      <c r="A592" s="115"/>
      <c r="B592" s="116"/>
    </row>
    <row r="593" spans="1:2" x14ac:dyDescent="0.25">
      <c r="A593" s="115"/>
      <c r="B593" s="116"/>
    </row>
    <row r="594" spans="1:2" x14ac:dyDescent="0.25">
      <c r="A594" s="115"/>
      <c r="B594" s="116"/>
    </row>
    <row r="595" spans="1:2" x14ac:dyDescent="0.25">
      <c r="A595" s="115"/>
      <c r="B595" s="116"/>
    </row>
    <row r="596" spans="1:2" x14ac:dyDescent="0.25">
      <c r="A596" s="115"/>
      <c r="B596" s="116"/>
    </row>
    <row r="597" spans="1:2" x14ac:dyDescent="0.25">
      <c r="A597" s="115"/>
      <c r="B597" s="116"/>
    </row>
    <row r="598" spans="1:2" x14ac:dyDescent="0.25">
      <c r="A598" s="115"/>
      <c r="B598" s="116"/>
    </row>
    <row r="599" spans="1:2" x14ac:dyDescent="0.25">
      <c r="A599" s="115"/>
      <c r="B599" s="116"/>
    </row>
    <row r="600" spans="1:2" x14ac:dyDescent="0.25">
      <c r="A600" s="115"/>
      <c r="B600" s="116"/>
    </row>
    <row r="601" spans="1:2" x14ac:dyDescent="0.25">
      <c r="A601" s="115"/>
      <c r="B601" s="116"/>
    </row>
    <row r="602" spans="1:2" x14ac:dyDescent="0.25">
      <c r="A602" s="115"/>
      <c r="B602" s="116"/>
    </row>
    <row r="603" spans="1:2" x14ac:dyDescent="0.25">
      <c r="A603" s="115"/>
      <c r="B603" s="116"/>
    </row>
    <row r="604" spans="1:2" x14ac:dyDescent="0.25">
      <c r="A604" s="115"/>
      <c r="B604" s="116"/>
    </row>
    <row r="605" spans="1:2" x14ac:dyDescent="0.25">
      <c r="A605" s="115"/>
      <c r="B605" s="116"/>
    </row>
    <row r="606" spans="1:2" x14ac:dyDescent="0.25">
      <c r="A606" s="115"/>
      <c r="B606" s="116"/>
    </row>
    <row r="607" spans="1:2" x14ac:dyDescent="0.25">
      <c r="A607" s="115"/>
      <c r="B607" s="116"/>
    </row>
    <row r="608" spans="1:2" x14ac:dyDescent="0.25">
      <c r="A608" s="115"/>
      <c r="B608" s="116"/>
    </row>
    <row r="609" spans="1:2" x14ac:dyDescent="0.25">
      <c r="A609" s="115"/>
      <c r="B609" s="116"/>
    </row>
    <row r="610" spans="1:2" x14ac:dyDescent="0.25">
      <c r="A610" s="115"/>
      <c r="B610" s="116"/>
    </row>
    <row r="611" spans="1:2" x14ac:dyDescent="0.25">
      <c r="A611" s="115"/>
      <c r="B611" s="116"/>
    </row>
    <row r="612" spans="1:2" x14ac:dyDescent="0.25">
      <c r="A612" s="115"/>
      <c r="B612" s="116"/>
    </row>
    <row r="613" spans="1:2" x14ac:dyDescent="0.25">
      <c r="A613" s="115"/>
      <c r="B613" s="116"/>
    </row>
    <row r="614" spans="1:2" x14ac:dyDescent="0.25">
      <c r="A614" s="115"/>
      <c r="B614" s="116"/>
    </row>
    <row r="615" spans="1:2" x14ac:dyDescent="0.25">
      <c r="A615" s="115"/>
      <c r="B615" s="116"/>
    </row>
    <row r="616" spans="1:2" x14ac:dyDescent="0.25">
      <c r="A616" s="115"/>
      <c r="B616" s="116"/>
    </row>
    <row r="617" spans="1:2" x14ac:dyDescent="0.25">
      <c r="A617" s="115"/>
      <c r="B617" s="116"/>
    </row>
    <row r="618" spans="1:2" x14ac:dyDescent="0.25">
      <c r="A618" s="115"/>
      <c r="B618" s="116"/>
    </row>
    <row r="619" spans="1:2" x14ac:dyDescent="0.25">
      <c r="A619" s="115"/>
      <c r="B619" s="116"/>
    </row>
    <row r="620" spans="1:2" x14ac:dyDescent="0.25">
      <c r="A620" s="115"/>
      <c r="B620" s="116"/>
    </row>
    <row r="621" spans="1:2" x14ac:dyDescent="0.25">
      <c r="A621" s="115"/>
      <c r="B621" s="116"/>
    </row>
    <row r="622" spans="1:2" x14ac:dyDescent="0.25">
      <c r="A622" s="115"/>
      <c r="B622" s="116"/>
    </row>
    <row r="623" spans="1:2" x14ac:dyDescent="0.25">
      <c r="A623" s="115"/>
      <c r="B623" s="116"/>
    </row>
    <row r="624" spans="1:2" x14ac:dyDescent="0.25">
      <c r="A624" s="115"/>
      <c r="B624" s="116"/>
    </row>
    <row r="625" spans="1:2" x14ac:dyDescent="0.25">
      <c r="A625" s="115"/>
      <c r="B625" s="116"/>
    </row>
    <row r="626" spans="1:2" x14ac:dyDescent="0.25">
      <c r="A626" s="115"/>
      <c r="B626" s="116"/>
    </row>
    <row r="627" spans="1:2" x14ac:dyDescent="0.25">
      <c r="A627" s="115"/>
      <c r="B627" s="116"/>
    </row>
    <row r="628" spans="1:2" x14ac:dyDescent="0.25">
      <c r="A628" s="115"/>
      <c r="B628" s="116"/>
    </row>
    <row r="629" spans="1:2" x14ac:dyDescent="0.25">
      <c r="A629" s="115"/>
      <c r="B629" s="116"/>
    </row>
    <row r="630" spans="1:2" x14ac:dyDescent="0.25">
      <c r="A630" s="115"/>
      <c r="B630" s="116"/>
    </row>
    <row r="631" spans="1:2" x14ac:dyDescent="0.25">
      <c r="A631" s="115"/>
      <c r="B631" s="116"/>
    </row>
    <row r="632" spans="1:2" x14ac:dyDescent="0.25">
      <c r="A632" s="115"/>
      <c r="B632" s="116"/>
    </row>
    <row r="633" spans="1:2" x14ac:dyDescent="0.25">
      <c r="A633" s="115"/>
      <c r="B633" s="116"/>
    </row>
    <row r="634" spans="1:2" x14ac:dyDescent="0.25">
      <c r="A634" s="115"/>
      <c r="B634" s="116"/>
    </row>
    <row r="635" spans="1:2" x14ac:dyDescent="0.25">
      <c r="A635" s="115"/>
      <c r="B635" s="116"/>
    </row>
    <row r="636" spans="1:2" x14ac:dyDescent="0.25">
      <c r="A636" s="115"/>
      <c r="B636" s="116"/>
    </row>
    <row r="637" spans="1:2" x14ac:dyDescent="0.25">
      <c r="A637" s="115"/>
      <c r="B637" s="116"/>
    </row>
    <row r="638" spans="1:2" x14ac:dyDescent="0.25">
      <c r="A638" s="115"/>
      <c r="B638" s="116"/>
    </row>
    <row r="639" spans="1:2" x14ac:dyDescent="0.25">
      <c r="A639" s="115"/>
      <c r="B639" s="116"/>
    </row>
    <row r="640" spans="1:2" x14ac:dyDescent="0.25">
      <c r="A640" s="115"/>
      <c r="B640" s="116"/>
    </row>
    <row r="641" spans="1:2" x14ac:dyDescent="0.25">
      <c r="A641" s="115"/>
      <c r="B641" s="116"/>
    </row>
    <row r="642" spans="1:2" x14ac:dyDescent="0.25">
      <c r="A642" s="115"/>
      <c r="B642" s="116"/>
    </row>
    <row r="643" spans="1:2" x14ac:dyDescent="0.25">
      <c r="A643" s="115"/>
      <c r="B643" s="116"/>
    </row>
    <row r="644" spans="1:2" x14ac:dyDescent="0.25">
      <c r="A644" s="115"/>
      <c r="B644" s="116"/>
    </row>
    <row r="645" spans="1:2" x14ac:dyDescent="0.25">
      <c r="A645" s="115"/>
      <c r="B645" s="116"/>
    </row>
    <row r="646" spans="1:2" x14ac:dyDescent="0.25">
      <c r="A646" s="115"/>
      <c r="B646" s="116"/>
    </row>
    <row r="647" spans="1:2" x14ac:dyDescent="0.25">
      <c r="A647" s="115"/>
      <c r="B647" s="116"/>
    </row>
    <row r="648" spans="1:2" x14ac:dyDescent="0.25">
      <c r="A648" s="115"/>
      <c r="B648" s="116"/>
    </row>
    <row r="649" spans="1:2" x14ac:dyDescent="0.25">
      <c r="A649" s="115"/>
      <c r="B649" s="116"/>
    </row>
    <row r="650" spans="1:2" x14ac:dyDescent="0.25">
      <c r="A650" s="115"/>
      <c r="B650" s="116"/>
    </row>
    <row r="651" spans="1:2" x14ac:dyDescent="0.25">
      <c r="A651" s="115"/>
      <c r="B651" s="116"/>
    </row>
    <row r="652" spans="1:2" x14ac:dyDescent="0.25">
      <c r="A652" s="115"/>
      <c r="B652" s="116"/>
    </row>
    <row r="653" spans="1:2" x14ac:dyDescent="0.25">
      <c r="A653" s="115"/>
      <c r="B653" s="116"/>
    </row>
    <row r="654" spans="1:2" x14ac:dyDescent="0.25">
      <c r="A654" s="115"/>
      <c r="B654" s="116"/>
    </row>
    <row r="655" spans="1:2" x14ac:dyDescent="0.25">
      <c r="A655" s="115"/>
      <c r="B655" s="116"/>
    </row>
    <row r="656" spans="1:2" x14ac:dyDescent="0.25">
      <c r="A656" s="115"/>
      <c r="B656" s="116"/>
    </row>
    <row r="657" spans="1:2" x14ac:dyDescent="0.25">
      <c r="A657" s="115"/>
      <c r="B657" s="116"/>
    </row>
    <row r="658" spans="1:2" x14ac:dyDescent="0.25">
      <c r="A658" s="115"/>
      <c r="B658" s="116"/>
    </row>
    <row r="659" spans="1:2" x14ac:dyDescent="0.25">
      <c r="A659" s="115"/>
      <c r="B659" s="116"/>
    </row>
    <row r="660" spans="1:2" x14ac:dyDescent="0.25">
      <c r="A660" s="115"/>
      <c r="B660" s="116"/>
    </row>
    <row r="661" spans="1:2" x14ac:dyDescent="0.25">
      <c r="A661" s="115"/>
      <c r="B661" s="116"/>
    </row>
    <row r="662" spans="1:2" x14ac:dyDescent="0.25">
      <c r="A662" s="115"/>
      <c r="B662" s="116"/>
    </row>
    <row r="663" spans="1:2" x14ac:dyDescent="0.25">
      <c r="A663" s="115"/>
      <c r="B663" s="116"/>
    </row>
    <row r="664" spans="1:2" x14ac:dyDescent="0.25">
      <c r="A664" s="115"/>
      <c r="B664" s="116"/>
    </row>
    <row r="665" spans="1:2" x14ac:dyDescent="0.25">
      <c r="A665" s="115"/>
      <c r="B665" s="116"/>
    </row>
    <row r="666" spans="1:2" x14ac:dyDescent="0.25">
      <c r="A666" s="115"/>
      <c r="B666" s="116"/>
    </row>
    <row r="667" spans="1:2" x14ac:dyDescent="0.25">
      <c r="A667" s="115"/>
      <c r="B667" s="116"/>
    </row>
    <row r="668" spans="1:2" x14ac:dyDescent="0.25">
      <c r="A668" s="115"/>
      <c r="B668" s="116"/>
    </row>
    <row r="669" spans="1:2" x14ac:dyDescent="0.25">
      <c r="A669" s="115"/>
      <c r="B669" s="116"/>
    </row>
    <row r="670" spans="1:2" x14ac:dyDescent="0.25">
      <c r="A670" s="115"/>
      <c r="B670" s="116"/>
    </row>
    <row r="671" spans="1:2" x14ac:dyDescent="0.25">
      <c r="A671" s="115"/>
      <c r="B671" s="116"/>
    </row>
    <row r="672" spans="1:2" x14ac:dyDescent="0.25">
      <c r="A672" s="115"/>
      <c r="B672" s="116"/>
    </row>
    <row r="673" spans="1:2" x14ac:dyDescent="0.25">
      <c r="A673" s="115"/>
      <c r="B673" s="116"/>
    </row>
    <row r="674" spans="1:2" x14ac:dyDescent="0.25">
      <c r="A674" s="115"/>
      <c r="B674" s="116"/>
    </row>
    <row r="675" spans="1:2" x14ac:dyDescent="0.25">
      <c r="A675" s="115"/>
      <c r="B675" s="116"/>
    </row>
    <row r="676" spans="1:2" x14ac:dyDescent="0.25">
      <c r="A676" s="115"/>
      <c r="B676" s="116"/>
    </row>
    <row r="677" spans="1:2" x14ac:dyDescent="0.25">
      <c r="A677" s="115"/>
      <c r="B677" s="116"/>
    </row>
    <row r="678" spans="1:2" x14ac:dyDescent="0.25">
      <c r="A678" s="115"/>
      <c r="B678" s="116"/>
    </row>
    <row r="679" spans="1:2" x14ac:dyDescent="0.25">
      <c r="A679" s="115"/>
      <c r="B679" s="116"/>
    </row>
    <row r="680" spans="1:2" x14ac:dyDescent="0.25">
      <c r="A680" s="115"/>
      <c r="B680" s="116"/>
    </row>
    <row r="681" spans="1:2" x14ac:dyDescent="0.25">
      <c r="A681" s="115"/>
      <c r="B681" s="116"/>
    </row>
    <row r="682" spans="1:2" x14ac:dyDescent="0.25">
      <c r="A682" s="115"/>
      <c r="B682" s="116"/>
    </row>
    <row r="683" spans="1:2" x14ac:dyDescent="0.25">
      <c r="A683" s="115"/>
      <c r="B683" s="116"/>
    </row>
    <row r="684" spans="1:2" x14ac:dyDescent="0.25">
      <c r="A684" s="115"/>
      <c r="B684" s="116"/>
    </row>
    <row r="685" spans="1:2" x14ac:dyDescent="0.25">
      <c r="A685" s="115"/>
      <c r="B685" s="116"/>
    </row>
    <row r="686" spans="1:2" x14ac:dyDescent="0.25">
      <c r="A686" s="115"/>
      <c r="B686" s="116"/>
    </row>
    <row r="687" spans="1:2" x14ac:dyDescent="0.25">
      <c r="A687" s="115"/>
      <c r="B687" s="116"/>
    </row>
    <row r="688" spans="1:2" x14ac:dyDescent="0.25">
      <c r="A688" s="115"/>
      <c r="B688" s="116"/>
    </row>
    <row r="689" spans="1:2" x14ac:dyDescent="0.25">
      <c r="A689" s="115"/>
      <c r="B689" s="116"/>
    </row>
    <row r="690" spans="1:2" x14ac:dyDescent="0.25">
      <c r="A690" s="115"/>
      <c r="B690" s="116"/>
    </row>
    <row r="691" spans="1:2" x14ac:dyDescent="0.25">
      <c r="A691" s="115"/>
      <c r="B691" s="116"/>
    </row>
    <row r="692" spans="1:2" x14ac:dyDescent="0.25">
      <c r="A692" s="115"/>
      <c r="B692" s="116"/>
    </row>
    <row r="693" spans="1:2" x14ac:dyDescent="0.25">
      <c r="A693" s="115"/>
      <c r="B693" s="116"/>
    </row>
    <row r="694" spans="1:2" x14ac:dyDescent="0.25">
      <c r="A694" s="115"/>
      <c r="B694" s="116"/>
    </row>
    <row r="695" spans="1:2" x14ac:dyDescent="0.25">
      <c r="A695" s="115"/>
      <c r="B695" s="116"/>
    </row>
    <row r="696" spans="1:2" x14ac:dyDescent="0.25">
      <c r="A696" s="115"/>
      <c r="B696" s="116"/>
    </row>
    <row r="697" spans="1:2" x14ac:dyDescent="0.25">
      <c r="A697" s="115"/>
      <c r="B697" s="116"/>
    </row>
    <row r="698" spans="1:2" x14ac:dyDescent="0.25">
      <c r="A698" s="115"/>
      <c r="B698" s="116"/>
    </row>
    <row r="699" spans="1:2" x14ac:dyDescent="0.25">
      <c r="A699" s="115"/>
      <c r="B699" s="116"/>
    </row>
    <row r="700" spans="1:2" x14ac:dyDescent="0.25">
      <c r="A700" s="115"/>
      <c r="B700" s="116"/>
    </row>
    <row r="701" spans="1:2" x14ac:dyDescent="0.25">
      <c r="A701" s="115"/>
      <c r="B701" s="116"/>
    </row>
    <row r="702" spans="1:2" x14ac:dyDescent="0.25">
      <c r="A702" s="115"/>
      <c r="B702" s="116"/>
    </row>
    <row r="703" spans="1:2" x14ac:dyDescent="0.25">
      <c r="A703" s="115"/>
      <c r="B703" s="116"/>
    </row>
    <row r="704" spans="1:2" x14ac:dyDescent="0.25">
      <c r="A704" s="115"/>
      <c r="B704" s="116"/>
    </row>
    <row r="705" spans="1:2" x14ac:dyDescent="0.25">
      <c r="A705" s="115"/>
      <c r="B705" s="116"/>
    </row>
    <row r="706" spans="1:2" x14ac:dyDescent="0.25">
      <c r="A706" s="115"/>
      <c r="B706" s="116"/>
    </row>
    <row r="707" spans="1:2" x14ac:dyDescent="0.25">
      <c r="A707" s="115"/>
      <c r="B707" s="116"/>
    </row>
    <row r="708" spans="1:2" x14ac:dyDescent="0.25">
      <c r="A708" s="115"/>
      <c r="B708" s="116"/>
    </row>
    <row r="709" spans="1:2" x14ac:dyDescent="0.25">
      <c r="A709" s="115"/>
      <c r="B709" s="116"/>
    </row>
    <row r="710" spans="1:2" x14ac:dyDescent="0.25">
      <c r="A710" s="115"/>
      <c r="B710" s="116"/>
    </row>
    <row r="711" spans="1:2" x14ac:dyDescent="0.25">
      <c r="A711" s="115"/>
      <c r="B711" s="116"/>
    </row>
    <row r="712" spans="1:2" x14ac:dyDescent="0.25">
      <c r="A712" s="115"/>
      <c r="B712" s="116"/>
    </row>
    <row r="713" spans="1:2" x14ac:dyDescent="0.25">
      <c r="A713" s="115"/>
      <c r="B713" s="116"/>
    </row>
    <row r="714" spans="1:2" x14ac:dyDescent="0.25">
      <c r="A714" s="115"/>
      <c r="B714" s="116"/>
    </row>
    <row r="715" spans="1:2" x14ac:dyDescent="0.25">
      <c r="A715" s="115"/>
      <c r="B715" s="116"/>
    </row>
    <row r="716" spans="1:2" x14ac:dyDescent="0.25">
      <c r="A716" s="115"/>
      <c r="B716" s="116"/>
    </row>
    <row r="717" spans="1:2" x14ac:dyDescent="0.25">
      <c r="A717" s="115"/>
      <c r="B717" s="116"/>
    </row>
    <row r="718" spans="1:2" x14ac:dyDescent="0.25">
      <c r="A718" s="115"/>
      <c r="B718" s="116"/>
    </row>
    <row r="719" spans="1:2" x14ac:dyDescent="0.25">
      <c r="A719" s="115"/>
      <c r="B719" s="116"/>
    </row>
    <row r="720" spans="1:2" x14ac:dyDescent="0.25">
      <c r="A720" s="115"/>
      <c r="B720" s="116"/>
    </row>
    <row r="721" spans="1:2" x14ac:dyDescent="0.25">
      <c r="A721" s="115"/>
      <c r="B721" s="116"/>
    </row>
    <row r="722" spans="1:2" x14ac:dyDescent="0.25">
      <c r="A722" s="115"/>
      <c r="B722" s="116"/>
    </row>
    <row r="723" spans="1:2" x14ac:dyDescent="0.25">
      <c r="A723" s="115"/>
      <c r="B723" s="116"/>
    </row>
    <row r="724" spans="1:2" x14ac:dyDescent="0.25">
      <c r="A724" s="115"/>
      <c r="B724" s="116"/>
    </row>
    <row r="725" spans="1:2" x14ac:dyDescent="0.25">
      <c r="A725" s="115"/>
      <c r="B725" s="116"/>
    </row>
    <row r="726" spans="1:2" x14ac:dyDescent="0.25">
      <c r="A726" s="115"/>
      <c r="B726" s="116"/>
    </row>
    <row r="727" spans="1:2" x14ac:dyDescent="0.25">
      <c r="A727" s="115"/>
      <c r="B727" s="116"/>
    </row>
    <row r="728" spans="1:2" x14ac:dyDescent="0.25">
      <c r="A728" s="115"/>
      <c r="B728" s="116"/>
    </row>
    <row r="729" spans="1:2" x14ac:dyDescent="0.25">
      <c r="A729" s="115"/>
      <c r="B729" s="116"/>
    </row>
    <row r="730" spans="1:2" x14ac:dyDescent="0.25">
      <c r="A730" s="115"/>
      <c r="B730" s="116"/>
    </row>
    <row r="731" spans="1:2" x14ac:dyDescent="0.25">
      <c r="A731" s="115"/>
      <c r="B731" s="116"/>
    </row>
    <row r="732" spans="1:2" x14ac:dyDescent="0.25">
      <c r="A732" s="115"/>
      <c r="B732" s="116"/>
    </row>
    <row r="733" spans="1:2" x14ac:dyDescent="0.25">
      <c r="A733" s="115"/>
      <c r="B733" s="116"/>
    </row>
    <row r="734" spans="1:2" x14ac:dyDescent="0.25">
      <c r="A734" s="115"/>
      <c r="B734" s="116"/>
    </row>
    <row r="735" spans="1:2" x14ac:dyDescent="0.25">
      <c r="A735" s="115"/>
      <c r="B735" s="116"/>
    </row>
    <row r="736" spans="1:2" x14ac:dyDescent="0.25">
      <c r="A736" s="115"/>
      <c r="B736" s="116"/>
    </row>
    <row r="737" spans="1:2" x14ac:dyDescent="0.25">
      <c r="A737" s="115"/>
      <c r="B737" s="116"/>
    </row>
    <row r="738" spans="1:2" x14ac:dyDescent="0.25">
      <c r="A738" s="115"/>
      <c r="B738" s="116"/>
    </row>
    <row r="739" spans="1:2" x14ac:dyDescent="0.25">
      <c r="A739" s="115"/>
      <c r="B739" s="116"/>
    </row>
    <row r="740" spans="1:2" x14ac:dyDescent="0.25">
      <c r="A740" s="115"/>
      <c r="B740" s="116"/>
    </row>
    <row r="741" spans="1:2" x14ac:dyDescent="0.25">
      <c r="A741" s="115"/>
      <c r="B741" s="116"/>
    </row>
    <row r="742" spans="1:2" x14ac:dyDescent="0.25">
      <c r="A742" s="115"/>
      <c r="B742" s="116"/>
    </row>
    <row r="743" spans="1:2" x14ac:dyDescent="0.25">
      <c r="A743" s="115"/>
      <c r="B743" s="116"/>
    </row>
    <row r="744" spans="1:2" x14ac:dyDescent="0.25">
      <c r="A744" s="115"/>
      <c r="B744" s="116"/>
    </row>
    <row r="745" spans="1:2" x14ac:dyDescent="0.25">
      <c r="A745" s="115"/>
      <c r="B745" s="116"/>
    </row>
    <row r="746" spans="1:2" x14ac:dyDescent="0.25">
      <c r="A746" s="115"/>
      <c r="B746" s="116"/>
    </row>
    <row r="747" spans="1:2" x14ac:dyDescent="0.25">
      <c r="A747" s="115"/>
      <c r="B747" s="116"/>
    </row>
    <row r="748" spans="1:2" x14ac:dyDescent="0.25">
      <c r="A748" s="115"/>
      <c r="B748" s="116"/>
    </row>
    <row r="749" spans="1:2" x14ac:dyDescent="0.25">
      <c r="A749" s="115"/>
      <c r="B749" s="116"/>
    </row>
    <row r="750" spans="1:2" x14ac:dyDescent="0.25">
      <c r="A750" s="115"/>
      <c r="B750" s="116"/>
    </row>
    <row r="751" spans="1:2" x14ac:dyDescent="0.25">
      <c r="A751" s="115"/>
      <c r="B751" s="116"/>
    </row>
    <row r="752" spans="1:2" x14ac:dyDescent="0.25">
      <c r="A752" s="115"/>
      <c r="B752" s="116"/>
    </row>
    <row r="753" spans="1:2" x14ac:dyDescent="0.25">
      <c r="A753" s="115"/>
      <c r="B753" s="116"/>
    </row>
    <row r="754" spans="1:2" x14ac:dyDescent="0.25">
      <c r="A754" s="115"/>
      <c r="B754" s="116"/>
    </row>
    <row r="755" spans="1:2" x14ac:dyDescent="0.25">
      <c r="A755" s="115"/>
      <c r="B755" s="116"/>
    </row>
    <row r="756" spans="1:2" x14ac:dyDescent="0.25">
      <c r="A756" s="115"/>
      <c r="B756" s="116"/>
    </row>
    <row r="757" spans="1:2" x14ac:dyDescent="0.25">
      <c r="A757" s="115"/>
      <c r="B757" s="116"/>
    </row>
    <row r="758" spans="1:2" x14ac:dyDescent="0.25">
      <c r="A758" s="115"/>
      <c r="B758" s="116"/>
    </row>
    <row r="759" spans="1:2" x14ac:dyDescent="0.25">
      <c r="A759" s="115"/>
      <c r="B759" s="116"/>
    </row>
    <row r="760" spans="1:2" x14ac:dyDescent="0.25">
      <c r="A760" s="115"/>
      <c r="B760" s="116"/>
    </row>
    <row r="761" spans="1:2" x14ac:dyDescent="0.25">
      <c r="A761" s="115"/>
      <c r="B761" s="116"/>
    </row>
    <row r="762" spans="1:2" x14ac:dyDescent="0.25">
      <c r="A762" s="115"/>
      <c r="B762" s="116"/>
    </row>
    <row r="763" spans="1:2" x14ac:dyDescent="0.25">
      <c r="A763" s="115"/>
      <c r="B763" s="116"/>
    </row>
    <row r="764" spans="1:2" x14ac:dyDescent="0.25">
      <c r="A764" s="115"/>
      <c r="B764" s="116"/>
    </row>
    <row r="765" spans="1:2" x14ac:dyDescent="0.25">
      <c r="A765" s="115"/>
      <c r="B765" s="116"/>
    </row>
    <row r="766" spans="1:2" x14ac:dyDescent="0.25">
      <c r="A766" s="115"/>
      <c r="B766" s="116"/>
    </row>
    <row r="767" spans="1:2" x14ac:dyDescent="0.25">
      <c r="A767" s="115"/>
      <c r="B767" s="116"/>
    </row>
    <row r="768" spans="1:2" x14ac:dyDescent="0.25">
      <c r="A768" s="115"/>
      <c r="B768" s="116"/>
    </row>
    <row r="769" spans="1:2" x14ac:dyDescent="0.25">
      <c r="A769" s="115"/>
      <c r="B769" s="116"/>
    </row>
    <row r="770" spans="1:2" x14ac:dyDescent="0.25">
      <c r="A770" s="115"/>
      <c r="B770" s="116"/>
    </row>
    <row r="771" spans="1:2" x14ac:dyDescent="0.25">
      <c r="A771" s="115"/>
      <c r="B771" s="116"/>
    </row>
    <row r="772" spans="1:2" x14ac:dyDescent="0.25">
      <c r="A772" s="115"/>
      <c r="B772" s="116"/>
    </row>
    <row r="773" spans="1:2" x14ac:dyDescent="0.25">
      <c r="A773" s="115"/>
      <c r="B773" s="116"/>
    </row>
    <row r="774" spans="1:2" x14ac:dyDescent="0.25">
      <c r="A774" s="115"/>
      <c r="B774" s="116"/>
    </row>
    <row r="775" spans="1:2" x14ac:dyDescent="0.25">
      <c r="A775" s="115"/>
      <c r="B775" s="116"/>
    </row>
    <row r="776" spans="1:2" x14ac:dyDescent="0.25">
      <c r="A776" s="115"/>
      <c r="B776" s="116"/>
    </row>
    <row r="777" spans="1:2" x14ac:dyDescent="0.25">
      <c r="A777" s="115"/>
      <c r="B777" s="116"/>
    </row>
    <row r="778" spans="1:2" x14ac:dyDescent="0.25">
      <c r="A778" s="115"/>
      <c r="B778" s="116"/>
    </row>
    <row r="779" spans="1:2" x14ac:dyDescent="0.25">
      <c r="A779" s="115"/>
      <c r="B779" s="116"/>
    </row>
    <row r="780" spans="1:2" x14ac:dyDescent="0.25">
      <c r="A780" s="115"/>
      <c r="B780" s="116"/>
    </row>
    <row r="781" spans="1:2" x14ac:dyDescent="0.25">
      <c r="A781" s="115"/>
      <c r="B781" s="116"/>
    </row>
    <row r="782" spans="1:2" x14ac:dyDescent="0.25">
      <c r="A782" s="115"/>
      <c r="B782" s="116"/>
    </row>
    <row r="783" spans="1:2" x14ac:dyDescent="0.25">
      <c r="A783" s="115"/>
      <c r="B783" s="116"/>
    </row>
    <row r="784" spans="1:2" x14ac:dyDescent="0.25">
      <c r="A784" s="115"/>
      <c r="B784" s="116"/>
    </row>
    <row r="785" spans="1:2" x14ac:dyDescent="0.25">
      <c r="A785" s="115"/>
      <c r="B785" s="116"/>
    </row>
    <row r="786" spans="1:2" x14ac:dyDescent="0.25">
      <c r="A786" s="115"/>
      <c r="B786" s="116"/>
    </row>
    <row r="787" spans="1:2" x14ac:dyDescent="0.25">
      <c r="A787" s="115"/>
      <c r="B787" s="116"/>
    </row>
    <row r="788" spans="1:2" x14ac:dyDescent="0.25">
      <c r="A788" s="115"/>
      <c r="B788" s="116"/>
    </row>
    <row r="789" spans="1:2" x14ac:dyDescent="0.25">
      <c r="A789" s="115"/>
      <c r="B789" s="116"/>
    </row>
    <row r="790" spans="1:2" x14ac:dyDescent="0.25">
      <c r="A790" s="115"/>
      <c r="B790" s="116"/>
    </row>
    <row r="791" spans="1:2" x14ac:dyDescent="0.25">
      <c r="A791" s="115"/>
      <c r="B791" s="116"/>
    </row>
    <row r="792" spans="1:2" x14ac:dyDescent="0.25">
      <c r="A792" s="115"/>
      <c r="B792" s="116"/>
    </row>
    <row r="793" spans="1:2" x14ac:dyDescent="0.25">
      <c r="A793" s="115"/>
      <c r="B793" s="116"/>
    </row>
    <row r="794" spans="1:2" x14ac:dyDescent="0.25">
      <c r="A794" s="115"/>
      <c r="B794" s="116"/>
    </row>
    <row r="795" spans="1:2" x14ac:dyDescent="0.25">
      <c r="A795" s="115"/>
      <c r="B795" s="116"/>
    </row>
    <row r="796" spans="1:2" x14ac:dyDescent="0.25">
      <c r="A796" s="115"/>
      <c r="B796" s="116"/>
    </row>
    <row r="797" spans="1:2" x14ac:dyDescent="0.25">
      <c r="A797" s="115"/>
      <c r="B797" s="116"/>
    </row>
    <row r="798" spans="1:2" x14ac:dyDescent="0.25">
      <c r="A798" s="115"/>
      <c r="B798" s="116"/>
    </row>
    <row r="799" spans="1:2" x14ac:dyDescent="0.25">
      <c r="A799" s="115"/>
      <c r="B799" s="116"/>
    </row>
    <row r="800" spans="1:2" x14ac:dyDescent="0.25">
      <c r="A800" s="115"/>
      <c r="B800" s="116"/>
    </row>
    <row r="801" spans="1:2" x14ac:dyDescent="0.25">
      <c r="A801" s="115"/>
      <c r="B801" s="116"/>
    </row>
    <row r="802" spans="1:2" x14ac:dyDescent="0.25">
      <c r="A802" s="115"/>
      <c r="B802" s="116"/>
    </row>
    <row r="803" spans="1:2" x14ac:dyDescent="0.25">
      <c r="A803" s="115"/>
      <c r="B803" s="116"/>
    </row>
    <row r="804" spans="1:2" x14ac:dyDescent="0.25">
      <c r="A804" s="115"/>
      <c r="B804" s="116"/>
    </row>
    <row r="805" spans="1:2" x14ac:dyDescent="0.25">
      <c r="A805" s="115"/>
      <c r="B805" s="116"/>
    </row>
    <row r="806" spans="1:2" x14ac:dyDescent="0.25">
      <c r="A806" s="115"/>
      <c r="B806" s="116"/>
    </row>
    <row r="807" spans="1:2" x14ac:dyDescent="0.25">
      <c r="A807" s="115"/>
      <c r="B807" s="116"/>
    </row>
    <row r="808" spans="1:2" x14ac:dyDescent="0.25">
      <c r="A808" s="115"/>
      <c r="B808" s="116"/>
    </row>
    <row r="809" spans="1:2" x14ac:dyDescent="0.25">
      <c r="A809" s="115"/>
      <c r="B809" s="116"/>
    </row>
    <row r="810" spans="1:2" x14ac:dyDescent="0.25">
      <c r="A810" s="115"/>
      <c r="B810" s="116"/>
    </row>
    <row r="811" spans="1:2" x14ac:dyDescent="0.25">
      <c r="A811" s="115"/>
      <c r="B811" s="116"/>
    </row>
    <row r="812" spans="1:2" x14ac:dyDescent="0.25">
      <c r="A812" s="115"/>
      <c r="B812" s="116"/>
    </row>
    <row r="813" spans="1:2" x14ac:dyDescent="0.25">
      <c r="A813" s="115"/>
      <c r="B813" s="116"/>
    </row>
    <row r="814" spans="1:2" x14ac:dyDescent="0.25">
      <c r="A814" s="115"/>
      <c r="B814" s="116"/>
    </row>
    <row r="815" spans="1:2" x14ac:dyDescent="0.25">
      <c r="A815" s="115"/>
      <c r="B815" s="116"/>
    </row>
    <row r="816" spans="1:2" x14ac:dyDescent="0.25">
      <c r="A816" s="115"/>
      <c r="B816" s="116"/>
    </row>
    <row r="817" spans="1:2" x14ac:dyDescent="0.25">
      <c r="A817" s="115"/>
      <c r="B817" s="116"/>
    </row>
    <row r="818" spans="1:2" x14ac:dyDescent="0.25">
      <c r="A818" s="115"/>
      <c r="B818" s="116"/>
    </row>
    <row r="819" spans="1:2" x14ac:dyDescent="0.25">
      <c r="A819" s="115"/>
      <c r="B819" s="116"/>
    </row>
    <row r="820" spans="1:2" x14ac:dyDescent="0.25">
      <c r="A820" s="115"/>
      <c r="B820" s="116"/>
    </row>
    <row r="821" spans="1:2" x14ac:dyDescent="0.25">
      <c r="A821" s="115"/>
      <c r="B821" s="116"/>
    </row>
    <row r="822" spans="1:2" x14ac:dyDescent="0.25">
      <c r="A822" s="115"/>
      <c r="B822" s="116"/>
    </row>
    <row r="823" spans="1:2" x14ac:dyDescent="0.25">
      <c r="A823" s="115"/>
      <c r="B823" s="116"/>
    </row>
    <row r="824" spans="1:2" x14ac:dyDescent="0.25">
      <c r="A824" s="115"/>
      <c r="B824" s="116"/>
    </row>
    <row r="825" spans="1:2" x14ac:dyDescent="0.25">
      <c r="A825" s="115"/>
      <c r="B825" s="116"/>
    </row>
    <row r="826" spans="1:2" x14ac:dyDescent="0.25">
      <c r="A826" s="115"/>
      <c r="B826" s="116"/>
    </row>
    <row r="827" spans="1:2" x14ac:dyDescent="0.25">
      <c r="A827" s="115"/>
      <c r="B827" s="116"/>
    </row>
    <row r="828" spans="1:2" x14ac:dyDescent="0.25">
      <c r="A828" s="115"/>
      <c r="B828" s="116"/>
    </row>
    <row r="829" spans="1:2" x14ac:dyDescent="0.25">
      <c r="A829" s="115"/>
      <c r="B829" s="116"/>
    </row>
    <row r="830" spans="1:2" x14ac:dyDescent="0.25">
      <c r="A830" s="115"/>
      <c r="B830" s="116"/>
    </row>
    <row r="831" spans="1:2" x14ac:dyDescent="0.25">
      <c r="A831" s="115"/>
      <c r="B831" s="116"/>
    </row>
    <row r="832" spans="1:2" x14ac:dyDescent="0.25">
      <c r="A832" s="115"/>
      <c r="B832" s="116"/>
    </row>
    <row r="833" spans="1:2" x14ac:dyDescent="0.25">
      <c r="A833" s="115"/>
      <c r="B833" s="116"/>
    </row>
    <row r="834" spans="1:2" x14ac:dyDescent="0.25">
      <c r="A834" s="115"/>
      <c r="B834" s="116"/>
    </row>
    <row r="835" spans="1:2" x14ac:dyDescent="0.25">
      <c r="A835" s="115"/>
      <c r="B835" s="116"/>
    </row>
    <row r="836" spans="1:2" x14ac:dyDescent="0.25">
      <c r="A836" s="115"/>
      <c r="B836" s="116"/>
    </row>
    <row r="837" spans="1:2" x14ac:dyDescent="0.25">
      <c r="A837" s="115"/>
      <c r="B837" s="116"/>
    </row>
    <row r="838" spans="1:2" x14ac:dyDescent="0.25">
      <c r="A838" s="115"/>
      <c r="B838" s="116"/>
    </row>
    <row r="839" spans="1:2" x14ac:dyDescent="0.25">
      <c r="A839" s="115"/>
      <c r="B839" s="116"/>
    </row>
    <row r="840" spans="1:2" x14ac:dyDescent="0.25">
      <c r="A840" s="115"/>
      <c r="B840" s="116"/>
    </row>
    <row r="841" spans="1:2" x14ac:dyDescent="0.25">
      <c r="A841" s="115"/>
      <c r="B841" s="116"/>
    </row>
    <row r="842" spans="1:2" x14ac:dyDescent="0.25">
      <c r="A842" s="115"/>
      <c r="B842" s="116"/>
    </row>
    <row r="843" spans="1:2" x14ac:dyDescent="0.25">
      <c r="A843" s="115"/>
      <c r="B843" s="116"/>
    </row>
    <row r="844" spans="1:2" x14ac:dyDescent="0.25">
      <c r="A844" s="115"/>
      <c r="B844" s="116"/>
    </row>
    <row r="845" spans="1:2" x14ac:dyDescent="0.25">
      <c r="A845" s="115"/>
      <c r="B845" s="116"/>
    </row>
    <row r="846" spans="1:2" x14ac:dyDescent="0.25">
      <c r="A846" s="115"/>
      <c r="B846" s="116"/>
    </row>
    <row r="847" spans="1:2" x14ac:dyDescent="0.25">
      <c r="A847" s="115"/>
      <c r="B847" s="116"/>
    </row>
    <row r="848" spans="1:2" x14ac:dyDescent="0.25">
      <c r="A848" s="115"/>
      <c r="B848" s="116"/>
    </row>
    <row r="849" spans="1:2" x14ac:dyDescent="0.25">
      <c r="A849" s="115"/>
      <c r="B849" s="116"/>
    </row>
    <row r="850" spans="1:2" x14ac:dyDescent="0.25">
      <c r="A850" s="115"/>
      <c r="B850" s="116"/>
    </row>
    <row r="851" spans="1:2" x14ac:dyDescent="0.25">
      <c r="A851" s="115"/>
      <c r="B851" s="116"/>
    </row>
    <row r="852" spans="1:2" x14ac:dyDescent="0.25">
      <c r="A852" s="115"/>
      <c r="B852" s="116"/>
    </row>
    <row r="853" spans="1:2" x14ac:dyDescent="0.25">
      <c r="A853" s="115"/>
      <c r="B853" s="116"/>
    </row>
    <row r="854" spans="1:2" x14ac:dyDescent="0.25">
      <c r="A854" s="115"/>
      <c r="B854" s="116"/>
    </row>
    <row r="855" spans="1:2" x14ac:dyDescent="0.25">
      <c r="A855" s="115"/>
      <c r="B855" s="116"/>
    </row>
    <row r="856" spans="1:2" x14ac:dyDescent="0.25">
      <c r="A856" s="115"/>
      <c r="B856" s="116"/>
    </row>
    <row r="857" spans="1:2" x14ac:dyDescent="0.25">
      <c r="A857" s="115"/>
      <c r="B857" s="116"/>
    </row>
    <row r="858" spans="1:2" x14ac:dyDescent="0.25">
      <c r="A858" s="115"/>
      <c r="B858" s="116"/>
    </row>
    <row r="859" spans="1:2" x14ac:dyDescent="0.25">
      <c r="A859" s="115"/>
      <c r="B859" s="116"/>
    </row>
    <row r="860" spans="1:2" x14ac:dyDescent="0.25">
      <c r="A860" s="115"/>
      <c r="B860" s="116"/>
    </row>
    <row r="861" spans="1:2" x14ac:dyDescent="0.25">
      <c r="A861" s="115"/>
      <c r="B861" s="116"/>
    </row>
    <row r="862" spans="1:2" x14ac:dyDescent="0.25">
      <c r="A862" s="115"/>
      <c r="B862" s="116"/>
    </row>
    <row r="863" spans="1:2" x14ac:dyDescent="0.25">
      <c r="A863" s="115"/>
      <c r="B863" s="116"/>
    </row>
    <row r="864" spans="1:2" x14ac:dyDescent="0.25">
      <c r="A864" s="115"/>
      <c r="B864" s="116"/>
    </row>
    <row r="865" spans="1:2" x14ac:dyDescent="0.25">
      <c r="A865" s="115"/>
      <c r="B865" s="116"/>
    </row>
    <row r="866" spans="1:2" x14ac:dyDescent="0.25">
      <c r="A866" s="115"/>
      <c r="B866" s="116"/>
    </row>
    <row r="867" spans="1:2" x14ac:dyDescent="0.25">
      <c r="A867" s="115"/>
      <c r="B867" s="116"/>
    </row>
    <row r="868" spans="1:2" x14ac:dyDescent="0.25">
      <c r="A868" s="115"/>
      <c r="B868" s="116"/>
    </row>
    <row r="869" spans="1:2" x14ac:dyDescent="0.25">
      <c r="A869" s="115"/>
      <c r="B869" s="116"/>
    </row>
    <row r="870" spans="1:2" x14ac:dyDescent="0.25">
      <c r="A870" s="115"/>
      <c r="B870" s="116"/>
    </row>
    <row r="871" spans="1:2" x14ac:dyDescent="0.25">
      <c r="A871" s="115"/>
      <c r="B871" s="116"/>
    </row>
    <row r="872" spans="1:2" x14ac:dyDescent="0.25">
      <c r="A872" s="115"/>
      <c r="B872" s="116"/>
    </row>
    <row r="873" spans="1:2" x14ac:dyDescent="0.25">
      <c r="A873" s="115"/>
      <c r="B873" s="116"/>
    </row>
    <row r="874" spans="1:2" x14ac:dyDescent="0.25">
      <c r="A874" s="115"/>
      <c r="B874" s="116"/>
    </row>
    <row r="875" spans="1:2" x14ac:dyDescent="0.25">
      <c r="A875" s="115"/>
      <c r="B875" s="116"/>
    </row>
    <row r="876" spans="1:2" x14ac:dyDescent="0.25">
      <c r="A876" s="115"/>
      <c r="B876" s="116"/>
    </row>
    <row r="877" spans="1:2" x14ac:dyDescent="0.25">
      <c r="A877" s="115"/>
      <c r="B877" s="116"/>
    </row>
    <row r="878" spans="1:2" x14ac:dyDescent="0.25">
      <c r="A878" s="115"/>
      <c r="B878" s="116"/>
    </row>
    <row r="879" spans="1:2" x14ac:dyDescent="0.25">
      <c r="A879" s="115"/>
      <c r="B879" s="116"/>
    </row>
    <row r="880" spans="1:2" x14ac:dyDescent="0.25">
      <c r="A880" s="115"/>
      <c r="B880" s="116"/>
    </row>
    <row r="881" spans="1:2" x14ac:dyDescent="0.25">
      <c r="A881" s="115"/>
      <c r="B881" s="116"/>
    </row>
    <row r="882" spans="1:2" x14ac:dyDescent="0.25">
      <c r="A882" s="115"/>
      <c r="B882" s="116"/>
    </row>
    <row r="883" spans="1:2" x14ac:dyDescent="0.25">
      <c r="A883" s="115"/>
      <c r="B883" s="116"/>
    </row>
    <row r="884" spans="1:2" x14ac:dyDescent="0.25">
      <c r="A884" s="115"/>
      <c r="B884" s="116"/>
    </row>
    <row r="885" spans="1:2" x14ac:dyDescent="0.25">
      <c r="A885" s="115"/>
      <c r="B885" s="116"/>
    </row>
    <row r="886" spans="1:2" x14ac:dyDescent="0.25">
      <c r="A886" s="115"/>
      <c r="B886" s="116"/>
    </row>
    <row r="887" spans="1:2" x14ac:dyDescent="0.25">
      <c r="A887" s="115"/>
      <c r="B887" s="116"/>
    </row>
    <row r="888" spans="1:2" x14ac:dyDescent="0.25">
      <c r="A888" s="115"/>
      <c r="B888" s="116"/>
    </row>
    <row r="889" spans="1:2" x14ac:dyDescent="0.25">
      <c r="A889" s="115"/>
      <c r="B889" s="116"/>
    </row>
    <row r="890" spans="1:2" x14ac:dyDescent="0.25">
      <c r="A890" s="115"/>
      <c r="B890" s="116"/>
    </row>
    <row r="891" spans="1:2" x14ac:dyDescent="0.25">
      <c r="A891" s="115"/>
      <c r="B891" s="116"/>
    </row>
    <row r="892" spans="1:2" x14ac:dyDescent="0.25">
      <c r="A892" s="115"/>
      <c r="B892" s="116"/>
    </row>
    <row r="893" spans="1:2" x14ac:dyDescent="0.25">
      <c r="A893" s="115"/>
      <c r="B893" s="116"/>
    </row>
    <row r="894" spans="1:2" x14ac:dyDescent="0.25">
      <c r="A894" s="115"/>
      <c r="B894" s="116"/>
    </row>
    <row r="895" spans="1:2" x14ac:dyDescent="0.25">
      <c r="A895" s="115"/>
      <c r="B895" s="116"/>
    </row>
    <row r="896" spans="1:2" x14ac:dyDescent="0.25">
      <c r="A896" s="115"/>
      <c r="B896" s="116"/>
    </row>
    <row r="897" spans="1:2" x14ac:dyDescent="0.25">
      <c r="A897" s="115"/>
      <c r="B897" s="116"/>
    </row>
    <row r="898" spans="1:2" x14ac:dyDescent="0.25">
      <c r="A898" s="115"/>
      <c r="B898" s="116"/>
    </row>
    <row r="899" spans="1:2" x14ac:dyDescent="0.25">
      <c r="A899" s="115"/>
      <c r="B899" s="116"/>
    </row>
    <row r="900" spans="1:2" x14ac:dyDescent="0.25">
      <c r="A900" s="115"/>
      <c r="B900" s="116"/>
    </row>
    <row r="901" spans="1:2" x14ac:dyDescent="0.25">
      <c r="A901" s="115"/>
      <c r="B901" s="116"/>
    </row>
    <row r="902" spans="1:2" x14ac:dyDescent="0.25">
      <c r="A902" s="115"/>
      <c r="B902" s="116"/>
    </row>
    <row r="903" spans="1:2" x14ac:dyDescent="0.25">
      <c r="A903" s="115"/>
      <c r="B903" s="116"/>
    </row>
    <row r="904" spans="1:2" x14ac:dyDescent="0.25">
      <c r="A904" s="115"/>
      <c r="B904" s="116"/>
    </row>
    <row r="905" spans="1:2" x14ac:dyDescent="0.25">
      <c r="A905" s="115"/>
      <c r="B905" s="116"/>
    </row>
    <row r="906" spans="1:2" x14ac:dyDescent="0.25">
      <c r="A906" s="115"/>
      <c r="B906" s="116"/>
    </row>
    <row r="907" spans="1:2" x14ac:dyDescent="0.25">
      <c r="A907" s="115"/>
      <c r="B907" s="116"/>
    </row>
    <row r="908" spans="1:2" x14ac:dyDescent="0.25">
      <c r="A908" s="115"/>
      <c r="B908" s="116"/>
    </row>
    <row r="909" spans="1:2" x14ac:dyDescent="0.25">
      <c r="A909" s="115"/>
      <c r="B909" s="116"/>
    </row>
    <row r="910" spans="1:2" x14ac:dyDescent="0.25">
      <c r="A910" s="115"/>
      <c r="B910" s="116"/>
    </row>
    <row r="911" spans="1:2" x14ac:dyDescent="0.25">
      <c r="A911" s="115"/>
      <c r="B911" s="116"/>
    </row>
    <row r="912" spans="1:2" x14ac:dyDescent="0.25">
      <c r="A912" s="115"/>
      <c r="B912" s="116"/>
    </row>
    <row r="913" spans="1:2" x14ac:dyDescent="0.25">
      <c r="A913" s="115"/>
      <c r="B913" s="116"/>
    </row>
    <row r="914" spans="1:2" x14ac:dyDescent="0.25">
      <c r="A914" s="115"/>
      <c r="B914" s="116"/>
    </row>
    <row r="915" spans="1:2" x14ac:dyDescent="0.25">
      <c r="A915" s="115"/>
      <c r="B915" s="116"/>
    </row>
    <row r="916" spans="1:2" x14ac:dyDescent="0.25">
      <c r="A916" s="115"/>
      <c r="B916" s="116"/>
    </row>
    <row r="917" spans="1:2" x14ac:dyDescent="0.25">
      <c r="A917" s="115"/>
      <c r="B917" s="116"/>
    </row>
    <row r="918" spans="1:2" x14ac:dyDescent="0.25">
      <c r="A918" s="115"/>
      <c r="B918" s="116"/>
    </row>
    <row r="919" spans="1:2" x14ac:dyDescent="0.25">
      <c r="A919" s="115"/>
      <c r="B919" s="116"/>
    </row>
    <row r="920" spans="1:2" x14ac:dyDescent="0.25">
      <c r="A920" s="115"/>
      <c r="B920" s="116"/>
    </row>
    <row r="921" spans="1:2" x14ac:dyDescent="0.25">
      <c r="A921" s="115"/>
      <c r="B921" s="116"/>
    </row>
    <row r="922" spans="1:2" x14ac:dyDescent="0.25">
      <c r="A922" s="115"/>
      <c r="B922" s="116"/>
    </row>
    <row r="923" spans="1:2" x14ac:dyDescent="0.25">
      <c r="A923" s="115"/>
      <c r="B923" s="116"/>
    </row>
    <row r="924" spans="1:2" x14ac:dyDescent="0.25">
      <c r="A924" s="115"/>
      <c r="B924" s="116"/>
    </row>
    <row r="925" spans="1:2" x14ac:dyDescent="0.25">
      <c r="A925" s="115"/>
      <c r="B925" s="116"/>
    </row>
    <row r="926" spans="1:2" x14ac:dyDescent="0.25">
      <c r="A926" s="115"/>
      <c r="B926" s="116"/>
    </row>
    <row r="927" spans="1:2" x14ac:dyDescent="0.25">
      <c r="A927" s="115"/>
      <c r="B927" s="116"/>
    </row>
    <row r="928" spans="1:2" x14ac:dyDescent="0.25">
      <c r="A928" s="115"/>
      <c r="B928" s="116"/>
    </row>
    <row r="929" spans="1:2" x14ac:dyDescent="0.25">
      <c r="A929" s="115"/>
      <c r="B929" s="116"/>
    </row>
    <row r="930" spans="1:2" x14ac:dyDescent="0.25">
      <c r="A930" s="115"/>
      <c r="B930" s="116"/>
    </row>
    <row r="931" spans="1:2" x14ac:dyDescent="0.25">
      <c r="A931" s="115"/>
      <c r="B931" s="116"/>
    </row>
    <row r="932" spans="1:2" x14ac:dyDescent="0.25">
      <c r="A932" s="115"/>
      <c r="B932" s="116"/>
    </row>
    <row r="933" spans="1:2" x14ac:dyDescent="0.25">
      <c r="A933" s="115"/>
      <c r="B933" s="116"/>
    </row>
    <row r="934" spans="1:2" x14ac:dyDescent="0.25">
      <c r="A934" s="115"/>
      <c r="B934" s="116"/>
    </row>
    <row r="935" spans="1:2" x14ac:dyDescent="0.25">
      <c r="A935" s="115"/>
      <c r="B935" s="116"/>
    </row>
    <row r="936" spans="1:2" x14ac:dyDescent="0.25">
      <c r="A936" s="115"/>
      <c r="B936" s="116"/>
    </row>
    <row r="937" spans="1:2" x14ac:dyDescent="0.25">
      <c r="A937" s="115"/>
      <c r="B937" s="116"/>
    </row>
    <row r="938" spans="1:2" x14ac:dyDescent="0.25">
      <c r="A938" s="115"/>
      <c r="B938" s="116"/>
    </row>
    <row r="939" spans="1:2" x14ac:dyDescent="0.25">
      <c r="A939" s="115"/>
      <c r="B939" s="116"/>
    </row>
    <row r="940" spans="1:2" x14ac:dyDescent="0.25">
      <c r="A940" s="115"/>
      <c r="B940" s="116"/>
    </row>
    <row r="941" spans="1:2" x14ac:dyDescent="0.25">
      <c r="A941" s="115"/>
      <c r="B941" s="116"/>
    </row>
    <row r="942" spans="1:2" x14ac:dyDescent="0.25">
      <c r="A942" s="115"/>
      <c r="B942" s="116"/>
    </row>
    <row r="943" spans="1:2" x14ac:dyDescent="0.25">
      <c r="A943" s="115"/>
      <c r="B943" s="116"/>
    </row>
    <row r="944" spans="1:2" x14ac:dyDescent="0.25">
      <c r="A944" s="115"/>
      <c r="B944" s="116"/>
    </row>
    <row r="945" spans="1:2" x14ac:dyDescent="0.25">
      <c r="A945" s="115"/>
      <c r="B945" s="116"/>
    </row>
    <row r="946" spans="1:2" x14ac:dyDescent="0.25">
      <c r="A946" s="115"/>
      <c r="B946" s="116"/>
    </row>
    <row r="947" spans="1:2" x14ac:dyDescent="0.25">
      <c r="A947" s="115"/>
      <c r="B947" s="116"/>
    </row>
    <row r="948" spans="1:2" x14ac:dyDescent="0.25">
      <c r="A948" s="115"/>
      <c r="B948" s="116"/>
    </row>
    <row r="949" spans="1:2" x14ac:dyDescent="0.25">
      <c r="A949" s="115"/>
      <c r="B949" s="116"/>
    </row>
    <row r="950" spans="1:2" x14ac:dyDescent="0.25">
      <c r="A950" s="115"/>
      <c r="B950" s="116"/>
    </row>
    <row r="951" spans="1:2" x14ac:dyDescent="0.25">
      <c r="A951" s="115"/>
      <c r="B951" s="116"/>
    </row>
    <row r="952" spans="1:2" x14ac:dyDescent="0.25">
      <c r="A952" s="115"/>
      <c r="B952" s="116"/>
    </row>
    <row r="953" spans="1:2" x14ac:dyDescent="0.25">
      <c r="A953" s="115"/>
      <c r="B953" s="116"/>
    </row>
    <row r="954" spans="1:2" x14ac:dyDescent="0.25">
      <c r="A954" s="115"/>
      <c r="B954" s="116"/>
    </row>
    <row r="955" spans="1:2" x14ac:dyDescent="0.25">
      <c r="A955" s="115"/>
      <c r="B955" s="116"/>
    </row>
    <row r="956" spans="1:2" x14ac:dyDescent="0.25">
      <c r="A956" s="115"/>
      <c r="B956" s="116"/>
    </row>
    <row r="957" spans="1:2" x14ac:dyDescent="0.25">
      <c r="A957" s="115"/>
      <c r="B957" s="116"/>
    </row>
    <row r="958" spans="1:2" x14ac:dyDescent="0.25">
      <c r="A958" s="115"/>
      <c r="B958" s="116"/>
    </row>
    <row r="959" spans="1:2" x14ac:dyDescent="0.25">
      <c r="A959" s="115"/>
      <c r="B959" s="116"/>
    </row>
    <row r="960" spans="1:2" x14ac:dyDescent="0.25">
      <c r="A960" s="115"/>
      <c r="B960" s="116"/>
    </row>
    <row r="961" spans="1:2" x14ac:dyDescent="0.25">
      <c r="A961" s="115"/>
      <c r="B961" s="116"/>
    </row>
    <row r="962" spans="1:2" x14ac:dyDescent="0.25">
      <c r="A962" s="115"/>
      <c r="B962" s="116"/>
    </row>
    <row r="963" spans="1:2" x14ac:dyDescent="0.25">
      <c r="A963" s="115"/>
      <c r="B963" s="116"/>
    </row>
    <row r="964" spans="1:2" x14ac:dyDescent="0.25">
      <c r="A964" s="115"/>
      <c r="B964" s="116"/>
    </row>
    <row r="965" spans="1:2" x14ac:dyDescent="0.25">
      <c r="A965" s="115"/>
      <c r="B965" s="116"/>
    </row>
    <row r="966" spans="1:2" x14ac:dyDescent="0.25">
      <c r="A966" s="115"/>
      <c r="B966" s="116"/>
    </row>
    <row r="967" spans="1:2" x14ac:dyDescent="0.25">
      <c r="A967" s="115"/>
      <c r="B967" s="116"/>
    </row>
    <row r="968" spans="1:2" x14ac:dyDescent="0.25">
      <c r="A968" s="115"/>
      <c r="B968" s="116"/>
    </row>
    <row r="969" spans="1:2" x14ac:dyDescent="0.25">
      <c r="A969" s="115"/>
      <c r="B969" s="116"/>
    </row>
    <row r="970" spans="1:2" x14ac:dyDescent="0.25">
      <c r="A970" s="115"/>
      <c r="B970" s="116"/>
    </row>
    <row r="971" spans="1:2" x14ac:dyDescent="0.25">
      <c r="A971" s="115"/>
      <c r="B971" s="116"/>
    </row>
    <row r="972" spans="1:2" x14ac:dyDescent="0.25">
      <c r="A972" s="115"/>
      <c r="B972" s="116"/>
    </row>
    <row r="973" spans="1:2" x14ac:dyDescent="0.25">
      <c r="A973" s="115"/>
      <c r="B973" s="116"/>
    </row>
    <row r="974" spans="1:2" x14ac:dyDescent="0.25">
      <c r="A974" s="115"/>
      <c r="B974" s="116"/>
    </row>
    <row r="975" spans="1:2" x14ac:dyDescent="0.25">
      <c r="A975" s="115"/>
      <c r="B975" s="116"/>
    </row>
    <row r="976" spans="1:2" x14ac:dyDescent="0.25">
      <c r="A976" s="115"/>
      <c r="B976" s="116"/>
    </row>
    <row r="977" spans="1:2" x14ac:dyDescent="0.25">
      <c r="A977" s="115"/>
      <c r="B977" s="116"/>
    </row>
    <row r="978" spans="1:2" x14ac:dyDescent="0.25">
      <c r="A978" s="115"/>
      <c r="B978" s="116"/>
    </row>
    <row r="979" spans="1:2" x14ac:dyDescent="0.25">
      <c r="A979" s="115"/>
      <c r="B979" s="116"/>
    </row>
    <row r="980" spans="1:2" x14ac:dyDescent="0.25">
      <c r="A980" s="115"/>
      <c r="B980" s="116"/>
    </row>
    <row r="981" spans="1:2" x14ac:dyDescent="0.25">
      <c r="A981" s="115"/>
      <c r="B981" s="116"/>
    </row>
    <row r="982" spans="1:2" x14ac:dyDescent="0.25">
      <c r="A982" s="115"/>
      <c r="B982" s="116"/>
    </row>
    <row r="983" spans="1:2" x14ac:dyDescent="0.25">
      <c r="A983" s="115"/>
      <c r="B983" s="116"/>
    </row>
    <row r="984" spans="1:2" x14ac:dyDescent="0.25">
      <c r="A984" s="115"/>
      <c r="B984" s="116"/>
    </row>
    <row r="985" spans="1:2" x14ac:dyDescent="0.25">
      <c r="A985" s="115"/>
      <c r="B985" s="116"/>
    </row>
    <row r="986" spans="1:2" x14ac:dyDescent="0.25">
      <c r="A986" s="115"/>
      <c r="B986" s="116"/>
    </row>
    <row r="987" spans="1:2" x14ac:dyDescent="0.25">
      <c r="A987" s="115"/>
      <c r="B987" s="116"/>
    </row>
    <row r="988" spans="1:2" x14ac:dyDescent="0.25">
      <c r="A988" s="115"/>
      <c r="B988" s="116"/>
    </row>
    <row r="989" spans="1:2" x14ac:dyDescent="0.25">
      <c r="A989" s="115"/>
      <c r="B989" s="116"/>
    </row>
    <row r="990" spans="1:2" x14ac:dyDescent="0.25">
      <c r="A990" s="115"/>
      <c r="B990" s="116"/>
    </row>
    <row r="991" spans="1:2" x14ac:dyDescent="0.25">
      <c r="A991" s="115"/>
      <c r="B991" s="116"/>
    </row>
    <row r="992" spans="1:2" x14ac:dyDescent="0.25">
      <c r="A992" s="115"/>
      <c r="B992" s="116"/>
    </row>
    <row r="993" spans="1:2" x14ac:dyDescent="0.25">
      <c r="A993" s="115"/>
      <c r="B993" s="116"/>
    </row>
    <row r="994" spans="1:2" x14ac:dyDescent="0.25">
      <c r="A994" s="115"/>
      <c r="B994" s="116"/>
    </row>
    <row r="995" spans="1:2" x14ac:dyDescent="0.25">
      <c r="A995" s="115"/>
      <c r="B995" s="116"/>
    </row>
    <row r="996" spans="1:2" x14ac:dyDescent="0.25">
      <c r="A996" s="115"/>
      <c r="B996" s="116"/>
    </row>
    <row r="997" spans="1:2" x14ac:dyDescent="0.25">
      <c r="A997" s="115"/>
      <c r="B997" s="116"/>
    </row>
    <row r="998" spans="1:2" x14ac:dyDescent="0.25">
      <c r="A998" s="115"/>
      <c r="B998" s="116"/>
    </row>
    <row r="999" spans="1:2" x14ac:dyDescent="0.25">
      <c r="A999" s="115"/>
      <c r="B999" s="116"/>
    </row>
    <row r="1000" spans="1:2" x14ac:dyDescent="0.25">
      <c r="A1000" s="115"/>
      <c r="B1000" s="116"/>
    </row>
    <row r="1001" spans="1:2" x14ac:dyDescent="0.25">
      <c r="A1001" s="115"/>
      <c r="B1001" s="116"/>
    </row>
    <row r="1002" spans="1:2" x14ac:dyDescent="0.25">
      <c r="A1002" s="115"/>
      <c r="B1002" s="116"/>
    </row>
    <row r="1003" spans="1:2" x14ac:dyDescent="0.25">
      <c r="A1003" s="115"/>
      <c r="B1003" s="116"/>
    </row>
  </sheetData>
  <mergeCells count="3">
    <mergeCell ref="A1:B1"/>
    <mergeCell ref="A2:A3"/>
    <mergeCell ref="B2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8"/>
  <sheetViews>
    <sheetView tabSelected="1" workbookViewId="0">
      <pane ySplit="2" topLeftCell="A3" activePane="bottomLeft" state="frozen"/>
      <selection activeCell="CW1" sqref="CW1"/>
      <selection pane="bottomLeft" activeCell="L20" sqref="L20"/>
    </sheetView>
  </sheetViews>
  <sheetFormatPr baseColWidth="10" defaultRowHeight="15" x14ac:dyDescent="0.25"/>
  <cols>
    <col min="2" max="2" width="11.7109375" style="18" customWidth="1"/>
    <col min="3" max="3" width="10.42578125" style="18" customWidth="1"/>
    <col min="4" max="4" width="9.42578125" style="18" bestFit="1" customWidth="1"/>
    <col min="5" max="5" width="20.7109375" style="18" customWidth="1"/>
    <col min="6" max="6" width="8" style="18" customWidth="1"/>
    <col min="7" max="7" width="10.85546875" style="18" customWidth="1"/>
    <col min="8" max="8" width="8.7109375" customWidth="1"/>
    <col min="9" max="9" width="19.5703125" bestFit="1" customWidth="1"/>
    <col min="10" max="10" width="8.7109375" customWidth="1"/>
    <col min="12" max="12" width="21.7109375" customWidth="1"/>
    <col min="13" max="13" width="9.7109375" customWidth="1"/>
    <col min="14" max="18" width="7.7109375" customWidth="1"/>
    <col min="19" max="46" width="7.7109375" style="142" customWidth="1"/>
  </cols>
  <sheetData>
    <row r="1" spans="1:46" ht="19.5" thickBot="1" x14ac:dyDescent="0.3">
      <c r="A1" s="71">
        <f t="array" aca="1" ref="A1" ca="1">INDEX(Horaire!$A:$A,MAX((Horaire!$C$4:$C$9&gt;0)*ROW(Horaire!$C$4:$C$9)))</f>
        <v>43377</v>
      </c>
      <c r="C1" s="72"/>
      <c r="D1" s="72"/>
      <c r="E1" s="73" t="s">
        <v>52</v>
      </c>
      <c r="F1" s="74" t="s">
        <v>48</v>
      </c>
      <c r="G1" s="75" t="s">
        <v>49</v>
      </c>
      <c r="I1" s="86" t="s">
        <v>161</v>
      </c>
    </row>
    <row r="2" spans="1:46" ht="16.5" thickBot="1" x14ac:dyDescent="0.3">
      <c r="A2" s="76" t="str">
        <f t="array" aca="1" ref="A2" ca="1">INDEX(Horaire!$B:$B,MAX((Horaire!$C$4:$C$9&gt;0)*ROW(Horaire!$C$4:$C$9)))</f>
        <v>Sem.05</v>
      </c>
      <c r="B2" s="164" t="s">
        <v>176</v>
      </c>
      <c r="C2" s="77" t="s">
        <v>174</v>
      </c>
      <c r="D2" s="162" t="s">
        <v>173</v>
      </c>
      <c r="E2" s="78" t="s">
        <v>50</v>
      </c>
      <c r="F2" s="79" t="s">
        <v>175</v>
      </c>
      <c r="G2" s="79" t="s">
        <v>51</v>
      </c>
      <c r="I2" s="123" t="s">
        <v>161</v>
      </c>
      <c r="K2" s="128" t="s">
        <v>171</v>
      </c>
      <c r="L2" s="128" t="s">
        <v>161</v>
      </c>
      <c r="M2" s="129" t="s">
        <v>28</v>
      </c>
      <c r="N2" s="129" t="s">
        <v>162</v>
      </c>
      <c r="O2" s="129" t="s">
        <v>164</v>
      </c>
      <c r="P2" s="129" t="s">
        <v>165</v>
      </c>
      <c r="Q2" s="129" t="s">
        <v>166</v>
      </c>
      <c r="R2" s="129" t="s">
        <v>167</v>
      </c>
      <c r="S2" s="143"/>
      <c r="T2" s="143"/>
      <c r="U2" s="143"/>
      <c r="V2" s="143"/>
      <c r="W2" s="143"/>
      <c r="X2" s="143"/>
      <c r="Y2" s="143"/>
      <c r="Z2" s="143"/>
      <c r="AA2" s="143"/>
      <c r="AB2" s="143"/>
      <c r="AC2" s="143"/>
      <c r="AD2" s="143"/>
      <c r="AE2" s="143"/>
      <c r="AF2" s="143"/>
      <c r="AG2" s="143"/>
      <c r="AH2" s="143"/>
      <c r="AI2" s="143"/>
      <c r="AJ2" s="143"/>
      <c r="AK2" s="143"/>
      <c r="AL2" s="143"/>
      <c r="AM2" s="143"/>
      <c r="AN2" s="143"/>
      <c r="AO2" s="143"/>
      <c r="AP2" s="143"/>
      <c r="AQ2" s="143"/>
      <c r="AR2" s="143"/>
      <c r="AS2" s="143"/>
      <c r="AT2" s="143"/>
    </row>
    <row r="3" spans="1:46" ht="15.75" thickBot="1" x14ac:dyDescent="0.3">
      <c r="B3" s="80">
        <f>1000+ROW()-ROW($B$3)</f>
        <v>1000</v>
      </c>
      <c r="C3" s="81">
        <v>0</v>
      </c>
      <c r="D3" s="163" t="s">
        <v>177</v>
      </c>
      <c r="E3" s="82" t="s">
        <v>53</v>
      </c>
      <c r="F3" s="83" t="s">
        <v>54</v>
      </c>
      <c r="G3" s="84">
        <v>170</v>
      </c>
      <c r="I3" s="87" t="s">
        <v>108</v>
      </c>
      <c r="K3" s="150">
        <v>1000</v>
      </c>
      <c r="L3" s="151" t="str">
        <f>E3</f>
        <v>Pierrette Venne</v>
      </c>
      <c r="M3" s="152">
        <f>IFERROR(IF(VLOOKUP(B3,'Abat-Neuf'!$B$2:$H$161,7,FALSE)="x",10,""),"")</f>
        <v>10</v>
      </c>
      <c r="N3" s="153">
        <f>IFERROR(IF(VLOOKUP(B3,Sem.01!$B$2:$H$161,7,FALSE)="x",10,""),"")</f>
        <v>10</v>
      </c>
      <c r="O3" s="153">
        <f>IFERROR(IF(VLOOKUP(B3,Sem.02!$B$2:$H$161,7,FALSE)="x",10,""),"")</f>
        <v>10</v>
      </c>
      <c r="P3" s="153">
        <f>IFERROR(IF(VLOOKUP(B3,Sem.03!$B$2:$H$161,7,FALSE)="x",10,""),"")</f>
        <v>10</v>
      </c>
      <c r="Q3" s="153">
        <f>IFERROR(IF(VLOOKUP(B3,Sem.04!$B$2:$H$161,7,FALSE)="x",10,""),"")</f>
        <v>10</v>
      </c>
      <c r="R3" s="154" t="s">
        <v>172</v>
      </c>
      <c r="S3" s="144"/>
      <c r="T3" s="144"/>
      <c r="U3" s="144"/>
      <c r="V3" s="144"/>
      <c r="W3" s="144"/>
      <c r="X3" s="144"/>
      <c r="Y3" s="144"/>
      <c r="Z3" s="144"/>
      <c r="AA3" s="144"/>
      <c r="AB3" s="144"/>
      <c r="AC3" s="144"/>
      <c r="AD3" s="144"/>
      <c r="AE3" s="144"/>
      <c r="AF3" s="144"/>
      <c r="AG3" s="144"/>
      <c r="AH3" s="144"/>
      <c r="AI3" s="144"/>
      <c r="AJ3" s="144"/>
      <c r="AK3" s="144"/>
      <c r="AL3" s="144"/>
      <c r="AM3" s="144"/>
      <c r="AN3" s="144"/>
      <c r="AO3" s="144"/>
      <c r="AP3" s="144"/>
      <c r="AQ3" s="144"/>
      <c r="AR3" s="144"/>
      <c r="AS3" s="144"/>
      <c r="AT3" s="144"/>
    </row>
    <row r="4" spans="1:46" ht="15.75" thickBot="1" x14ac:dyDescent="0.3">
      <c r="B4" s="80">
        <f t="shared" ref="B4:B67" si="0">1000+ROW()-ROW($B$3)</f>
        <v>1001</v>
      </c>
      <c r="C4" s="81">
        <v>9</v>
      </c>
      <c r="D4" s="163" t="s">
        <v>1</v>
      </c>
      <c r="E4" s="82" t="s">
        <v>55</v>
      </c>
      <c r="F4" s="83" t="s">
        <v>54</v>
      </c>
      <c r="G4" s="84">
        <v>186</v>
      </c>
      <c r="I4" s="87" t="s">
        <v>64</v>
      </c>
      <c r="K4" s="130">
        <v>1001</v>
      </c>
      <c r="L4" s="131" t="str">
        <f t="shared" ref="L4:L14" si="1">E4</f>
        <v>Claire Lessard</v>
      </c>
      <c r="M4" s="145" t="str">
        <f>IFERROR(IF(VLOOKUP(B4,'Abat-Neuf'!$B$2:$H$161,7,FALSE)="x",10,""),"")</f>
        <v/>
      </c>
      <c r="N4" s="132" t="str">
        <f>IFERROR(IF(VLOOKUP(B4,Sem.01!$B$2:$H$161,7,FALSE)="x",10,""),"")</f>
        <v/>
      </c>
      <c r="O4" s="132" t="str">
        <f>IFERROR(IF(VLOOKUP(B4,Sem.02!$B$2:$H$161,7,FALSE)="x",10,""),"")</f>
        <v/>
      </c>
      <c r="P4" s="132" t="str">
        <f>IFERROR(IF(VLOOKUP(B4,Sem.03!$B$2:$H$161,7,FALSE)="x",10,""),"")</f>
        <v/>
      </c>
      <c r="Q4" s="132" t="str">
        <f>IFERROR(IF(VLOOKUP(B4,Sem.04!$B$2:$H$161,7,FALSE)="x",10,""),"")</f>
        <v/>
      </c>
      <c r="R4" s="133" t="str">
        <f>IFERROR(IF(VLOOKUP(B4,Sem.05!$B$2:$H$161,7,FALSE)="x",10,""),"")</f>
        <v/>
      </c>
      <c r="S4" s="144"/>
      <c r="T4" s="144"/>
      <c r="U4" s="144"/>
      <c r="V4" s="144"/>
      <c r="W4" s="144"/>
      <c r="X4" s="144"/>
      <c r="Y4" s="144"/>
      <c r="Z4" s="144"/>
      <c r="AA4" s="144"/>
      <c r="AB4" s="144"/>
      <c r="AC4" s="144"/>
      <c r="AD4" s="144"/>
      <c r="AE4" s="144"/>
      <c r="AF4" s="144"/>
      <c r="AG4" s="144"/>
      <c r="AH4" s="144"/>
      <c r="AI4" s="144"/>
      <c r="AJ4" s="144"/>
      <c r="AK4" s="144"/>
      <c r="AL4" s="144"/>
      <c r="AM4" s="144"/>
      <c r="AN4" s="144"/>
      <c r="AO4" s="144"/>
      <c r="AP4" s="144"/>
      <c r="AQ4" s="144"/>
      <c r="AR4" s="144"/>
      <c r="AS4" s="144"/>
      <c r="AT4" s="144"/>
    </row>
    <row r="5" spans="1:46" ht="15.75" thickBot="1" x14ac:dyDescent="0.3">
      <c r="B5" s="80">
        <f t="shared" si="0"/>
        <v>1002</v>
      </c>
      <c r="C5" s="81">
        <v>8</v>
      </c>
      <c r="D5" s="163" t="s">
        <v>1</v>
      </c>
      <c r="E5" s="82" t="s">
        <v>56</v>
      </c>
      <c r="F5" s="83" t="s">
        <v>57</v>
      </c>
      <c r="G5" s="84">
        <v>229</v>
      </c>
      <c r="I5" s="87" t="s">
        <v>103</v>
      </c>
      <c r="K5" s="130">
        <v>1002</v>
      </c>
      <c r="L5" s="131" t="str">
        <f t="shared" si="1"/>
        <v>Michel Taillon</v>
      </c>
      <c r="M5" s="145" t="str">
        <f>IFERROR(IF(VLOOKUP(B5,'Abat-Neuf'!$B$2:$H$161,7,FALSE)="x",10,""),"")</f>
        <v/>
      </c>
      <c r="N5" s="132" t="str">
        <f>IFERROR(IF(VLOOKUP(B5,Sem.01!$B$2:$H$161,7,FALSE)="x",10,""),"")</f>
        <v/>
      </c>
      <c r="O5" s="132" t="str">
        <f>IFERROR(IF(VLOOKUP(B5,Sem.02!$B$2:$H$161,7,FALSE)="x",10,""),"")</f>
        <v/>
      </c>
      <c r="P5" s="132" t="str">
        <f>IFERROR(IF(VLOOKUP(B5,Sem.03!$B$2:$H$161,7,FALSE)="x",10,""),"")</f>
        <v/>
      </c>
      <c r="Q5" s="132" t="str">
        <f>IFERROR(IF(VLOOKUP(B5,Sem.04!$B$2:$H$161,7,FALSE)="x",10,""),"")</f>
        <v/>
      </c>
      <c r="R5" s="133" t="str">
        <f>IFERROR(IF(VLOOKUP(B5,Sem.05!$B$2:$H$161,7,FALSE)="x",10,""),"")</f>
        <v/>
      </c>
      <c r="S5" s="144"/>
      <c r="T5" s="144"/>
      <c r="U5" s="144"/>
      <c r="V5" s="144"/>
      <c r="W5" s="144"/>
      <c r="X5" s="144"/>
      <c r="Y5" s="144"/>
      <c r="Z5" s="144"/>
      <c r="AA5" s="144"/>
      <c r="AB5" s="144"/>
      <c r="AC5" s="144"/>
      <c r="AD5" s="144"/>
      <c r="AE5" s="144"/>
      <c r="AF5" s="144"/>
      <c r="AG5" s="144"/>
      <c r="AH5" s="144"/>
      <c r="AI5" s="144"/>
      <c r="AJ5" s="144"/>
      <c r="AK5" s="144"/>
      <c r="AL5" s="144"/>
      <c r="AM5" s="144"/>
      <c r="AN5" s="144"/>
      <c r="AO5" s="144"/>
      <c r="AP5" s="144"/>
      <c r="AQ5" s="144"/>
      <c r="AR5" s="144"/>
      <c r="AS5" s="144"/>
      <c r="AT5" s="144"/>
    </row>
    <row r="6" spans="1:46" ht="15.75" thickBot="1" x14ac:dyDescent="0.3">
      <c r="B6" s="80">
        <f t="shared" si="0"/>
        <v>1003</v>
      </c>
      <c r="C6" s="81">
        <v>0</v>
      </c>
      <c r="D6" s="163" t="s">
        <v>177</v>
      </c>
      <c r="E6" s="82" t="s">
        <v>58</v>
      </c>
      <c r="F6" s="83" t="s">
        <v>57</v>
      </c>
      <c r="G6" s="84">
        <v>0</v>
      </c>
      <c r="I6" s="87" t="s">
        <v>106</v>
      </c>
      <c r="K6" s="130">
        <v>1003</v>
      </c>
      <c r="L6" s="131" t="str">
        <f t="shared" si="1"/>
        <v>Jean-Claude Matte</v>
      </c>
      <c r="M6" s="145" t="str">
        <f>IFERROR(IF(VLOOKUP(B6,'Abat-Neuf'!$B$2:$H$161,7,FALSE)="x",10,""),"")</f>
        <v/>
      </c>
      <c r="N6" s="132" t="str">
        <f>IFERROR(IF(VLOOKUP(B6,Sem.01!$B$2:$H$161,7,FALSE)="x",10,""),"")</f>
        <v/>
      </c>
      <c r="O6" s="132" t="str">
        <f>IFERROR(IF(VLOOKUP(B6,Sem.02!$B$2:$H$161,7,FALSE)="x",10,""),"")</f>
        <v/>
      </c>
      <c r="P6" s="132" t="str">
        <f>IFERROR(IF(VLOOKUP(B6,Sem.03!$B$2:$H$161,7,FALSE)="x",10,""),"")</f>
        <v/>
      </c>
      <c r="Q6" s="132" t="str">
        <f>IFERROR(IF(VLOOKUP(B6,Sem.04!$B$2:$H$161,7,FALSE)="x",10,""),"")</f>
        <v/>
      </c>
      <c r="R6" s="133" t="str">
        <f>IFERROR(IF(VLOOKUP(B6,Sem.05!$B$2:$H$161,7,FALSE)="x",10,""),"")</f>
        <v/>
      </c>
      <c r="S6" s="144"/>
      <c r="T6" s="144"/>
      <c r="U6" s="144"/>
      <c r="V6" s="144"/>
      <c r="W6" s="144"/>
      <c r="X6" s="144"/>
      <c r="Y6" s="144"/>
      <c r="Z6" s="144"/>
      <c r="AA6" s="144"/>
      <c r="AB6" s="144"/>
      <c r="AC6" s="144"/>
      <c r="AD6" s="144"/>
      <c r="AE6" s="144"/>
      <c r="AF6" s="144"/>
      <c r="AG6" s="144"/>
      <c r="AH6" s="144"/>
      <c r="AI6" s="144"/>
      <c r="AJ6" s="144"/>
      <c r="AK6" s="144"/>
      <c r="AL6" s="144"/>
      <c r="AM6" s="144"/>
      <c r="AN6" s="144"/>
      <c r="AO6" s="144"/>
      <c r="AP6" s="144"/>
      <c r="AQ6" s="144"/>
      <c r="AR6" s="144"/>
      <c r="AS6" s="144"/>
      <c r="AT6" s="144"/>
    </row>
    <row r="7" spans="1:46" ht="15.75" thickBot="1" x14ac:dyDescent="0.3">
      <c r="B7" s="80">
        <f t="shared" si="0"/>
        <v>1004</v>
      </c>
      <c r="C7" s="81">
        <v>6</v>
      </c>
      <c r="D7" s="163" t="s">
        <v>1</v>
      </c>
      <c r="E7" s="82" t="s">
        <v>59</v>
      </c>
      <c r="F7" s="83" t="s">
        <v>54</v>
      </c>
      <c r="G7" s="84">
        <v>183</v>
      </c>
      <c r="I7" s="87" t="s">
        <v>84</v>
      </c>
      <c r="K7" s="130">
        <v>1004</v>
      </c>
      <c r="L7" s="131" t="str">
        <f t="shared" si="1"/>
        <v>Gilberte Caron</v>
      </c>
      <c r="M7" s="145" t="str">
        <f>IFERROR(IF(VLOOKUP(B7,'Abat-Neuf'!$B$2:$H$161,7,FALSE)="x",10,""),"")</f>
        <v/>
      </c>
      <c r="N7" s="132" t="str">
        <f>IFERROR(IF(VLOOKUP(B7,Sem.01!$B$2:$H$161,7,FALSE)="x",10,""),"")</f>
        <v/>
      </c>
      <c r="O7" s="132" t="str">
        <f>IFERROR(IF(VLOOKUP(B7,Sem.02!$B$2:$H$161,7,FALSE)="x",10,""),"")</f>
        <v/>
      </c>
      <c r="P7" s="132" t="str">
        <f>IFERROR(IF(VLOOKUP(B7,Sem.03!$B$2:$H$161,7,FALSE)="x",10,""),"")</f>
        <v/>
      </c>
      <c r="Q7" s="132">
        <f>IFERROR(IF(VLOOKUP(B7,Sem.04!$B$2:$H$161,7,FALSE)="x",10,""),"")</f>
        <v>10</v>
      </c>
      <c r="R7" s="133" t="str">
        <f>IFERROR(IF(VLOOKUP(B7,Sem.05!$B$2:$H$161,7,FALSE)="x",10,""),"")</f>
        <v/>
      </c>
      <c r="S7" s="144"/>
      <c r="T7" s="144"/>
      <c r="U7" s="144"/>
      <c r="V7" s="144"/>
      <c r="W7" s="144"/>
      <c r="X7" s="144"/>
      <c r="Y7" s="144"/>
      <c r="Z7" s="144"/>
      <c r="AA7" s="144"/>
      <c r="AB7" s="144"/>
      <c r="AC7" s="144"/>
      <c r="AD7" s="144"/>
      <c r="AE7" s="144"/>
      <c r="AF7" s="144"/>
      <c r="AG7" s="144"/>
      <c r="AH7" s="144"/>
      <c r="AI7" s="144"/>
      <c r="AJ7" s="144"/>
      <c r="AK7" s="144"/>
      <c r="AL7" s="144"/>
      <c r="AM7" s="144"/>
      <c r="AN7" s="144"/>
      <c r="AO7" s="144"/>
      <c r="AP7" s="144"/>
      <c r="AQ7" s="144"/>
      <c r="AR7" s="144"/>
      <c r="AS7" s="144"/>
      <c r="AT7" s="144"/>
    </row>
    <row r="8" spans="1:46" ht="15.75" thickBot="1" x14ac:dyDescent="0.3">
      <c r="B8" s="80">
        <f t="shared" si="0"/>
        <v>1005</v>
      </c>
      <c r="C8" s="81">
        <v>0</v>
      </c>
      <c r="D8" s="163" t="s">
        <v>177</v>
      </c>
      <c r="E8" s="82" t="s">
        <v>60</v>
      </c>
      <c r="F8" s="83" t="s">
        <v>54</v>
      </c>
      <c r="G8" s="84">
        <v>171</v>
      </c>
      <c r="I8" s="87" t="s">
        <v>59</v>
      </c>
      <c r="K8" s="130">
        <v>1005</v>
      </c>
      <c r="L8" s="131" t="str">
        <f t="shared" si="1"/>
        <v>Martine Ouellet</v>
      </c>
      <c r="M8" s="145" t="str">
        <f>IFERROR(IF(VLOOKUP(B8,'Abat-Neuf'!$B$2:$H$161,7,FALSE)="x",10,""),"")</f>
        <v/>
      </c>
      <c r="N8" s="132" t="str">
        <f>IFERROR(IF(VLOOKUP(B8,Sem.01!$B$2:$H$161,7,FALSE)="x",10,""),"")</f>
        <v/>
      </c>
      <c r="O8" s="132" t="str">
        <f>IFERROR(IF(VLOOKUP(B8,Sem.02!$B$2:$H$161,7,FALSE)="x",10,""),"")</f>
        <v/>
      </c>
      <c r="P8" s="132" t="str">
        <f>IFERROR(IF(VLOOKUP(B8,Sem.03!$B$2:$H$161,7,FALSE)="x",10,""),"")</f>
        <v/>
      </c>
      <c r="Q8" s="132" t="str">
        <f>IFERROR(IF(VLOOKUP(B8,Sem.04!$B$2:$H$161,7,FALSE)="x",10,""),"")</f>
        <v/>
      </c>
      <c r="R8" s="133" t="str">
        <f>IFERROR(IF(VLOOKUP(B8,Sem.05!$B$2:$H$161,7,FALSE)="x",10,""),"")</f>
        <v/>
      </c>
      <c r="S8" s="144"/>
      <c r="T8" s="144"/>
      <c r="U8" s="144"/>
      <c r="V8" s="144"/>
      <c r="W8" s="144"/>
      <c r="X8" s="144"/>
      <c r="Y8" s="144"/>
      <c r="Z8" s="144"/>
      <c r="AA8" s="144"/>
      <c r="AB8" s="144"/>
      <c r="AC8" s="144"/>
      <c r="AD8" s="144"/>
      <c r="AE8" s="144"/>
      <c r="AF8" s="144"/>
      <c r="AG8" s="144"/>
      <c r="AH8" s="144"/>
      <c r="AI8" s="144"/>
      <c r="AJ8" s="144"/>
      <c r="AK8" s="144"/>
      <c r="AL8" s="144"/>
      <c r="AM8" s="144"/>
      <c r="AN8" s="144"/>
      <c r="AO8" s="144"/>
      <c r="AP8" s="144"/>
      <c r="AQ8" s="144"/>
      <c r="AR8" s="144"/>
      <c r="AS8" s="144"/>
      <c r="AT8" s="144"/>
    </row>
    <row r="9" spans="1:46" ht="15.75" thickBot="1" x14ac:dyDescent="0.3">
      <c r="B9" s="80">
        <f t="shared" si="0"/>
        <v>1006</v>
      </c>
      <c r="C9" s="81">
        <v>0</v>
      </c>
      <c r="D9" s="163" t="s">
        <v>177</v>
      </c>
      <c r="E9" s="82" t="s">
        <v>61</v>
      </c>
      <c r="F9" s="83" t="s">
        <v>54</v>
      </c>
      <c r="G9" s="84">
        <v>130</v>
      </c>
      <c r="I9" s="87" t="s">
        <v>89</v>
      </c>
      <c r="K9" s="130">
        <v>1006</v>
      </c>
      <c r="L9" s="131" t="str">
        <f t="shared" si="1"/>
        <v>Jocelyne Labelle</v>
      </c>
      <c r="M9" s="145">
        <f>IFERROR(IF(VLOOKUP(B9,'Abat-Neuf'!$B$2:$H$161,7,FALSE)="x",10,""),"")</f>
        <v>10</v>
      </c>
      <c r="N9" s="132" t="str">
        <f>IFERROR(IF(VLOOKUP(B9,Sem.01!$B$2:$H$161,7,FALSE)="x",10,""),"")</f>
        <v/>
      </c>
      <c r="O9" s="132" t="str">
        <f>IFERROR(IF(VLOOKUP(B9,Sem.02!$B$2:$H$161,7,FALSE)="x",10,""),"")</f>
        <v/>
      </c>
      <c r="P9" s="132" t="str">
        <f>IFERROR(IF(VLOOKUP(B9,Sem.03!$B$2:$H$161,7,FALSE)="x",10,""),"")</f>
        <v/>
      </c>
      <c r="Q9" s="132">
        <f>IFERROR(IF(VLOOKUP(B9,Sem.04!$B$2:$H$161,7,FALSE)="x",10,""),"")</f>
        <v>10</v>
      </c>
      <c r="R9" s="133" t="str">
        <f>IFERROR(IF(VLOOKUP(B9,Sem.05!$B$2:$H$161,7,FALSE)="x",10,""),"")</f>
        <v/>
      </c>
      <c r="S9" s="144"/>
      <c r="T9" s="144"/>
      <c r="U9" s="144"/>
      <c r="V9" s="144"/>
      <c r="W9" s="144"/>
      <c r="X9" s="144"/>
      <c r="Y9" s="144"/>
      <c r="Z9" s="144"/>
      <c r="AA9" s="144"/>
      <c r="AB9" s="144"/>
      <c r="AC9" s="144"/>
      <c r="AD9" s="144"/>
      <c r="AE9" s="144"/>
      <c r="AF9" s="144"/>
      <c r="AG9" s="144"/>
      <c r="AH9" s="144"/>
      <c r="AI9" s="144"/>
      <c r="AJ9" s="144"/>
      <c r="AK9" s="144"/>
      <c r="AL9" s="144"/>
      <c r="AM9" s="144"/>
      <c r="AN9" s="144"/>
      <c r="AO9" s="144"/>
      <c r="AP9" s="144"/>
      <c r="AQ9" s="144"/>
      <c r="AR9" s="144"/>
      <c r="AS9" s="144"/>
      <c r="AT9" s="144"/>
    </row>
    <row r="10" spans="1:46" ht="15.75" thickBot="1" x14ac:dyDescent="0.3">
      <c r="B10" s="80">
        <f t="shared" si="0"/>
        <v>1007</v>
      </c>
      <c r="C10" s="81">
        <v>0</v>
      </c>
      <c r="D10" s="163" t="s">
        <v>177</v>
      </c>
      <c r="E10" s="82" t="s">
        <v>62</v>
      </c>
      <c r="F10" s="83" t="s">
        <v>57</v>
      </c>
      <c r="G10" s="84">
        <v>0</v>
      </c>
      <c r="I10" s="87" t="s">
        <v>56</v>
      </c>
      <c r="K10" s="130">
        <v>1007</v>
      </c>
      <c r="L10" s="131" t="str">
        <f t="shared" si="1"/>
        <v>Jacques Charlebois</v>
      </c>
      <c r="M10" s="145" t="str">
        <f>IFERROR(IF(VLOOKUP(B10,'Abat-Neuf'!$B$2:$H$161,7,FALSE)="x",10,""),"")</f>
        <v/>
      </c>
      <c r="N10" s="132" t="str">
        <f>IFERROR(IF(VLOOKUP(B10,Sem.01!$B$2:$H$161,7,FALSE)="x",10,""),"")</f>
        <v/>
      </c>
      <c r="O10" s="132" t="str">
        <f>IFERROR(IF(VLOOKUP(B10,Sem.02!$B$2:$H$161,7,FALSE)="x",10,""),"")</f>
        <v/>
      </c>
      <c r="P10" s="132" t="str">
        <f>IFERROR(IF(VLOOKUP(B10,Sem.03!$B$2:$H$161,7,FALSE)="x",10,""),"")</f>
        <v/>
      </c>
      <c r="Q10" s="132" t="str">
        <f>IFERROR(IF(VLOOKUP(B10,Sem.04!$B$2:$H$161,7,FALSE)="x",10,""),"")</f>
        <v/>
      </c>
      <c r="R10" s="133" t="str">
        <f>IFERROR(IF(VLOOKUP(B10,Sem.05!$B$2:$H$161,7,FALSE)="x",10,""),"")</f>
        <v/>
      </c>
      <c r="S10" s="144"/>
      <c r="T10" s="144"/>
      <c r="U10" s="144"/>
      <c r="V10" s="144"/>
      <c r="W10" s="144"/>
      <c r="X10" s="144"/>
      <c r="Y10" s="144"/>
      <c r="Z10" s="144"/>
      <c r="AA10" s="144"/>
      <c r="AB10" s="144"/>
      <c r="AC10" s="144"/>
      <c r="AD10" s="144"/>
      <c r="AE10" s="144"/>
      <c r="AF10" s="144"/>
      <c r="AG10" s="144"/>
      <c r="AH10" s="144"/>
      <c r="AI10" s="144"/>
      <c r="AJ10" s="144"/>
      <c r="AK10" s="144"/>
      <c r="AL10" s="144"/>
      <c r="AM10" s="144"/>
      <c r="AN10" s="144"/>
      <c r="AO10" s="144"/>
      <c r="AP10" s="144"/>
      <c r="AQ10" s="144"/>
      <c r="AR10" s="144"/>
      <c r="AS10" s="144"/>
      <c r="AT10" s="144"/>
    </row>
    <row r="11" spans="1:46" ht="15.75" thickBot="1" x14ac:dyDescent="0.3">
      <c r="B11" s="80">
        <f t="shared" si="0"/>
        <v>1008</v>
      </c>
      <c r="C11" s="81">
        <v>0</v>
      </c>
      <c r="D11" s="163" t="s">
        <v>177</v>
      </c>
      <c r="E11" s="82" t="s">
        <v>63</v>
      </c>
      <c r="F11" s="83" t="s">
        <v>57</v>
      </c>
      <c r="G11" s="84">
        <v>147</v>
      </c>
      <c r="I11" s="87" t="s">
        <v>55</v>
      </c>
      <c r="K11" s="130">
        <v>1008</v>
      </c>
      <c r="L11" s="131" t="str">
        <f t="shared" si="1"/>
        <v>Jean-Guy Gingras</v>
      </c>
      <c r="M11" s="145" t="str">
        <f>IFERROR(IF(VLOOKUP(B11,'Abat-Neuf'!$B$2:$H$161,7,FALSE)="x",10,""),"")</f>
        <v/>
      </c>
      <c r="N11" s="132">
        <f>IFERROR(IF(VLOOKUP(B11,Sem.01!$B$2:$H$161,7,FALSE)="x",10,""),"")</f>
        <v>10</v>
      </c>
      <c r="O11" s="132" t="str">
        <f>IFERROR(IF(VLOOKUP(B11,Sem.02!$B$2:$H$161,7,FALSE)="x",10,""),"")</f>
        <v/>
      </c>
      <c r="P11" s="132">
        <f>IFERROR(IF(VLOOKUP(B11,Sem.03!$B$2:$H$161,7,FALSE)="x",10,""),"")</f>
        <v>10</v>
      </c>
      <c r="Q11" s="132" t="str">
        <f>IFERROR(IF(VLOOKUP(B11,Sem.04!$B$2:$H$161,7,FALSE)="x",10,""),"")</f>
        <v/>
      </c>
      <c r="R11" s="133">
        <f>IFERROR(IF(VLOOKUP(B11,Sem.05!$B$2:$H$161,7,FALSE)="x",10,""),"")</f>
        <v>10</v>
      </c>
      <c r="S11" s="144"/>
      <c r="T11" s="144"/>
      <c r="U11" s="144"/>
      <c r="V11" s="144"/>
      <c r="W11" s="144"/>
      <c r="X11" s="144"/>
      <c r="Y11" s="144"/>
      <c r="Z11" s="144"/>
      <c r="AA11" s="144"/>
      <c r="AB11" s="144"/>
      <c r="AC11" s="144"/>
      <c r="AD11" s="144"/>
      <c r="AE11" s="144"/>
      <c r="AF11" s="144"/>
      <c r="AG11" s="144"/>
      <c r="AH11" s="144"/>
      <c r="AI11" s="144"/>
      <c r="AJ11" s="144"/>
      <c r="AK11" s="144"/>
      <c r="AL11" s="144"/>
      <c r="AM11" s="144"/>
      <c r="AN11" s="144"/>
      <c r="AO11" s="144"/>
      <c r="AP11" s="144"/>
      <c r="AQ11" s="144"/>
      <c r="AR11" s="144"/>
      <c r="AS11" s="144"/>
      <c r="AT11" s="144"/>
    </row>
    <row r="12" spans="1:46" ht="15.75" thickBot="1" x14ac:dyDescent="0.3">
      <c r="B12" s="80">
        <f t="shared" si="0"/>
        <v>1009</v>
      </c>
      <c r="C12" s="81">
        <v>2</v>
      </c>
      <c r="D12" s="163" t="s">
        <v>1</v>
      </c>
      <c r="E12" s="82" t="s">
        <v>64</v>
      </c>
      <c r="F12" s="83" t="s">
        <v>54</v>
      </c>
      <c r="G12" s="84">
        <v>162</v>
      </c>
      <c r="I12" s="87" t="s">
        <v>124</v>
      </c>
      <c r="K12" s="130">
        <v>1009</v>
      </c>
      <c r="L12" s="131" t="str">
        <f t="shared" si="1"/>
        <v>Dorothée Beauchesne</v>
      </c>
      <c r="M12" s="145" t="str">
        <f>IFERROR(IF(VLOOKUP(B12,'Abat-Neuf'!$B$2:$H$161,7,FALSE)="x",10,""),"")</f>
        <v/>
      </c>
      <c r="N12" s="132" t="str">
        <f>IFERROR(IF(VLOOKUP(B12,Sem.01!$B$2:$H$161,7,FALSE)="x",10,""),"")</f>
        <v/>
      </c>
      <c r="O12" s="132" t="str">
        <f>IFERROR(IF(VLOOKUP(B12,Sem.02!$B$2:$H$161,7,FALSE)="x",10,""),"")</f>
        <v/>
      </c>
      <c r="P12" s="132" t="str">
        <f>IFERROR(IF(VLOOKUP(B12,Sem.03!$B$2:$H$161,7,FALSE)="x",10,""),"")</f>
        <v/>
      </c>
      <c r="Q12" s="132" t="str">
        <f>IFERROR(IF(VLOOKUP(B12,Sem.04!$B$2:$H$161,7,FALSE)="x",10,""),"")</f>
        <v/>
      </c>
      <c r="R12" s="133" t="str">
        <f>IFERROR(IF(VLOOKUP(B12,Sem.05!$B$2:$H$161,7,FALSE)="x",10,""),"")</f>
        <v/>
      </c>
      <c r="S12" s="144"/>
      <c r="T12" s="144"/>
      <c r="U12" s="144"/>
      <c r="V12" s="144"/>
      <c r="W12" s="144"/>
      <c r="X12" s="144"/>
      <c r="Y12" s="144"/>
      <c r="Z12" s="144"/>
      <c r="AA12" s="144"/>
      <c r="AB12" s="144"/>
      <c r="AC12" s="144"/>
      <c r="AD12" s="144"/>
      <c r="AE12" s="144"/>
      <c r="AF12" s="144"/>
      <c r="AG12" s="144"/>
      <c r="AH12" s="144"/>
      <c r="AI12" s="144"/>
      <c r="AJ12" s="144"/>
      <c r="AK12" s="144"/>
      <c r="AL12" s="144"/>
      <c r="AM12" s="144"/>
      <c r="AN12" s="144"/>
      <c r="AO12" s="144"/>
      <c r="AP12" s="144"/>
      <c r="AQ12" s="144"/>
      <c r="AR12" s="144"/>
      <c r="AS12" s="144"/>
      <c r="AT12" s="144"/>
    </row>
    <row r="13" spans="1:46" ht="15.75" thickBot="1" x14ac:dyDescent="0.3">
      <c r="B13" s="80">
        <f t="shared" si="0"/>
        <v>1010</v>
      </c>
      <c r="C13" s="81">
        <v>0</v>
      </c>
      <c r="D13" s="163" t="s">
        <v>177</v>
      </c>
      <c r="E13" s="82" t="s">
        <v>65</v>
      </c>
      <c r="F13" s="83" t="s">
        <v>57</v>
      </c>
      <c r="G13" s="84">
        <v>0</v>
      </c>
      <c r="I13" s="87" t="s">
        <v>136</v>
      </c>
      <c r="K13" s="130">
        <v>1010</v>
      </c>
      <c r="L13" s="131" t="str">
        <f t="shared" si="1"/>
        <v>Guy Girard</v>
      </c>
      <c r="M13" s="145" t="str">
        <f>IFERROR(IF(VLOOKUP(B13,'Abat-Neuf'!$B$2:$H$161,7,FALSE)="x",10,""),"")</f>
        <v/>
      </c>
      <c r="N13" s="132" t="str">
        <f>IFERROR(IF(VLOOKUP(B13,Sem.01!$B$2:$H$161,7,FALSE)="x",10,""),"")</f>
        <v/>
      </c>
      <c r="O13" s="132" t="str">
        <f>IFERROR(IF(VLOOKUP(B13,Sem.02!$B$2:$H$161,7,FALSE)="x",10,""),"")</f>
        <v/>
      </c>
      <c r="P13" s="132" t="str">
        <f>IFERROR(IF(VLOOKUP(B13,Sem.03!$B$2:$H$161,7,FALSE)="x",10,""),"")</f>
        <v/>
      </c>
      <c r="Q13" s="132" t="str">
        <f>IFERROR(IF(VLOOKUP(B13,Sem.04!$B$2:$H$161,7,FALSE)="x",10,""),"")</f>
        <v/>
      </c>
      <c r="R13" s="133" t="str">
        <f>IFERROR(IF(VLOOKUP(B13,Sem.05!$B$2:$H$161,7,FALSE)="x",10,""),"")</f>
        <v/>
      </c>
      <c r="S13" s="144"/>
      <c r="T13" s="144"/>
      <c r="U13" s="144"/>
      <c r="V13" s="144"/>
      <c r="W13" s="144"/>
      <c r="X13" s="144"/>
      <c r="Y13" s="144"/>
      <c r="Z13" s="144"/>
      <c r="AA13" s="144"/>
      <c r="AB13" s="144"/>
      <c r="AC13" s="144"/>
      <c r="AD13" s="144"/>
      <c r="AE13" s="144"/>
      <c r="AF13" s="144"/>
      <c r="AG13" s="144"/>
      <c r="AH13" s="144"/>
      <c r="AI13" s="144"/>
      <c r="AJ13" s="144"/>
      <c r="AK13" s="144"/>
      <c r="AL13" s="144"/>
      <c r="AM13" s="144"/>
      <c r="AN13" s="144"/>
      <c r="AO13" s="144"/>
      <c r="AP13" s="144"/>
      <c r="AQ13" s="144"/>
      <c r="AR13" s="144"/>
      <c r="AS13" s="144"/>
      <c r="AT13" s="144"/>
    </row>
    <row r="14" spans="1:46" ht="15.75" thickBot="1" x14ac:dyDescent="0.3">
      <c r="B14" s="80">
        <f t="shared" si="0"/>
        <v>1011</v>
      </c>
      <c r="C14" s="81">
        <v>0</v>
      </c>
      <c r="D14" s="163" t="s">
        <v>177</v>
      </c>
      <c r="E14" s="82" t="s">
        <v>66</v>
      </c>
      <c r="F14" s="83" t="s">
        <v>57</v>
      </c>
      <c r="G14" s="84">
        <v>158</v>
      </c>
      <c r="I14" s="87" t="s">
        <v>93</v>
      </c>
      <c r="K14" s="134">
        <v>1011</v>
      </c>
      <c r="L14" s="135" t="str">
        <f t="shared" si="1"/>
        <v>Michel Tremblay</v>
      </c>
      <c r="M14" s="146" t="str">
        <f>IFERROR(IF(VLOOKUP(B14,'Abat-Neuf'!$B$2:$H$161,7,FALSE)="x",10,""),"")</f>
        <v/>
      </c>
      <c r="N14" s="136" t="str">
        <f>IFERROR(IF(VLOOKUP(B14,Sem.01!$B$2:$H$161,7,FALSE)="x",10,""),"")</f>
        <v/>
      </c>
      <c r="O14" s="136">
        <f>IFERROR(IF(VLOOKUP(B14,Sem.02!$B$2:$H$161,7,FALSE)="x",10,""),"")</f>
        <v>10</v>
      </c>
      <c r="P14" s="136">
        <f>IFERROR(IF(VLOOKUP(B14,Sem.03!$B$2:$H$161,7,FALSE)="x",10,""),"")</f>
        <v>10</v>
      </c>
      <c r="Q14" s="136" t="str">
        <f>IFERROR(IF(VLOOKUP(B14,Sem.04!$B$2:$H$161,7,FALSE)="x",10,""),"")</f>
        <v/>
      </c>
      <c r="R14" s="137" t="str">
        <f>IFERROR(IF(VLOOKUP(B14,Sem.05!$B$2:$H$161,7,FALSE)="x",10,""),"")</f>
        <v/>
      </c>
      <c r="S14" s="144"/>
      <c r="T14" s="144"/>
      <c r="U14" s="144"/>
      <c r="V14" s="144"/>
      <c r="W14" s="144"/>
      <c r="X14" s="144"/>
      <c r="Y14" s="144"/>
      <c r="Z14" s="144"/>
      <c r="AA14" s="144"/>
      <c r="AB14" s="144"/>
      <c r="AC14" s="144"/>
      <c r="AD14" s="144"/>
      <c r="AE14" s="144"/>
      <c r="AF14" s="144"/>
      <c r="AG14" s="144"/>
      <c r="AH14" s="144"/>
      <c r="AI14" s="144"/>
      <c r="AJ14" s="144"/>
      <c r="AK14" s="144"/>
      <c r="AL14" s="144"/>
      <c r="AM14" s="144"/>
      <c r="AN14" s="144"/>
      <c r="AO14" s="144"/>
      <c r="AP14" s="144"/>
      <c r="AQ14" s="144"/>
      <c r="AR14" s="144"/>
      <c r="AS14" s="144"/>
      <c r="AT14" s="144"/>
    </row>
    <row r="15" spans="1:46" ht="15.75" thickBot="1" x14ac:dyDescent="0.3">
      <c r="B15" s="80">
        <f t="shared" si="0"/>
        <v>1012</v>
      </c>
      <c r="C15" s="81">
        <v>0</v>
      </c>
      <c r="D15" s="163" t="s">
        <v>177</v>
      </c>
      <c r="E15" s="82" t="s">
        <v>67</v>
      </c>
      <c r="F15" s="83" t="s">
        <v>57</v>
      </c>
      <c r="G15" s="84">
        <v>0</v>
      </c>
      <c r="I15" s="87" t="s">
        <v>128</v>
      </c>
      <c r="K15" s="147"/>
      <c r="L15" s="148"/>
      <c r="M15" s="19"/>
      <c r="N15" s="19"/>
      <c r="O15" s="19"/>
      <c r="P15" s="19"/>
      <c r="Q15" s="19"/>
      <c r="R15" s="19"/>
      <c r="S15" s="144"/>
      <c r="T15" s="144"/>
      <c r="U15" s="144"/>
      <c r="V15" s="144"/>
      <c r="W15" s="144"/>
      <c r="X15" s="144"/>
      <c r="Y15" s="144"/>
      <c r="Z15" s="144"/>
      <c r="AA15" s="144"/>
      <c r="AB15" s="144"/>
      <c r="AC15" s="144"/>
      <c r="AD15" s="144"/>
      <c r="AE15" s="144"/>
      <c r="AF15" s="144"/>
      <c r="AG15" s="144"/>
      <c r="AH15" s="144"/>
      <c r="AI15" s="144"/>
      <c r="AJ15" s="144"/>
      <c r="AK15" s="144"/>
      <c r="AL15" s="144"/>
      <c r="AM15" s="144"/>
      <c r="AN15" s="144"/>
      <c r="AO15" s="144"/>
      <c r="AP15" s="144"/>
      <c r="AQ15" s="144"/>
      <c r="AR15" s="144"/>
      <c r="AS15" s="144"/>
      <c r="AT15" s="144"/>
    </row>
    <row r="16" spans="1:46" ht="15.75" thickBot="1" x14ac:dyDescent="0.3">
      <c r="B16" s="80">
        <f t="shared" si="0"/>
        <v>1013</v>
      </c>
      <c r="C16" s="81">
        <v>0</v>
      </c>
      <c r="D16" s="163" t="s">
        <v>177</v>
      </c>
      <c r="E16" s="82" t="s">
        <v>68</v>
      </c>
      <c r="F16" s="83" t="s">
        <v>54</v>
      </c>
      <c r="G16" s="84">
        <v>155</v>
      </c>
      <c r="I16" s="87" t="s">
        <v>113</v>
      </c>
      <c r="K16" s="147"/>
      <c r="L16" s="148"/>
      <c r="M16" s="19"/>
      <c r="N16" s="19"/>
      <c r="O16" s="19"/>
      <c r="P16" s="19"/>
      <c r="Q16" s="19"/>
      <c r="R16" s="19"/>
      <c r="S16" s="144"/>
      <c r="T16" s="144"/>
      <c r="U16" s="144"/>
      <c r="V16" s="144"/>
      <c r="W16" s="144"/>
      <c r="X16" s="144"/>
      <c r="Y16" s="144"/>
      <c r="Z16" s="144"/>
      <c r="AA16" s="144"/>
      <c r="AB16" s="144"/>
      <c r="AC16" s="144"/>
      <c r="AD16" s="144"/>
      <c r="AE16" s="144"/>
      <c r="AF16" s="144"/>
      <c r="AG16" s="144"/>
      <c r="AH16" s="144"/>
      <c r="AI16" s="144"/>
      <c r="AJ16" s="144"/>
      <c r="AK16" s="144"/>
      <c r="AL16" s="144"/>
      <c r="AM16" s="144"/>
      <c r="AN16" s="144"/>
      <c r="AO16" s="144"/>
      <c r="AP16" s="144"/>
      <c r="AQ16" s="144"/>
      <c r="AR16" s="144"/>
      <c r="AS16" s="144"/>
      <c r="AT16" s="144"/>
    </row>
    <row r="17" spans="2:46" ht="15.75" thickBot="1" x14ac:dyDescent="0.3">
      <c r="B17" s="80">
        <f t="shared" si="0"/>
        <v>1014</v>
      </c>
      <c r="C17" s="81">
        <v>0</v>
      </c>
      <c r="D17" s="163" t="s">
        <v>177</v>
      </c>
      <c r="E17" s="82" t="s">
        <v>69</v>
      </c>
      <c r="F17" s="83" t="s">
        <v>57</v>
      </c>
      <c r="G17" s="84">
        <v>0</v>
      </c>
      <c r="I17" s="87" t="s">
        <v>74</v>
      </c>
      <c r="K17" s="147"/>
      <c r="L17" s="148"/>
      <c r="M17" s="19"/>
      <c r="N17" s="19"/>
      <c r="O17" s="19"/>
      <c r="P17" s="19"/>
      <c r="Q17" s="19"/>
      <c r="R17" s="19"/>
      <c r="S17" s="144"/>
      <c r="T17" s="144"/>
      <c r="U17" s="144"/>
      <c r="V17" s="144"/>
      <c r="W17" s="144"/>
      <c r="X17" s="144"/>
      <c r="Y17" s="144"/>
      <c r="Z17" s="144"/>
      <c r="AA17" s="144"/>
      <c r="AB17" s="144"/>
      <c r="AC17" s="144"/>
      <c r="AD17" s="144"/>
      <c r="AE17" s="144"/>
      <c r="AF17" s="144"/>
      <c r="AG17" s="144"/>
      <c r="AH17" s="144"/>
      <c r="AI17" s="144"/>
      <c r="AJ17" s="144"/>
      <c r="AK17" s="144"/>
      <c r="AL17" s="144"/>
      <c r="AM17" s="144"/>
      <c r="AN17" s="144"/>
      <c r="AO17" s="144"/>
      <c r="AP17" s="144"/>
      <c r="AQ17" s="144"/>
      <c r="AR17" s="144"/>
      <c r="AS17" s="144"/>
      <c r="AT17" s="144"/>
    </row>
    <row r="18" spans="2:46" ht="15.75" thickBot="1" x14ac:dyDescent="0.3">
      <c r="B18" s="80">
        <f t="shared" si="0"/>
        <v>1015</v>
      </c>
      <c r="C18" s="81">
        <v>0</v>
      </c>
      <c r="D18" s="163" t="s">
        <v>177</v>
      </c>
      <c r="E18" s="82" t="s">
        <v>70</v>
      </c>
      <c r="F18" s="83" t="s">
        <v>54</v>
      </c>
      <c r="G18" s="84">
        <v>0</v>
      </c>
      <c r="I18" s="88" t="s">
        <v>79</v>
      </c>
      <c r="K18" s="147"/>
      <c r="L18" s="148"/>
      <c r="M18" s="19"/>
      <c r="N18" s="19"/>
      <c r="O18" s="19"/>
      <c r="P18" s="19"/>
      <c r="Q18" s="19"/>
      <c r="R18" s="19"/>
      <c r="S18" s="144"/>
      <c r="T18" s="144"/>
      <c r="U18" s="144"/>
      <c r="V18" s="144"/>
      <c r="W18" s="144"/>
      <c r="X18" s="144"/>
      <c r="Y18" s="144"/>
      <c r="Z18" s="144"/>
      <c r="AA18" s="144"/>
      <c r="AB18" s="144"/>
      <c r="AC18" s="144"/>
      <c r="AD18" s="144"/>
      <c r="AE18" s="144"/>
      <c r="AF18" s="144"/>
      <c r="AG18" s="144"/>
      <c r="AH18" s="144"/>
      <c r="AI18" s="144"/>
      <c r="AJ18" s="144"/>
      <c r="AK18" s="144"/>
      <c r="AL18" s="144"/>
      <c r="AM18" s="144"/>
      <c r="AN18" s="144"/>
      <c r="AO18" s="144"/>
      <c r="AP18" s="144"/>
      <c r="AQ18" s="144"/>
      <c r="AR18" s="144"/>
      <c r="AS18" s="144"/>
      <c r="AT18" s="144"/>
    </row>
    <row r="19" spans="2:46" ht="15.75" thickBot="1" x14ac:dyDescent="0.3">
      <c r="B19" s="80">
        <f t="shared" si="0"/>
        <v>1016</v>
      </c>
      <c r="C19" s="81">
        <v>0</v>
      </c>
      <c r="D19" s="163" t="s">
        <v>177</v>
      </c>
      <c r="E19" s="82" t="s">
        <v>71</v>
      </c>
      <c r="F19" s="83" t="s">
        <v>57</v>
      </c>
      <c r="G19" s="84">
        <v>158</v>
      </c>
      <c r="K19" s="147"/>
      <c r="L19" s="148"/>
      <c r="M19" s="19"/>
      <c r="N19" s="19"/>
      <c r="O19" s="19"/>
      <c r="P19" s="19"/>
      <c r="Q19" s="19"/>
      <c r="R19" s="19"/>
      <c r="S19" s="144"/>
      <c r="T19" s="144"/>
      <c r="U19" s="144"/>
      <c r="V19" s="144"/>
      <c r="W19" s="144"/>
      <c r="X19" s="144"/>
      <c r="Y19" s="144"/>
      <c r="Z19" s="144"/>
      <c r="AA19" s="144"/>
      <c r="AB19" s="144"/>
      <c r="AC19" s="144"/>
      <c r="AD19" s="144"/>
      <c r="AE19" s="144"/>
      <c r="AF19" s="144"/>
      <c r="AG19" s="144"/>
      <c r="AH19" s="144"/>
      <c r="AI19" s="144"/>
      <c r="AJ19" s="144"/>
      <c r="AK19" s="144"/>
      <c r="AL19" s="144"/>
      <c r="AM19" s="144"/>
      <c r="AN19" s="144"/>
      <c r="AO19" s="144"/>
      <c r="AP19" s="144"/>
      <c r="AQ19" s="144"/>
      <c r="AR19" s="144"/>
      <c r="AS19" s="144"/>
      <c r="AT19" s="144"/>
    </row>
    <row r="20" spans="2:46" ht="15.75" thickBot="1" x14ac:dyDescent="0.3">
      <c r="B20" s="80">
        <f t="shared" si="0"/>
        <v>1017</v>
      </c>
      <c r="C20" s="81">
        <v>0</v>
      </c>
      <c r="D20" s="163" t="s">
        <v>177</v>
      </c>
      <c r="E20" s="82" t="s">
        <v>72</v>
      </c>
      <c r="F20" s="83" t="s">
        <v>57</v>
      </c>
      <c r="G20" s="84">
        <v>174</v>
      </c>
      <c r="K20" s="147"/>
      <c r="L20" s="148"/>
      <c r="M20" s="19"/>
      <c r="N20" s="19"/>
      <c r="O20" s="19"/>
      <c r="P20" s="19"/>
      <c r="Q20" s="19"/>
      <c r="R20" s="19"/>
      <c r="S20" s="144"/>
      <c r="T20" s="144"/>
      <c r="U20" s="144"/>
      <c r="V20" s="144"/>
      <c r="W20" s="144"/>
      <c r="X20" s="144"/>
      <c r="Y20" s="144"/>
      <c r="Z20" s="144"/>
      <c r="AA20" s="144"/>
      <c r="AB20" s="144"/>
      <c r="AC20" s="144"/>
      <c r="AD20" s="144"/>
      <c r="AE20" s="144"/>
      <c r="AF20" s="144"/>
      <c r="AG20" s="144"/>
      <c r="AH20" s="144"/>
      <c r="AI20" s="144"/>
      <c r="AJ20" s="144"/>
      <c r="AK20" s="144"/>
      <c r="AL20" s="144"/>
      <c r="AM20" s="144"/>
      <c r="AN20" s="144"/>
      <c r="AO20" s="144"/>
      <c r="AP20" s="144"/>
      <c r="AQ20" s="144"/>
      <c r="AR20" s="144"/>
      <c r="AS20" s="144"/>
      <c r="AT20" s="144"/>
    </row>
    <row r="21" spans="2:46" ht="15.75" thickBot="1" x14ac:dyDescent="0.3">
      <c r="B21" s="80">
        <f t="shared" si="0"/>
        <v>1018</v>
      </c>
      <c r="C21" s="81">
        <v>0</v>
      </c>
      <c r="D21" s="163" t="s">
        <v>177</v>
      </c>
      <c r="E21" s="82" t="s">
        <v>73</v>
      </c>
      <c r="F21" s="83" t="s">
        <v>57</v>
      </c>
      <c r="G21" s="84">
        <v>177</v>
      </c>
      <c r="K21" s="147"/>
      <c r="L21" s="148"/>
      <c r="M21" s="19"/>
      <c r="N21" s="19"/>
      <c r="O21" s="19"/>
      <c r="P21" s="19"/>
      <c r="Q21" s="19"/>
      <c r="R21" s="19"/>
      <c r="S21" s="144"/>
      <c r="T21" s="144"/>
      <c r="U21" s="144"/>
      <c r="V21" s="144"/>
      <c r="W21" s="144"/>
      <c r="X21" s="144"/>
      <c r="Y21" s="144"/>
      <c r="Z21" s="144"/>
      <c r="AA21" s="144"/>
      <c r="AB21" s="144"/>
      <c r="AC21" s="144"/>
      <c r="AD21" s="144"/>
      <c r="AE21" s="144"/>
      <c r="AF21" s="144"/>
      <c r="AG21" s="144"/>
      <c r="AH21" s="144"/>
      <c r="AI21" s="144"/>
      <c r="AJ21" s="144"/>
      <c r="AK21" s="144"/>
      <c r="AL21" s="144"/>
      <c r="AM21" s="144"/>
      <c r="AN21" s="144"/>
      <c r="AO21" s="144"/>
      <c r="AP21" s="144"/>
      <c r="AQ21" s="144"/>
      <c r="AR21" s="144"/>
      <c r="AS21" s="144"/>
      <c r="AT21" s="144"/>
    </row>
    <row r="22" spans="2:46" ht="15.75" thickBot="1" x14ac:dyDescent="0.3">
      <c r="B22" s="80">
        <f t="shared" si="0"/>
        <v>1019</v>
      </c>
      <c r="C22" s="81">
        <v>15</v>
      </c>
      <c r="D22" s="163" t="s">
        <v>1</v>
      </c>
      <c r="E22" s="82" t="s">
        <v>74</v>
      </c>
      <c r="F22" s="83" t="s">
        <v>57</v>
      </c>
      <c r="G22" s="84">
        <v>202</v>
      </c>
      <c r="K22" s="147"/>
      <c r="L22" s="148"/>
      <c r="M22" s="19"/>
      <c r="N22" s="19"/>
      <c r="O22" s="19"/>
      <c r="P22" s="19"/>
      <c r="Q22" s="19"/>
      <c r="R22" s="19"/>
      <c r="S22" s="144"/>
      <c r="T22" s="144"/>
      <c r="U22" s="144"/>
      <c r="V22" s="144"/>
      <c r="W22" s="144"/>
      <c r="X22" s="144"/>
      <c r="Y22" s="144"/>
      <c r="Z22" s="144"/>
      <c r="AA22" s="144"/>
      <c r="AB22" s="144"/>
      <c r="AC22" s="144"/>
      <c r="AD22" s="144"/>
      <c r="AE22" s="144"/>
      <c r="AF22" s="144"/>
      <c r="AG22" s="144"/>
      <c r="AH22" s="144"/>
      <c r="AI22" s="144"/>
      <c r="AJ22" s="144"/>
      <c r="AK22" s="144"/>
      <c r="AL22" s="144"/>
      <c r="AM22" s="144"/>
      <c r="AN22" s="144"/>
      <c r="AO22" s="144"/>
      <c r="AP22" s="144"/>
      <c r="AQ22" s="144"/>
      <c r="AR22" s="144"/>
      <c r="AS22" s="144"/>
      <c r="AT22" s="144"/>
    </row>
    <row r="23" spans="2:46" ht="15.75" thickBot="1" x14ac:dyDescent="0.3">
      <c r="B23" s="80">
        <f t="shared" si="0"/>
        <v>1020</v>
      </c>
      <c r="C23" s="81">
        <v>0</v>
      </c>
      <c r="D23" s="163" t="s">
        <v>177</v>
      </c>
      <c r="E23" s="82" t="s">
        <v>75</v>
      </c>
      <c r="F23" s="83" t="s">
        <v>54</v>
      </c>
      <c r="G23" s="84">
        <v>119</v>
      </c>
      <c r="K23" s="147"/>
      <c r="L23" s="148"/>
      <c r="M23" s="19"/>
      <c r="N23" s="19"/>
      <c r="O23" s="19"/>
      <c r="P23" s="19"/>
      <c r="Q23" s="19"/>
      <c r="R23" s="19"/>
      <c r="S23" s="144"/>
      <c r="T23" s="144"/>
      <c r="U23" s="144"/>
      <c r="V23" s="144"/>
      <c r="W23" s="144"/>
      <c r="X23" s="144"/>
      <c r="Y23" s="144"/>
      <c r="Z23" s="144"/>
      <c r="AA23" s="144"/>
      <c r="AB23" s="144"/>
      <c r="AC23" s="144"/>
      <c r="AD23" s="144"/>
      <c r="AE23" s="144"/>
      <c r="AF23" s="144"/>
      <c r="AG23" s="144"/>
      <c r="AH23" s="144"/>
      <c r="AI23" s="144"/>
      <c r="AJ23" s="144"/>
      <c r="AK23" s="144"/>
      <c r="AL23" s="144"/>
      <c r="AM23" s="144"/>
      <c r="AN23" s="144"/>
      <c r="AO23" s="144"/>
      <c r="AP23" s="144"/>
      <c r="AQ23" s="144"/>
      <c r="AR23" s="144"/>
      <c r="AS23" s="144"/>
      <c r="AT23" s="144"/>
    </row>
    <row r="24" spans="2:46" ht="15.75" thickBot="1" x14ac:dyDescent="0.3">
      <c r="B24" s="80">
        <f t="shared" si="0"/>
        <v>1021</v>
      </c>
      <c r="C24" s="81">
        <v>0</v>
      </c>
      <c r="D24" s="163" t="s">
        <v>177</v>
      </c>
      <c r="E24" s="82" t="s">
        <v>76</v>
      </c>
      <c r="F24" s="83" t="s">
        <v>54</v>
      </c>
      <c r="G24" s="84">
        <v>169</v>
      </c>
      <c r="K24" s="147"/>
      <c r="L24" s="148"/>
      <c r="M24" s="19"/>
      <c r="N24" s="19"/>
      <c r="O24" s="19"/>
      <c r="P24" s="19"/>
      <c r="Q24" s="19"/>
      <c r="R24" s="19"/>
      <c r="S24" s="144"/>
      <c r="T24" s="144"/>
      <c r="U24" s="144"/>
      <c r="V24" s="144"/>
      <c r="W24" s="144"/>
      <c r="X24" s="144"/>
      <c r="Y24" s="144"/>
      <c r="Z24" s="144"/>
      <c r="AA24" s="144"/>
      <c r="AB24" s="144"/>
      <c r="AC24" s="144"/>
      <c r="AD24" s="144"/>
      <c r="AE24" s="144"/>
      <c r="AF24" s="144"/>
      <c r="AG24" s="144"/>
      <c r="AH24" s="144"/>
      <c r="AI24" s="144"/>
      <c r="AJ24" s="144"/>
      <c r="AK24" s="144"/>
      <c r="AL24" s="144"/>
      <c r="AM24" s="144"/>
      <c r="AN24" s="144"/>
      <c r="AO24" s="144"/>
      <c r="AP24" s="144"/>
      <c r="AQ24" s="144"/>
      <c r="AR24" s="144"/>
      <c r="AS24" s="144"/>
      <c r="AT24" s="144"/>
    </row>
    <row r="25" spans="2:46" ht="15.75" thickBot="1" x14ac:dyDescent="0.3">
      <c r="B25" s="80">
        <f t="shared" si="0"/>
        <v>1022</v>
      </c>
      <c r="C25" s="81">
        <v>0</v>
      </c>
      <c r="D25" s="163" t="s">
        <v>177</v>
      </c>
      <c r="E25" s="82" t="s">
        <v>77</v>
      </c>
      <c r="F25" s="83" t="s">
        <v>54</v>
      </c>
      <c r="G25" s="84">
        <v>0</v>
      </c>
      <c r="K25" s="147"/>
      <c r="L25" s="148"/>
      <c r="M25" s="19"/>
      <c r="N25" s="19"/>
      <c r="O25" s="19"/>
      <c r="P25" s="19"/>
      <c r="Q25" s="19"/>
      <c r="R25" s="19"/>
      <c r="S25" s="144"/>
      <c r="T25" s="144"/>
      <c r="U25" s="144"/>
      <c r="V25" s="144"/>
      <c r="W25" s="144"/>
      <c r="X25" s="144"/>
      <c r="Y25" s="144"/>
      <c r="Z25" s="144"/>
      <c r="AA25" s="144"/>
      <c r="AB25" s="144"/>
      <c r="AC25" s="144"/>
      <c r="AD25" s="144"/>
      <c r="AE25" s="144"/>
      <c r="AF25" s="144"/>
      <c r="AG25" s="144"/>
      <c r="AH25" s="144"/>
      <c r="AI25" s="144"/>
      <c r="AJ25" s="144"/>
      <c r="AK25" s="144"/>
      <c r="AL25" s="144"/>
      <c r="AM25" s="144"/>
      <c r="AN25" s="144"/>
      <c r="AO25" s="144"/>
      <c r="AP25" s="144"/>
      <c r="AQ25" s="144"/>
      <c r="AR25" s="144"/>
      <c r="AS25" s="144"/>
      <c r="AT25" s="144"/>
    </row>
    <row r="26" spans="2:46" ht="15.75" thickBot="1" x14ac:dyDescent="0.3">
      <c r="B26" s="80">
        <f t="shared" si="0"/>
        <v>1023</v>
      </c>
      <c r="C26" s="81">
        <v>0</v>
      </c>
      <c r="D26" s="163" t="s">
        <v>177</v>
      </c>
      <c r="E26" s="82" t="s">
        <v>78</v>
      </c>
      <c r="F26" s="83" t="s">
        <v>54</v>
      </c>
      <c r="G26" s="84">
        <v>0</v>
      </c>
      <c r="K26" s="147"/>
      <c r="L26" s="148"/>
      <c r="M26" s="19"/>
      <c r="N26" s="19"/>
      <c r="O26" s="19"/>
      <c r="P26" s="19"/>
      <c r="Q26" s="19"/>
      <c r="R26" s="19"/>
      <c r="S26" s="144"/>
      <c r="T26" s="144"/>
      <c r="U26" s="144"/>
      <c r="V26" s="144"/>
      <c r="W26" s="144"/>
      <c r="X26" s="144"/>
      <c r="Y26" s="144"/>
      <c r="Z26" s="144"/>
      <c r="AA26" s="144"/>
      <c r="AB26" s="144"/>
      <c r="AC26" s="144"/>
      <c r="AD26" s="144"/>
      <c r="AE26" s="144"/>
      <c r="AF26" s="144"/>
      <c r="AG26" s="144"/>
      <c r="AH26" s="144"/>
      <c r="AI26" s="144"/>
      <c r="AJ26" s="144"/>
      <c r="AK26" s="144"/>
      <c r="AL26" s="144"/>
      <c r="AM26" s="144"/>
      <c r="AN26" s="144"/>
      <c r="AO26" s="144"/>
      <c r="AP26" s="144"/>
      <c r="AQ26" s="144"/>
      <c r="AR26" s="144"/>
      <c r="AS26" s="144"/>
      <c r="AT26" s="144"/>
    </row>
    <row r="27" spans="2:46" ht="15.75" thickBot="1" x14ac:dyDescent="0.3">
      <c r="B27" s="80">
        <f t="shared" si="0"/>
        <v>1024</v>
      </c>
      <c r="C27" s="81">
        <v>16</v>
      </c>
      <c r="D27" s="163" t="s">
        <v>1</v>
      </c>
      <c r="E27" s="82" t="s">
        <v>79</v>
      </c>
      <c r="F27" s="83" t="s">
        <v>57</v>
      </c>
      <c r="G27" s="84">
        <v>175</v>
      </c>
      <c r="K27" s="147"/>
      <c r="L27" s="148"/>
      <c r="M27" s="19"/>
      <c r="N27" s="19"/>
      <c r="O27" s="19"/>
      <c r="P27" s="19"/>
      <c r="Q27" s="19"/>
      <c r="R27" s="19"/>
      <c r="S27" s="144"/>
      <c r="T27" s="144"/>
      <c r="U27" s="144"/>
      <c r="V27" s="144"/>
      <c r="W27" s="144"/>
      <c r="X27" s="144"/>
      <c r="Y27" s="144"/>
      <c r="Z27" s="144"/>
      <c r="AA27" s="144"/>
      <c r="AB27" s="144"/>
      <c r="AC27" s="144"/>
      <c r="AD27" s="144"/>
      <c r="AE27" s="144"/>
      <c r="AF27" s="144"/>
      <c r="AG27" s="144"/>
      <c r="AH27" s="144"/>
      <c r="AI27" s="144"/>
      <c r="AJ27" s="144"/>
      <c r="AK27" s="144"/>
      <c r="AL27" s="144"/>
      <c r="AM27" s="144"/>
      <c r="AN27" s="144"/>
      <c r="AO27" s="144"/>
      <c r="AP27" s="144"/>
      <c r="AQ27" s="144"/>
      <c r="AR27" s="144"/>
      <c r="AS27" s="144"/>
      <c r="AT27" s="144"/>
    </row>
    <row r="28" spans="2:46" ht="15.75" thickBot="1" x14ac:dyDescent="0.3">
      <c r="B28" s="80">
        <f t="shared" si="0"/>
        <v>1025</v>
      </c>
      <c r="C28" s="81">
        <v>0</v>
      </c>
      <c r="D28" s="163" t="s">
        <v>177</v>
      </c>
      <c r="E28" s="82" t="s">
        <v>80</v>
      </c>
      <c r="F28" s="83" t="s">
        <v>57</v>
      </c>
      <c r="G28" s="84">
        <v>174</v>
      </c>
      <c r="K28" s="147"/>
      <c r="L28" s="148"/>
      <c r="M28" s="19"/>
      <c r="N28" s="19"/>
      <c r="O28" s="19"/>
      <c r="P28" s="19"/>
      <c r="Q28" s="19"/>
      <c r="R28" s="19"/>
      <c r="S28" s="144"/>
      <c r="T28" s="144"/>
      <c r="U28" s="144"/>
      <c r="V28" s="144"/>
      <c r="W28" s="144"/>
      <c r="X28" s="144"/>
      <c r="Y28" s="144"/>
      <c r="Z28" s="144"/>
      <c r="AA28" s="144"/>
      <c r="AB28" s="144"/>
      <c r="AC28" s="144"/>
      <c r="AD28" s="144"/>
      <c r="AE28" s="144"/>
      <c r="AF28" s="144"/>
      <c r="AG28" s="144"/>
      <c r="AH28" s="144"/>
      <c r="AI28" s="144"/>
      <c r="AJ28" s="144"/>
      <c r="AK28" s="144"/>
      <c r="AL28" s="144"/>
      <c r="AM28" s="144"/>
      <c r="AN28" s="144"/>
      <c r="AO28" s="144"/>
      <c r="AP28" s="144"/>
      <c r="AQ28" s="144"/>
      <c r="AR28" s="144"/>
      <c r="AS28" s="144"/>
      <c r="AT28" s="144"/>
    </row>
    <row r="29" spans="2:46" ht="15.75" thickBot="1" x14ac:dyDescent="0.3">
      <c r="B29" s="80">
        <f t="shared" si="0"/>
        <v>1026</v>
      </c>
      <c r="C29" s="81">
        <v>0</v>
      </c>
      <c r="D29" s="163" t="s">
        <v>177</v>
      </c>
      <c r="E29" s="82" t="s">
        <v>81</v>
      </c>
      <c r="F29" s="83" t="s">
        <v>54</v>
      </c>
      <c r="G29" s="84">
        <v>162</v>
      </c>
      <c r="K29" s="147"/>
      <c r="L29" s="148"/>
      <c r="M29" s="19"/>
      <c r="N29" s="19"/>
      <c r="O29" s="19"/>
      <c r="P29" s="19"/>
      <c r="Q29" s="19"/>
      <c r="R29" s="19"/>
      <c r="S29" s="144"/>
      <c r="T29" s="144"/>
      <c r="U29" s="144"/>
      <c r="V29" s="144"/>
      <c r="W29" s="144"/>
      <c r="X29" s="144"/>
      <c r="Y29" s="144"/>
      <c r="Z29" s="144"/>
      <c r="AA29" s="144"/>
      <c r="AB29" s="144"/>
      <c r="AC29" s="144"/>
      <c r="AD29" s="144"/>
      <c r="AE29" s="144"/>
      <c r="AF29" s="144"/>
      <c r="AG29" s="144"/>
      <c r="AH29" s="144"/>
      <c r="AI29" s="144"/>
      <c r="AJ29" s="144"/>
      <c r="AK29" s="144"/>
      <c r="AL29" s="144"/>
      <c r="AM29" s="144"/>
      <c r="AN29" s="144"/>
      <c r="AO29" s="144"/>
      <c r="AP29" s="144"/>
      <c r="AQ29" s="144"/>
      <c r="AR29" s="144"/>
      <c r="AS29" s="144"/>
      <c r="AT29" s="144"/>
    </row>
    <row r="30" spans="2:46" ht="15.75" thickBot="1" x14ac:dyDescent="0.3">
      <c r="B30" s="80">
        <f t="shared" si="0"/>
        <v>1027</v>
      </c>
      <c r="C30" s="81">
        <v>0</v>
      </c>
      <c r="D30" s="163" t="s">
        <v>177</v>
      </c>
      <c r="E30" s="82" t="s">
        <v>82</v>
      </c>
      <c r="F30" s="83" t="s">
        <v>54</v>
      </c>
      <c r="G30" s="84">
        <v>0</v>
      </c>
      <c r="K30" s="147"/>
      <c r="L30" s="148"/>
      <c r="M30" s="19"/>
      <c r="N30" s="19"/>
      <c r="O30" s="19"/>
      <c r="P30" s="19"/>
      <c r="Q30" s="19"/>
      <c r="R30" s="19"/>
      <c r="S30" s="144"/>
      <c r="T30" s="144"/>
      <c r="U30" s="144"/>
      <c r="V30" s="144"/>
      <c r="W30" s="144"/>
      <c r="X30" s="144"/>
      <c r="Y30" s="144"/>
      <c r="Z30" s="144"/>
      <c r="AA30" s="144"/>
      <c r="AB30" s="144"/>
      <c r="AC30" s="144"/>
      <c r="AD30" s="144"/>
      <c r="AE30" s="144"/>
      <c r="AF30" s="144"/>
      <c r="AG30" s="144"/>
      <c r="AH30" s="144"/>
      <c r="AI30" s="144"/>
      <c r="AJ30" s="144"/>
      <c r="AK30" s="144"/>
      <c r="AL30" s="144"/>
      <c r="AM30" s="144"/>
      <c r="AN30" s="144"/>
      <c r="AO30" s="144"/>
      <c r="AP30" s="144"/>
      <c r="AQ30" s="144"/>
      <c r="AR30" s="144"/>
      <c r="AS30" s="144"/>
      <c r="AT30" s="144"/>
    </row>
    <row r="31" spans="2:46" ht="15.75" thickBot="1" x14ac:dyDescent="0.3">
      <c r="B31" s="80">
        <f t="shared" si="0"/>
        <v>1028</v>
      </c>
      <c r="C31" s="81">
        <v>0</v>
      </c>
      <c r="D31" s="163" t="s">
        <v>177</v>
      </c>
      <c r="E31" s="82" t="s">
        <v>83</v>
      </c>
      <c r="F31" s="83" t="s">
        <v>57</v>
      </c>
      <c r="G31" s="84">
        <v>184</v>
      </c>
      <c r="K31" s="147"/>
      <c r="L31" s="148"/>
      <c r="M31" s="19"/>
      <c r="N31" s="19"/>
      <c r="O31" s="19"/>
      <c r="P31" s="19"/>
      <c r="Q31" s="19"/>
      <c r="R31" s="19"/>
      <c r="S31" s="144"/>
      <c r="T31" s="144"/>
      <c r="U31" s="144"/>
      <c r="V31" s="144"/>
      <c r="W31" s="144"/>
      <c r="X31" s="144"/>
      <c r="Y31" s="144"/>
      <c r="Z31" s="144"/>
      <c r="AA31" s="144"/>
      <c r="AB31" s="144"/>
      <c r="AC31" s="144"/>
      <c r="AD31" s="144"/>
      <c r="AE31" s="144"/>
      <c r="AF31" s="144"/>
      <c r="AG31" s="144"/>
      <c r="AH31" s="144"/>
      <c r="AI31" s="144"/>
      <c r="AJ31" s="144"/>
      <c r="AK31" s="144"/>
      <c r="AL31" s="144"/>
      <c r="AM31" s="144"/>
      <c r="AN31" s="144"/>
      <c r="AO31" s="144"/>
      <c r="AP31" s="144"/>
      <c r="AQ31" s="144"/>
      <c r="AR31" s="144"/>
      <c r="AS31" s="144"/>
      <c r="AT31" s="144"/>
    </row>
    <row r="32" spans="2:46" ht="15.75" thickBot="1" x14ac:dyDescent="0.3">
      <c r="B32" s="80">
        <f t="shared" si="0"/>
        <v>1029</v>
      </c>
      <c r="C32" s="81">
        <v>5</v>
      </c>
      <c r="D32" s="163" t="s">
        <v>1</v>
      </c>
      <c r="E32" s="82" t="s">
        <v>84</v>
      </c>
      <c r="F32" s="83" t="s">
        <v>54</v>
      </c>
      <c r="G32" s="84">
        <v>186</v>
      </c>
      <c r="K32" s="147"/>
      <c r="L32" s="148"/>
      <c r="M32" s="19"/>
      <c r="N32" s="19"/>
      <c r="O32" s="19"/>
      <c r="P32" s="19"/>
      <c r="Q32" s="19"/>
      <c r="R32" s="19"/>
      <c r="S32" s="144"/>
      <c r="T32" s="144"/>
      <c r="U32" s="144"/>
      <c r="V32" s="144"/>
      <c r="W32" s="144"/>
      <c r="X32" s="144"/>
      <c r="Y32" s="144"/>
      <c r="Z32" s="144"/>
      <c r="AA32" s="144"/>
      <c r="AB32" s="144"/>
      <c r="AC32" s="144"/>
      <c r="AD32" s="144"/>
      <c r="AE32" s="144"/>
      <c r="AF32" s="144"/>
      <c r="AG32" s="144"/>
      <c r="AH32" s="144"/>
      <c r="AI32" s="144"/>
      <c r="AJ32" s="144"/>
      <c r="AK32" s="144"/>
      <c r="AL32" s="144"/>
      <c r="AM32" s="144"/>
      <c r="AN32" s="144"/>
      <c r="AO32" s="144"/>
      <c r="AP32" s="144"/>
      <c r="AQ32" s="144"/>
      <c r="AR32" s="144"/>
      <c r="AS32" s="144"/>
      <c r="AT32" s="144"/>
    </row>
    <row r="33" spans="2:46" ht="15.75" thickBot="1" x14ac:dyDescent="0.3">
      <c r="B33" s="80">
        <f t="shared" si="0"/>
        <v>1030</v>
      </c>
      <c r="C33" s="81">
        <v>0</v>
      </c>
      <c r="D33" s="163" t="s">
        <v>177</v>
      </c>
      <c r="E33" s="82" t="s">
        <v>85</v>
      </c>
      <c r="F33" s="83" t="s">
        <v>54</v>
      </c>
      <c r="G33" s="84">
        <v>130</v>
      </c>
      <c r="K33" s="147"/>
      <c r="L33" s="148"/>
      <c r="M33" s="19"/>
      <c r="N33" s="19"/>
      <c r="O33" s="19"/>
      <c r="P33" s="19"/>
      <c r="Q33" s="19"/>
      <c r="R33" s="19"/>
      <c r="S33" s="144"/>
      <c r="T33" s="144"/>
      <c r="U33" s="144"/>
      <c r="V33" s="144"/>
      <c r="W33" s="144"/>
      <c r="X33" s="144"/>
      <c r="Y33" s="144"/>
      <c r="Z33" s="144"/>
      <c r="AA33" s="144"/>
      <c r="AB33" s="144"/>
      <c r="AC33" s="144"/>
      <c r="AD33" s="144"/>
      <c r="AE33" s="144"/>
      <c r="AF33" s="144"/>
      <c r="AG33" s="144"/>
      <c r="AH33" s="144"/>
      <c r="AI33" s="144"/>
      <c r="AJ33" s="144"/>
      <c r="AK33" s="144"/>
      <c r="AL33" s="144"/>
      <c r="AM33" s="144"/>
      <c r="AN33" s="144"/>
      <c r="AO33" s="144"/>
      <c r="AP33" s="144"/>
      <c r="AQ33" s="144"/>
      <c r="AR33" s="144"/>
      <c r="AS33" s="144"/>
      <c r="AT33" s="144"/>
    </row>
    <row r="34" spans="2:46" ht="15.75" thickBot="1" x14ac:dyDescent="0.3">
      <c r="B34" s="80">
        <f t="shared" si="0"/>
        <v>1031</v>
      </c>
      <c r="C34" s="81">
        <v>0</v>
      </c>
      <c r="D34" s="163" t="s">
        <v>177</v>
      </c>
      <c r="E34" s="82" t="s">
        <v>86</v>
      </c>
      <c r="F34" s="83" t="s">
        <v>54</v>
      </c>
      <c r="G34" s="84">
        <v>139</v>
      </c>
      <c r="K34" s="147"/>
      <c r="L34" s="148"/>
      <c r="M34" s="19"/>
      <c r="N34" s="19"/>
      <c r="O34" s="19"/>
      <c r="P34" s="19"/>
      <c r="Q34" s="19"/>
      <c r="R34" s="19"/>
      <c r="S34" s="144"/>
      <c r="T34" s="144"/>
      <c r="U34" s="144"/>
      <c r="V34" s="144"/>
      <c r="W34" s="144"/>
      <c r="X34" s="144"/>
      <c r="Y34" s="144"/>
      <c r="Z34" s="144"/>
      <c r="AA34" s="144"/>
      <c r="AB34" s="144"/>
      <c r="AC34" s="144"/>
      <c r="AD34" s="144"/>
      <c r="AE34" s="144"/>
      <c r="AF34" s="144"/>
      <c r="AG34" s="144"/>
      <c r="AH34" s="144"/>
      <c r="AI34" s="144"/>
      <c r="AJ34" s="144"/>
      <c r="AK34" s="144"/>
      <c r="AL34" s="144"/>
      <c r="AM34" s="144"/>
      <c r="AN34" s="144"/>
      <c r="AO34" s="144"/>
      <c r="AP34" s="144"/>
      <c r="AQ34" s="144"/>
      <c r="AR34" s="144"/>
      <c r="AS34" s="144"/>
      <c r="AT34" s="144"/>
    </row>
    <row r="35" spans="2:46" ht="15.75" thickBot="1" x14ac:dyDescent="0.3">
      <c r="B35" s="80">
        <f t="shared" si="0"/>
        <v>1032</v>
      </c>
      <c r="C35" s="81">
        <v>0</v>
      </c>
      <c r="D35" s="163" t="s">
        <v>177</v>
      </c>
      <c r="E35" s="82" t="s">
        <v>87</v>
      </c>
      <c r="F35" s="83" t="s">
        <v>57</v>
      </c>
      <c r="G35" s="84">
        <v>164</v>
      </c>
      <c r="K35" s="147"/>
      <c r="L35" s="148"/>
      <c r="M35" s="19"/>
      <c r="N35" s="19"/>
      <c r="O35" s="19"/>
      <c r="P35" s="19"/>
      <c r="Q35" s="19"/>
      <c r="R35" s="19"/>
      <c r="S35" s="144"/>
      <c r="T35" s="144"/>
      <c r="U35" s="144"/>
      <c r="V35" s="144"/>
      <c r="W35" s="144"/>
      <c r="X35" s="144"/>
      <c r="Y35" s="144"/>
      <c r="Z35" s="144"/>
      <c r="AA35" s="144"/>
      <c r="AB35" s="144"/>
      <c r="AC35" s="144"/>
      <c r="AD35" s="144"/>
      <c r="AE35" s="144"/>
      <c r="AF35" s="144"/>
      <c r="AG35" s="144"/>
      <c r="AH35" s="144"/>
      <c r="AI35" s="144"/>
      <c r="AJ35" s="144"/>
      <c r="AK35" s="144"/>
      <c r="AL35" s="144"/>
      <c r="AM35" s="144"/>
      <c r="AN35" s="144"/>
      <c r="AO35" s="144"/>
      <c r="AP35" s="144"/>
      <c r="AQ35" s="144"/>
      <c r="AR35" s="144"/>
      <c r="AS35" s="144"/>
      <c r="AT35" s="144"/>
    </row>
    <row r="36" spans="2:46" ht="15.75" thickBot="1" x14ac:dyDescent="0.3">
      <c r="B36" s="80">
        <f t="shared" si="0"/>
        <v>1033</v>
      </c>
      <c r="C36" s="81">
        <v>0</v>
      </c>
      <c r="D36" s="163" t="s">
        <v>177</v>
      </c>
      <c r="E36" s="82" t="s">
        <v>88</v>
      </c>
      <c r="F36" s="83" t="s">
        <v>57</v>
      </c>
      <c r="G36" s="84">
        <v>195</v>
      </c>
      <c r="K36" s="147"/>
      <c r="L36" s="148"/>
      <c r="M36" s="19"/>
      <c r="N36" s="19"/>
      <c r="O36" s="19"/>
      <c r="P36" s="19"/>
      <c r="Q36" s="19"/>
      <c r="R36" s="19"/>
      <c r="S36" s="144"/>
      <c r="T36" s="144"/>
      <c r="U36" s="144"/>
      <c r="V36" s="144"/>
      <c r="W36" s="144"/>
      <c r="X36" s="144"/>
      <c r="Y36" s="144"/>
      <c r="Z36" s="144"/>
      <c r="AA36" s="144"/>
      <c r="AB36" s="144"/>
      <c r="AC36" s="144"/>
      <c r="AD36" s="144"/>
      <c r="AE36" s="144"/>
      <c r="AF36" s="144"/>
      <c r="AG36" s="144"/>
      <c r="AH36" s="144"/>
      <c r="AI36" s="144"/>
      <c r="AJ36" s="144"/>
      <c r="AK36" s="144"/>
      <c r="AL36" s="144"/>
      <c r="AM36" s="144"/>
      <c r="AN36" s="144"/>
      <c r="AO36" s="144"/>
      <c r="AP36" s="144"/>
      <c r="AQ36" s="144"/>
      <c r="AR36" s="144"/>
      <c r="AS36" s="144"/>
      <c r="AT36" s="144"/>
    </row>
    <row r="37" spans="2:46" ht="15.75" thickBot="1" x14ac:dyDescent="0.3">
      <c r="B37" s="80">
        <f t="shared" si="0"/>
        <v>1034</v>
      </c>
      <c r="C37" s="81">
        <v>7</v>
      </c>
      <c r="D37" s="163" t="s">
        <v>1</v>
      </c>
      <c r="E37" s="82" t="s">
        <v>89</v>
      </c>
      <c r="F37" s="83" t="s">
        <v>54</v>
      </c>
      <c r="G37" s="84">
        <v>159</v>
      </c>
      <c r="K37" s="147"/>
      <c r="L37" s="148"/>
      <c r="M37" s="19"/>
      <c r="N37" s="19"/>
      <c r="O37" s="19"/>
      <c r="P37" s="19"/>
      <c r="Q37" s="19"/>
      <c r="R37" s="19"/>
      <c r="S37" s="144"/>
      <c r="T37" s="144"/>
      <c r="U37" s="144"/>
      <c r="V37" s="144"/>
      <c r="W37" s="144"/>
      <c r="X37" s="144"/>
      <c r="Y37" s="144"/>
      <c r="Z37" s="144"/>
      <c r="AA37" s="144"/>
      <c r="AB37" s="144"/>
      <c r="AC37" s="144"/>
      <c r="AD37" s="144"/>
      <c r="AE37" s="144"/>
      <c r="AF37" s="144"/>
      <c r="AG37" s="144"/>
      <c r="AH37" s="144"/>
      <c r="AI37" s="144"/>
      <c r="AJ37" s="144"/>
      <c r="AK37" s="144"/>
      <c r="AL37" s="144"/>
      <c r="AM37" s="144"/>
      <c r="AN37" s="144"/>
      <c r="AO37" s="144"/>
      <c r="AP37" s="144"/>
      <c r="AQ37" s="144"/>
      <c r="AR37" s="144"/>
      <c r="AS37" s="144"/>
      <c r="AT37" s="144"/>
    </row>
    <row r="38" spans="2:46" ht="15.75" thickBot="1" x14ac:dyDescent="0.3">
      <c r="B38" s="80">
        <f t="shared" si="0"/>
        <v>1035</v>
      </c>
      <c r="C38" s="81">
        <v>0</v>
      </c>
      <c r="D38" s="163" t="s">
        <v>177</v>
      </c>
      <c r="E38" s="82" t="s">
        <v>90</v>
      </c>
      <c r="F38" s="83" t="s">
        <v>57</v>
      </c>
      <c r="G38" s="84">
        <v>0</v>
      </c>
      <c r="K38" s="147"/>
      <c r="L38" s="148"/>
      <c r="M38" s="19"/>
      <c r="N38" s="19"/>
      <c r="O38" s="19"/>
      <c r="P38" s="19"/>
      <c r="Q38" s="19"/>
      <c r="R38" s="19"/>
      <c r="S38" s="144"/>
      <c r="T38" s="144"/>
      <c r="U38" s="144"/>
      <c r="V38" s="144"/>
      <c r="W38" s="144"/>
      <c r="X38" s="144"/>
      <c r="Y38" s="144"/>
      <c r="Z38" s="144"/>
      <c r="AA38" s="144"/>
      <c r="AB38" s="144"/>
      <c r="AC38" s="144"/>
      <c r="AD38" s="144"/>
      <c r="AE38" s="144"/>
      <c r="AF38" s="144"/>
      <c r="AG38" s="144"/>
      <c r="AH38" s="144"/>
      <c r="AI38" s="144"/>
      <c r="AJ38" s="144"/>
      <c r="AK38" s="144"/>
      <c r="AL38" s="144"/>
      <c r="AM38" s="144"/>
      <c r="AN38" s="144"/>
      <c r="AO38" s="144"/>
      <c r="AP38" s="144"/>
      <c r="AQ38" s="144"/>
      <c r="AR38" s="144"/>
      <c r="AS38" s="144"/>
      <c r="AT38" s="144"/>
    </row>
    <row r="39" spans="2:46" ht="15.75" thickBot="1" x14ac:dyDescent="0.3">
      <c r="B39" s="80">
        <f t="shared" si="0"/>
        <v>1036</v>
      </c>
      <c r="C39" s="81">
        <v>0</v>
      </c>
      <c r="D39" s="163" t="s">
        <v>177</v>
      </c>
      <c r="E39" s="82" t="s">
        <v>91</v>
      </c>
      <c r="F39" s="83" t="s">
        <v>54</v>
      </c>
      <c r="G39" s="84">
        <v>154</v>
      </c>
      <c r="K39" s="147"/>
      <c r="L39" s="148"/>
      <c r="M39" s="19"/>
      <c r="N39" s="19"/>
      <c r="O39" s="19"/>
      <c r="P39" s="19"/>
      <c r="Q39" s="19"/>
      <c r="R39" s="19"/>
      <c r="S39" s="144"/>
      <c r="T39" s="144"/>
      <c r="U39" s="144"/>
      <c r="V39" s="144"/>
      <c r="W39" s="144"/>
      <c r="X39" s="144"/>
      <c r="Y39" s="144"/>
      <c r="Z39" s="144"/>
      <c r="AA39" s="144"/>
      <c r="AB39" s="144"/>
      <c r="AC39" s="144"/>
      <c r="AD39" s="144"/>
      <c r="AE39" s="144"/>
      <c r="AF39" s="144"/>
      <c r="AG39" s="144"/>
      <c r="AH39" s="144"/>
      <c r="AI39" s="144"/>
      <c r="AJ39" s="144"/>
      <c r="AK39" s="144"/>
      <c r="AL39" s="144"/>
      <c r="AM39" s="144"/>
      <c r="AN39" s="144"/>
      <c r="AO39" s="144"/>
      <c r="AP39" s="144"/>
      <c r="AQ39" s="144"/>
      <c r="AR39" s="144"/>
      <c r="AS39" s="144"/>
      <c r="AT39" s="144"/>
    </row>
    <row r="40" spans="2:46" ht="15.75" thickBot="1" x14ac:dyDescent="0.3">
      <c r="B40" s="80">
        <f t="shared" si="0"/>
        <v>1037</v>
      </c>
      <c r="C40" s="81">
        <v>0</v>
      </c>
      <c r="D40" s="163" t="s">
        <v>177</v>
      </c>
      <c r="E40" s="82" t="s">
        <v>92</v>
      </c>
      <c r="F40" s="83" t="s">
        <v>57</v>
      </c>
      <c r="G40" s="84">
        <v>164</v>
      </c>
      <c r="K40" s="147"/>
      <c r="L40" s="148"/>
      <c r="M40" s="19"/>
      <c r="N40" s="19"/>
      <c r="O40" s="19"/>
      <c r="P40" s="19"/>
      <c r="Q40" s="19"/>
      <c r="R40" s="19"/>
      <c r="S40" s="144"/>
      <c r="T40" s="144"/>
      <c r="U40" s="144"/>
      <c r="V40" s="144"/>
      <c r="W40" s="144"/>
      <c r="X40" s="144"/>
      <c r="Y40" s="144"/>
      <c r="Z40" s="144"/>
      <c r="AA40" s="144"/>
      <c r="AB40" s="144"/>
      <c r="AC40" s="144"/>
      <c r="AD40" s="144"/>
      <c r="AE40" s="144"/>
      <c r="AF40" s="144"/>
      <c r="AG40" s="144"/>
      <c r="AH40" s="144"/>
      <c r="AI40" s="144"/>
      <c r="AJ40" s="144"/>
      <c r="AK40" s="144"/>
      <c r="AL40" s="144"/>
      <c r="AM40" s="144"/>
      <c r="AN40" s="144"/>
      <c r="AO40" s="144"/>
      <c r="AP40" s="144"/>
      <c r="AQ40" s="144"/>
      <c r="AR40" s="144"/>
      <c r="AS40" s="144"/>
      <c r="AT40" s="144"/>
    </row>
    <row r="41" spans="2:46" ht="15.75" thickBot="1" x14ac:dyDescent="0.3">
      <c r="B41" s="80">
        <f t="shared" si="0"/>
        <v>1038</v>
      </c>
      <c r="C41" s="81">
        <v>12</v>
      </c>
      <c r="D41" s="163" t="s">
        <v>1</v>
      </c>
      <c r="E41" s="82" t="s">
        <v>93</v>
      </c>
      <c r="F41" s="83" t="s">
        <v>57</v>
      </c>
      <c r="G41" s="84">
        <v>174</v>
      </c>
      <c r="K41" s="147"/>
      <c r="L41" s="148"/>
      <c r="M41" s="19"/>
      <c r="N41" s="19"/>
      <c r="O41" s="19"/>
      <c r="P41" s="19"/>
      <c r="Q41" s="19"/>
      <c r="R41" s="19"/>
      <c r="S41" s="144"/>
      <c r="T41" s="144"/>
      <c r="U41" s="144"/>
      <c r="V41" s="144"/>
      <c r="W41" s="144"/>
      <c r="X41" s="144"/>
      <c r="Y41" s="144"/>
      <c r="Z41" s="144"/>
      <c r="AA41" s="144"/>
      <c r="AB41" s="144"/>
      <c r="AC41" s="144"/>
      <c r="AD41" s="144"/>
      <c r="AE41" s="144"/>
      <c r="AF41" s="144"/>
      <c r="AG41" s="144"/>
      <c r="AH41" s="144"/>
      <c r="AI41" s="144"/>
      <c r="AJ41" s="144"/>
      <c r="AK41" s="144"/>
      <c r="AL41" s="144"/>
      <c r="AM41" s="144"/>
      <c r="AN41" s="144"/>
      <c r="AO41" s="144"/>
      <c r="AP41" s="144"/>
      <c r="AQ41" s="144"/>
      <c r="AR41" s="144"/>
      <c r="AS41" s="144"/>
      <c r="AT41" s="144"/>
    </row>
    <row r="42" spans="2:46" ht="15.75" thickBot="1" x14ac:dyDescent="0.3">
      <c r="B42" s="80">
        <f t="shared" si="0"/>
        <v>1039</v>
      </c>
      <c r="C42" s="81">
        <v>0</v>
      </c>
      <c r="D42" s="163" t="s">
        <v>177</v>
      </c>
      <c r="E42" s="82" t="s">
        <v>94</v>
      </c>
      <c r="F42" s="83" t="s">
        <v>57</v>
      </c>
      <c r="G42" s="84">
        <v>0</v>
      </c>
      <c r="K42" s="147"/>
      <c r="L42" s="148"/>
      <c r="M42" s="19"/>
      <c r="N42" s="19"/>
      <c r="O42" s="19"/>
      <c r="P42" s="19"/>
      <c r="Q42" s="19"/>
      <c r="R42" s="19"/>
      <c r="S42" s="144"/>
      <c r="T42" s="144"/>
      <c r="U42" s="144"/>
      <c r="V42" s="144"/>
      <c r="W42" s="144"/>
      <c r="X42" s="144"/>
      <c r="Y42" s="144"/>
      <c r="Z42" s="144"/>
      <c r="AA42" s="144"/>
      <c r="AB42" s="144"/>
      <c r="AC42" s="144"/>
      <c r="AD42" s="144"/>
      <c r="AE42" s="144"/>
      <c r="AF42" s="144"/>
      <c r="AG42" s="144"/>
      <c r="AH42" s="144"/>
      <c r="AI42" s="144"/>
      <c r="AJ42" s="144"/>
      <c r="AK42" s="144"/>
      <c r="AL42" s="144"/>
      <c r="AM42" s="144"/>
      <c r="AN42" s="144"/>
      <c r="AO42" s="144"/>
      <c r="AP42" s="144"/>
      <c r="AQ42" s="144"/>
      <c r="AR42" s="144"/>
      <c r="AS42" s="144"/>
      <c r="AT42" s="144"/>
    </row>
    <row r="43" spans="2:46" ht="15.75" thickBot="1" x14ac:dyDescent="0.3">
      <c r="B43" s="80">
        <f t="shared" si="0"/>
        <v>1040</v>
      </c>
      <c r="C43" s="81">
        <v>0</v>
      </c>
      <c r="D43" s="163" t="s">
        <v>177</v>
      </c>
      <c r="E43" s="82" t="s">
        <v>95</v>
      </c>
      <c r="F43" s="83" t="s">
        <v>57</v>
      </c>
      <c r="G43" s="84">
        <v>147</v>
      </c>
      <c r="K43" s="147"/>
      <c r="L43" s="148"/>
      <c r="M43" s="19"/>
      <c r="N43" s="19"/>
      <c r="O43" s="19"/>
      <c r="P43" s="19"/>
      <c r="Q43" s="19"/>
      <c r="R43" s="19"/>
      <c r="S43" s="144"/>
      <c r="T43" s="144"/>
      <c r="U43" s="144"/>
      <c r="V43" s="144"/>
      <c r="W43" s="144"/>
      <c r="X43" s="144"/>
      <c r="Y43" s="144"/>
      <c r="Z43" s="144"/>
      <c r="AA43" s="144"/>
      <c r="AB43" s="144"/>
      <c r="AC43" s="144"/>
      <c r="AD43" s="144"/>
      <c r="AE43" s="144"/>
      <c r="AF43" s="144"/>
      <c r="AG43" s="144"/>
      <c r="AH43" s="144"/>
      <c r="AI43" s="144"/>
      <c r="AJ43" s="144"/>
      <c r="AK43" s="144"/>
      <c r="AL43" s="144"/>
      <c r="AM43" s="144"/>
      <c r="AN43" s="144"/>
      <c r="AO43" s="144"/>
      <c r="AP43" s="144"/>
      <c r="AQ43" s="144"/>
      <c r="AR43" s="144"/>
      <c r="AS43" s="144"/>
      <c r="AT43" s="144"/>
    </row>
    <row r="44" spans="2:46" ht="15.75" thickBot="1" x14ac:dyDescent="0.3">
      <c r="B44" s="80">
        <f t="shared" si="0"/>
        <v>1041</v>
      </c>
      <c r="C44" s="81">
        <v>0</v>
      </c>
      <c r="D44" s="163" t="s">
        <v>177</v>
      </c>
      <c r="E44" s="82" t="s">
        <v>96</v>
      </c>
      <c r="F44" s="83" t="s">
        <v>54</v>
      </c>
      <c r="G44" s="84">
        <v>153</v>
      </c>
      <c r="K44" s="147"/>
      <c r="L44" s="148"/>
      <c r="M44" s="19"/>
      <c r="N44" s="19"/>
      <c r="O44" s="19"/>
      <c r="P44" s="19"/>
      <c r="Q44" s="19"/>
      <c r="R44" s="19"/>
      <c r="S44" s="144"/>
      <c r="T44" s="144"/>
      <c r="U44" s="144"/>
      <c r="V44" s="144"/>
      <c r="W44" s="144"/>
      <c r="X44" s="144"/>
      <c r="Y44" s="144"/>
      <c r="Z44" s="144"/>
      <c r="AA44" s="144"/>
      <c r="AB44" s="144"/>
      <c r="AC44" s="144"/>
      <c r="AD44" s="144"/>
      <c r="AE44" s="144"/>
      <c r="AF44" s="144"/>
      <c r="AG44" s="144"/>
      <c r="AH44" s="144"/>
      <c r="AI44" s="144"/>
      <c r="AJ44" s="144"/>
      <c r="AK44" s="144"/>
      <c r="AL44" s="144"/>
      <c r="AM44" s="144"/>
      <c r="AN44" s="144"/>
      <c r="AO44" s="144"/>
      <c r="AP44" s="144"/>
      <c r="AQ44" s="144"/>
      <c r="AR44" s="144"/>
      <c r="AS44" s="144"/>
      <c r="AT44" s="144"/>
    </row>
    <row r="45" spans="2:46" ht="15.75" thickBot="1" x14ac:dyDescent="0.3">
      <c r="B45" s="80">
        <f t="shared" si="0"/>
        <v>1042</v>
      </c>
      <c r="C45" s="81">
        <v>0</v>
      </c>
      <c r="D45" s="163" t="s">
        <v>177</v>
      </c>
      <c r="E45" s="82" t="s">
        <v>97</v>
      </c>
      <c r="F45" s="83" t="s">
        <v>54</v>
      </c>
      <c r="G45" s="84">
        <v>162</v>
      </c>
      <c r="K45" s="147"/>
      <c r="L45" s="148"/>
      <c r="M45" s="19"/>
      <c r="N45" s="19"/>
      <c r="O45" s="19"/>
      <c r="P45" s="19"/>
      <c r="Q45" s="19"/>
      <c r="R45" s="19"/>
      <c r="S45" s="144"/>
      <c r="T45" s="144"/>
      <c r="U45" s="144"/>
      <c r="V45" s="144"/>
      <c r="W45" s="144"/>
      <c r="X45" s="144"/>
      <c r="Y45" s="144"/>
      <c r="Z45" s="144"/>
      <c r="AA45" s="144"/>
      <c r="AB45" s="144"/>
      <c r="AC45" s="144"/>
      <c r="AD45" s="144"/>
      <c r="AE45" s="144"/>
      <c r="AF45" s="144"/>
      <c r="AG45" s="144"/>
      <c r="AH45" s="144"/>
      <c r="AI45" s="144"/>
      <c r="AJ45" s="144"/>
      <c r="AK45" s="144"/>
      <c r="AL45" s="144"/>
      <c r="AM45" s="144"/>
      <c r="AN45" s="144"/>
      <c r="AO45" s="144"/>
      <c r="AP45" s="144"/>
      <c r="AQ45" s="144"/>
      <c r="AR45" s="144"/>
      <c r="AS45" s="144"/>
      <c r="AT45" s="144"/>
    </row>
    <row r="46" spans="2:46" ht="15.75" thickBot="1" x14ac:dyDescent="0.3">
      <c r="B46" s="80">
        <f t="shared" si="0"/>
        <v>1043</v>
      </c>
      <c r="C46" s="81">
        <v>0</v>
      </c>
      <c r="D46" s="163" t="s">
        <v>177</v>
      </c>
      <c r="E46" s="82" t="s">
        <v>98</v>
      </c>
      <c r="F46" s="83" t="s">
        <v>57</v>
      </c>
      <c r="G46" s="84">
        <v>181</v>
      </c>
      <c r="K46" s="147"/>
      <c r="L46" s="148"/>
      <c r="M46" s="19"/>
      <c r="N46" s="19"/>
      <c r="O46" s="19"/>
      <c r="P46" s="19"/>
      <c r="Q46" s="19"/>
      <c r="R46" s="19"/>
      <c r="S46" s="144"/>
      <c r="T46" s="144"/>
      <c r="U46" s="144"/>
      <c r="V46" s="144"/>
      <c r="W46" s="144"/>
      <c r="X46" s="144"/>
      <c r="Y46" s="144"/>
      <c r="Z46" s="144"/>
      <c r="AA46" s="144"/>
      <c r="AB46" s="144"/>
      <c r="AC46" s="144"/>
      <c r="AD46" s="144"/>
      <c r="AE46" s="144"/>
      <c r="AF46" s="144"/>
      <c r="AG46" s="144"/>
      <c r="AH46" s="144"/>
      <c r="AI46" s="144"/>
      <c r="AJ46" s="144"/>
      <c r="AK46" s="144"/>
      <c r="AL46" s="144"/>
      <c r="AM46" s="144"/>
      <c r="AN46" s="144"/>
      <c r="AO46" s="144"/>
      <c r="AP46" s="144"/>
      <c r="AQ46" s="144"/>
      <c r="AR46" s="144"/>
      <c r="AS46" s="144"/>
      <c r="AT46" s="144"/>
    </row>
    <row r="47" spans="2:46" ht="15.75" thickBot="1" x14ac:dyDescent="0.3">
      <c r="B47" s="80">
        <f t="shared" si="0"/>
        <v>1044</v>
      </c>
      <c r="C47" s="81">
        <v>0</v>
      </c>
      <c r="D47" s="163" t="s">
        <v>177</v>
      </c>
      <c r="E47" s="82" t="s">
        <v>99</v>
      </c>
      <c r="F47" s="83" t="s">
        <v>57</v>
      </c>
      <c r="G47" s="84">
        <v>0</v>
      </c>
      <c r="K47" s="147"/>
      <c r="L47" s="148"/>
      <c r="M47" s="19"/>
      <c r="N47" s="19"/>
      <c r="O47" s="19"/>
      <c r="P47" s="19"/>
      <c r="Q47" s="19"/>
      <c r="R47" s="19"/>
      <c r="S47" s="144"/>
      <c r="T47" s="144"/>
      <c r="U47" s="144"/>
      <c r="V47" s="144"/>
      <c r="W47" s="144"/>
      <c r="X47" s="144"/>
      <c r="Y47" s="144"/>
      <c r="Z47" s="144"/>
      <c r="AA47" s="144"/>
      <c r="AB47" s="144"/>
      <c r="AC47" s="144"/>
      <c r="AD47" s="144"/>
      <c r="AE47" s="144"/>
      <c r="AF47" s="144"/>
      <c r="AG47" s="144"/>
      <c r="AH47" s="144"/>
      <c r="AI47" s="144"/>
      <c r="AJ47" s="144"/>
      <c r="AK47" s="144"/>
      <c r="AL47" s="144"/>
      <c r="AM47" s="144"/>
      <c r="AN47" s="144"/>
      <c r="AO47" s="144"/>
      <c r="AP47" s="144"/>
      <c r="AQ47" s="144"/>
      <c r="AR47" s="144"/>
      <c r="AS47" s="144"/>
      <c r="AT47" s="144"/>
    </row>
    <row r="48" spans="2:46" ht="15.75" thickBot="1" x14ac:dyDescent="0.3">
      <c r="B48" s="80">
        <f t="shared" si="0"/>
        <v>1045</v>
      </c>
      <c r="C48" s="81">
        <v>0</v>
      </c>
      <c r="D48" s="163" t="s">
        <v>177</v>
      </c>
      <c r="E48" s="82" t="s">
        <v>100</v>
      </c>
      <c r="F48" s="83" t="s">
        <v>54</v>
      </c>
      <c r="G48" s="84">
        <v>0</v>
      </c>
      <c r="K48" s="147"/>
      <c r="L48" s="148"/>
      <c r="M48" s="19"/>
      <c r="N48" s="19"/>
      <c r="O48" s="19"/>
      <c r="P48" s="19"/>
      <c r="Q48" s="19"/>
      <c r="R48" s="19"/>
      <c r="S48" s="144"/>
      <c r="T48" s="144"/>
      <c r="U48" s="144"/>
      <c r="V48" s="144"/>
      <c r="W48" s="144"/>
      <c r="X48" s="144"/>
      <c r="Y48" s="144"/>
      <c r="Z48" s="144"/>
      <c r="AA48" s="144"/>
      <c r="AB48" s="144"/>
      <c r="AC48" s="144"/>
      <c r="AD48" s="144"/>
      <c r="AE48" s="144"/>
      <c r="AF48" s="144"/>
      <c r="AG48" s="144"/>
      <c r="AH48" s="144"/>
      <c r="AI48" s="144"/>
      <c r="AJ48" s="144"/>
      <c r="AK48" s="144"/>
      <c r="AL48" s="144"/>
      <c r="AM48" s="144"/>
      <c r="AN48" s="144"/>
      <c r="AO48" s="144"/>
      <c r="AP48" s="144"/>
      <c r="AQ48" s="144"/>
      <c r="AR48" s="144"/>
      <c r="AS48" s="144"/>
      <c r="AT48" s="144"/>
    </row>
    <row r="49" spans="2:46" ht="15.75" thickBot="1" x14ac:dyDescent="0.3">
      <c r="B49" s="80">
        <f t="shared" si="0"/>
        <v>1046</v>
      </c>
      <c r="C49" s="81">
        <v>0</v>
      </c>
      <c r="D49" s="163" t="s">
        <v>177</v>
      </c>
      <c r="E49" s="82" t="s">
        <v>101</v>
      </c>
      <c r="F49" s="83" t="s">
        <v>57</v>
      </c>
      <c r="G49" s="84">
        <v>147</v>
      </c>
      <c r="K49" s="147"/>
      <c r="L49" s="148"/>
      <c r="M49" s="19"/>
      <c r="N49" s="19"/>
      <c r="O49" s="19"/>
      <c r="P49" s="19"/>
      <c r="Q49" s="19"/>
      <c r="R49" s="19"/>
      <c r="S49" s="144"/>
      <c r="T49" s="144"/>
      <c r="U49" s="144"/>
      <c r="V49" s="144"/>
      <c r="W49" s="144"/>
      <c r="X49" s="144"/>
      <c r="Y49" s="144"/>
      <c r="Z49" s="144"/>
      <c r="AA49" s="144"/>
      <c r="AB49" s="144"/>
      <c r="AC49" s="144"/>
      <c r="AD49" s="144"/>
      <c r="AE49" s="144"/>
      <c r="AF49" s="144"/>
      <c r="AG49" s="144"/>
      <c r="AH49" s="144"/>
      <c r="AI49" s="144"/>
      <c r="AJ49" s="144"/>
      <c r="AK49" s="144"/>
      <c r="AL49" s="144"/>
      <c r="AM49" s="144"/>
      <c r="AN49" s="144"/>
      <c r="AO49" s="144"/>
      <c r="AP49" s="144"/>
      <c r="AQ49" s="144"/>
      <c r="AR49" s="144"/>
      <c r="AS49" s="144"/>
      <c r="AT49" s="144"/>
    </row>
    <row r="50" spans="2:46" ht="15.75" thickBot="1" x14ac:dyDescent="0.3">
      <c r="B50" s="80">
        <f t="shared" si="0"/>
        <v>1047</v>
      </c>
      <c r="C50" s="81">
        <v>0</v>
      </c>
      <c r="D50" s="163" t="s">
        <v>177</v>
      </c>
      <c r="E50" s="82" t="s">
        <v>102</v>
      </c>
      <c r="F50" s="83" t="s">
        <v>54</v>
      </c>
      <c r="G50" s="84">
        <v>171</v>
      </c>
      <c r="K50" s="147"/>
      <c r="L50" s="148"/>
      <c r="M50" s="19"/>
      <c r="N50" s="19"/>
      <c r="O50" s="19"/>
      <c r="P50" s="19"/>
      <c r="Q50" s="19"/>
      <c r="R50" s="19"/>
      <c r="S50" s="144"/>
      <c r="T50" s="144"/>
      <c r="U50" s="144"/>
      <c r="V50" s="144"/>
      <c r="W50" s="144"/>
      <c r="X50" s="144"/>
      <c r="Y50" s="144"/>
      <c r="Z50" s="144"/>
      <c r="AA50" s="144"/>
      <c r="AB50" s="144"/>
      <c r="AC50" s="144"/>
      <c r="AD50" s="144"/>
      <c r="AE50" s="144"/>
      <c r="AF50" s="144"/>
      <c r="AG50" s="144"/>
      <c r="AH50" s="144"/>
      <c r="AI50" s="144"/>
      <c r="AJ50" s="144"/>
      <c r="AK50" s="144"/>
      <c r="AL50" s="144"/>
      <c r="AM50" s="144"/>
      <c r="AN50" s="144"/>
      <c r="AO50" s="144"/>
      <c r="AP50" s="144"/>
      <c r="AQ50" s="144"/>
      <c r="AR50" s="144"/>
      <c r="AS50" s="144"/>
      <c r="AT50" s="144"/>
    </row>
    <row r="51" spans="2:46" ht="15.75" thickBot="1" x14ac:dyDescent="0.3">
      <c r="B51" s="80">
        <f t="shared" si="0"/>
        <v>1048</v>
      </c>
      <c r="C51" s="81">
        <v>3</v>
      </c>
      <c r="D51" s="163" t="s">
        <v>1</v>
      </c>
      <c r="E51" s="82" t="s">
        <v>103</v>
      </c>
      <c r="F51" s="83" t="s">
        <v>57</v>
      </c>
      <c r="G51" s="84">
        <v>193</v>
      </c>
      <c r="K51" s="147"/>
      <c r="L51" s="148"/>
      <c r="M51" s="19"/>
      <c r="N51" s="19"/>
      <c r="O51" s="19"/>
      <c r="P51" s="19"/>
      <c r="Q51" s="19"/>
      <c r="R51" s="19"/>
      <c r="S51" s="144"/>
      <c r="T51" s="144"/>
      <c r="U51" s="144"/>
      <c r="V51" s="144"/>
      <c r="W51" s="144"/>
      <c r="X51" s="144"/>
      <c r="Y51" s="144"/>
      <c r="Z51" s="144"/>
      <c r="AA51" s="144"/>
      <c r="AB51" s="144"/>
      <c r="AC51" s="144"/>
      <c r="AD51" s="144"/>
      <c r="AE51" s="144"/>
      <c r="AF51" s="144"/>
      <c r="AG51" s="144"/>
      <c r="AH51" s="144"/>
      <c r="AI51" s="144"/>
      <c r="AJ51" s="144"/>
      <c r="AK51" s="144"/>
      <c r="AL51" s="144"/>
      <c r="AM51" s="144"/>
      <c r="AN51" s="144"/>
      <c r="AO51" s="144"/>
      <c r="AP51" s="144"/>
      <c r="AQ51" s="144"/>
      <c r="AR51" s="144"/>
      <c r="AS51" s="144"/>
      <c r="AT51" s="144"/>
    </row>
    <row r="52" spans="2:46" ht="15.75" thickBot="1" x14ac:dyDescent="0.3">
      <c r="B52" s="80">
        <f t="shared" si="0"/>
        <v>1049</v>
      </c>
      <c r="C52" s="81">
        <v>0</v>
      </c>
      <c r="D52" s="163" t="s">
        <v>177</v>
      </c>
      <c r="E52" s="82" t="s">
        <v>104</v>
      </c>
      <c r="F52" s="83" t="s">
        <v>54</v>
      </c>
      <c r="G52" s="84">
        <v>108</v>
      </c>
      <c r="K52" s="147"/>
      <c r="L52" s="148"/>
      <c r="M52" s="19"/>
      <c r="N52" s="19"/>
      <c r="O52" s="19"/>
      <c r="P52" s="19"/>
      <c r="Q52" s="19"/>
      <c r="R52" s="19"/>
      <c r="S52" s="144"/>
      <c r="T52" s="144"/>
      <c r="U52" s="144"/>
      <c r="V52" s="144"/>
      <c r="W52" s="144"/>
      <c r="X52" s="144"/>
      <c r="Y52" s="144"/>
      <c r="Z52" s="144"/>
      <c r="AA52" s="144"/>
      <c r="AB52" s="144"/>
      <c r="AC52" s="144"/>
      <c r="AD52" s="144"/>
      <c r="AE52" s="144"/>
      <c r="AF52" s="144"/>
      <c r="AG52" s="144"/>
      <c r="AH52" s="144"/>
      <c r="AI52" s="144"/>
      <c r="AJ52" s="144"/>
      <c r="AK52" s="144"/>
      <c r="AL52" s="144"/>
      <c r="AM52" s="144"/>
      <c r="AN52" s="144"/>
      <c r="AO52" s="144"/>
      <c r="AP52" s="144"/>
      <c r="AQ52" s="144"/>
      <c r="AR52" s="144"/>
      <c r="AS52" s="144"/>
      <c r="AT52" s="144"/>
    </row>
    <row r="53" spans="2:46" ht="15.75" thickBot="1" x14ac:dyDescent="0.3">
      <c r="B53" s="80">
        <f t="shared" si="0"/>
        <v>1050</v>
      </c>
      <c r="C53" s="81">
        <v>0</v>
      </c>
      <c r="D53" s="163" t="s">
        <v>177</v>
      </c>
      <c r="E53" s="82" t="s">
        <v>105</v>
      </c>
      <c r="F53" s="83" t="s">
        <v>54</v>
      </c>
      <c r="G53" s="84">
        <v>0</v>
      </c>
      <c r="K53" s="147"/>
      <c r="L53" s="148"/>
      <c r="M53" s="19"/>
      <c r="N53" s="19"/>
      <c r="O53" s="19"/>
      <c r="P53" s="19"/>
      <c r="Q53" s="19"/>
      <c r="R53" s="19"/>
      <c r="S53" s="144"/>
      <c r="T53" s="144"/>
      <c r="U53" s="144"/>
      <c r="V53" s="144"/>
      <c r="W53" s="144"/>
      <c r="X53" s="144"/>
      <c r="Y53" s="144"/>
      <c r="Z53" s="144"/>
      <c r="AA53" s="144"/>
      <c r="AB53" s="144"/>
      <c r="AC53" s="144"/>
      <c r="AD53" s="144"/>
      <c r="AE53" s="144"/>
      <c r="AF53" s="144"/>
      <c r="AG53" s="144"/>
      <c r="AH53" s="144"/>
      <c r="AI53" s="144"/>
      <c r="AJ53" s="144"/>
      <c r="AK53" s="144"/>
      <c r="AL53" s="144"/>
      <c r="AM53" s="144"/>
      <c r="AN53" s="144"/>
      <c r="AO53" s="144"/>
      <c r="AP53" s="144"/>
      <c r="AQ53" s="144"/>
      <c r="AR53" s="144"/>
      <c r="AS53" s="144"/>
      <c r="AT53" s="144"/>
    </row>
    <row r="54" spans="2:46" ht="15.75" thickBot="1" x14ac:dyDescent="0.3">
      <c r="B54" s="80">
        <f t="shared" si="0"/>
        <v>1051</v>
      </c>
      <c r="C54" s="81">
        <v>4</v>
      </c>
      <c r="D54" s="163" t="s">
        <v>1</v>
      </c>
      <c r="E54" s="82" t="s">
        <v>106</v>
      </c>
      <c r="F54" s="83" t="s">
        <v>57</v>
      </c>
      <c r="G54" s="84">
        <v>185</v>
      </c>
      <c r="K54" s="147"/>
      <c r="L54" s="148"/>
      <c r="M54" s="19"/>
      <c r="N54" s="19"/>
      <c r="O54" s="19"/>
      <c r="P54" s="19"/>
      <c r="Q54" s="19"/>
      <c r="R54" s="19"/>
      <c r="S54" s="144"/>
      <c r="T54" s="144"/>
      <c r="U54" s="144"/>
      <c r="V54" s="144"/>
      <c r="W54" s="144"/>
      <c r="X54" s="144"/>
      <c r="Y54" s="144"/>
      <c r="Z54" s="144"/>
      <c r="AA54" s="144"/>
      <c r="AB54" s="144"/>
      <c r="AC54" s="144"/>
      <c r="AD54" s="144"/>
      <c r="AE54" s="144"/>
      <c r="AF54" s="144"/>
      <c r="AG54" s="144"/>
      <c r="AH54" s="144"/>
      <c r="AI54" s="144"/>
      <c r="AJ54" s="144"/>
      <c r="AK54" s="144"/>
      <c r="AL54" s="144"/>
      <c r="AM54" s="144"/>
      <c r="AN54" s="144"/>
      <c r="AO54" s="144"/>
      <c r="AP54" s="144"/>
      <c r="AQ54" s="144"/>
      <c r="AR54" s="144"/>
      <c r="AS54" s="144"/>
      <c r="AT54" s="144"/>
    </row>
    <row r="55" spans="2:46" ht="15.75" thickBot="1" x14ac:dyDescent="0.3">
      <c r="B55" s="80">
        <f t="shared" si="0"/>
        <v>1052</v>
      </c>
      <c r="C55" s="81">
        <v>0</v>
      </c>
      <c r="D55" s="163" t="s">
        <v>177</v>
      </c>
      <c r="E55" s="82" t="s">
        <v>107</v>
      </c>
      <c r="F55" s="83" t="s">
        <v>57</v>
      </c>
      <c r="G55" s="84">
        <v>0</v>
      </c>
      <c r="K55" s="147"/>
      <c r="L55" s="148"/>
      <c r="M55" s="19"/>
      <c r="N55" s="19"/>
      <c r="O55" s="19"/>
      <c r="P55" s="19"/>
      <c r="Q55" s="19"/>
      <c r="R55" s="19"/>
      <c r="S55" s="144"/>
      <c r="T55" s="144"/>
      <c r="U55" s="144"/>
      <c r="V55" s="144"/>
      <c r="W55" s="144"/>
      <c r="X55" s="144"/>
      <c r="Y55" s="144"/>
      <c r="Z55" s="144"/>
      <c r="AA55" s="144"/>
      <c r="AB55" s="144"/>
      <c r="AC55" s="144"/>
      <c r="AD55" s="144"/>
      <c r="AE55" s="144"/>
      <c r="AF55" s="144"/>
      <c r="AG55" s="144"/>
      <c r="AH55" s="144"/>
      <c r="AI55" s="144"/>
      <c r="AJ55" s="144"/>
      <c r="AK55" s="144"/>
      <c r="AL55" s="144"/>
      <c r="AM55" s="144"/>
      <c r="AN55" s="144"/>
      <c r="AO55" s="144"/>
      <c r="AP55" s="144"/>
      <c r="AQ55" s="144"/>
      <c r="AR55" s="144"/>
      <c r="AS55" s="144"/>
      <c r="AT55" s="144"/>
    </row>
    <row r="56" spans="2:46" ht="15.75" thickBot="1" x14ac:dyDescent="0.3">
      <c r="B56" s="80">
        <f t="shared" si="0"/>
        <v>1053</v>
      </c>
      <c r="C56" s="81">
        <v>1</v>
      </c>
      <c r="D56" s="163" t="s">
        <v>1</v>
      </c>
      <c r="E56" s="82" t="s">
        <v>108</v>
      </c>
      <c r="F56" s="83" t="s">
        <v>57</v>
      </c>
      <c r="G56" s="84">
        <v>203</v>
      </c>
      <c r="K56" s="147"/>
      <c r="L56" s="148"/>
      <c r="M56" s="19"/>
      <c r="N56" s="19"/>
      <c r="O56" s="19"/>
      <c r="P56" s="19"/>
      <c r="Q56" s="19"/>
      <c r="R56" s="19"/>
      <c r="S56" s="144"/>
      <c r="T56" s="144"/>
      <c r="U56" s="144"/>
      <c r="V56" s="144"/>
      <c r="W56" s="144"/>
      <c r="X56" s="144"/>
      <c r="Y56" s="144"/>
      <c r="Z56" s="144"/>
      <c r="AA56" s="144"/>
      <c r="AB56" s="144"/>
      <c r="AC56" s="144"/>
      <c r="AD56" s="144"/>
      <c r="AE56" s="144"/>
      <c r="AF56" s="144"/>
      <c r="AG56" s="144"/>
      <c r="AH56" s="144"/>
      <c r="AI56" s="144"/>
      <c r="AJ56" s="144"/>
      <c r="AK56" s="144"/>
      <c r="AL56" s="144"/>
      <c r="AM56" s="144"/>
      <c r="AN56" s="144"/>
      <c r="AO56" s="144"/>
      <c r="AP56" s="144"/>
      <c r="AQ56" s="144"/>
      <c r="AR56" s="144"/>
      <c r="AS56" s="144"/>
      <c r="AT56" s="144"/>
    </row>
    <row r="57" spans="2:46" ht="15.75" thickBot="1" x14ac:dyDescent="0.3">
      <c r="B57" s="80">
        <f t="shared" si="0"/>
        <v>1054</v>
      </c>
      <c r="C57" s="81">
        <v>0</v>
      </c>
      <c r="D57" s="163" t="s">
        <v>177</v>
      </c>
      <c r="E57" s="82" t="s">
        <v>109</v>
      </c>
      <c r="F57" s="83" t="s">
        <v>54</v>
      </c>
      <c r="G57" s="84">
        <v>150</v>
      </c>
      <c r="K57" s="147"/>
      <c r="L57" s="148"/>
      <c r="M57" s="19"/>
      <c r="N57" s="19"/>
      <c r="O57" s="19"/>
      <c r="P57" s="19"/>
      <c r="Q57" s="19"/>
      <c r="R57" s="19"/>
      <c r="S57" s="144"/>
      <c r="T57" s="144"/>
      <c r="U57" s="144"/>
      <c r="V57" s="144"/>
      <c r="W57" s="144"/>
      <c r="X57" s="144"/>
      <c r="Y57" s="144"/>
      <c r="Z57" s="144"/>
      <c r="AA57" s="144"/>
      <c r="AB57" s="144"/>
      <c r="AC57" s="144"/>
      <c r="AD57" s="144"/>
      <c r="AE57" s="144"/>
      <c r="AF57" s="144"/>
      <c r="AG57" s="144"/>
      <c r="AH57" s="144"/>
      <c r="AI57" s="144"/>
      <c r="AJ57" s="144"/>
      <c r="AK57" s="144"/>
      <c r="AL57" s="144"/>
      <c r="AM57" s="144"/>
      <c r="AN57" s="144"/>
      <c r="AO57" s="144"/>
      <c r="AP57" s="144"/>
      <c r="AQ57" s="144"/>
      <c r="AR57" s="144"/>
      <c r="AS57" s="144"/>
      <c r="AT57" s="144"/>
    </row>
    <row r="58" spans="2:46" ht="15.75" thickBot="1" x14ac:dyDescent="0.3">
      <c r="B58" s="80">
        <f t="shared" si="0"/>
        <v>1055</v>
      </c>
      <c r="C58" s="81">
        <v>0</v>
      </c>
      <c r="D58" s="163" t="s">
        <v>177</v>
      </c>
      <c r="E58" s="82" t="s">
        <v>110</v>
      </c>
      <c r="F58" s="83" t="s">
        <v>54</v>
      </c>
      <c r="G58" s="84">
        <v>159</v>
      </c>
      <c r="K58" s="147"/>
      <c r="L58" s="148"/>
      <c r="M58" s="19"/>
      <c r="N58" s="19"/>
      <c r="O58" s="19"/>
      <c r="P58" s="19"/>
      <c r="Q58" s="19"/>
      <c r="R58" s="19"/>
      <c r="S58" s="144"/>
      <c r="T58" s="144"/>
      <c r="U58" s="144"/>
      <c r="V58" s="144"/>
      <c r="W58" s="144"/>
      <c r="X58" s="144"/>
      <c r="Y58" s="144"/>
      <c r="Z58" s="144"/>
      <c r="AA58" s="144"/>
      <c r="AB58" s="144"/>
      <c r="AC58" s="144"/>
      <c r="AD58" s="144"/>
      <c r="AE58" s="144"/>
      <c r="AF58" s="144"/>
      <c r="AG58" s="144"/>
      <c r="AH58" s="144"/>
      <c r="AI58" s="144"/>
      <c r="AJ58" s="144"/>
      <c r="AK58" s="144"/>
      <c r="AL58" s="144"/>
      <c r="AM58" s="144"/>
      <c r="AN58" s="144"/>
      <c r="AO58" s="144"/>
      <c r="AP58" s="144"/>
      <c r="AQ58" s="144"/>
      <c r="AR58" s="144"/>
      <c r="AS58" s="144"/>
      <c r="AT58" s="144"/>
    </row>
    <row r="59" spans="2:46" ht="15.75" thickBot="1" x14ac:dyDescent="0.3">
      <c r="B59" s="80">
        <f t="shared" si="0"/>
        <v>1056</v>
      </c>
      <c r="C59" s="81">
        <v>0</v>
      </c>
      <c r="D59" s="163" t="s">
        <v>177</v>
      </c>
      <c r="E59" s="82" t="s">
        <v>111</v>
      </c>
      <c r="F59" s="83" t="s">
        <v>57</v>
      </c>
      <c r="G59" s="84">
        <v>181</v>
      </c>
      <c r="K59" s="147"/>
      <c r="L59" s="148"/>
      <c r="M59" s="19"/>
      <c r="N59" s="19"/>
      <c r="O59" s="19"/>
      <c r="P59" s="19"/>
      <c r="Q59" s="19"/>
      <c r="R59" s="19"/>
      <c r="S59" s="144"/>
      <c r="T59" s="144"/>
      <c r="U59" s="144"/>
      <c r="V59" s="144"/>
      <c r="W59" s="144"/>
      <c r="X59" s="144"/>
      <c r="Y59" s="144"/>
      <c r="Z59" s="144"/>
      <c r="AA59" s="144"/>
      <c r="AB59" s="144"/>
      <c r="AC59" s="144"/>
      <c r="AD59" s="144"/>
      <c r="AE59" s="144"/>
      <c r="AF59" s="144"/>
      <c r="AG59" s="144"/>
      <c r="AH59" s="144"/>
      <c r="AI59" s="144"/>
      <c r="AJ59" s="144"/>
      <c r="AK59" s="144"/>
      <c r="AL59" s="144"/>
      <c r="AM59" s="144"/>
      <c r="AN59" s="144"/>
      <c r="AO59" s="144"/>
      <c r="AP59" s="144"/>
      <c r="AQ59" s="144"/>
      <c r="AR59" s="144"/>
      <c r="AS59" s="144"/>
      <c r="AT59" s="144"/>
    </row>
    <row r="60" spans="2:46" ht="15.75" thickBot="1" x14ac:dyDescent="0.3">
      <c r="B60" s="80">
        <f t="shared" si="0"/>
        <v>1057</v>
      </c>
      <c r="C60" s="81">
        <v>0</v>
      </c>
      <c r="D60" s="163" t="s">
        <v>177</v>
      </c>
      <c r="E60" s="82" t="s">
        <v>112</v>
      </c>
      <c r="F60" s="83" t="s">
        <v>57</v>
      </c>
      <c r="G60" s="84">
        <v>0</v>
      </c>
      <c r="K60" s="147"/>
      <c r="L60" s="148"/>
      <c r="M60" s="19"/>
      <c r="N60" s="19"/>
      <c r="O60" s="19"/>
      <c r="P60" s="19"/>
      <c r="Q60" s="19"/>
      <c r="R60" s="19"/>
      <c r="S60" s="144"/>
      <c r="T60" s="144"/>
      <c r="U60" s="144"/>
      <c r="V60" s="144"/>
      <c r="W60" s="144"/>
      <c r="X60" s="144"/>
      <c r="Y60" s="144"/>
      <c r="Z60" s="144"/>
      <c r="AA60" s="144"/>
      <c r="AB60" s="144"/>
      <c r="AC60" s="144"/>
      <c r="AD60" s="144"/>
      <c r="AE60" s="144"/>
      <c r="AF60" s="144"/>
      <c r="AG60" s="144"/>
      <c r="AH60" s="144"/>
      <c r="AI60" s="144"/>
      <c r="AJ60" s="144"/>
      <c r="AK60" s="144"/>
      <c r="AL60" s="144"/>
      <c r="AM60" s="144"/>
      <c r="AN60" s="144"/>
      <c r="AO60" s="144"/>
      <c r="AP60" s="144"/>
      <c r="AQ60" s="144"/>
      <c r="AR60" s="144"/>
      <c r="AS60" s="144"/>
      <c r="AT60" s="144"/>
    </row>
    <row r="61" spans="2:46" ht="15.75" thickBot="1" x14ac:dyDescent="0.3">
      <c r="B61" s="80">
        <f t="shared" si="0"/>
        <v>1058</v>
      </c>
      <c r="C61" s="81">
        <v>14</v>
      </c>
      <c r="D61" s="163" t="s">
        <v>1</v>
      </c>
      <c r="E61" s="82" t="s">
        <v>113</v>
      </c>
      <c r="F61" s="83" t="s">
        <v>54</v>
      </c>
      <c r="G61" s="84">
        <v>133</v>
      </c>
      <c r="K61" s="147"/>
      <c r="L61" s="148"/>
      <c r="M61" s="19"/>
      <c r="N61" s="19"/>
      <c r="O61" s="19"/>
      <c r="P61" s="19"/>
      <c r="Q61" s="19"/>
      <c r="R61" s="19"/>
      <c r="S61" s="144"/>
      <c r="T61" s="144"/>
      <c r="U61" s="144"/>
      <c r="V61" s="144"/>
      <c r="W61" s="144"/>
      <c r="X61" s="144"/>
      <c r="Y61" s="144"/>
      <c r="Z61" s="144"/>
      <c r="AA61" s="144"/>
      <c r="AB61" s="144"/>
      <c r="AC61" s="144"/>
      <c r="AD61" s="144"/>
      <c r="AE61" s="144"/>
      <c r="AF61" s="144"/>
      <c r="AG61" s="144"/>
      <c r="AH61" s="144"/>
      <c r="AI61" s="144"/>
      <c r="AJ61" s="144"/>
      <c r="AK61" s="144"/>
      <c r="AL61" s="144"/>
      <c r="AM61" s="144"/>
      <c r="AN61" s="144"/>
      <c r="AO61" s="144"/>
      <c r="AP61" s="144"/>
      <c r="AQ61" s="144"/>
      <c r="AR61" s="144"/>
      <c r="AS61" s="144"/>
      <c r="AT61" s="144"/>
    </row>
    <row r="62" spans="2:46" ht="15.75" thickBot="1" x14ac:dyDescent="0.3">
      <c r="B62" s="80">
        <f t="shared" si="0"/>
        <v>1059</v>
      </c>
      <c r="C62" s="81">
        <v>0</v>
      </c>
      <c r="D62" s="163" t="s">
        <v>177</v>
      </c>
      <c r="E62" s="82" t="s">
        <v>114</v>
      </c>
      <c r="F62" s="83" t="s">
        <v>54</v>
      </c>
      <c r="G62" s="84">
        <v>133</v>
      </c>
      <c r="K62" s="147"/>
      <c r="L62" s="148"/>
      <c r="M62" s="19"/>
      <c r="N62" s="19"/>
      <c r="O62" s="19"/>
      <c r="P62" s="19"/>
      <c r="Q62" s="19"/>
      <c r="R62" s="19"/>
      <c r="S62" s="144"/>
      <c r="T62" s="144"/>
      <c r="U62" s="144"/>
      <c r="V62" s="144"/>
      <c r="W62" s="144"/>
      <c r="X62" s="144"/>
      <c r="Y62" s="144"/>
      <c r="Z62" s="144"/>
      <c r="AA62" s="144"/>
      <c r="AB62" s="144"/>
      <c r="AC62" s="144"/>
      <c r="AD62" s="144"/>
      <c r="AE62" s="144"/>
      <c r="AF62" s="144"/>
      <c r="AG62" s="144"/>
      <c r="AH62" s="144"/>
      <c r="AI62" s="144"/>
      <c r="AJ62" s="144"/>
      <c r="AK62" s="144"/>
      <c r="AL62" s="144"/>
      <c r="AM62" s="144"/>
      <c r="AN62" s="144"/>
      <c r="AO62" s="144"/>
      <c r="AP62" s="144"/>
      <c r="AQ62" s="144"/>
      <c r="AR62" s="144"/>
      <c r="AS62" s="144"/>
      <c r="AT62" s="144"/>
    </row>
    <row r="63" spans="2:46" ht="15.75" thickBot="1" x14ac:dyDescent="0.3">
      <c r="B63" s="80">
        <f t="shared" si="0"/>
        <v>1060</v>
      </c>
      <c r="C63" s="81">
        <v>0</v>
      </c>
      <c r="D63" s="163" t="s">
        <v>177</v>
      </c>
      <c r="E63" s="82" t="s">
        <v>115</v>
      </c>
      <c r="F63" s="83" t="s">
        <v>57</v>
      </c>
      <c r="G63" s="84">
        <v>165</v>
      </c>
      <c r="K63" s="147"/>
      <c r="L63" s="148"/>
      <c r="M63" s="19"/>
      <c r="N63" s="19"/>
      <c r="O63" s="19"/>
      <c r="P63" s="19"/>
      <c r="Q63" s="19"/>
      <c r="R63" s="19"/>
      <c r="S63" s="144"/>
      <c r="T63" s="144"/>
      <c r="U63" s="144"/>
      <c r="V63" s="144"/>
      <c r="W63" s="144"/>
      <c r="X63" s="144"/>
      <c r="Y63" s="144"/>
      <c r="Z63" s="144"/>
      <c r="AA63" s="144"/>
      <c r="AB63" s="144"/>
      <c r="AC63" s="144"/>
      <c r="AD63" s="144"/>
      <c r="AE63" s="144"/>
      <c r="AF63" s="144"/>
      <c r="AG63" s="144"/>
      <c r="AH63" s="144"/>
      <c r="AI63" s="144"/>
      <c r="AJ63" s="144"/>
      <c r="AK63" s="144"/>
      <c r="AL63" s="144"/>
      <c r="AM63" s="144"/>
      <c r="AN63" s="144"/>
      <c r="AO63" s="144"/>
      <c r="AP63" s="144"/>
      <c r="AQ63" s="144"/>
      <c r="AR63" s="144"/>
      <c r="AS63" s="144"/>
      <c r="AT63" s="144"/>
    </row>
    <row r="64" spans="2:46" ht="15.75" thickBot="1" x14ac:dyDescent="0.3">
      <c r="B64" s="80">
        <f t="shared" si="0"/>
        <v>1061</v>
      </c>
      <c r="C64" s="81">
        <v>0</v>
      </c>
      <c r="D64" s="163" t="s">
        <v>177</v>
      </c>
      <c r="E64" s="82" t="s">
        <v>116</v>
      </c>
      <c r="F64" s="83" t="s">
        <v>57</v>
      </c>
      <c r="G64" s="84">
        <v>181</v>
      </c>
      <c r="K64" s="147"/>
      <c r="L64" s="148"/>
      <c r="M64" s="19"/>
      <c r="N64" s="19"/>
      <c r="O64" s="19"/>
      <c r="P64" s="19"/>
      <c r="Q64" s="19"/>
      <c r="R64" s="19"/>
      <c r="S64" s="144"/>
      <c r="T64" s="144"/>
      <c r="U64" s="144"/>
      <c r="V64" s="144"/>
      <c r="W64" s="144"/>
      <c r="X64" s="144"/>
      <c r="Y64" s="144"/>
      <c r="Z64" s="144"/>
      <c r="AA64" s="144"/>
      <c r="AB64" s="144"/>
      <c r="AC64" s="144"/>
      <c r="AD64" s="144"/>
      <c r="AE64" s="144"/>
      <c r="AF64" s="144"/>
      <c r="AG64" s="144"/>
      <c r="AH64" s="144"/>
      <c r="AI64" s="144"/>
      <c r="AJ64" s="144"/>
      <c r="AK64" s="144"/>
      <c r="AL64" s="144"/>
      <c r="AM64" s="144"/>
      <c r="AN64" s="144"/>
      <c r="AO64" s="144"/>
      <c r="AP64" s="144"/>
      <c r="AQ64" s="144"/>
      <c r="AR64" s="144"/>
      <c r="AS64" s="144"/>
      <c r="AT64" s="144"/>
    </row>
    <row r="65" spans="2:46" ht="15.75" thickBot="1" x14ac:dyDescent="0.3">
      <c r="B65" s="80">
        <f t="shared" si="0"/>
        <v>1062</v>
      </c>
      <c r="C65" s="81">
        <v>0</v>
      </c>
      <c r="D65" s="163" t="s">
        <v>177</v>
      </c>
      <c r="E65" s="82" t="s">
        <v>117</v>
      </c>
      <c r="F65" s="83" t="s">
        <v>57</v>
      </c>
      <c r="G65" s="84">
        <v>0</v>
      </c>
      <c r="K65" s="147"/>
      <c r="L65" s="148"/>
      <c r="M65" s="19"/>
      <c r="N65" s="19"/>
      <c r="O65" s="19"/>
      <c r="P65" s="19"/>
      <c r="Q65" s="19"/>
      <c r="R65" s="19"/>
      <c r="S65" s="144"/>
      <c r="T65" s="144"/>
      <c r="U65" s="144"/>
      <c r="V65" s="144"/>
      <c r="W65" s="144"/>
      <c r="X65" s="144"/>
      <c r="Y65" s="144"/>
      <c r="Z65" s="144"/>
      <c r="AA65" s="144"/>
      <c r="AB65" s="144"/>
      <c r="AC65" s="144"/>
      <c r="AD65" s="144"/>
      <c r="AE65" s="144"/>
      <c r="AF65" s="144"/>
      <c r="AG65" s="144"/>
      <c r="AH65" s="144"/>
      <c r="AI65" s="144"/>
      <c r="AJ65" s="144"/>
      <c r="AK65" s="144"/>
      <c r="AL65" s="144"/>
      <c r="AM65" s="144"/>
      <c r="AN65" s="144"/>
      <c r="AO65" s="144"/>
      <c r="AP65" s="144"/>
      <c r="AQ65" s="144"/>
      <c r="AR65" s="144"/>
      <c r="AS65" s="144"/>
      <c r="AT65" s="144"/>
    </row>
    <row r="66" spans="2:46" ht="15.75" thickBot="1" x14ac:dyDescent="0.3">
      <c r="B66" s="80">
        <f t="shared" si="0"/>
        <v>1063</v>
      </c>
      <c r="C66" s="81">
        <v>0</v>
      </c>
      <c r="D66" s="163" t="s">
        <v>177</v>
      </c>
      <c r="E66" s="82" t="s">
        <v>118</v>
      </c>
      <c r="F66" s="83" t="s">
        <v>57</v>
      </c>
      <c r="G66" s="84">
        <v>170</v>
      </c>
      <c r="K66" s="147"/>
      <c r="L66" s="148"/>
      <c r="M66" s="19"/>
      <c r="N66" s="19"/>
      <c r="O66" s="19"/>
      <c r="P66" s="19"/>
      <c r="Q66" s="19"/>
      <c r="R66" s="19"/>
      <c r="S66" s="144"/>
      <c r="T66" s="144"/>
      <c r="U66" s="144"/>
      <c r="V66" s="144"/>
      <c r="W66" s="144"/>
      <c r="X66" s="144"/>
      <c r="Y66" s="144"/>
      <c r="Z66" s="144"/>
      <c r="AA66" s="144"/>
      <c r="AB66" s="144"/>
      <c r="AC66" s="144"/>
      <c r="AD66" s="144"/>
      <c r="AE66" s="144"/>
      <c r="AF66" s="144"/>
      <c r="AG66" s="144"/>
      <c r="AH66" s="144"/>
      <c r="AI66" s="144"/>
      <c r="AJ66" s="144"/>
      <c r="AK66" s="144"/>
      <c r="AL66" s="144"/>
      <c r="AM66" s="144"/>
      <c r="AN66" s="144"/>
      <c r="AO66" s="144"/>
      <c r="AP66" s="144"/>
      <c r="AQ66" s="144"/>
      <c r="AR66" s="144"/>
      <c r="AS66" s="144"/>
      <c r="AT66" s="144"/>
    </row>
    <row r="67" spans="2:46" ht="15.75" thickBot="1" x14ac:dyDescent="0.3">
      <c r="B67" s="80">
        <f t="shared" si="0"/>
        <v>1064</v>
      </c>
      <c r="C67" s="81">
        <v>0</v>
      </c>
      <c r="D67" s="163" t="s">
        <v>177</v>
      </c>
      <c r="E67" s="82" t="s">
        <v>119</v>
      </c>
      <c r="F67" s="83" t="s">
        <v>57</v>
      </c>
      <c r="G67" s="84">
        <v>152</v>
      </c>
      <c r="K67" s="147"/>
      <c r="L67" s="148"/>
      <c r="M67" s="19"/>
      <c r="N67" s="19"/>
      <c r="O67" s="19"/>
      <c r="P67" s="19"/>
      <c r="Q67" s="19"/>
      <c r="R67" s="19"/>
      <c r="S67" s="144"/>
      <c r="T67" s="144"/>
      <c r="U67" s="144"/>
      <c r="V67" s="144"/>
      <c r="W67" s="144"/>
      <c r="X67" s="144"/>
      <c r="Y67" s="144"/>
      <c r="Z67" s="144"/>
      <c r="AA67" s="144"/>
      <c r="AB67" s="144"/>
      <c r="AC67" s="144"/>
      <c r="AD67" s="144"/>
      <c r="AE67" s="144"/>
      <c r="AF67" s="144"/>
      <c r="AG67" s="144"/>
      <c r="AH67" s="144"/>
      <c r="AI67" s="144"/>
      <c r="AJ67" s="144"/>
      <c r="AK67" s="144"/>
      <c r="AL67" s="144"/>
      <c r="AM67" s="144"/>
      <c r="AN67" s="144"/>
      <c r="AO67" s="144"/>
      <c r="AP67" s="144"/>
      <c r="AQ67" s="144"/>
      <c r="AR67" s="144"/>
      <c r="AS67" s="144"/>
      <c r="AT67" s="144"/>
    </row>
    <row r="68" spans="2:46" ht="15.75" thickBot="1" x14ac:dyDescent="0.3">
      <c r="B68" s="80">
        <f t="shared" ref="B68:B108" si="2">1000+ROW()-ROW($B$3)</f>
        <v>1065</v>
      </c>
      <c r="C68" s="81">
        <v>0</v>
      </c>
      <c r="D68" s="163" t="s">
        <v>177</v>
      </c>
      <c r="E68" s="82" t="s">
        <v>120</v>
      </c>
      <c r="F68" s="83" t="s">
        <v>54</v>
      </c>
      <c r="G68" s="84">
        <v>137</v>
      </c>
      <c r="K68" s="147"/>
      <c r="L68" s="148"/>
      <c r="M68" s="19"/>
      <c r="N68" s="19"/>
      <c r="O68" s="19"/>
      <c r="P68" s="19"/>
      <c r="Q68" s="19"/>
      <c r="R68" s="19"/>
      <c r="S68" s="144"/>
      <c r="T68" s="144"/>
      <c r="U68" s="144"/>
      <c r="V68" s="144"/>
      <c r="W68" s="144"/>
      <c r="X68" s="144"/>
      <c r="Y68" s="144"/>
      <c r="Z68" s="144"/>
      <c r="AA68" s="144"/>
      <c r="AB68" s="144"/>
      <c r="AC68" s="144"/>
      <c r="AD68" s="144"/>
      <c r="AE68" s="144"/>
      <c r="AF68" s="144"/>
      <c r="AG68" s="144"/>
      <c r="AH68" s="144"/>
      <c r="AI68" s="144"/>
      <c r="AJ68" s="144"/>
      <c r="AK68" s="144"/>
      <c r="AL68" s="144"/>
      <c r="AM68" s="144"/>
      <c r="AN68" s="144"/>
      <c r="AO68" s="144"/>
      <c r="AP68" s="144"/>
      <c r="AQ68" s="144"/>
      <c r="AR68" s="144"/>
      <c r="AS68" s="144"/>
      <c r="AT68" s="144"/>
    </row>
    <row r="69" spans="2:46" ht="15.75" thickBot="1" x14ac:dyDescent="0.3">
      <c r="B69" s="80">
        <f t="shared" si="2"/>
        <v>1066</v>
      </c>
      <c r="C69" s="81">
        <v>0</v>
      </c>
      <c r="D69" s="163" t="s">
        <v>177</v>
      </c>
      <c r="E69" s="82" t="s">
        <v>121</v>
      </c>
      <c r="F69" s="83" t="s">
        <v>54</v>
      </c>
      <c r="G69" s="84">
        <v>171</v>
      </c>
      <c r="K69" s="147"/>
      <c r="L69" s="148"/>
      <c r="M69" s="19"/>
      <c r="N69" s="19"/>
      <c r="O69" s="19"/>
      <c r="P69" s="19"/>
      <c r="Q69" s="19"/>
      <c r="R69" s="19"/>
      <c r="S69" s="144"/>
      <c r="T69" s="144"/>
      <c r="U69" s="144"/>
      <c r="V69" s="144"/>
      <c r="W69" s="144"/>
      <c r="X69" s="144"/>
      <c r="Y69" s="144"/>
      <c r="Z69" s="144"/>
      <c r="AA69" s="144"/>
      <c r="AB69" s="144"/>
      <c r="AC69" s="144"/>
      <c r="AD69" s="144"/>
      <c r="AE69" s="144"/>
      <c r="AF69" s="144"/>
      <c r="AG69" s="144"/>
      <c r="AH69" s="144"/>
      <c r="AI69" s="144"/>
      <c r="AJ69" s="144"/>
      <c r="AK69" s="144"/>
      <c r="AL69" s="144"/>
      <c r="AM69" s="144"/>
      <c r="AN69" s="144"/>
      <c r="AO69" s="144"/>
      <c r="AP69" s="144"/>
      <c r="AQ69" s="144"/>
      <c r="AR69" s="144"/>
      <c r="AS69" s="144"/>
      <c r="AT69" s="144"/>
    </row>
    <row r="70" spans="2:46" ht="15.75" thickBot="1" x14ac:dyDescent="0.3">
      <c r="B70" s="80">
        <f t="shared" si="2"/>
        <v>1067</v>
      </c>
      <c r="C70" s="81">
        <v>0</v>
      </c>
      <c r="D70" s="163" t="s">
        <v>177</v>
      </c>
      <c r="E70" s="82" t="s">
        <v>122</v>
      </c>
      <c r="F70" s="83" t="s">
        <v>57</v>
      </c>
      <c r="G70" s="84">
        <v>195</v>
      </c>
      <c r="K70" s="147"/>
      <c r="L70" s="148"/>
      <c r="M70" s="19"/>
      <c r="N70" s="19"/>
      <c r="O70" s="19"/>
      <c r="P70" s="19"/>
      <c r="Q70" s="19"/>
      <c r="R70" s="19"/>
      <c r="S70" s="144"/>
      <c r="T70" s="144"/>
      <c r="U70" s="144"/>
      <c r="V70" s="144"/>
      <c r="W70" s="144"/>
      <c r="X70" s="144"/>
      <c r="Y70" s="144"/>
      <c r="Z70" s="144"/>
      <c r="AA70" s="144"/>
      <c r="AB70" s="144"/>
      <c r="AC70" s="144"/>
      <c r="AD70" s="144"/>
      <c r="AE70" s="144"/>
      <c r="AF70" s="144"/>
      <c r="AG70" s="144"/>
      <c r="AH70" s="144"/>
      <c r="AI70" s="144"/>
      <c r="AJ70" s="144"/>
      <c r="AK70" s="144"/>
      <c r="AL70" s="144"/>
      <c r="AM70" s="144"/>
      <c r="AN70" s="144"/>
      <c r="AO70" s="144"/>
      <c r="AP70" s="144"/>
      <c r="AQ70" s="144"/>
      <c r="AR70" s="144"/>
      <c r="AS70" s="144"/>
      <c r="AT70" s="144"/>
    </row>
    <row r="71" spans="2:46" ht="15.75" thickBot="1" x14ac:dyDescent="0.3">
      <c r="B71" s="80">
        <f t="shared" si="2"/>
        <v>1068</v>
      </c>
      <c r="C71" s="81">
        <v>0</v>
      </c>
      <c r="D71" s="163" t="s">
        <v>177</v>
      </c>
      <c r="E71" s="82" t="s">
        <v>123</v>
      </c>
      <c r="F71" s="83" t="s">
        <v>54</v>
      </c>
      <c r="G71" s="84">
        <v>0</v>
      </c>
      <c r="K71" s="147"/>
      <c r="L71" s="148"/>
      <c r="M71" s="19"/>
      <c r="N71" s="19"/>
      <c r="O71" s="19"/>
      <c r="P71" s="19"/>
      <c r="Q71" s="19"/>
      <c r="R71" s="19"/>
      <c r="S71" s="144"/>
      <c r="T71" s="144"/>
      <c r="U71" s="144"/>
      <c r="V71" s="144"/>
      <c r="W71" s="144"/>
      <c r="X71" s="144"/>
      <c r="Y71" s="144"/>
      <c r="Z71" s="144"/>
      <c r="AA71" s="144"/>
      <c r="AB71" s="144"/>
      <c r="AC71" s="144"/>
      <c r="AD71" s="144"/>
      <c r="AE71" s="144"/>
      <c r="AF71" s="144"/>
      <c r="AG71" s="144"/>
      <c r="AH71" s="144"/>
      <c r="AI71" s="144"/>
      <c r="AJ71" s="144"/>
      <c r="AK71" s="144"/>
      <c r="AL71" s="144"/>
      <c r="AM71" s="144"/>
      <c r="AN71" s="144"/>
      <c r="AO71" s="144"/>
      <c r="AP71" s="144"/>
      <c r="AQ71" s="144"/>
      <c r="AR71" s="144"/>
      <c r="AS71" s="144"/>
      <c r="AT71" s="144"/>
    </row>
    <row r="72" spans="2:46" ht="15.75" thickBot="1" x14ac:dyDescent="0.3">
      <c r="B72" s="80">
        <f t="shared" si="2"/>
        <v>1069</v>
      </c>
      <c r="C72" s="81">
        <v>10</v>
      </c>
      <c r="D72" s="163" t="s">
        <v>1</v>
      </c>
      <c r="E72" s="82" t="s">
        <v>124</v>
      </c>
      <c r="F72" s="83" t="s">
        <v>54</v>
      </c>
      <c r="G72" s="84">
        <v>145</v>
      </c>
      <c r="K72" s="147"/>
      <c r="L72" s="148"/>
      <c r="M72" s="19"/>
      <c r="N72" s="19"/>
      <c r="O72" s="19"/>
      <c r="P72" s="19"/>
      <c r="Q72" s="19"/>
      <c r="R72" s="19"/>
      <c r="S72" s="144"/>
      <c r="T72" s="144"/>
      <c r="U72" s="144"/>
      <c r="V72" s="144"/>
      <c r="W72" s="144"/>
      <c r="X72" s="144"/>
      <c r="Y72" s="144"/>
      <c r="Z72" s="144"/>
      <c r="AA72" s="144"/>
      <c r="AB72" s="144"/>
      <c r="AC72" s="144"/>
      <c r="AD72" s="144"/>
      <c r="AE72" s="144"/>
      <c r="AF72" s="144"/>
      <c r="AG72" s="144"/>
      <c r="AH72" s="144"/>
      <c r="AI72" s="144"/>
      <c r="AJ72" s="144"/>
      <c r="AK72" s="144"/>
      <c r="AL72" s="144"/>
      <c r="AM72" s="144"/>
      <c r="AN72" s="144"/>
      <c r="AO72" s="144"/>
      <c r="AP72" s="144"/>
      <c r="AQ72" s="144"/>
      <c r="AR72" s="144"/>
      <c r="AS72" s="144"/>
      <c r="AT72" s="144"/>
    </row>
    <row r="73" spans="2:46" ht="15.75" thickBot="1" x14ac:dyDescent="0.3">
      <c r="B73" s="80">
        <f t="shared" si="2"/>
        <v>1070</v>
      </c>
      <c r="C73" s="81">
        <v>0</v>
      </c>
      <c r="D73" s="163" t="s">
        <v>177</v>
      </c>
      <c r="E73" s="82" t="s">
        <v>125</v>
      </c>
      <c r="F73" s="83" t="s">
        <v>54</v>
      </c>
      <c r="G73" s="84">
        <v>134</v>
      </c>
      <c r="K73" s="147"/>
      <c r="L73" s="148"/>
      <c r="M73" s="19"/>
      <c r="N73" s="19"/>
      <c r="O73" s="19"/>
      <c r="P73" s="19"/>
      <c r="Q73" s="19"/>
      <c r="R73" s="19"/>
      <c r="S73" s="144"/>
      <c r="T73" s="144"/>
      <c r="U73" s="144"/>
      <c r="V73" s="144"/>
      <c r="W73" s="144"/>
      <c r="X73" s="144"/>
      <c r="Y73" s="144"/>
      <c r="Z73" s="144"/>
      <c r="AA73" s="144"/>
      <c r="AB73" s="144"/>
      <c r="AC73" s="144"/>
      <c r="AD73" s="144"/>
      <c r="AE73" s="144"/>
      <c r="AF73" s="144"/>
      <c r="AG73" s="144"/>
      <c r="AH73" s="144"/>
      <c r="AI73" s="144"/>
      <c r="AJ73" s="144"/>
      <c r="AK73" s="144"/>
      <c r="AL73" s="144"/>
      <c r="AM73" s="144"/>
      <c r="AN73" s="144"/>
      <c r="AO73" s="144"/>
      <c r="AP73" s="144"/>
      <c r="AQ73" s="144"/>
      <c r="AR73" s="144"/>
      <c r="AS73" s="144"/>
      <c r="AT73" s="144"/>
    </row>
    <row r="74" spans="2:46" ht="15.75" thickBot="1" x14ac:dyDescent="0.3">
      <c r="B74" s="80">
        <f t="shared" si="2"/>
        <v>1071</v>
      </c>
      <c r="C74" s="81">
        <v>0</v>
      </c>
      <c r="D74" s="163" t="s">
        <v>177</v>
      </c>
      <c r="E74" s="82" t="s">
        <v>126</v>
      </c>
      <c r="F74" s="83" t="s">
        <v>57</v>
      </c>
      <c r="G74" s="84">
        <v>165</v>
      </c>
      <c r="K74" s="147"/>
      <c r="L74" s="148"/>
      <c r="M74" s="19"/>
      <c r="N74" s="19"/>
      <c r="O74" s="19"/>
      <c r="P74" s="19"/>
      <c r="Q74" s="19"/>
      <c r="R74" s="19"/>
      <c r="S74" s="144"/>
      <c r="T74" s="144"/>
      <c r="U74" s="144"/>
      <c r="V74" s="144"/>
      <c r="W74" s="144"/>
      <c r="X74" s="144"/>
      <c r="Y74" s="144"/>
      <c r="Z74" s="144"/>
      <c r="AA74" s="144"/>
      <c r="AB74" s="144"/>
      <c r="AC74" s="144"/>
      <c r="AD74" s="144"/>
      <c r="AE74" s="144"/>
      <c r="AF74" s="144"/>
      <c r="AG74" s="144"/>
      <c r="AH74" s="144"/>
      <c r="AI74" s="144"/>
      <c r="AJ74" s="144"/>
      <c r="AK74" s="144"/>
      <c r="AL74" s="144"/>
      <c r="AM74" s="144"/>
      <c r="AN74" s="144"/>
      <c r="AO74" s="144"/>
      <c r="AP74" s="144"/>
      <c r="AQ74" s="144"/>
      <c r="AR74" s="144"/>
      <c r="AS74" s="144"/>
      <c r="AT74" s="144"/>
    </row>
    <row r="75" spans="2:46" ht="15.75" thickBot="1" x14ac:dyDescent="0.3">
      <c r="B75" s="80">
        <f t="shared" si="2"/>
        <v>1072</v>
      </c>
      <c r="C75" s="81">
        <v>0</v>
      </c>
      <c r="D75" s="163" t="s">
        <v>177</v>
      </c>
      <c r="E75" s="82" t="s">
        <v>127</v>
      </c>
      <c r="F75" s="83" t="s">
        <v>57</v>
      </c>
      <c r="G75" s="84">
        <v>195</v>
      </c>
      <c r="K75" s="147"/>
      <c r="L75" s="148"/>
      <c r="M75" s="19"/>
      <c r="N75" s="19"/>
      <c r="O75" s="19"/>
      <c r="P75" s="19"/>
      <c r="Q75" s="19"/>
      <c r="R75" s="19"/>
      <c r="S75" s="144"/>
      <c r="T75" s="144"/>
      <c r="U75" s="144"/>
      <c r="V75" s="144"/>
      <c r="W75" s="144"/>
      <c r="X75" s="144"/>
      <c r="Y75" s="144"/>
      <c r="Z75" s="144"/>
      <c r="AA75" s="144"/>
      <c r="AB75" s="144"/>
      <c r="AC75" s="144"/>
      <c r="AD75" s="144"/>
      <c r="AE75" s="144"/>
      <c r="AF75" s="144"/>
      <c r="AG75" s="144"/>
      <c r="AH75" s="144"/>
      <c r="AI75" s="144"/>
      <c r="AJ75" s="144"/>
      <c r="AK75" s="144"/>
      <c r="AL75" s="144"/>
      <c r="AM75" s="144"/>
      <c r="AN75" s="144"/>
      <c r="AO75" s="144"/>
      <c r="AP75" s="144"/>
      <c r="AQ75" s="144"/>
      <c r="AR75" s="144"/>
      <c r="AS75" s="144"/>
      <c r="AT75" s="144"/>
    </row>
    <row r="76" spans="2:46" ht="15.75" thickBot="1" x14ac:dyDescent="0.3">
      <c r="B76" s="80">
        <f t="shared" si="2"/>
        <v>1073</v>
      </c>
      <c r="C76" s="81">
        <v>13</v>
      </c>
      <c r="D76" s="163" t="s">
        <v>1</v>
      </c>
      <c r="E76" s="82" t="s">
        <v>128</v>
      </c>
      <c r="F76" s="83" t="s">
        <v>54</v>
      </c>
      <c r="G76" s="84">
        <v>167</v>
      </c>
      <c r="K76" s="147"/>
      <c r="L76" s="148"/>
      <c r="M76" s="19"/>
      <c r="N76" s="19"/>
      <c r="O76" s="19"/>
      <c r="P76" s="19"/>
      <c r="Q76" s="19"/>
      <c r="R76" s="19"/>
      <c r="S76" s="144"/>
      <c r="T76" s="144"/>
      <c r="U76" s="144"/>
      <c r="V76" s="144"/>
      <c r="W76" s="144"/>
      <c r="X76" s="144"/>
      <c r="Y76" s="144"/>
      <c r="Z76" s="144"/>
      <c r="AA76" s="144"/>
      <c r="AB76" s="144"/>
      <c r="AC76" s="144"/>
      <c r="AD76" s="144"/>
      <c r="AE76" s="144"/>
      <c r="AF76" s="144"/>
      <c r="AG76" s="144"/>
      <c r="AH76" s="144"/>
      <c r="AI76" s="144"/>
      <c r="AJ76" s="144"/>
      <c r="AK76" s="144"/>
      <c r="AL76" s="144"/>
      <c r="AM76" s="144"/>
      <c r="AN76" s="144"/>
      <c r="AO76" s="144"/>
      <c r="AP76" s="144"/>
      <c r="AQ76" s="144"/>
      <c r="AR76" s="144"/>
      <c r="AS76" s="144"/>
      <c r="AT76" s="144"/>
    </row>
    <row r="77" spans="2:46" ht="15.75" thickBot="1" x14ac:dyDescent="0.3">
      <c r="B77" s="80">
        <f t="shared" si="2"/>
        <v>1074</v>
      </c>
      <c r="C77" s="81">
        <v>0</v>
      </c>
      <c r="D77" s="163" t="s">
        <v>177</v>
      </c>
      <c r="E77" s="82" t="s">
        <v>129</v>
      </c>
      <c r="F77" s="83" t="s">
        <v>54</v>
      </c>
      <c r="G77" s="84">
        <v>0</v>
      </c>
      <c r="K77" s="147"/>
      <c r="L77" s="148"/>
      <c r="M77" s="19"/>
      <c r="N77" s="19"/>
      <c r="O77" s="19"/>
      <c r="P77" s="19"/>
      <c r="Q77" s="19"/>
      <c r="R77" s="19"/>
      <c r="S77" s="144"/>
      <c r="T77" s="144"/>
      <c r="U77" s="144"/>
      <c r="V77" s="144"/>
      <c r="W77" s="144"/>
      <c r="X77" s="144"/>
      <c r="Y77" s="144"/>
      <c r="Z77" s="144"/>
      <c r="AA77" s="144"/>
      <c r="AB77" s="144"/>
      <c r="AC77" s="144"/>
      <c r="AD77" s="144"/>
      <c r="AE77" s="144"/>
      <c r="AF77" s="144"/>
      <c r="AG77" s="144"/>
      <c r="AH77" s="144"/>
      <c r="AI77" s="144"/>
      <c r="AJ77" s="144"/>
      <c r="AK77" s="144"/>
      <c r="AL77" s="144"/>
      <c r="AM77" s="144"/>
      <c r="AN77" s="144"/>
      <c r="AO77" s="144"/>
      <c r="AP77" s="144"/>
      <c r="AQ77" s="144"/>
      <c r="AR77" s="144"/>
      <c r="AS77" s="144"/>
      <c r="AT77" s="144"/>
    </row>
    <row r="78" spans="2:46" ht="15.75" thickBot="1" x14ac:dyDescent="0.3">
      <c r="B78" s="80">
        <f t="shared" si="2"/>
        <v>1075</v>
      </c>
      <c r="C78" s="81">
        <v>0</v>
      </c>
      <c r="D78" s="163" t="s">
        <v>177</v>
      </c>
      <c r="E78" s="82" t="s">
        <v>130</v>
      </c>
      <c r="F78" s="83" t="s">
        <v>57</v>
      </c>
      <c r="G78" s="84">
        <v>195</v>
      </c>
      <c r="K78" s="147"/>
      <c r="L78" s="148"/>
      <c r="M78" s="19"/>
      <c r="N78" s="19"/>
      <c r="O78" s="19"/>
      <c r="P78" s="19"/>
      <c r="Q78" s="19"/>
      <c r="R78" s="19"/>
      <c r="S78" s="144"/>
      <c r="T78" s="144"/>
      <c r="U78" s="144"/>
      <c r="V78" s="144"/>
      <c r="W78" s="144"/>
      <c r="X78" s="144"/>
      <c r="Y78" s="144"/>
      <c r="Z78" s="144"/>
      <c r="AA78" s="144"/>
      <c r="AB78" s="144"/>
      <c r="AC78" s="144"/>
      <c r="AD78" s="144"/>
      <c r="AE78" s="144"/>
      <c r="AF78" s="144"/>
      <c r="AG78" s="144"/>
      <c r="AH78" s="144"/>
      <c r="AI78" s="144"/>
      <c r="AJ78" s="144"/>
      <c r="AK78" s="144"/>
      <c r="AL78" s="144"/>
      <c r="AM78" s="144"/>
      <c r="AN78" s="144"/>
      <c r="AO78" s="144"/>
      <c r="AP78" s="144"/>
      <c r="AQ78" s="144"/>
      <c r="AR78" s="144"/>
      <c r="AS78" s="144"/>
      <c r="AT78" s="144"/>
    </row>
    <row r="79" spans="2:46" ht="15.75" thickBot="1" x14ac:dyDescent="0.3">
      <c r="B79" s="80">
        <f t="shared" si="2"/>
        <v>1076</v>
      </c>
      <c r="C79" s="81">
        <v>0</v>
      </c>
      <c r="D79" s="163" t="s">
        <v>177</v>
      </c>
      <c r="E79" s="82" t="s">
        <v>131</v>
      </c>
      <c r="F79" s="83" t="s">
        <v>57</v>
      </c>
      <c r="G79" s="84">
        <v>0</v>
      </c>
      <c r="K79" s="147"/>
      <c r="L79" s="148"/>
      <c r="M79" s="19"/>
      <c r="N79" s="19"/>
      <c r="O79" s="19"/>
      <c r="P79" s="19"/>
      <c r="Q79" s="19"/>
      <c r="R79" s="19"/>
      <c r="S79" s="144"/>
      <c r="T79" s="144"/>
      <c r="U79" s="144"/>
      <c r="V79" s="144"/>
      <c r="W79" s="144"/>
      <c r="X79" s="144"/>
      <c r="Y79" s="144"/>
      <c r="Z79" s="144"/>
      <c r="AA79" s="144"/>
      <c r="AB79" s="144"/>
      <c r="AC79" s="144"/>
      <c r="AD79" s="144"/>
      <c r="AE79" s="144"/>
      <c r="AF79" s="144"/>
      <c r="AG79" s="144"/>
      <c r="AH79" s="144"/>
      <c r="AI79" s="144"/>
      <c r="AJ79" s="144"/>
      <c r="AK79" s="144"/>
      <c r="AL79" s="144"/>
      <c r="AM79" s="144"/>
      <c r="AN79" s="144"/>
      <c r="AO79" s="144"/>
      <c r="AP79" s="144"/>
      <c r="AQ79" s="144"/>
      <c r="AR79" s="144"/>
      <c r="AS79" s="144"/>
      <c r="AT79" s="144"/>
    </row>
    <row r="80" spans="2:46" ht="15.75" thickBot="1" x14ac:dyDescent="0.3">
      <c r="B80" s="80">
        <f t="shared" si="2"/>
        <v>1077</v>
      </c>
      <c r="C80" s="81">
        <v>0</v>
      </c>
      <c r="D80" s="163" t="s">
        <v>177</v>
      </c>
      <c r="E80" s="82" t="s">
        <v>132</v>
      </c>
      <c r="F80" s="83" t="s">
        <v>57</v>
      </c>
      <c r="G80" s="84">
        <v>175</v>
      </c>
      <c r="K80" s="147"/>
      <c r="L80" s="148"/>
      <c r="M80" s="19"/>
      <c r="N80" s="19"/>
      <c r="O80" s="19"/>
      <c r="P80" s="19"/>
      <c r="Q80" s="19"/>
      <c r="R80" s="19"/>
      <c r="S80" s="144"/>
      <c r="T80" s="144"/>
      <c r="U80" s="144"/>
      <c r="V80" s="144"/>
      <c r="W80" s="144"/>
      <c r="X80" s="144"/>
      <c r="Y80" s="144"/>
      <c r="Z80" s="144"/>
      <c r="AA80" s="144"/>
      <c r="AB80" s="144"/>
      <c r="AC80" s="144"/>
      <c r="AD80" s="144"/>
      <c r="AE80" s="144"/>
      <c r="AF80" s="144"/>
      <c r="AG80" s="144"/>
      <c r="AH80" s="144"/>
      <c r="AI80" s="144"/>
      <c r="AJ80" s="144"/>
      <c r="AK80" s="144"/>
      <c r="AL80" s="144"/>
      <c r="AM80" s="144"/>
      <c r="AN80" s="144"/>
      <c r="AO80" s="144"/>
      <c r="AP80" s="144"/>
      <c r="AQ80" s="144"/>
      <c r="AR80" s="144"/>
      <c r="AS80" s="144"/>
      <c r="AT80" s="144"/>
    </row>
    <row r="81" spans="2:46" ht="15.75" thickBot="1" x14ac:dyDescent="0.3">
      <c r="B81" s="80">
        <f t="shared" si="2"/>
        <v>1078</v>
      </c>
      <c r="C81" s="81">
        <v>0</v>
      </c>
      <c r="D81" s="163" t="s">
        <v>177</v>
      </c>
      <c r="E81" s="82" t="s">
        <v>133</v>
      </c>
      <c r="F81" s="83" t="s">
        <v>54</v>
      </c>
      <c r="G81" s="84">
        <v>172</v>
      </c>
      <c r="K81" s="147"/>
      <c r="L81" s="148"/>
      <c r="M81" s="19"/>
      <c r="N81" s="19"/>
      <c r="O81" s="19"/>
      <c r="P81" s="19"/>
      <c r="Q81" s="19"/>
      <c r="R81" s="19"/>
      <c r="S81" s="144"/>
      <c r="T81" s="144"/>
      <c r="U81" s="144"/>
      <c r="V81" s="144"/>
      <c r="W81" s="144"/>
      <c r="X81" s="144"/>
      <c r="Y81" s="144"/>
      <c r="Z81" s="144"/>
      <c r="AA81" s="144"/>
      <c r="AB81" s="144"/>
      <c r="AC81" s="144"/>
      <c r="AD81" s="144"/>
      <c r="AE81" s="144"/>
      <c r="AF81" s="144"/>
      <c r="AG81" s="144"/>
      <c r="AH81" s="144"/>
      <c r="AI81" s="144"/>
      <c r="AJ81" s="144"/>
      <c r="AK81" s="144"/>
      <c r="AL81" s="144"/>
      <c r="AM81" s="144"/>
      <c r="AN81" s="144"/>
      <c r="AO81" s="144"/>
      <c r="AP81" s="144"/>
      <c r="AQ81" s="144"/>
      <c r="AR81" s="144"/>
      <c r="AS81" s="144"/>
      <c r="AT81" s="144"/>
    </row>
    <row r="82" spans="2:46" ht="15.75" thickBot="1" x14ac:dyDescent="0.3">
      <c r="B82" s="80">
        <f t="shared" si="2"/>
        <v>1079</v>
      </c>
      <c r="C82" s="81">
        <v>0</v>
      </c>
      <c r="D82" s="163" t="s">
        <v>177</v>
      </c>
      <c r="E82" s="82" t="s">
        <v>134</v>
      </c>
      <c r="F82" s="83" t="s">
        <v>57</v>
      </c>
      <c r="G82" s="84">
        <v>204</v>
      </c>
      <c r="K82" s="147"/>
      <c r="L82" s="148"/>
      <c r="M82" s="19"/>
      <c r="N82" s="19"/>
      <c r="O82" s="19"/>
      <c r="P82" s="19"/>
      <c r="Q82" s="19"/>
      <c r="R82" s="19"/>
      <c r="S82" s="144"/>
      <c r="T82" s="144"/>
      <c r="U82" s="144"/>
      <c r="V82" s="144"/>
      <c r="W82" s="144"/>
      <c r="X82" s="144"/>
      <c r="Y82" s="144"/>
      <c r="Z82" s="144"/>
      <c r="AA82" s="144"/>
      <c r="AB82" s="144"/>
      <c r="AC82" s="144"/>
      <c r="AD82" s="144"/>
      <c r="AE82" s="144"/>
      <c r="AF82" s="144"/>
      <c r="AG82" s="144"/>
      <c r="AH82" s="144"/>
      <c r="AI82" s="144"/>
      <c r="AJ82" s="144"/>
      <c r="AK82" s="144"/>
      <c r="AL82" s="144"/>
      <c r="AM82" s="144"/>
      <c r="AN82" s="144"/>
      <c r="AO82" s="144"/>
      <c r="AP82" s="144"/>
      <c r="AQ82" s="144"/>
      <c r="AR82" s="144"/>
      <c r="AS82" s="144"/>
      <c r="AT82" s="144"/>
    </row>
    <row r="83" spans="2:46" ht="15.75" thickBot="1" x14ac:dyDescent="0.3">
      <c r="B83" s="80">
        <f t="shared" si="2"/>
        <v>1080</v>
      </c>
      <c r="C83" s="81">
        <v>0</v>
      </c>
      <c r="D83" s="163" t="s">
        <v>177</v>
      </c>
      <c r="E83" s="82" t="s">
        <v>135</v>
      </c>
      <c r="F83" s="83" t="s">
        <v>57</v>
      </c>
      <c r="G83" s="84">
        <v>0</v>
      </c>
      <c r="K83" s="147"/>
      <c r="L83" s="148"/>
      <c r="M83" s="19"/>
      <c r="N83" s="19"/>
      <c r="O83" s="19"/>
      <c r="P83" s="19"/>
      <c r="Q83" s="19"/>
      <c r="R83" s="19"/>
      <c r="S83" s="144"/>
      <c r="T83" s="144"/>
      <c r="U83" s="144"/>
      <c r="V83" s="144"/>
      <c r="W83" s="144"/>
      <c r="X83" s="144"/>
      <c r="Y83" s="144"/>
      <c r="Z83" s="144"/>
      <c r="AA83" s="144"/>
      <c r="AB83" s="144"/>
      <c r="AC83" s="144"/>
      <c r="AD83" s="144"/>
      <c r="AE83" s="144"/>
      <c r="AF83" s="144"/>
      <c r="AG83" s="144"/>
      <c r="AH83" s="144"/>
      <c r="AI83" s="144"/>
      <c r="AJ83" s="144"/>
      <c r="AK83" s="144"/>
      <c r="AL83" s="144"/>
      <c r="AM83" s="144"/>
      <c r="AN83" s="144"/>
      <c r="AO83" s="144"/>
      <c r="AP83" s="144"/>
      <c r="AQ83" s="144"/>
      <c r="AR83" s="144"/>
      <c r="AS83" s="144"/>
      <c r="AT83" s="144"/>
    </row>
    <row r="84" spans="2:46" ht="15.75" thickBot="1" x14ac:dyDescent="0.3">
      <c r="B84" s="80">
        <f t="shared" si="2"/>
        <v>1081</v>
      </c>
      <c r="C84" s="81">
        <v>11</v>
      </c>
      <c r="D84" s="163" t="s">
        <v>1</v>
      </c>
      <c r="E84" s="82" t="s">
        <v>136</v>
      </c>
      <c r="F84" s="83" t="s">
        <v>57</v>
      </c>
      <c r="G84" s="84">
        <v>184</v>
      </c>
      <c r="K84" s="147"/>
      <c r="L84" s="148"/>
      <c r="M84" s="19"/>
      <c r="N84" s="19"/>
      <c r="O84" s="19"/>
      <c r="P84" s="19"/>
      <c r="Q84" s="19"/>
      <c r="R84" s="19"/>
      <c r="S84" s="144"/>
      <c r="T84" s="144"/>
      <c r="U84" s="144"/>
      <c r="V84" s="144"/>
      <c r="W84" s="144"/>
      <c r="X84" s="144"/>
      <c r="Y84" s="144"/>
      <c r="Z84" s="144"/>
      <c r="AA84" s="144"/>
      <c r="AB84" s="144"/>
      <c r="AC84" s="144"/>
      <c r="AD84" s="144"/>
      <c r="AE84" s="144"/>
      <c r="AF84" s="144"/>
      <c r="AG84" s="144"/>
      <c r="AH84" s="144"/>
      <c r="AI84" s="144"/>
      <c r="AJ84" s="144"/>
      <c r="AK84" s="144"/>
      <c r="AL84" s="144"/>
      <c r="AM84" s="144"/>
      <c r="AN84" s="144"/>
      <c r="AO84" s="144"/>
      <c r="AP84" s="144"/>
      <c r="AQ84" s="144"/>
      <c r="AR84" s="144"/>
      <c r="AS84" s="144"/>
      <c r="AT84" s="144"/>
    </row>
    <row r="85" spans="2:46" ht="15.75" thickBot="1" x14ac:dyDescent="0.3">
      <c r="B85" s="80">
        <f t="shared" si="2"/>
        <v>1082</v>
      </c>
      <c r="C85" s="81">
        <v>0</v>
      </c>
      <c r="D85" s="163" t="s">
        <v>177</v>
      </c>
      <c r="E85" s="82" t="s">
        <v>137</v>
      </c>
      <c r="F85" s="83" t="s">
        <v>54</v>
      </c>
      <c r="G85" s="84">
        <v>161</v>
      </c>
      <c r="K85" s="147"/>
      <c r="L85" s="148"/>
      <c r="M85" s="19"/>
      <c r="N85" s="19"/>
      <c r="O85" s="19"/>
      <c r="P85" s="19"/>
      <c r="Q85" s="19"/>
      <c r="R85" s="19"/>
      <c r="S85" s="144"/>
      <c r="T85" s="144"/>
      <c r="U85" s="144"/>
      <c r="V85" s="144"/>
      <c r="W85" s="144"/>
      <c r="X85" s="144"/>
      <c r="Y85" s="144"/>
      <c r="Z85" s="144"/>
      <c r="AA85" s="144"/>
      <c r="AB85" s="144"/>
      <c r="AC85" s="144"/>
      <c r="AD85" s="144"/>
      <c r="AE85" s="144"/>
      <c r="AF85" s="144"/>
      <c r="AG85" s="144"/>
      <c r="AH85" s="144"/>
      <c r="AI85" s="144"/>
      <c r="AJ85" s="144"/>
      <c r="AK85" s="144"/>
      <c r="AL85" s="144"/>
      <c r="AM85" s="144"/>
      <c r="AN85" s="144"/>
      <c r="AO85" s="144"/>
      <c r="AP85" s="144"/>
      <c r="AQ85" s="144"/>
      <c r="AR85" s="144"/>
      <c r="AS85" s="144"/>
      <c r="AT85" s="144"/>
    </row>
    <row r="86" spans="2:46" ht="15.75" thickBot="1" x14ac:dyDescent="0.3">
      <c r="B86" s="80">
        <f t="shared" si="2"/>
        <v>1083</v>
      </c>
      <c r="C86" s="81">
        <v>0</v>
      </c>
      <c r="D86" s="163" t="s">
        <v>177</v>
      </c>
      <c r="E86" s="82" t="s">
        <v>138</v>
      </c>
      <c r="F86" s="83" t="s">
        <v>54</v>
      </c>
      <c r="G86" s="84">
        <v>0</v>
      </c>
      <c r="K86" s="147"/>
      <c r="L86" s="148"/>
      <c r="M86" s="19"/>
      <c r="N86" s="19"/>
      <c r="O86" s="19"/>
      <c r="P86" s="19"/>
      <c r="Q86" s="19"/>
      <c r="R86" s="19"/>
      <c r="S86" s="144"/>
      <c r="T86" s="144"/>
      <c r="U86" s="144"/>
      <c r="V86" s="144"/>
      <c r="W86" s="144"/>
      <c r="X86" s="144"/>
      <c r="Y86" s="144"/>
      <c r="Z86" s="144"/>
      <c r="AA86" s="144"/>
      <c r="AB86" s="144"/>
      <c r="AC86" s="144"/>
      <c r="AD86" s="144"/>
      <c r="AE86" s="144"/>
      <c r="AF86" s="144"/>
      <c r="AG86" s="144"/>
      <c r="AH86" s="144"/>
      <c r="AI86" s="144"/>
      <c r="AJ86" s="144"/>
      <c r="AK86" s="144"/>
      <c r="AL86" s="144"/>
      <c r="AM86" s="144"/>
      <c r="AN86" s="144"/>
      <c r="AO86" s="144"/>
      <c r="AP86" s="144"/>
      <c r="AQ86" s="144"/>
      <c r="AR86" s="144"/>
      <c r="AS86" s="144"/>
      <c r="AT86" s="144"/>
    </row>
    <row r="87" spans="2:46" ht="15.75" thickBot="1" x14ac:dyDescent="0.3">
      <c r="B87" s="80">
        <f t="shared" si="2"/>
        <v>1084</v>
      </c>
      <c r="C87" s="81">
        <v>0</v>
      </c>
      <c r="D87" s="163" t="s">
        <v>177</v>
      </c>
      <c r="E87" s="82" t="s">
        <v>139</v>
      </c>
      <c r="F87" s="83" t="s">
        <v>54</v>
      </c>
      <c r="G87" s="84">
        <v>160</v>
      </c>
      <c r="K87" s="147"/>
      <c r="L87" s="148"/>
      <c r="M87" s="19"/>
      <c r="N87" s="19"/>
      <c r="O87" s="19"/>
      <c r="P87" s="19"/>
      <c r="Q87" s="19"/>
      <c r="R87" s="19"/>
      <c r="S87" s="144"/>
      <c r="T87" s="144"/>
      <c r="U87" s="144"/>
      <c r="V87" s="144"/>
      <c r="W87" s="144"/>
      <c r="X87" s="144"/>
      <c r="Y87" s="144"/>
      <c r="Z87" s="144"/>
      <c r="AA87" s="144"/>
      <c r="AB87" s="144"/>
      <c r="AC87" s="144"/>
      <c r="AD87" s="144"/>
      <c r="AE87" s="144"/>
      <c r="AF87" s="144"/>
      <c r="AG87" s="144"/>
      <c r="AH87" s="144"/>
      <c r="AI87" s="144"/>
      <c r="AJ87" s="144"/>
      <c r="AK87" s="144"/>
      <c r="AL87" s="144"/>
      <c r="AM87" s="144"/>
      <c r="AN87" s="144"/>
      <c r="AO87" s="144"/>
      <c r="AP87" s="144"/>
      <c r="AQ87" s="144"/>
      <c r="AR87" s="144"/>
      <c r="AS87" s="144"/>
      <c r="AT87" s="144"/>
    </row>
    <row r="88" spans="2:46" ht="15.75" thickBot="1" x14ac:dyDescent="0.3">
      <c r="B88" s="80">
        <f t="shared" si="2"/>
        <v>1085</v>
      </c>
      <c r="C88" s="81">
        <v>0</v>
      </c>
      <c r="D88" s="163" t="s">
        <v>177</v>
      </c>
      <c r="E88" s="82" t="s">
        <v>140</v>
      </c>
      <c r="F88" s="83" t="s">
        <v>54</v>
      </c>
      <c r="G88" s="84">
        <v>143</v>
      </c>
      <c r="K88" s="147"/>
      <c r="L88" s="148"/>
      <c r="M88" s="19"/>
      <c r="N88" s="19"/>
      <c r="O88" s="19"/>
      <c r="P88" s="19"/>
      <c r="Q88" s="19"/>
      <c r="R88" s="19"/>
      <c r="S88" s="144"/>
      <c r="T88" s="144"/>
      <c r="U88" s="144"/>
      <c r="V88" s="144"/>
      <c r="W88" s="144"/>
      <c r="X88" s="144"/>
      <c r="Y88" s="144"/>
      <c r="Z88" s="144"/>
      <c r="AA88" s="144"/>
      <c r="AB88" s="144"/>
      <c r="AC88" s="144"/>
      <c r="AD88" s="144"/>
      <c r="AE88" s="144"/>
      <c r="AF88" s="144"/>
      <c r="AG88" s="144"/>
      <c r="AH88" s="144"/>
      <c r="AI88" s="144"/>
      <c r="AJ88" s="144"/>
      <c r="AK88" s="144"/>
      <c r="AL88" s="144"/>
      <c r="AM88" s="144"/>
      <c r="AN88" s="144"/>
      <c r="AO88" s="144"/>
      <c r="AP88" s="144"/>
      <c r="AQ88" s="144"/>
      <c r="AR88" s="144"/>
      <c r="AS88" s="144"/>
      <c r="AT88" s="144"/>
    </row>
    <row r="89" spans="2:46" ht="15.75" thickBot="1" x14ac:dyDescent="0.3">
      <c r="B89" s="80">
        <f t="shared" si="2"/>
        <v>1086</v>
      </c>
      <c r="C89" s="81">
        <v>0</v>
      </c>
      <c r="D89" s="163" t="s">
        <v>177</v>
      </c>
      <c r="E89" s="82" t="s">
        <v>141</v>
      </c>
      <c r="F89" s="83" t="s">
        <v>57</v>
      </c>
      <c r="G89" s="84">
        <v>184</v>
      </c>
      <c r="K89" s="147"/>
      <c r="L89" s="148"/>
      <c r="M89" s="19"/>
      <c r="N89" s="19"/>
      <c r="O89" s="19"/>
      <c r="P89" s="19"/>
      <c r="Q89" s="19"/>
      <c r="R89" s="19"/>
      <c r="S89" s="144"/>
      <c r="T89" s="144"/>
      <c r="U89" s="144"/>
      <c r="V89" s="144"/>
      <c r="W89" s="144"/>
      <c r="X89" s="144"/>
      <c r="Y89" s="144"/>
      <c r="Z89" s="144"/>
      <c r="AA89" s="144"/>
      <c r="AB89" s="144"/>
      <c r="AC89" s="144"/>
      <c r="AD89" s="144"/>
      <c r="AE89" s="144"/>
      <c r="AF89" s="144"/>
      <c r="AG89" s="144"/>
      <c r="AH89" s="144"/>
      <c r="AI89" s="144"/>
      <c r="AJ89" s="144"/>
      <c r="AK89" s="144"/>
      <c r="AL89" s="144"/>
      <c r="AM89" s="144"/>
      <c r="AN89" s="144"/>
      <c r="AO89" s="144"/>
      <c r="AP89" s="144"/>
      <c r="AQ89" s="144"/>
      <c r="AR89" s="144"/>
      <c r="AS89" s="144"/>
      <c r="AT89" s="144"/>
    </row>
    <row r="90" spans="2:46" ht="15.75" thickBot="1" x14ac:dyDescent="0.3">
      <c r="B90" s="80">
        <f t="shared" si="2"/>
        <v>1087</v>
      </c>
      <c r="C90" s="81">
        <v>0</v>
      </c>
      <c r="D90" s="163" t="s">
        <v>177</v>
      </c>
      <c r="E90" s="82" t="s">
        <v>142</v>
      </c>
      <c r="F90" s="83" t="s">
        <v>57</v>
      </c>
      <c r="G90" s="84">
        <v>0</v>
      </c>
      <c r="K90" s="147"/>
      <c r="L90" s="148"/>
      <c r="M90" s="19"/>
      <c r="N90" s="19"/>
      <c r="O90" s="19"/>
      <c r="P90" s="19"/>
      <c r="Q90" s="19"/>
      <c r="R90" s="19"/>
      <c r="S90" s="144"/>
      <c r="T90" s="144"/>
      <c r="U90" s="144"/>
      <c r="V90" s="144"/>
      <c r="W90" s="144"/>
      <c r="X90" s="144"/>
      <c r="Y90" s="144"/>
      <c r="Z90" s="144"/>
      <c r="AA90" s="144"/>
      <c r="AB90" s="144"/>
      <c r="AC90" s="144"/>
      <c r="AD90" s="144"/>
      <c r="AE90" s="144"/>
      <c r="AF90" s="144"/>
      <c r="AG90" s="144"/>
      <c r="AH90" s="144"/>
      <c r="AI90" s="144"/>
      <c r="AJ90" s="144"/>
      <c r="AK90" s="144"/>
      <c r="AL90" s="144"/>
      <c r="AM90" s="144"/>
      <c r="AN90" s="144"/>
      <c r="AO90" s="144"/>
      <c r="AP90" s="144"/>
      <c r="AQ90" s="144"/>
      <c r="AR90" s="144"/>
      <c r="AS90" s="144"/>
      <c r="AT90" s="144"/>
    </row>
    <row r="91" spans="2:46" ht="15.75" thickBot="1" x14ac:dyDescent="0.3">
      <c r="B91" s="80">
        <f t="shared" si="2"/>
        <v>1088</v>
      </c>
      <c r="C91" s="81">
        <v>0</v>
      </c>
      <c r="D91" s="163" t="s">
        <v>177</v>
      </c>
      <c r="E91" s="82" t="s">
        <v>143</v>
      </c>
      <c r="F91" s="83" t="s">
        <v>54</v>
      </c>
      <c r="G91" s="84">
        <v>0</v>
      </c>
      <c r="K91" s="147"/>
      <c r="L91" s="148"/>
      <c r="M91" s="19"/>
      <c r="N91" s="19"/>
      <c r="O91" s="19"/>
      <c r="P91" s="19"/>
      <c r="Q91" s="19"/>
      <c r="R91" s="19"/>
      <c r="S91" s="144"/>
      <c r="T91" s="144"/>
      <c r="U91" s="144"/>
      <c r="V91" s="144"/>
      <c r="W91" s="144"/>
      <c r="X91" s="144"/>
      <c r="Y91" s="144"/>
      <c r="Z91" s="144"/>
      <c r="AA91" s="144"/>
      <c r="AB91" s="144"/>
      <c r="AC91" s="144"/>
      <c r="AD91" s="144"/>
      <c r="AE91" s="144"/>
      <c r="AF91" s="144"/>
      <c r="AG91" s="144"/>
      <c r="AH91" s="144"/>
      <c r="AI91" s="144"/>
      <c r="AJ91" s="144"/>
      <c r="AK91" s="144"/>
      <c r="AL91" s="144"/>
      <c r="AM91" s="144"/>
      <c r="AN91" s="144"/>
      <c r="AO91" s="144"/>
      <c r="AP91" s="144"/>
      <c r="AQ91" s="144"/>
      <c r="AR91" s="144"/>
      <c r="AS91" s="144"/>
      <c r="AT91" s="144"/>
    </row>
    <row r="92" spans="2:46" ht="15.75" thickBot="1" x14ac:dyDescent="0.3">
      <c r="B92" s="80">
        <f t="shared" si="2"/>
        <v>1089</v>
      </c>
      <c r="C92" s="81">
        <v>0</v>
      </c>
      <c r="D92" s="163" t="s">
        <v>177</v>
      </c>
      <c r="E92" s="82" t="s">
        <v>144</v>
      </c>
      <c r="F92" s="83" t="s">
        <v>54</v>
      </c>
      <c r="G92" s="84">
        <v>0</v>
      </c>
      <c r="K92" s="147"/>
      <c r="L92" s="148"/>
      <c r="M92" s="19"/>
      <c r="N92" s="19"/>
      <c r="O92" s="19"/>
      <c r="P92" s="19"/>
      <c r="Q92" s="19"/>
      <c r="R92" s="19"/>
      <c r="S92" s="144"/>
      <c r="T92" s="144"/>
      <c r="U92" s="144"/>
      <c r="V92" s="144"/>
      <c r="W92" s="144"/>
      <c r="X92" s="144"/>
      <c r="Y92" s="144"/>
      <c r="Z92" s="144"/>
      <c r="AA92" s="144"/>
      <c r="AB92" s="144"/>
      <c r="AC92" s="144"/>
      <c r="AD92" s="144"/>
      <c r="AE92" s="144"/>
      <c r="AF92" s="144"/>
      <c r="AG92" s="144"/>
      <c r="AH92" s="144"/>
      <c r="AI92" s="144"/>
      <c r="AJ92" s="144"/>
      <c r="AK92" s="144"/>
      <c r="AL92" s="144"/>
      <c r="AM92" s="144"/>
      <c r="AN92" s="144"/>
      <c r="AO92" s="144"/>
      <c r="AP92" s="144"/>
      <c r="AQ92" s="144"/>
      <c r="AR92" s="144"/>
      <c r="AS92" s="144"/>
      <c r="AT92" s="144"/>
    </row>
    <row r="93" spans="2:46" ht="15.75" thickBot="1" x14ac:dyDescent="0.3">
      <c r="B93" s="80">
        <f t="shared" si="2"/>
        <v>1090</v>
      </c>
      <c r="C93" s="81">
        <v>0</v>
      </c>
      <c r="D93" s="163" t="s">
        <v>177</v>
      </c>
      <c r="E93" s="82" t="s">
        <v>145</v>
      </c>
      <c r="F93" s="83" t="s">
        <v>54</v>
      </c>
      <c r="G93" s="84">
        <v>123</v>
      </c>
      <c r="K93" s="147"/>
      <c r="L93" s="148"/>
      <c r="M93" s="19"/>
      <c r="N93" s="19"/>
      <c r="O93" s="19"/>
      <c r="P93" s="19"/>
      <c r="Q93" s="19"/>
      <c r="R93" s="19"/>
      <c r="S93" s="144"/>
      <c r="T93" s="144"/>
      <c r="U93" s="144"/>
      <c r="V93" s="144"/>
      <c r="W93" s="144"/>
      <c r="X93" s="144"/>
      <c r="Y93" s="144"/>
      <c r="Z93" s="144"/>
      <c r="AA93" s="144"/>
      <c r="AB93" s="144"/>
      <c r="AC93" s="144"/>
      <c r="AD93" s="144"/>
      <c r="AE93" s="144"/>
      <c r="AF93" s="144"/>
      <c r="AG93" s="144"/>
      <c r="AH93" s="144"/>
      <c r="AI93" s="144"/>
      <c r="AJ93" s="144"/>
      <c r="AK93" s="144"/>
      <c r="AL93" s="144"/>
      <c r="AM93" s="144"/>
      <c r="AN93" s="144"/>
      <c r="AO93" s="144"/>
      <c r="AP93" s="144"/>
      <c r="AQ93" s="144"/>
      <c r="AR93" s="144"/>
      <c r="AS93" s="144"/>
      <c r="AT93" s="144"/>
    </row>
    <row r="94" spans="2:46" ht="15.75" thickBot="1" x14ac:dyDescent="0.3">
      <c r="B94" s="80">
        <f t="shared" si="2"/>
        <v>1091</v>
      </c>
      <c r="C94" s="81">
        <v>0</v>
      </c>
      <c r="D94" s="163" t="s">
        <v>177</v>
      </c>
      <c r="E94" s="82" t="s">
        <v>146</v>
      </c>
      <c r="F94" s="83" t="s">
        <v>54</v>
      </c>
      <c r="G94" s="84">
        <v>182</v>
      </c>
      <c r="K94" s="147"/>
      <c r="L94" s="148"/>
      <c r="M94" s="19"/>
      <c r="N94" s="19"/>
      <c r="O94" s="19"/>
      <c r="P94" s="19"/>
      <c r="Q94" s="19"/>
      <c r="R94" s="19"/>
      <c r="S94" s="144"/>
      <c r="T94" s="144"/>
      <c r="U94" s="144"/>
      <c r="V94" s="144"/>
      <c r="W94" s="144"/>
      <c r="X94" s="144"/>
      <c r="Y94" s="144"/>
      <c r="Z94" s="144"/>
      <c r="AA94" s="144"/>
      <c r="AB94" s="144"/>
      <c r="AC94" s="144"/>
      <c r="AD94" s="144"/>
      <c r="AE94" s="144"/>
      <c r="AF94" s="144"/>
      <c r="AG94" s="144"/>
      <c r="AH94" s="144"/>
      <c r="AI94" s="144"/>
      <c r="AJ94" s="144"/>
      <c r="AK94" s="144"/>
      <c r="AL94" s="144"/>
      <c r="AM94" s="144"/>
      <c r="AN94" s="144"/>
      <c r="AO94" s="144"/>
      <c r="AP94" s="144"/>
      <c r="AQ94" s="144"/>
      <c r="AR94" s="144"/>
      <c r="AS94" s="144"/>
      <c r="AT94" s="144"/>
    </row>
    <row r="95" spans="2:46" ht="15.75" thickBot="1" x14ac:dyDescent="0.3">
      <c r="B95" s="80">
        <f t="shared" si="2"/>
        <v>1092</v>
      </c>
      <c r="C95" s="81">
        <v>0</v>
      </c>
      <c r="D95" s="163" t="s">
        <v>177</v>
      </c>
      <c r="E95" s="82" t="s">
        <v>147</v>
      </c>
      <c r="F95" s="83" t="s">
        <v>54</v>
      </c>
      <c r="G95" s="84">
        <v>0</v>
      </c>
      <c r="K95" s="147"/>
      <c r="L95" s="148"/>
      <c r="M95" s="19"/>
      <c r="N95" s="19"/>
      <c r="O95" s="19"/>
      <c r="P95" s="19"/>
      <c r="Q95" s="19"/>
      <c r="R95" s="19"/>
      <c r="S95" s="144"/>
      <c r="T95" s="144"/>
      <c r="U95" s="144"/>
      <c r="V95" s="144"/>
      <c r="W95" s="144"/>
      <c r="X95" s="144"/>
      <c r="Y95" s="144"/>
      <c r="Z95" s="144"/>
      <c r="AA95" s="144"/>
      <c r="AB95" s="144"/>
      <c r="AC95" s="144"/>
      <c r="AD95" s="144"/>
      <c r="AE95" s="144"/>
      <c r="AF95" s="144"/>
      <c r="AG95" s="144"/>
      <c r="AH95" s="144"/>
      <c r="AI95" s="144"/>
      <c r="AJ95" s="144"/>
      <c r="AK95" s="144"/>
      <c r="AL95" s="144"/>
      <c r="AM95" s="144"/>
      <c r="AN95" s="144"/>
      <c r="AO95" s="144"/>
      <c r="AP95" s="144"/>
      <c r="AQ95" s="144"/>
      <c r="AR95" s="144"/>
      <c r="AS95" s="144"/>
      <c r="AT95" s="144"/>
    </row>
    <row r="96" spans="2:46" ht="15.75" thickBot="1" x14ac:dyDescent="0.3">
      <c r="B96" s="80">
        <f t="shared" si="2"/>
        <v>1093</v>
      </c>
      <c r="C96" s="81">
        <v>0</v>
      </c>
      <c r="D96" s="163" t="s">
        <v>177</v>
      </c>
      <c r="E96" s="82" t="s">
        <v>148</v>
      </c>
      <c r="F96" s="83" t="s">
        <v>54</v>
      </c>
      <c r="G96" s="84">
        <v>130</v>
      </c>
      <c r="K96" s="147"/>
      <c r="L96" s="148"/>
      <c r="M96" s="19"/>
      <c r="N96" s="19"/>
      <c r="O96" s="19"/>
      <c r="P96" s="19"/>
      <c r="Q96" s="19"/>
      <c r="R96" s="19"/>
      <c r="S96" s="144"/>
      <c r="T96" s="144"/>
      <c r="U96" s="144"/>
      <c r="V96" s="144"/>
      <c r="W96" s="144"/>
      <c r="X96" s="144"/>
      <c r="Y96" s="144"/>
      <c r="Z96" s="144"/>
      <c r="AA96" s="144"/>
      <c r="AB96" s="144"/>
      <c r="AC96" s="144"/>
      <c r="AD96" s="144"/>
      <c r="AE96" s="144"/>
      <c r="AF96" s="144"/>
      <c r="AG96" s="144"/>
      <c r="AH96" s="144"/>
      <c r="AI96" s="144"/>
      <c r="AJ96" s="144"/>
      <c r="AK96" s="144"/>
      <c r="AL96" s="144"/>
      <c r="AM96" s="144"/>
      <c r="AN96" s="144"/>
      <c r="AO96" s="144"/>
      <c r="AP96" s="144"/>
      <c r="AQ96" s="144"/>
      <c r="AR96" s="144"/>
      <c r="AS96" s="144"/>
      <c r="AT96" s="144"/>
    </row>
    <row r="97" spans="2:46" ht="15.75" thickBot="1" x14ac:dyDescent="0.3">
      <c r="B97" s="80">
        <f t="shared" si="2"/>
        <v>1094</v>
      </c>
      <c r="C97" s="81">
        <v>0</v>
      </c>
      <c r="D97" s="163" t="s">
        <v>177</v>
      </c>
      <c r="E97" s="82" t="s">
        <v>149</v>
      </c>
      <c r="F97" s="83" t="s">
        <v>57</v>
      </c>
      <c r="G97" s="84">
        <v>173</v>
      </c>
      <c r="K97" s="147"/>
      <c r="L97" s="148"/>
      <c r="M97" s="19"/>
      <c r="N97" s="19"/>
      <c r="O97" s="19"/>
      <c r="P97" s="19"/>
      <c r="Q97" s="19"/>
      <c r="R97" s="19"/>
      <c r="S97" s="144"/>
      <c r="T97" s="144"/>
      <c r="U97" s="144"/>
      <c r="V97" s="144"/>
      <c r="W97" s="144"/>
      <c r="X97" s="144"/>
      <c r="Y97" s="144"/>
      <c r="Z97" s="144"/>
      <c r="AA97" s="144"/>
      <c r="AB97" s="144"/>
      <c r="AC97" s="144"/>
      <c r="AD97" s="144"/>
      <c r="AE97" s="144"/>
      <c r="AF97" s="144"/>
      <c r="AG97" s="144"/>
      <c r="AH97" s="144"/>
      <c r="AI97" s="144"/>
      <c r="AJ97" s="144"/>
      <c r="AK97" s="144"/>
      <c r="AL97" s="144"/>
      <c r="AM97" s="144"/>
      <c r="AN97" s="144"/>
      <c r="AO97" s="144"/>
      <c r="AP97" s="144"/>
      <c r="AQ97" s="144"/>
      <c r="AR97" s="144"/>
      <c r="AS97" s="144"/>
      <c r="AT97" s="144"/>
    </row>
    <row r="98" spans="2:46" ht="15.75" thickBot="1" x14ac:dyDescent="0.3">
      <c r="B98" s="80">
        <f t="shared" si="2"/>
        <v>1095</v>
      </c>
      <c r="C98" s="81">
        <v>0</v>
      </c>
      <c r="D98" s="163" t="s">
        <v>177</v>
      </c>
      <c r="E98" s="82" t="s">
        <v>150</v>
      </c>
      <c r="F98" s="83" t="s">
        <v>57</v>
      </c>
      <c r="G98" s="84">
        <v>170</v>
      </c>
      <c r="K98" s="147"/>
      <c r="L98" s="148"/>
      <c r="M98" s="19"/>
      <c r="N98" s="19"/>
      <c r="O98" s="19"/>
      <c r="P98" s="19"/>
      <c r="Q98" s="19"/>
      <c r="R98" s="19"/>
      <c r="S98" s="144"/>
      <c r="T98" s="144"/>
      <c r="U98" s="144"/>
      <c r="V98" s="144"/>
      <c r="W98" s="144"/>
      <c r="X98" s="144"/>
      <c r="Y98" s="144"/>
      <c r="Z98" s="144"/>
      <c r="AA98" s="144"/>
      <c r="AB98" s="144"/>
      <c r="AC98" s="144"/>
      <c r="AD98" s="144"/>
      <c r="AE98" s="144"/>
      <c r="AF98" s="144"/>
      <c r="AG98" s="144"/>
      <c r="AH98" s="144"/>
      <c r="AI98" s="144"/>
      <c r="AJ98" s="144"/>
      <c r="AK98" s="144"/>
      <c r="AL98" s="144"/>
      <c r="AM98" s="144"/>
      <c r="AN98" s="144"/>
      <c r="AO98" s="144"/>
      <c r="AP98" s="144"/>
      <c r="AQ98" s="144"/>
      <c r="AR98" s="144"/>
      <c r="AS98" s="144"/>
      <c r="AT98" s="144"/>
    </row>
    <row r="99" spans="2:46" ht="15.75" thickBot="1" x14ac:dyDescent="0.3">
      <c r="B99" s="80">
        <f t="shared" si="2"/>
        <v>1096</v>
      </c>
      <c r="C99" s="81">
        <v>0</v>
      </c>
      <c r="D99" s="163" t="s">
        <v>177</v>
      </c>
      <c r="E99" s="82" t="s">
        <v>151</v>
      </c>
      <c r="F99" s="83" t="s">
        <v>57</v>
      </c>
      <c r="G99" s="84">
        <v>168</v>
      </c>
      <c r="K99" s="147"/>
      <c r="L99" s="148"/>
      <c r="M99" s="19"/>
      <c r="N99" s="19"/>
      <c r="O99" s="19"/>
      <c r="P99" s="19"/>
      <c r="Q99" s="19"/>
      <c r="R99" s="19"/>
      <c r="S99" s="144"/>
      <c r="T99" s="144"/>
      <c r="U99" s="144"/>
      <c r="V99" s="144"/>
      <c r="W99" s="144"/>
      <c r="X99" s="144"/>
      <c r="Y99" s="144"/>
      <c r="Z99" s="144"/>
      <c r="AA99" s="144"/>
      <c r="AB99" s="144"/>
      <c r="AC99" s="144"/>
      <c r="AD99" s="144"/>
      <c r="AE99" s="144"/>
      <c r="AF99" s="144"/>
      <c r="AG99" s="144"/>
      <c r="AH99" s="144"/>
      <c r="AI99" s="144"/>
      <c r="AJ99" s="144"/>
      <c r="AK99" s="144"/>
      <c r="AL99" s="144"/>
      <c r="AM99" s="144"/>
      <c r="AN99" s="144"/>
      <c r="AO99" s="144"/>
      <c r="AP99" s="144"/>
      <c r="AQ99" s="144"/>
      <c r="AR99" s="144"/>
      <c r="AS99" s="144"/>
      <c r="AT99" s="144"/>
    </row>
    <row r="100" spans="2:46" ht="15.75" thickBot="1" x14ac:dyDescent="0.3">
      <c r="B100" s="80">
        <f t="shared" si="2"/>
        <v>1097</v>
      </c>
      <c r="C100" s="81">
        <v>0</v>
      </c>
      <c r="D100" s="163" t="s">
        <v>177</v>
      </c>
      <c r="E100" s="82" t="s">
        <v>152</v>
      </c>
      <c r="F100" s="83" t="s">
        <v>54</v>
      </c>
      <c r="G100" s="84">
        <v>157</v>
      </c>
      <c r="K100" s="147"/>
      <c r="L100" s="148"/>
      <c r="M100" s="19"/>
      <c r="N100" s="19"/>
      <c r="O100" s="19"/>
      <c r="P100" s="19"/>
      <c r="Q100" s="19"/>
      <c r="R100" s="19"/>
      <c r="S100" s="144"/>
      <c r="T100" s="144"/>
      <c r="U100" s="144"/>
      <c r="V100" s="144"/>
      <c r="W100" s="144"/>
      <c r="X100" s="144"/>
      <c r="Y100" s="144"/>
      <c r="Z100" s="144"/>
      <c r="AA100" s="144"/>
      <c r="AB100" s="144"/>
      <c r="AC100" s="144"/>
      <c r="AD100" s="144"/>
      <c r="AE100" s="144"/>
      <c r="AF100" s="144"/>
      <c r="AG100" s="144"/>
      <c r="AH100" s="144"/>
      <c r="AI100" s="144"/>
      <c r="AJ100" s="144"/>
      <c r="AK100" s="144"/>
      <c r="AL100" s="144"/>
      <c r="AM100" s="144"/>
      <c r="AN100" s="144"/>
      <c r="AO100" s="144"/>
      <c r="AP100" s="144"/>
      <c r="AQ100" s="144"/>
      <c r="AR100" s="144"/>
      <c r="AS100" s="144"/>
      <c r="AT100" s="144"/>
    </row>
    <row r="101" spans="2:46" ht="15.75" thickBot="1" x14ac:dyDescent="0.3">
      <c r="B101" s="80">
        <f t="shared" si="2"/>
        <v>1098</v>
      </c>
      <c r="C101" s="81">
        <v>0</v>
      </c>
      <c r="D101" s="163" t="s">
        <v>177</v>
      </c>
      <c r="E101" s="82" t="s">
        <v>153</v>
      </c>
      <c r="F101" s="83" t="s">
        <v>57</v>
      </c>
      <c r="G101" s="84">
        <v>178</v>
      </c>
      <c r="K101" s="147"/>
      <c r="L101" s="148"/>
      <c r="M101" s="19"/>
      <c r="N101" s="19"/>
      <c r="O101" s="19"/>
      <c r="P101" s="19"/>
      <c r="Q101" s="19"/>
      <c r="R101" s="19"/>
      <c r="S101" s="144"/>
      <c r="T101" s="144"/>
      <c r="U101" s="144"/>
      <c r="V101" s="144"/>
      <c r="W101" s="144"/>
      <c r="X101" s="144"/>
      <c r="Y101" s="144"/>
      <c r="Z101" s="144"/>
      <c r="AA101" s="144"/>
      <c r="AB101" s="144"/>
      <c r="AC101" s="144"/>
      <c r="AD101" s="144"/>
      <c r="AE101" s="144"/>
      <c r="AF101" s="144"/>
      <c r="AG101" s="144"/>
      <c r="AH101" s="144"/>
      <c r="AI101" s="144"/>
      <c r="AJ101" s="144"/>
      <c r="AK101" s="144"/>
      <c r="AL101" s="144"/>
      <c r="AM101" s="144"/>
      <c r="AN101" s="144"/>
      <c r="AO101" s="144"/>
      <c r="AP101" s="144"/>
      <c r="AQ101" s="144"/>
      <c r="AR101" s="144"/>
      <c r="AS101" s="144"/>
      <c r="AT101" s="144"/>
    </row>
    <row r="102" spans="2:46" ht="15.75" thickBot="1" x14ac:dyDescent="0.3">
      <c r="B102" s="80">
        <f t="shared" si="2"/>
        <v>1099</v>
      </c>
      <c r="C102" s="81">
        <v>0</v>
      </c>
      <c r="D102" s="163" t="s">
        <v>177</v>
      </c>
      <c r="E102" s="82" t="s">
        <v>154</v>
      </c>
      <c r="F102" s="83" t="s">
        <v>57</v>
      </c>
      <c r="G102" s="84">
        <v>171</v>
      </c>
      <c r="K102" s="147"/>
      <c r="L102" s="148"/>
      <c r="M102" s="19"/>
      <c r="N102" s="19"/>
      <c r="O102" s="19"/>
      <c r="P102" s="19"/>
      <c r="Q102" s="19"/>
      <c r="R102" s="19"/>
      <c r="S102" s="144"/>
      <c r="T102" s="144"/>
      <c r="U102" s="144"/>
      <c r="V102" s="144"/>
      <c r="W102" s="144"/>
      <c r="X102" s="144"/>
      <c r="Y102" s="144"/>
      <c r="Z102" s="144"/>
      <c r="AA102" s="144"/>
      <c r="AB102" s="144"/>
      <c r="AC102" s="144"/>
      <c r="AD102" s="144"/>
      <c r="AE102" s="144"/>
      <c r="AF102" s="144"/>
      <c r="AG102" s="144"/>
      <c r="AH102" s="144"/>
      <c r="AI102" s="144"/>
      <c r="AJ102" s="144"/>
      <c r="AK102" s="144"/>
      <c r="AL102" s="144"/>
      <c r="AM102" s="144"/>
      <c r="AN102" s="144"/>
      <c r="AO102" s="144"/>
      <c r="AP102" s="144"/>
      <c r="AQ102" s="144"/>
      <c r="AR102" s="144"/>
      <c r="AS102" s="144"/>
      <c r="AT102" s="144"/>
    </row>
    <row r="103" spans="2:46" ht="15.75" thickBot="1" x14ac:dyDescent="0.3">
      <c r="B103" s="80">
        <f t="shared" si="2"/>
        <v>1100</v>
      </c>
      <c r="C103" s="81">
        <v>0</v>
      </c>
      <c r="D103" s="163" t="s">
        <v>177</v>
      </c>
      <c r="E103" s="82" t="s">
        <v>155</v>
      </c>
      <c r="F103" s="83" t="s">
        <v>54</v>
      </c>
      <c r="G103" s="84">
        <v>114</v>
      </c>
      <c r="K103" s="147"/>
      <c r="L103" s="148"/>
      <c r="M103" s="19"/>
      <c r="N103" s="19"/>
      <c r="O103" s="19"/>
      <c r="P103" s="19"/>
      <c r="Q103" s="19"/>
      <c r="R103" s="19"/>
      <c r="S103" s="144"/>
      <c r="T103" s="144"/>
      <c r="U103" s="144"/>
      <c r="V103" s="144"/>
      <c r="W103" s="144"/>
      <c r="X103" s="144"/>
      <c r="Y103" s="144"/>
      <c r="Z103" s="144"/>
      <c r="AA103" s="144"/>
      <c r="AB103" s="144"/>
      <c r="AC103" s="144"/>
      <c r="AD103" s="144"/>
      <c r="AE103" s="144"/>
      <c r="AF103" s="144"/>
      <c r="AG103" s="144"/>
      <c r="AH103" s="144"/>
      <c r="AI103" s="144"/>
      <c r="AJ103" s="144"/>
      <c r="AK103" s="144"/>
      <c r="AL103" s="144"/>
      <c r="AM103" s="144"/>
      <c r="AN103" s="144"/>
      <c r="AO103" s="144"/>
      <c r="AP103" s="144"/>
      <c r="AQ103" s="144"/>
      <c r="AR103" s="144"/>
      <c r="AS103" s="144"/>
      <c r="AT103" s="144"/>
    </row>
    <row r="104" spans="2:46" ht="15.75" thickBot="1" x14ac:dyDescent="0.3">
      <c r="B104" s="80">
        <f t="shared" si="2"/>
        <v>1101</v>
      </c>
      <c r="C104" s="81">
        <v>0</v>
      </c>
      <c r="D104" s="163" t="s">
        <v>177</v>
      </c>
      <c r="E104" s="82" t="s">
        <v>156</v>
      </c>
      <c r="F104" s="83" t="s">
        <v>54</v>
      </c>
      <c r="G104" s="84">
        <v>190</v>
      </c>
      <c r="K104" s="147"/>
      <c r="L104" s="148"/>
      <c r="M104" s="19"/>
      <c r="N104" s="19"/>
      <c r="O104" s="19"/>
      <c r="P104" s="19"/>
      <c r="Q104" s="19"/>
      <c r="R104" s="19"/>
      <c r="S104" s="144"/>
      <c r="T104" s="144"/>
      <c r="U104" s="144"/>
      <c r="V104" s="144"/>
      <c r="W104" s="144"/>
      <c r="X104" s="144"/>
      <c r="Y104" s="144"/>
      <c r="Z104" s="144"/>
      <c r="AA104" s="144"/>
      <c r="AB104" s="144"/>
      <c r="AC104" s="144"/>
      <c r="AD104" s="144"/>
      <c r="AE104" s="144"/>
      <c r="AF104" s="144"/>
      <c r="AG104" s="144"/>
      <c r="AH104" s="144"/>
      <c r="AI104" s="144"/>
      <c r="AJ104" s="144"/>
      <c r="AK104" s="144"/>
      <c r="AL104" s="144"/>
      <c r="AM104" s="144"/>
      <c r="AN104" s="144"/>
      <c r="AO104" s="144"/>
      <c r="AP104" s="144"/>
      <c r="AQ104" s="144"/>
      <c r="AR104" s="144"/>
      <c r="AS104" s="144"/>
      <c r="AT104" s="144"/>
    </row>
    <row r="105" spans="2:46" ht="15.75" thickBot="1" x14ac:dyDescent="0.3">
      <c r="B105" s="80">
        <f t="shared" si="2"/>
        <v>1102</v>
      </c>
      <c r="C105" s="81">
        <v>0</v>
      </c>
      <c r="D105" s="163" t="s">
        <v>177</v>
      </c>
      <c r="E105" s="82" t="s">
        <v>157</v>
      </c>
      <c r="F105" s="83" t="s">
        <v>54</v>
      </c>
      <c r="G105" s="84">
        <v>122</v>
      </c>
      <c r="K105" s="147"/>
      <c r="L105" s="148"/>
      <c r="M105" s="19"/>
      <c r="N105" s="19"/>
      <c r="O105" s="19"/>
      <c r="P105" s="19"/>
      <c r="Q105" s="19"/>
      <c r="R105" s="19"/>
      <c r="S105" s="144"/>
      <c r="T105" s="144"/>
      <c r="U105" s="144"/>
      <c r="V105" s="144"/>
      <c r="W105" s="144"/>
      <c r="X105" s="144"/>
      <c r="Y105" s="144"/>
      <c r="Z105" s="144"/>
      <c r="AA105" s="144"/>
      <c r="AB105" s="144"/>
      <c r="AC105" s="144"/>
      <c r="AD105" s="144"/>
      <c r="AE105" s="144"/>
      <c r="AF105" s="144"/>
      <c r="AG105" s="144"/>
      <c r="AH105" s="144"/>
      <c r="AI105" s="144"/>
      <c r="AJ105" s="144"/>
      <c r="AK105" s="144"/>
      <c r="AL105" s="144"/>
      <c r="AM105" s="144"/>
      <c r="AN105" s="144"/>
      <c r="AO105" s="144"/>
      <c r="AP105" s="144"/>
      <c r="AQ105" s="144"/>
      <c r="AR105" s="144"/>
      <c r="AS105" s="144"/>
      <c r="AT105" s="144"/>
    </row>
    <row r="106" spans="2:46" ht="15.75" thickBot="1" x14ac:dyDescent="0.3">
      <c r="B106" s="80">
        <f t="shared" si="2"/>
        <v>1103</v>
      </c>
      <c r="C106" s="81">
        <v>0</v>
      </c>
      <c r="D106" s="163" t="s">
        <v>177</v>
      </c>
      <c r="E106" s="82" t="s">
        <v>158</v>
      </c>
      <c r="F106" s="83" t="s">
        <v>57</v>
      </c>
      <c r="G106" s="84">
        <v>187</v>
      </c>
      <c r="K106" s="147"/>
      <c r="L106" s="148"/>
      <c r="M106" s="19"/>
      <c r="N106" s="19"/>
      <c r="O106" s="19"/>
      <c r="P106" s="19"/>
      <c r="Q106" s="19"/>
      <c r="R106" s="19"/>
      <c r="S106" s="144"/>
      <c r="T106" s="144"/>
      <c r="U106" s="144"/>
      <c r="V106" s="144"/>
      <c r="W106" s="144"/>
      <c r="X106" s="144"/>
      <c r="Y106" s="144"/>
      <c r="Z106" s="144"/>
      <c r="AA106" s="144"/>
      <c r="AB106" s="144"/>
      <c r="AC106" s="144"/>
      <c r="AD106" s="144"/>
      <c r="AE106" s="144"/>
      <c r="AF106" s="144"/>
      <c r="AG106" s="144"/>
      <c r="AH106" s="144"/>
      <c r="AI106" s="144"/>
      <c r="AJ106" s="144"/>
      <c r="AK106" s="144"/>
      <c r="AL106" s="144"/>
      <c r="AM106" s="144"/>
      <c r="AN106" s="144"/>
      <c r="AO106" s="144"/>
      <c r="AP106" s="144"/>
      <c r="AQ106" s="144"/>
      <c r="AR106" s="144"/>
      <c r="AS106" s="144"/>
      <c r="AT106" s="144"/>
    </row>
    <row r="107" spans="2:46" ht="15.75" thickBot="1" x14ac:dyDescent="0.3">
      <c r="B107" s="80">
        <f t="shared" si="2"/>
        <v>1104</v>
      </c>
      <c r="C107" s="81">
        <v>0</v>
      </c>
      <c r="D107" s="163" t="s">
        <v>177</v>
      </c>
      <c r="E107" s="82" t="s">
        <v>159</v>
      </c>
      <c r="F107" s="83" t="s">
        <v>57</v>
      </c>
      <c r="G107" s="84">
        <v>160</v>
      </c>
      <c r="K107" s="147"/>
      <c r="L107" s="148"/>
      <c r="M107" s="19"/>
      <c r="N107" s="19"/>
      <c r="O107" s="19"/>
      <c r="P107" s="19"/>
      <c r="Q107" s="19"/>
      <c r="R107" s="19"/>
      <c r="S107" s="144"/>
      <c r="T107" s="144"/>
      <c r="U107" s="144"/>
      <c r="V107" s="144"/>
      <c r="W107" s="144"/>
      <c r="X107" s="144"/>
      <c r="Y107" s="144"/>
      <c r="Z107" s="144"/>
      <c r="AA107" s="144"/>
      <c r="AB107" s="144"/>
      <c r="AC107" s="144"/>
      <c r="AD107" s="144"/>
      <c r="AE107" s="144"/>
      <c r="AF107" s="144"/>
      <c r="AG107" s="144"/>
      <c r="AH107" s="144"/>
      <c r="AI107" s="144"/>
      <c r="AJ107" s="144"/>
      <c r="AK107" s="144"/>
      <c r="AL107" s="144"/>
      <c r="AM107" s="144"/>
      <c r="AN107" s="144"/>
      <c r="AO107" s="144"/>
      <c r="AP107" s="144"/>
      <c r="AQ107" s="144"/>
      <c r="AR107" s="144"/>
      <c r="AS107" s="144"/>
      <c r="AT107" s="144"/>
    </row>
    <row r="108" spans="2:46" x14ac:dyDescent="0.25">
      <c r="B108" s="165">
        <f t="shared" si="2"/>
        <v>1105</v>
      </c>
      <c r="C108" s="166">
        <v>0</v>
      </c>
      <c r="D108" s="163" t="s">
        <v>177</v>
      </c>
      <c r="E108" s="167" t="s">
        <v>160</v>
      </c>
      <c r="F108" s="168" t="s">
        <v>57</v>
      </c>
      <c r="G108" s="161">
        <v>195</v>
      </c>
      <c r="K108" s="147"/>
      <c r="L108" s="148"/>
      <c r="M108" s="19"/>
      <c r="N108" s="19"/>
      <c r="O108" s="19"/>
      <c r="P108" s="19"/>
      <c r="Q108" s="19"/>
      <c r="R108" s="19"/>
      <c r="S108" s="144"/>
      <c r="T108" s="144"/>
      <c r="U108" s="144"/>
      <c r="V108" s="144"/>
      <c r="W108" s="144"/>
      <c r="X108" s="144"/>
      <c r="Y108" s="144"/>
      <c r="Z108" s="144"/>
      <c r="AA108" s="144"/>
      <c r="AB108" s="144"/>
      <c r="AC108" s="144"/>
      <c r="AD108" s="144"/>
      <c r="AE108" s="144"/>
      <c r="AF108" s="144"/>
      <c r="AG108" s="144"/>
      <c r="AH108" s="144"/>
      <c r="AI108" s="144"/>
      <c r="AJ108" s="144"/>
      <c r="AK108" s="144"/>
      <c r="AL108" s="144"/>
      <c r="AM108" s="144"/>
      <c r="AN108" s="144"/>
      <c r="AO108" s="144"/>
      <c r="AP108" s="144"/>
      <c r="AQ108" s="144"/>
      <c r="AR108" s="144"/>
      <c r="AS108" s="144"/>
      <c r="AT108" s="144"/>
    </row>
  </sheetData>
  <conditionalFormatting sqref="C1:G2 A1:A2">
    <cfRule type="cellIs" dxfId="2290" priority="7" operator="equal">
      <formula>0</formula>
    </cfRule>
  </conditionalFormatting>
  <conditionalFormatting sqref="B3:G3 G4:G82 F4:F108 B3:B108 B4:E76 B77:C82 E77:E82 D77:D83 D85:D108">
    <cfRule type="cellIs" dxfId="15" priority="6" operator="equal">
      <formula>0</formula>
    </cfRule>
  </conditionalFormatting>
  <conditionalFormatting sqref="B84:E84 G83:G108 B83:C83 E83 B85:C108 E85:E108">
    <cfRule type="cellIs" dxfId="2289" priority="5" operator="equal">
      <formula>0</formula>
    </cfRule>
  </conditionalFormatting>
  <conditionalFormatting sqref="I1 I3:I18">
    <cfRule type="containsErrors" dxfId="2288" priority="4">
      <formula>ISERROR(I1)</formula>
    </cfRule>
  </conditionalFormatting>
  <conditionalFormatting sqref="I2">
    <cfRule type="containsErrors" dxfId="2287" priority="3">
      <formula>ISERROR(I2)</formula>
    </cfRule>
  </conditionalFormatting>
  <conditionalFormatting sqref="K2:L108">
    <cfRule type="cellIs" dxfId="2286" priority="1" operator="equal">
      <formula>0</formula>
    </cfRule>
  </conditionalFormatting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418"/>
  <sheetViews>
    <sheetView workbookViewId="0">
      <selection activeCell="C21" sqref="C21"/>
    </sheetView>
  </sheetViews>
  <sheetFormatPr baseColWidth="10" defaultRowHeight="15" x14ac:dyDescent="0.25"/>
  <cols>
    <col min="1" max="1" width="8.7109375" customWidth="1"/>
    <col min="2" max="2" width="7.140625" customWidth="1"/>
    <col min="3" max="3" width="15.7109375" customWidth="1"/>
    <col min="4" max="7" width="5.7109375" customWidth="1"/>
    <col min="8" max="8" width="4.7109375" customWidth="1"/>
    <col min="9" max="99" width="0.28515625" customWidth="1"/>
    <col min="100" max="100" width="4.7109375" customWidth="1"/>
    <col min="101" max="101" width="29.7109375" customWidth="1"/>
    <col min="102" max="102" width="4.7109375" customWidth="1"/>
    <col min="103" max="103" width="26.7109375" customWidth="1"/>
    <col min="104" max="104" width="14.7109375" customWidth="1"/>
  </cols>
  <sheetData>
    <row r="1" spans="1:8" ht="49.35" customHeight="1" thickBot="1" x14ac:dyDescent="0.3">
      <c r="A1" s="85" t="s">
        <v>28</v>
      </c>
      <c r="B1" s="37" t="s">
        <v>29</v>
      </c>
      <c r="C1" s="38" t="s">
        <v>30</v>
      </c>
      <c r="D1" s="39" t="s">
        <v>31</v>
      </c>
      <c r="E1" s="40" t="s">
        <v>32</v>
      </c>
      <c r="F1" s="40" t="s">
        <v>33</v>
      </c>
      <c r="G1" s="40" t="s">
        <v>34</v>
      </c>
      <c r="H1" s="41" t="s">
        <v>35</v>
      </c>
    </row>
    <row r="2" spans="1:8" x14ac:dyDescent="0.25">
      <c r="A2" s="42" t="str">
        <f>VLOOKUP(B2,Données!$B$3:$G$108,4)</f>
        <v>Pierrette Venne</v>
      </c>
      <c r="B2" s="125">
        <v>1000</v>
      </c>
      <c r="C2" s="44" t="str">
        <f>IFERROR(IF(B2=Données!#REF!,Données!#REF!,VLOOKUP(B2,Données!$B$3:$G$108,3,FALSE)),"")</f>
        <v/>
      </c>
      <c r="D2" s="45"/>
      <c r="E2" s="46"/>
      <c r="F2" s="46"/>
      <c r="G2" s="46"/>
      <c r="H2" s="47" t="s">
        <v>43</v>
      </c>
    </row>
    <row r="3" spans="1:8" x14ac:dyDescent="0.25">
      <c r="A3" s="48" t="str">
        <f>VLOOKUP(B3,Données!$B$3:$G$108,4)</f>
        <v>Louise St-Jules</v>
      </c>
      <c r="B3" s="49">
        <v>1084</v>
      </c>
      <c r="C3" s="44" t="str">
        <f>IFERROR(IF(B3=Données!#REF!,Données!#REF!,VLOOKUP(B3,Données!$B$3:$G$108,3,FALSE)),"")</f>
        <v/>
      </c>
      <c r="D3" s="50"/>
      <c r="E3" s="46">
        <v>204</v>
      </c>
      <c r="F3" s="46">
        <v>229</v>
      </c>
      <c r="G3" s="46">
        <v>229</v>
      </c>
      <c r="H3" s="51"/>
    </row>
    <row r="4" spans="1:8" x14ac:dyDescent="0.25">
      <c r="A4" s="48" t="str">
        <f>VLOOKUP(B4,Données!$B$3:$G$108,4)</f>
        <v>Liliane Blais</v>
      </c>
      <c r="B4" s="49">
        <v>1021</v>
      </c>
      <c r="C4" s="44" t="str">
        <f>IFERROR(IF(B4=Données!#REF!,Données!#REF!,VLOOKUP(B4,Données!$B$3:$G$108,3,FALSE)),"")</f>
        <v/>
      </c>
      <c r="D4" s="50"/>
      <c r="E4" s="46">
        <v>160</v>
      </c>
      <c r="F4" s="46">
        <v>183</v>
      </c>
      <c r="G4" s="46">
        <v>265</v>
      </c>
      <c r="H4" s="51"/>
    </row>
    <row r="5" spans="1:8" x14ac:dyDescent="0.25">
      <c r="A5" s="48" t="str">
        <f>VLOOKUP(B5,Données!$B$3:$G$108,4)</f>
        <v>Claude Baril</v>
      </c>
      <c r="B5" s="49">
        <v>1077</v>
      </c>
      <c r="C5" s="44" t="str">
        <f>IFERROR(IF(B5=Données!#REF!,Données!#REF!,VLOOKUP(B5,Données!$B$3:$G$108,3,FALSE)),"")</f>
        <v/>
      </c>
      <c r="D5" s="50"/>
      <c r="E5" s="46">
        <v>177</v>
      </c>
      <c r="F5" s="46">
        <v>226</v>
      </c>
      <c r="G5" s="46">
        <v>202</v>
      </c>
      <c r="H5" s="51"/>
    </row>
    <row r="6" spans="1:8" x14ac:dyDescent="0.25">
      <c r="A6" s="48" t="str">
        <f>VLOOKUP(B6,Données!$B$3:$G$108,4)</f>
        <v>André Cyr</v>
      </c>
      <c r="B6" s="49">
        <v>1053</v>
      </c>
      <c r="C6" s="44" t="str">
        <f>IFERROR(IF(B6=Données!#REF!,Données!#REF!,VLOOKUP(B6,Données!$B$3:$G$108,3,FALSE)),"")</f>
        <v/>
      </c>
      <c r="D6" s="50"/>
      <c r="E6" s="46">
        <v>226</v>
      </c>
      <c r="F6" s="46">
        <v>300</v>
      </c>
      <c r="G6" s="46">
        <v>272</v>
      </c>
      <c r="H6" s="51"/>
    </row>
    <row r="7" spans="1:8" x14ac:dyDescent="0.25">
      <c r="A7" s="52" t="s">
        <v>36</v>
      </c>
      <c r="B7" s="53"/>
      <c r="C7" s="54"/>
      <c r="D7" s="55"/>
      <c r="E7" s="56"/>
      <c r="F7" s="56"/>
      <c r="G7" s="56"/>
      <c r="H7" s="51"/>
    </row>
    <row r="8" spans="1:8" x14ac:dyDescent="0.25">
      <c r="A8" s="52" t="s">
        <v>36</v>
      </c>
      <c r="B8" s="53"/>
      <c r="C8" s="54"/>
      <c r="D8" s="55"/>
      <c r="E8" s="56"/>
      <c r="F8" s="56"/>
      <c r="G8" s="56"/>
      <c r="H8" s="51"/>
    </row>
    <row r="9" spans="1:8" x14ac:dyDescent="0.25">
      <c r="A9" s="57" t="s">
        <v>37</v>
      </c>
      <c r="B9" s="53"/>
      <c r="C9" s="58"/>
      <c r="D9" s="59"/>
      <c r="E9" s="56"/>
      <c r="F9" s="56"/>
      <c r="G9" s="56"/>
      <c r="H9" s="51"/>
    </row>
    <row r="10" spans="1:8" x14ac:dyDescent="0.25">
      <c r="A10" s="57" t="s">
        <v>37</v>
      </c>
      <c r="B10" s="53"/>
      <c r="C10" s="58"/>
      <c r="D10" s="59"/>
      <c r="E10" s="56"/>
      <c r="F10" s="56"/>
      <c r="G10" s="56"/>
      <c r="H10" s="51"/>
    </row>
    <row r="11" spans="1:8" x14ac:dyDescent="0.25">
      <c r="A11" s="60"/>
      <c r="B11" s="61"/>
      <c r="C11" s="62" t="s">
        <v>38</v>
      </c>
      <c r="D11" s="61"/>
      <c r="E11" s="63"/>
      <c r="F11" s="63"/>
      <c r="G11" s="63"/>
      <c r="H11" s="64"/>
    </row>
    <row r="12" spans="1:8" x14ac:dyDescent="0.25">
      <c r="A12" s="42" t="str">
        <f>VLOOKUP(B12,Données!$B$3:$G$108,4)</f>
        <v>Juliette Lavallée</v>
      </c>
      <c r="B12" s="65">
        <v>1059</v>
      </c>
      <c r="C12" s="44" t="str">
        <f>IFERROR(IF(B12=Données!#REF!,Données!#REF!,VLOOKUP(B12,Données!$B$3:$G$108,3,FALSE)),"")</f>
        <v/>
      </c>
      <c r="D12" s="50"/>
      <c r="E12" s="46">
        <v>164</v>
      </c>
      <c r="F12" s="46">
        <v>148</v>
      </c>
      <c r="G12" s="46">
        <v>118</v>
      </c>
      <c r="H12" s="51"/>
    </row>
    <row r="13" spans="1:8" x14ac:dyDescent="0.25">
      <c r="A13" s="48" t="str">
        <f>VLOOKUP(B13,Données!$B$3:$G$108,4)</f>
        <v>Nicole Gilbert</v>
      </c>
      <c r="B13" s="65">
        <v>1082</v>
      </c>
      <c r="C13" s="44" t="str">
        <f>IFERROR(IF(B13=Données!#REF!,Données!#REF!,VLOOKUP(B13,Données!$B$3:$G$108,3,FALSE)),"")</f>
        <v/>
      </c>
      <c r="D13" s="50"/>
      <c r="E13" s="46">
        <v>300</v>
      </c>
      <c r="F13" s="46">
        <v>178</v>
      </c>
      <c r="G13" s="46">
        <v>250</v>
      </c>
      <c r="H13" s="51"/>
    </row>
    <row r="14" spans="1:8" x14ac:dyDescent="0.25">
      <c r="A14" s="48" t="str">
        <f>VLOOKUP(B14,Données!$B$3:$G$108,4)</f>
        <v>Suzanne Jacob</v>
      </c>
      <c r="B14" s="65">
        <v>1078</v>
      </c>
      <c r="C14" s="44" t="str">
        <f>IFERROR(IF(B14=Données!#REF!,Données!#REF!,VLOOKUP(B14,Données!$B$3:$G$108,3,FALSE)),"")</f>
        <v/>
      </c>
      <c r="D14" s="50"/>
      <c r="E14" s="46">
        <v>151</v>
      </c>
      <c r="F14" s="46">
        <v>219</v>
      </c>
      <c r="G14" s="46">
        <v>134</v>
      </c>
      <c r="H14" s="51"/>
    </row>
    <row r="15" spans="1:8" x14ac:dyDescent="0.25">
      <c r="A15" s="48" t="str">
        <f>VLOOKUP(B15,Données!$B$3:$G$108,4)</f>
        <v>Nicole Sarrazin</v>
      </c>
      <c r="B15" s="65">
        <v>1101</v>
      </c>
      <c r="C15" s="44" t="str">
        <f>IFERROR(IF(B15=Données!#REF!,Données!#REF!,VLOOKUP(B15,Données!$B$3:$G$108,3,FALSE)),"")</f>
        <v/>
      </c>
      <c r="D15" s="50"/>
      <c r="E15" s="46">
        <v>170</v>
      </c>
      <c r="F15" s="46">
        <v>171</v>
      </c>
      <c r="G15" s="46">
        <v>265</v>
      </c>
      <c r="H15" s="51"/>
    </row>
    <row r="16" spans="1:8" x14ac:dyDescent="0.25">
      <c r="A16" s="48" t="str">
        <f>VLOOKUP(B16,Données!$B$3:$G$108,4)</f>
        <v>Dorothée Beauchesne</v>
      </c>
      <c r="B16" s="65">
        <v>1009</v>
      </c>
      <c r="C16" s="44" t="str">
        <f>IFERROR(IF(B16=Données!#REF!,Données!#REF!,VLOOKUP(B16,Données!$B$3:$G$108,3,FALSE)),"")</f>
        <v/>
      </c>
      <c r="D16" s="50"/>
      <c r="E16" s="46">
        <v>185</v>
      </c>
      <c r="F16" s="46">
        <v>172</v>
      </c>
      <c r="G16" s="46">
        <v>189</v>
      </c>
      <c r="H16" s="51"/>
    </row>
    <row r="17" spans="1:8" x14ac:dyDescent="0.25">
      <c r="A17" s="52" t="s">
        <v>36</v>
      </c>
      <c r="B17" s="53"/>
      <c r="C17" s="54"/>
      <c r="D17" s="55"/>
      <c r="E17" s="56"/>
      <c r="F17" s="56"/>
      <c r="G17" s="56"/>
      <c r="H17" s="51"/>
    </row>
    <row r="18" spans="1:8" x14ac:dyDescent="0.25">
      <c r="A18" s="52" t="s">
        <v>36</v>
      </c>
      <c r="B18" s="53"/>
      <c r="C18" s="54"/>
      <c r="D18" s="55"/>
      <c r="E18" s="56"/>
      <c r="F18" s="56"/>
      <c r="G18" s="56"/>
      <c r="H18" s="51"/>
    </row>
    <row r="19" spans="1:8" x14ac:dyDescent="0.25">
      <c r="A19" s="57" t="s">
        <v>37</v>
      </c>
      <c r="B19" s="53"/>
      <c r="C19" s="58"/>
      <c r="D19" s="59"/>
      <c r="E19" s="56"/>
      <c r="F19" s="56"/>
      <c r="G19" s="56"/>
      <c r="H19" s="51"/>
    </row>
    <row r="20" spans="1:8" x14ac:dyDescent="0.25">
      <c r="A20" s="57" t="s">
        <v>37</v>
      </c>
      <c r="B20" s="53"/>
      <c r="C20" s="58"/>
      <c r="D20" s="59"/>
      <c r="E20" s="56"/>
      <c r="F20" s="56"/>
      <c r="G20" s="56"/>
      <c r="H20" s="51"/>
    </row>
    <row r="21" spans="1:8" x14ac:dyDescent="0.25">
      <c r="A21" s="60"/>
      <c r="B21" s="61"/>
      <c r="C21" s="62" t="s">
        <v>39</v>
      </c>
      <c r="D21" s="61"/>
      <c r="E21" s="63"/>
      <c r="F21" s="63"/>
      <c r="G21" s="63"/>
      <c r="H21" s="64"/>
    </row>
    <row r="22" spans="1:8" x14ac:dyDescent="0.25">
      <c r="A22" s="42" t="str">
        <f>VLOOKUP(B22,Données!$B$3:$G$108,4)</f>
        <v>Louise Sarrazin</v>
      </c>
      <c r="B22" s="65">
        <v>1102</v>
      </c>
      <c r="C22" s="44" t="str">
        <f>IFERROR(IF(B22=Données!#REF!,Données!#REF!,VLOOKUP(B22,Données!$B$3:$G$108,3,FALSE)),"")</f>
        <v/>
      </c>
      <c r="D22" s="50"/>
      <c r="E22" s="46">
        <v>149</v>
      </c>
      <c r="F22" s="46">
        <v>85</v>
      </c>
      <c r="G22" s="46">
        <v>130</v>
      </c>
      <c r="H22" s="51"/>
    </row>
    <row r="23" spans="1:8" x14ac:dyDescent="0.25">
      <c r="A23" s="48" t="str">
        <f>VLOOKUP(B23,Données!$B$3:$G$108,4)</f>
        <v>Claude Chaumont</v>
      </c>
      <c r="B23" s="65">
        <v>1064</v>
      </c>
      <c r="C23" s="44" t="str">
        <f>IFERROR(IF(B23=Données!#REF!,Données!#REF!,VLOOKUP(B23,Données!$B$3:$G$108,3,FALSE)),"")</f>
        <v/>
      </c>
      <c r="D23" s="50"/>
      <c r="E23" s="46">
        <v>268</v>
      </c>
      <c r="F23" s="46">
        <v>189</v>
      </c>
      <c r="G23" s="46">
        <v>224</v>
      </c>
      <c r="H23" s="51"/>
    </row>
    <row r="24" spans="1:8" x14ac:dyDescent="0.25">
      <c r="A24" s="48" t="str">
        <f>VLOOKUP(B24,Données!$B$3:$G$108,4)</f>
        <v>Roger Lefebvre</v>
      </c>
      <c r="B24" s="65">
        <v>1099</v>
      </c>
      <c r="C24" s="44" t="str">
        <f>IFERROR(IF(B24=Données!#REF!,Données!#REF!,VLOOKUP(B24,Données!$B$3:$G$108,3,FALSE)),"")</f>
        <v/>
      </c>
      <c r="D24" s="50"/>
      <c r="E24" s="46">
        <v>242</v>
      </c>
      <c r="F24" s="46">
        <v>185</v>
      </c>
      <c r="G24" s="46">
        <v>168</v>
      </c>
      <c r="H24" s="51"/>
    </row>
    <row r="25" spans="1:8" x14ac:dyDescent="0.25">
      <c r="A25" s="48" t="str">
        <f>VLOOKUP(B25,Données!$B$3:$G$108,4)</f>
        <v>Ferdinand Laplante</v>
      </c>
      <c r="B25" s="65">
        <v>1043</v>
      </c>
      <c r="C25" s="44" t="str">
        <f>IFERROR(IF(B25=Données!#REF!,Données!#REF!,VLOOKUP(B25,Données!$B$3:$G$108,3,FALSE)),"")</f>
        <v/>
      </c>
      <c r="D25" s="50"/>
      <c r="E25" s="46">
        <v>268</v>
      </c>
      <c r="F25" s="46">
        <v>223</v>
      </c>
      <c r="G25" s="46">
        <v>242</v>
      </c>
      <c r="H25" s="51"/>
    </row>
    <row r="26" spans="1:8" x14ac:dyDescent="0.25">
      <c r="A26" s="48" t="str">
        <f>VLOOKUP(B26,Données!$B$3:$G$108,4)</f>
        <v>Michel Moreau</v>
      </c>
      <c r="B26" s="65">
        <v>1048</v>
      </c>
      <c r="C26" s="44" t="str">
        <f>IFERROR(IF(B26=Données!#REF!,Données!#REF!,VLOOKUP(B26,Données!$B$3:$G$108,3,FALSE)),"")</f>
        <v/>
      </c>
      <c r="D26" s="50"/>
      <c r="E26" s="46">
        <v>194</v>
      </c>
      <c r="F26" s="46">
        <v>217</v>
      </c>
      <c r="G26" s="46">
        <v>242</v>
      </c>
      <c r="H26" s="51"/>
    </row>
    <row r="27" spans="1:8" x14ac:dyDescent="0.25">
      <c r="A27" s="52" t="s">
        <v>36</v>
      </c>
      <c r="B27" s="53"/>
      <c r="C27" s="54"/>
      <c r="D27" s="55"/>
      <c r="E27" s="56"/>
      <c r="F27" s="56"/>
      <c r="G27" s="56"/>
      <c r="H27" s="51"/>
    </row>
    <row r="28" spans="1:8" x14ac:dyDescent="0.25">
      <c r="A28" s="52" t="s">
        <v>36</v>
      </c>
      <c r="B28" s="53"/>
      <c r="C28" s="54"/>
      <c r="D28" s="55"/>
      <c r="E28" s="56"/>
      <c r="F28" s="56"/>
      <c r="G28" s="56"/>
      <c r="H28" s="51"/>
    </row>
    <row r="29" spans="1:8" x14ac:dyDescent="0.25">
      <c r="A29" s="57" t="s">
        <v>37</v>
      </c>
      <c r="B29" s="53"/>
      <c r="C29" s="58"/>
      <c r="D29" s="59"/>
      <c r="E29" s="56"/>
      <c r="F29" s="56"/>
      <c r="G29" s="56"/>
      <c r="H29" s="51"/>
    </row>
    <row r="30" spans="1:8" x14ac:dyDescent="0.25">
      <c r="A30" s="57" t="s">
        <v>37</v>
      </c>
      <c r="B30" s="53"/>
      <c r="C30" s="58"/>
      <c r="D30" s="59"/>
      <c r="E30" s="56"/>
      <c r="F30" s="56"/>
      <c r="G30" s="56"/>
      <c r="H30" s="51"/>
    </row>
    <row r="31" spans="1:8" x14ac:dyDescent="0.25">
      <c r="A31" s="60"/>
      <c r="B31" s="61"/>
      <c r="C31" s="62" t="s">
        <v>40</v>
      </c>
      <c r="D31" s="61"/>
      <c r="E31" s="63"/>
      <c r="F31" s="63"/>
      <c r="G31" s="63"/>
      <c r="H31" s="64"/>
    </row>
    <row r="32" spans="1:8" x14ac:dyDescent="0.25">
      <c r="A32" s="42" t="str">
        <f>VLOOKUP(B32,Données!$B$3:$G$108,4)</f>
        <v>Thérèse St-Pierre</v>
      </c>
      <c r="B32" s="65">
        <v>1093</v>
      </c>
      <c r="C32" s="44" t="str">
        <f>IFERROR(IF(B32=Données!#REF!,Données!#REF!,VLOOKUP(B32,Données!$B$3:$G$108,3,FALSE)),"")</f>
        <v/>
      </c>
      <c r="D32" s="50"/>
      <c r="E32" s="46">
        <v>138</v>
      </c>
      <c r="F32" s="46">
        <v>134</v>
      </c>
      <c r="G32" s="46">
        <v>121</v>
      </c>
      <c r="H32" s="51"/>
    </row>
    <row r="33" spans="1:8" x14ac:dyDescent="0.25">
      <c r="A33" s="48" t="str">
        <f>VLOOKUP(B33,Données!$B$3:$G$108,4)</f>
        <v>Huguette Charron</v>
      </c>
      <c r="B33" s="65">
        <v>1013</v>
      </c>
      <c r="C33" s="44" t="str">
        <f>IFERROR(IF(B33=Données!#REF!,Données!#REF!,VLOOKUP(B33,Données!$B$3:$G$108,3,FALSE)),"")</f>
        <v/>
      </c>
      <c r="D33" s="50"/>
      <c r="E33" s="46">
        <v>203</v>
      </c>
      <c r="F33" s="46">
        <v>173</v>
      </c>
      <c r="G33" s="46">
        <v>252</v>
      </c>
      <c r="H33" s="51"/>
    </row>
    <row r="34" spans="1:8" x14ac:dyDescent="0.25">
      <c r="A34" s="48" t="str">
        <f>VLOOKUP(B34,Données!$B$3:$G$108,4)</f>
        <v>Nicole Jobin</v>
      </c>
      <c r="B34" s="65">
        <v>1100</v>
      </c>
      <c r="C34" s="44" t="str">
        <f>IFERROR(IF(B34=Données!#REF!,Données!#REF!,VLOOKUP(B34,Données!$B$3:$G$108,3,FALSE)),"")</f>
        <v/>
      </c>
      <c r="D34" s="50"/>
      <c r="E34" s="46">
        <v>143</v>
      </c>
      <c r="F34" s="46">
        <v>278</v>
      </c>
      <c r="G34" s="46">
        <v>217</v>
      </c>
      <c r="H34" s="51"/>
    </row>
    <row r="35" spans="1:8" x14ac:dyDescent="0.25">
      <c r="A35" s="48" t="str">
        <f>VLOOKUP(B35,Données!$B$3:$G$108,4)</f>
        <v>Isabelle Jalbert</v>
      </c>
      <c r="B35" s="65">
        <v>1091</v>
      </c>
      <c r="C35" s="44" t="str">
        <f>IFERROR(IF(B35=Données!#REF!,Données!#REF!,VLOOKUP(B35,Données!$B$3:$G$108,3,FALSE)),"")</f>
        <v/>
      </c>
      <c r="D35" s="50"/>
      <c r="E35" s="46">
        <v>182</v>
      </c>
      <c r="F35" s="46">
        <v>182</v>
      </c>
      <c r="G35" s="46">
        <v>206</v>
      </c>
      <c r="H35" s="51"/>
    </row>
    <row r="36" spans="1:8" x14ac:dyDescent="0.25">
      <c r="A36" s="48" t="str">
        <f>VLOOKUP(B36,Données!$B$3:$G$108,4)</f>
        <v>Serge Goupil</v>
      </c>
      <c r="B36" s="65">
        <v>1051</v>
      </c>
      <c r="C36" s="44" t="str">
        <f>IFERROR(IF(B36=Données!#REF!,Données!#REF!,VLOOKUP(B36,Données!$B$3:$G$108,3,FALSE)),"")</f>
        <v/>
      </c>
      <c r="D36" s="50"/>
      <c r="E36" s="46">
        <v>188</v>
      </c>
      <c r="F36" s="46">
        <v>221</v>
      </c>
      <c r="G36" s="46">
        <v>193</v>
      </c>
      <c r="H36" s="51"/>
    </row>
    <row r="37" spans="1:8" x14ac:dyDescent="0.25">
      <c r="A37" s="52" t="s">
        <v>36</v>
      </c>
      <c r="B37" s="53"/>
      <c r="C37" s="54"/>
      <c r="D37" s="55"/>
      <c r="E37" s="56"/>
      <c r="F37" s="56"/>
      <c r="G37" s="56"/>
      <c r="H37" s="51"/>
    </row>
    <row r="38" spans="1:8" x14ac:dyDescent="0.25">
      <c r="A38" s="52" t="s">
        <v>36</v>
      </c>
      <c r="B38" s="53"/>
      <c r="C38" s="54"/>
      <c r="D38" s="55"/>
      <c r="E38" s="56"/>
      <c r="F38" s="56"/>
      <c r="G38" s="56"/>
      <c r="H38" s="51"/>
    </row>
    <row r="39" spans="1:8" x14ac:dyDescent="0.25">
      <c r="A39" s="57" t="s">
        <v>37</v>
      </c>
      <c r="B39" s="53"/>
      <c r="C39" s="58"/>
      <c r="D39" s="59"/>
      <c r="E39" s="56"/>
      <c r="F39" s="56"/>
      <c r="G39" s="56"/>
      <c r="H39" s="51"/>
    </row>
    <row r="40" spans="1:8" x14ac:dyDescent="0.25">
      <c r="A40" s="57" t="s">
        <v>37</v>
      </c>
      <c r="B40" s="53"/>
      <c r="C40" s="58"/>
      <c r="D40" s="59"/>
      <c r="E40" s="56"/>
      <c r="F40" s="56"/>
      <c r="G40" s="56"/>
      <c r="H40" s="51"/>
    </row>
    <row r="41" spans="1:8" x14ac:dyDescent="0.25">
      <c r="A41" s="60"/>
      <c r="B41" s="61"/>
      <c r="C41" s="62" t="s">
        <v>41</v>
      </c>
      <c r="D41" s="61"/>
      <c r="E41" s="63"/>
      <c r="F41" s="63"/>
      <c r="G41" s="63"/>
      <c r="H41" s="64"/>
    </row>
    <row r="42" spans="1:8" x14ac:dyDescent="0.25">
      <c r="A42" s="42" t="str">
        <f>VLOOKUP(B42,Données!$B$3:$G$108,4)</f>
        <v>Lise Cloutier</v>
      </c>
      <c r="B42" s="65">
        <v>1030</v>
      </c>
      <c r="C42" s="44" t="str">
        <f>IFERROR(IF(B42=Données!#REF!,Données!#REF!,VLOOKUP(B42,Données!$B$3:$G$108,3,FALSE)),"")</f>
        <v/>
      </c>
      <c r="D42" s="50"/>
      <c r="E42" s="46">
        <v>91</v>
      </c>
      <c r="F42" s="46">
        <v>118</v>
      </c>
      <c r="G42" s="46">
        <v>157</v>
      </c>
      <c r="H42" s="51"/>
    </row>
    <row r="43" spans="1:8" x14ac:dyDescent="0.25">
      <c r="A43" s="48" t="str">
        <f>VLOOKUP(B43,Données!$B$3:$G$108,4)</f>
        <v>France Therien</v>
      </c>
      <c r="B43" s="65">
        <v>1036</v>
      </c>
      <c r="C43" s="44" t="str">
        <f>IFERROR(IF(B43=Données!#REF!,Données!#REF!,VLOOKUP(B43,Données!$B$3:$G$108,3,FALSE)),"")</f>
        <v/>
      </c>
      <c r="D43" s="50"/>
      <c r="E43" s="46">
        <v>250</v>
      </c>
      <c r="F43" s="46">
        <v>138</v>
      </c>
      <c r="G43" s="46">
        <v>145</v>
      </c>
      <c r="H43" s="51"/>
    </row>
    <row r="44" spans="1:8" x14ac:dyDescent="0.25">
      <c r="A44" s="48" t="str">
        <f>VLOOKUP(B44,Données!$B$3:$G$108,4)</f>
        <v>Claude Dubuc</v>
      </c>
      <c r="B44" s="65">
        <v>1096</v>
      </c>
      <c r="C44" s="44" t="str">
        <f>IFERROR(IF(B44=Données!#REF!,Données!#REF!,VLOOKUP(B44,Données!$B$3:$G$108,3,FALSE)),"")</f>
        <v/>
      </c>
      <c r="D44" s="50"/>
      <c r="E44" s="46">
        <v>173</v>
      </c>
      <c r="F44" s="46">
        <v>204</v>
      </c>
      <c r="G44" s="46">
        <v>151</v>
      </c>
      <c r="H44" s="51"/>
    </row>
    <row r="45" spans="1:8" x14ac:dyDescent="0.25">
      <c r="A45" s="48" t="str">
        <f>VLOOKUP(B45,Données!$B$3:$G$108,4)</f>
        <v>Denis Sabourin</v>
      </c>
      <c r="B45" s="65">
        <v>1061</v>
      </c>
      <c r="C45" s="44" t="str">
        <f>IFERROR(IF(B45=Données!#REF!,Données!#REF!,VLOOKUP(B45,Données!$B$3:$G$108,3,FALSE)),"")</f>
        <v/>
      </c>
      <c r="D45" s="50"/>
      <c r="E45" s="46">
        <v>238</v>
      </c>
      <c r="F45" s="46">
        <v>224</v>
      </c>
      <c r="G45" s="46">
        <v>247</v>
      </c>
      <c r="H45" s="51"/>
    </row>
    <row r="46" spans="1:8" x14ac:dyDescent="0.25">
      <c r="A46" s="48" t="str">
        <f>VLOOKUP(B46,Données!$B$3:$G$108,4)</f>
        <v>Jeannine Chartré</v>
      </c>
      <c r="B46" s="65">
        <v>1029</v>
      </c>
      <c r="C46" s="44" t="str">
        <f>IFERROR(IF(B46=Données!#REF!,Données!#REF!,VLOOKUP(B46,Données!$B$3:$G$108,3,FALSE)),"")</f>
        <v/>
      </c>
      <c r="D46" s="50"/>
      <c r="E46" s="46">
        <v>204</v>
      </c>
      <c r="F46" s="46">
        <v>238</v>
      </c>
      <c r="G46" s="46">
        <v>215</v>
      </c>
      <c r="H46" s="51"/>
    </row>
    <row r="47" spans="1:8" x14ac:dyDescent="0.25">
      <c r="A47" s="52" t="s">
        <v>36</v>
      </c>
      <c r="B47" s="53"/>
      <c r="C47" s="54"/>
      <c r="D47" s="55"/>
      <c r="E47" s="56"/>
      <c r="F47" s="56"/>
      <c r="G47" s="56"/>
      <c r="H47" s="51"/>
    </row>
    <row r="48" spans="1:8" x14ac:dyDescent="0.25">
      <c r="A48" s="52" t="s">
        <v>36</v>
      </c>
      <c r="B48" s="53"/>
      <c r="C48" s="54"/>
      <c r="D48" s="55"/>
      <c r="E48" s="56"/>
      <c r="F48" s="56"/>
      <c r="G48" s="56"/>
      <c r="H48" s="51"/>
    </row>
    <row r="49" spans="1:8" x14ac:dyDescent="0.25">
      <c r="A49" s="57" t="s">
        <v>37</v>
      </c>
      <c r="B49" s="53"/>
      <c r="C49" s="58"/>
      <c r="D49" s="59"/>
      <c r="E49" s="56"/>
      <c r="F49" s="56"/>
      <c r="G49" s="56"/>
      <c r="H49" s="51"/>
    </row>
    <row r="50" spans="1:8" x14ac:dyDescent="0.25">
      <c r="A50" s="57" t="s">
        <v>37</v>
      </c>
      <c r="B50" s="53"/>
      <c r="C50" s="58"/>
      <c r="D50" s="59"/>
      <c r="E50" s="56"/>
      <c r="F50" s="56"/>
      <c r="G50" s="56"/>
      <c r="H50" s="51"/>
    </row>
    <row r="51" spans="1:8" x14ac:dyDescent="0.25">
      <c r="A51" s="60"/>
      <c r="B51" s="61"/>
      <c r="C51" s="62" t="s">
        <v>42</v>
      </c>
      <c r="D51" s="61"/>
      <c r="E51" s="63"/>
      <c r="F51" s="63"/>
      <c r="G51" s="63"/>
      <c r="H51" s="64"/>
    </row>
    <row r="52" spans="1:8" x14ac:dyDescent="0.25">
      <c r="A52" s="42" t="str">
        <f>VLOOKUP(B52,Données!$B$3:$G$108,4)</f>
        <v>Jocelyne Labelle</v>
      </c>
      <c r="B52" s="65">
        <v>1006</v>
      </c>
      <c r="C52" s="44" t="str">
        <f>IFERROR(IF(B52=Données!#REF!,Données!#REF!,VLOOKUP(B52,Données!$B$3:$G$108,3,FALSE)),"")</f>
        <v/>
      </c>
      <c r="D52" s="50"/>
      <c r="E52" s="46"/>
      <c r="F52" s="46"/>
      <c r="G52" s="46"/>
      <c r="H52" s="51" t="s">
        <v>43</v>
      </c>
    </row>
    <row r="53" spans="1:8" x14ac:dyDescent="0.25">
      <c r="A53" s="48" t="str">
        <f>VLOOKUP(B53,Données!$B$3:$G$108,4)</f>
        <v>Michel Tremblay</v>
      </c>
      <c r="B53" s="65">
        <v>1011</v>
      </c>
      <c r="C53" s="44" t="str">
        <f>IFERROR(IF(B53=Données!#REF!,Données!#REF!,VLOOKUP(B53,Données!$B$3:$G$108,3,FALSE)),"")</f>
        <v/>
      </c>
      <c r="D53" s="50"/>
      <c r="E53" s="46">
        <v>191</v>
      </c>
      <c r="F53" s="46">
        <v>252</v>
      </c>
      <c r="G53" s="46">
        <v>230</v>
      </c>
      <c r="H53" s="51"/>
    </row>
    <row r="54" spans="1:8" x14ac:dyDescent="0.25">
      <c r="A54" s="48" t="str">
        <f>VLOOKUP(B54,Données!$B$3:$G$108,4)</f>
        <v>Yvon Cyr</v>
      </c>
      <c r="B54" s="65">
        <v>1060</v>
      </c>
      <c r="C54" s="44" t="str">
        <f>IFERROR(IF(B54=Données!#REF!,Données!#REF!,VLOOKUP(B54,Données!$B$3:$G$108,3,FALSE)),"")</f>
        <v/>
      </c>
      <c r="D54" s="50"/>
      <c r="E54" s="46">
        <v>154</v>
      </c>
      <c r="F54" s="46">
        <v>133</v>
      </c>
      <c r="G54" s="46">
        <v>245</v>
      </c>
      <c r="H54" s="51"/>
    </row>
    <row r="55" spans="1:8" x14ac:dyDescent="0.25">
      <c r="A55" s="48" t="str">
        <f>VLOOKUP(B55,Données!$B$3:$G$108,4)</f>
        <v>Yves St-Jules</v>
      </c>
      <c r="B55" s="65">
        <v>1086</v>
      </c>
      <c r="C55" s="44" t="str">
        <f>IFERROR(IF(B55=Données!#REF!,Données!#REF!,VLOOKUP(B55,Données!$B$3:$G$108,3,FALSE)),"")</f>
        <v/>
      </c>
      <c r="D55" s="50"/>
      <c r="E55" s="46">
        <v>296</v>
      </c>
      <c r="F55" s="46">
        <v>249</v>
      </c>
      <c r="G55" s="46">
        <v>226</v>
      </c>
      <c r="H55" s="51"/>
    </row>
    <row r="56" spans="1:8" x14ac:dyDescent="0.25">
      <c r="A56" s="48" t="str">
        <f>VLOOKUP(B56,Données!$B$3:$G$108,4)</f>
        <v>Gilberte Caron</v>
      </c>
      <c r="B56" s="65">
        <v>1004</v>
      </c>
      <c r="C56" s="44" t="str">
        <f>IFERROR(IF(B56=Données!#REF!,Données!#REF!,VLOOKUP(B56,Données!$B$3:$G$108,3,FALSE)),"")</f>
        <v/>
      </c>
      <c r="D56" s="50"/>
      <c r="E56" s="46">
        <v>265</v>
      </c>
      <c r="F56" s="46">
        <v>188</v>
      </c>
      <c r="G56" s="46">
        <v>207</v>
      </c>
      <c r="H56" s="51"/>
    </row>
    <row r="57" spans="1:8" x14ac:dyDescent="0.25">
      <c r="A57" s="52" t="s">
        <v>36</v>
      </c>
      <c r="B57" s="53"/>
      <c r="C57" s="54"/>
      <c r="D57" s="55"/>
      <c r="E57" s="56"/>
      <c r="F57" s="56"/>
      <c r="G57" s="56"/>
      <c r="H57" s="51"/>
    </row>
    <row r="58" spans="1:8" x14ac:dyDescent="0.25">
      <c r="A58" s="52" t="s">
        <v>36</v>
      </c>
      <c r="B58" s="53"/>
      <c r="C58" s="54"/>
      <c r="D58" s="55"/>
      <c r="E58" s="56"/>
      <c r="F58" s="56"/>
      <c r="G58" s="56"/>
      <c r="H58" s="51"/>
    </row>
    <row r="59" spans="1:8" x14ac:dyDescent="0.25">
      <c r="A59" s="57" t="s">
        <v>37</v>
      </c>
      <c r="B59" s="53"/>
      <c r="C59" s="58"/>
      <c r="D59" s="59"/>
      <c r="E59" s="56"/>
      <c r="F59" s="56"/>
      <c r="G59" s="56"/>
      <c r="H59" s="51"/>
    </row>
    <row r="60" spans="1:8" x14ac:dyDescent="0.25">
      <c r="A60" s="57" t="s">
        <v>37</v>
      </c>
      <c r="B60" s="53"/>
      <c r="C60" s="58"/>
      <c r="D60" s="59"/>
      <c r="E60" s="56"/>
      <c r="F60" s="56"/>
      <c r="G60" s="56"/>
      <c r="H60" s="51"/>
    </row>
    <row r="61" spans="1:8" x14ac:dyDescent="0.25">
      <c r="A61" s="60"/>
      <c r="B61" s="61"/>
      <c r="C61" s="62" t="s">
        <v>44</v>
      </c>
      <c r="D61" s="61"/>
      <c r="E61" s="63"/>
      <c r="F61" s="63"/>
      <c r="G61" s="63"/>
      <c r="H61" s="64"/>
    </row>
    <row r="62" spans="1:8" x14ac:dyDescent="0.25">
      <c r="A62" s="42" t="str">
        <f>VLOOKUP(B62,Données!$B$3:$G$108,4)</f>
        <v>Gérard Mercier</v>
      </c>
      <c r="B62" s="65">
        <v>1035</v>
      </c>
      <c r="C62" s="44" t="str">
        <f>IFERROR(IF(B62=Données!#REF!,Données!#REF!,VLOOKUP(B62,Données!$B$3:$G$108,3,FALSE)),"")</f>
        <v/>
      </c>
      <c r="D62" s="50"/>
      <c r="E62" s="46">
        <v>181</v>
      </c>
      <c r="F62" s="46">
        <v>204</v>
      </c>
      <c r="G62" s="46">
        <v>236</v>
      </c>
      <c r="H62" s="51"/>
    </row>
    <row r="63" spans="1:8" x14ac:dyDescent="0.25">
      <c r="A63" s="48" t="str">
        <f>VLOOKUP(B63,Données!$B$3:$G$108,4)</f>
        <v>Thérèse Truchon</v>
      </c>
      <c r="B63" s="65">
        <v>1066</v>
      </c>
      <c r="C63" s="44" t="str">
        <f>IFERROR(IF(B63=Données!#REF!,Données!#REF!,VLOOKUP(B63,Données!$B$3:$G$108,3,FALSE)),"")</f>
        <v/>
      </c>
      <c r="D63" s="50"/>
      <c r="E63" s="46">
        <v>184</v>
      </c>
      <c r="F63" s="46">
        <v>197</v>
      </c>
      <c r="G63" s="46">
        <v>150</v>
      </c>
      <c r="H63" s="51"/>
    </row>
    <row r="64" spans="1:8" x14ac:dyDescent="0.25">
      <c r="A64" s="48" t="str">
        <f>VLOOKUP(B64,Données!$B$3:$G$108,4)</f>
        <v>Mathieu Forget</v>
      </c>
      <c r="B64" s="65">
        <v>1104</v>
      </c>
      <c r="C64" s="44" t="str">
        <f>IFERROR(IF(B64=Données!#REF!,Données!#REF!,VLOOKUP(B64,Données!$B$3:$G$108,3,FALSE)),"")</f>
        <v/>
      </c>
      <c r="D64" s="50"/>
      <c r="E64" s="46">
        <v>190</v>
      </c>
      <c r="F64" s="46">
        <v>186</v>
      </c>
      <c r="G64" s="46">
        <v>169</v>
      </c>
      <c r="H64" s="51"/>
    </row>
    <row r="65" spans="1:8" x14ac:dyDescent="0.25">
      <c r="A65" s="48" t="str">
        <f>VLOOKUP(B65,Données!$B$3:$G$108,4)</f>
        <v>Carole Moreau</v>
      </c>
      <c r="B65" s="127">
        <v>1034</v>
      </c>
      <c r="C65" s="44" t="str">
        <f>IFERROR(IF(B65=Données!#REF!,Données!#REF!,VLOOKUP(B65,Données!$B$3:$G$108,3,FALSE)),"")</f>
        <v/>
      </c>
      <c r="D65" s="50"/>
      <c r="E65" s="46"/>
      <c r="F65" s="46"/>
      <c r="G65" s="46"/>
      <c r="H65" s="51" t="s">
        <v>43</v>
      </c>
    </row>
    <row r="66" spans="1:8" x14ac:dyDescent="0.25">
      <c r="A66" s="48" t="str">
        <f>VLOOKUP(B66,Données!$B$3:$G$108,4)</f>
        <v>Jacques Gagnon</v>
      </c>
      <c r="B66" s="65">
        <v>1075</v>
      </c>
      <c r="C66" s="44" t="str">
        <f>IFERROR(IF(B66=Données!#REF!,Données!#REF!,VLOOKUP(B66,Données!$B$3:$G$108,3,FALSE)),"")</f>
        <v/>
      </c>
      <c r="D66" s="50"/>
      <c r="E66" s="46">
        <v>225</v>
      </c>
      <c r="F66" s="46">
        <v>228</v>
      </c>
      <c r="G66" s="46">
        <v>173</v>
      </c>
      <c r="H66" s="51"/>
    </row>
    <row r="67" spans="1:8" x14ac:dyDescent="0.25">
      <c r="A67" s="52" t="s">
        <v>36</v>
      </c>
      <c r="B67" s="53"/>
      <c r="C67" s="54"/>
      <c r="D67" s="55"/>
      <c r="E67" s="56"/>
      <c r="F67" s="56"/>
      <c r="G67" s="56"/>
      <c r="H67" s="51"/>
    </row>
    <row r="68" spans="1:8" x14ac:dyDescent="0.25">
      <c r="A68" s="52" t="s">
        <v>36</v>
      </c>
      <c r="B68" s="53"/>
      <c r="C68" s="54"/>
      <c r="D68" s="55"/>
      <c r="E68" s="56"/>
      <c r="F68" s="56"/>
      <c r="G68" s="56"/>
      <c r="H68" s="51"/>
    </row>
    <row r="69" spans="1:8" x14ac:dyDescent="0.25">
      <c r="A69" s="57" t="s">
        <v>37</v>
      </c>
      <c r="B69" s="53"/>
      <c r="C69" s="58"/>
      <c r="D69" s="59"/>
      <c r="E69" s="56"/>
      <c r="F69" s="56"/>
      <c r="G69" s="56"/>
      <c r="H69" s="51"/>
    </row>
    <row r="70" spans="1:8" x14ac:dyDescent="0.25">
      <c r="A70" s="57" t="s">
        <v>37</v>
      </c>
      <c r="B70" s="53"/>
      <c r="C70" s="58"/>
      <c r="D70" s="59"/>
      <c r="E70" s="56"/>
      <c r="F70" s="56"/>
      <c r="G70" s="56"/>
      <c r="H70" s="51"/>
    </row>
    <row r="71" spans="1:8" x14ac:dyDescent="0.25">
      <c r="A71" s="60"/>
      <c r="B71" s="61"/>
      <c r="C71" s="62" t="s">
        <v>45</v>
      </c>
      <c r="D71" s="61"/>
      <c r="E71" s="63"/>
      <c r="F71" s="63"/>
      <c r="G71" s="63"/>
      <c r="H71" s="64"/>
    </row>
    <row r="72" spans="1:8" x14ac:dyDescent="0.25">
      <c r="A72" s="42" t="str">
        <f>VLOOKUP(B72,Données!$B$3:$G$108,4)</f>
        <v>Danielle Turgeon</v>
      </c>
      <c r="B72" s="65">
        <v>1054</v>
      </c>
      <c r="C72" s="44" t="str">
        <f>IFERROR(IF(B72=Données!#REF!,Données!#REF!,VLOOKUP(B72,Données!$B$3:$G$108,3,FALSE)),"")</f>
        <v/>
      </c>
      <c r="D72" s="50"/>
      <c r="E72" s="46">
        <v>143</v>
      </c>
      <c r="F72" s="46">
        <v>131</v>
      </c>
      <c r="G72" s="46">
        <v>143</v>
      </c>
      <c r="H72" s="51"/>
    </row>
    <row r="73" spans="1:8" x14ac:dyDescent="0.25">
      <c r="A73" s="48" t="str">
        <f>VLOOKUP(B73,Données!$B$3:$G$108,4)</f>
        <v>Maurice Chartrand</v>
      </c>
      <c r="B73" s="65">
        <v>1040</v>
      </c>
      <c r="C73" s="44" t="str">
        <f>IFERROR(IF(B73=Données!#REF!,Données!#REF!,VLOOKUP(B73,Données!$B$3:$G$108,3,FALSE)),"")</f>
        <v/>
      </c>
      <c r="D73" s="50"/>
      <c r="E73" s="46">
        <v>221</v>
      </c>
      <c r="F73" s="46">
        <v>194</v>
      </c>
      <c r="G73" s="46">
        <v>163</v>
      </c>
      <c r="H73" s="51"/>
    </row>
    <row r="74" spans="1:8" x14ac:dyDescent="0.25">
      <c r="A74" s="48" t="str">
        <f>VLOOKUP(B74,Données!$B$3:$G$108,4)</f>
        <v>Paul Barrette</v>
      </c>
      <c r="B74" s="65">
        <v>1032</v>
      </c>
      <c r="C74" s="44" t="str">
        <f>IFERROR(IF(B74=Données!#REF!,Données!#REF!,VLOOKUP(B74,Données!$B$3:$G$108,3,FALSE)),"")</f>
        <v/>
      </c>
      <c r="D74" s="50"/>
      <c r="E74" s="46">
        <v>197</v>
      </c>
      <c r="F74" s="46">
        <v>184</v>
      </c>
      <c r="G74" s="46">
        <v>187</v>
      </c>
      <c r="H74" s="51"/>
    </row>
    <row r="75" spans="1:8" x14ac:dyDescent="0.25">
      <c r="A75" s="48" t="str">
        <f>VLOOKUP(B75,Données!$B$3:$G$108,4)</f>
        <v>Gilles Théroux</v>
      </c>
      <c r="B75" s="65">
        <v>1098</v>
      </c>
      <c r="C75" s="44" t="str">
        <f>IFERROR(IF(B75=Données!#REF!,Données!#REF!,VLOOKUP(B75,Données!$B$3:$G$108,3,FALSE)),"")</f>
        <v/>
      </c>
      <c r="D75" s="50"/>
      <c r="E75" s="46">
        <v>244</v>
      </c>
      <c r="F75" s="46">
        <v>225</v>
      </c>
      <c r="G75" s="46">
        <v>276</v>
      </c>
      <c r="H75" s="51"/>
    </row>
    <row r="76" spans="1:8" x14ac:dyDescent="0.25">
      <c r="A76" s="48" t="str">
        <f>VLOOKUP(B76,Données!$B$3:$G$108,4)</f>
        <v>Michel Taillon</v>
      </c>
      <c r="B76" s="65">
        <v>1002</v>
      </c>
      <c r="C76" s="44" t="str">
        <f>IFERROR(IF(B76=Données!#REF!,Données!#REF!,VLOOKUP(B76,Données!$B$3:$G$108,3,FALSE)),"")</f>
        <v/>
      </c>
      <c r="D76" s="50"/>
      <c r="E76" s="46">
        <v>238</v>
      </c>
      <c r="F76" s="46">
        <v>181</v>
      </c>
      <c r="G76" s="46">
        <v>242</v>
      </c>
      <c r="H76" s="51"/>
    </row>
    <row r="77" spans="1:8" x14ac:dyDescent="0.25">
      <c r="A77" s="52" t="s">
        <v>36</v>
      </c>
      <c r="B77" s="53"/>
      <c r="C77" s="54"/>
      <c r="D77" s="55"/>
      <c r="E77" s="56"/>
      <c r="F77" s="56"/>
      <c r="G77" s="56"/>
      <c r="H77" s="51"/>
    </row>
    <row r="78" spans="1:8" x14ac:dyDescent="0.25">
      <c r="A78" s="52" t="s">
        <v>36</v>
      </c>
      <c r="B78" s="53"/>
      <c r="C78" s="54"/>
      <c r="D78" s="55"/>
      <c r="E78" s="56"/>
      <c r="F78" s="56"/>
      <c r="G78" s="56"/>
      <c r="H78" s="51"/>
    </row>
    <row r="79" spans="1:8" x14ac:dyDescent="0.25">
      <c r="A79" s="57" t="s">
        <v>37</v>
      </c>
      <c r="B79" s="53"/>
      <c r="C79" s="58"/>
      <c r="D79" s="59"/>
      <c r="E79" s="56"/>
      <c r="F79" s="56"/>
      <c r="G79" s="56"/>
      <c r="H79" s="51"/>
    </row>
    <row r="80" spans="1:8" x14ac:dyDescent="0.25">
      <c r="A80" s="57" t="s">
        <v>37</v>
      </c>
      <c r="B80" s="53"/>
      <c r="C80" s="58"/>
      <c r="D80" s="59"/>
      <c r="E80" s="56"/>
      <c r="F80" s="56"/>
      <c r="G80" s="56"/>
      <c r="H80" s="51"/>
    </row>
    <row r="81" spans="1:8" x14ac:dyDescent="0.25">
      <c r="A81" s="60"/>
      <c r="B81" s="61"/>
      <c r="C81" s="62" t="s">
        <v>46</v>
      </c>
      <c r="D81" s="61"/>
      <c r="E81" s="63"/>
      <c r="F81" s="63"/>
      <c r="G81" s="63"/>
      <c r="H81" s="64"/>
    </row>
    <row r="82" spans="1:8" x14ac:dyDescent="0.25">
      <c r="A82" s="42" t="str">
        <f>VLOOKUP(B82,Données!$B$3:$G$108,4)</f>
        <v>Anita Pelletier</v>
      </c>
      <c r="B82" s="65">
        <v>1031</v>
      </c>
      <c r="C82" s="44" t="str">
        <f>IFERROR(IF(B82=Données!#REF!,Données!#REF!,VLOOKUP(B82,Données!$B$3:$G$108,3,FALSE)),"")</f>
        <v/>
      </c>
      <c r="D82" s="50"/>
      <c r="E82" s="46">
        <v>187</v>
      </c>
      <c r="F82" s="46">
        <v>136</v>
      </c>
      <c r="G82" s="46">
        <v>175</v>
      </c>
      <c r="H82" s="51"/>
    </row>
    <row r="83" spans="1:8" x14ac:dyDescent="0.25">
      <c r="A83" s="48" t="str">
        <f>VLOOKUP(B83,Données!$B$3:$G$108,4)</f>
        <v>Nicole Joly</v>
      </c>
      <c r="B83" s="65">
        <v>1041</v>
      </c>
      <c r="C83" s="44" t="str">
        <f>IFERROR(IF(B83=Données!#REF!,Données!#REF!,VLOOKUP(B83,Données!$B$3:$G$108,3,FALSE)),"")</f>
        <v/>
      </c>
      <c r="D83" s="50"/>
      <c r="E83" s="46">
        <v>202</v>
      </c>
      <c r="F83" s="46">
        <v>171</v>
      </c>
      <c r="G83" s="46">
        <v>197</v>
      </c>
      <c r="H83" s="51"/>
    </row>
    <row r="84" spans="1:8" x14ac:dyDescent="0.25">
      <c r="A84" s="48" t="str">
        <f>VLOOKUP(B84,Données!$B$3:$G$108,4)</f>
        <v>Estelle Vadboncoeur</v>
      </c>
      <c r="B84" s="65">
        <v>1042</v>
      </c>
      <c r="C84" s="44" t="str">
        <f>IFERROR(IF(B84=Données!#REF!,Données!#REF!,VLOOKUP(B84,Données!$B$3:$G$108,3,FALSE)),"")</f>
        <v/>
      </c>
      <c r="D84" s="50"/>
      <c r="E84" s="46">
        <v>287</v>
      </c>
      <c r="F84" s="46">
        <v>158</v>
      </c>
      <c r="G84" s="46">
        <v>278</v>
      </c>
      <c r="H84" s="51"/>
    </row>
    <row r="85" spans="1:8" x14ac:dyDescent="0.25">
      <c r="A85" s="48" t="str">
        <f>VLOOKUP(B85,Données!$B$3:$G$108,4)</f>
        <v>Philippe Vignis</v>
      </c>
      <c r="B85" s="65">
        <v>1056</v>
      </c>
      <c r="C85" s="44" t="str">
        <f>IFERROR(IF(B85=Données!#REF!,Données!#REF!,VLOOKUP(B85,Données!$B$3:$G$108,3,FALSE)),"")</f>
        <v/>
      </c>
      <c r="D85" s="50"/>
      <c r="E85" s="46">
        <v>300</v>
      </c>
      <c r="F85" s="46">
        <v>239</v>
      </c>
      <c r="G85" s="46">
        <v>224</v>
      </c>
      <c r="H85" s="51"/>
    </row>
    <row r="86" spans="1:8" x14ac:dyDescent="0.25">
      <c r="A86" s="48" t="str">
        <f>VLOOKUP(B86,Données!$B$3:$G$108,4)</f>
        <v>Claire Lessard</v>
      </c>
      <c r="B86" s="65">
        <v>1001</v>
      </c>
      <c r="C86" s="44" t="str">
        <f>IFERROR(IF(B86=Données!#REF!,Données!#REF!,VLOOKUP(B86,Données!$B$3:$G$108,3,FALSE)),"")</f>
        <v/>
      </c>
      <c r="D86" s="50"/>
      <c r="E86" s="46">
        <v>300</v>
      </c>
      <c r="F86" s="46">
        <v>212</v>
      </c>
      <c r="G86" s="46">
        <v>252</v>
      </c>
      <c r="H86" s="51"/>
    </row>
    <row r="87" spans="1:8" x14ac:dyDescent="0.25">
      <c r="A87" s="52" t="s">
        <v>36</v>
      </c>
      <c r="B87" s="53"/>
      <c r="C87" s="54"/>
      <c r="D87" s="55"/>
      <c r="E87" s="56"/>
      <c r="F87" s="56"/>
      <c r="G87" s="56"/>
      <c r="H87" s="51"/>
    </row>
    <row r="88" spans="1:8" x14ac:dyDescent="0.25">
      <c r="A88" s="52" t="s">
        <v>36</v>
      </c>
      <c r="B88" s="53"/>
      <c r="C88" s="54"/>
      <c r="D88" s="55"/>
      <c r="E88" s="56"/>
      <c r="F88" s="56"/>
      <c r="G88" s="56"/>
      <c r="H88" s="51"/>
    </row>
    <row r="89" spans="1:8" x14ac:dyDescent="0.25">
      <c r="A89" s="57" t="s">
        <v>37</v>
      </c>
      <c r="B89" s="53"/>
      <c r="C89" s="58"/>
      <c r="D89" s="59"/>
      <c r="E89" s="56"/>
      <c r="F89" s="56"/>
      <c r="G89" s="56"/>
      <c r="H89" s="51"/>
    </row>
    <row r="90" spans="1:8" x14ac:dyDescent="0.25">
      <c r="A90" s="57" t="s">
        <v>37</v>
      </c>
      <c r="B90" s="53"/>
      <c r="C90" s="58"/>
      <c r="D90" s="59"/>
      <c r="E90" s="56"/>
      <c r="F90" s="56"/>
      <c r="G90" s="56"/>
      <c r="H90" s="51"/>
    </row>
    <row r="91" spans="1:8" x14ac:dyDescent="0.25">
      <c r="A91" s="60"/>
      <c r="B91" s="61"/>
      <c r="C91" s="62" t="s">
        <v>47</v>
      </c>
      <c r="D91" s="61"/>
      <c r="E91" s="63"/>
      <c r="F91" s="63"/>
      <c r="G91" s="63"/>
      <c r="H91" s="64"/>
    </row>
    <row r="92" spans="1:8" x14ac:dyDescent="0.25">
      <c r="A92" s="42" t="str">
        <f>VLOOKUP(B92,Données!$B$3:$G$108,4)</f>
        <v>Diane St-Jules</v>
      </c>
      <c r="B92" s="65">
        <v>1085</v>
      </c>
      <c r="C92" s="44" t="str">
        <f>IFERROR(IF(B92=Données!#REF!,Données!#REF!,VLOOKUP(B92,Données!$B$3:$G$108,3,FALSE)),"")</f>
        <v/>
      </c>
      <c r="D92" s="50"/>
      <c r="E92" s="46">
        <v>156</v>
      </c>
      <c r="F92" s="46">
        <v>150</v>
      </c>
      <c r="G92" s="46">
        <v>151</v>
      </c>
      <c r="H92" s="51"/>
    </row>
    <row r="93" spans="1:8" x14ac:dyDescent="0.25">
      <c r="A93" s="48" t="str">
        <f>VLOOKUP(B93,Données!$B$3:$G$108,4)</f>
        <v>Jean-Pierre Beaulieu</v>
      </c>
      <c r="B93" s="65">
        <v>1037</v>
      </c>
      <c r="C93" s="44" t="str">
        <f>IFERROR(IF(B93=Données!#REF!,Données!#REF!,VLOOKUP(B93,Données!$B$3:$G$108,3,FALSE)),"")</f>
        <v/>
      </c>
      <c r="D93" s="50"/>
      <c r="E93" s="46"/>
      <c r="F93" s="46"/>
      <c r="G93" s="46"/>
      <c r="H93" s="51" t="s">
        <v>43</v>
      </c>
    </row>
    <row r="94" spans="1:8" x14ac:dyDescent="0.25">
      <c r="A94" s="48" t="str">
        <f>VLOOKUP(B94,Données!$B$3:$G$108,4)</f>
        <v>Jean-Luc Allard</v>
      </c>
      <c r="B94" s="65">
        <v>1025</v>
      </c>
      <c r="C94" s="44" t="str">
        <f>IFERROR(IF(B94=Données!#REF!,Données!#REF!,VLOOKUP(B94,Données!$B$3:$G$108,3,FALSE)),"")</f>
        <v/>
      </c>
      <c r="D94" s="50"/>
      <c r="E94" s="46">
        <v>251</v>
      </c>
      <c r="F94" s="46">
        <v>175</v>
      </c>
      <c r="G94" s="46">
        <v>191</v>
      </c>
      <c r="H94" s="51"/>
    </row>
    <row r="95" spans="1:8" x14ac:dyDescent="0.25">
      <c r="A95" s="48" t="str">
        <f>VLOOKUP(B95,Données!$B$3:$G$108,4)</f>
        <v>Émile Beauchesne</v>
      </c>
      <c r="B95" s="65">
        <v>1067</v>
      </c>
      <c r="C95" s="44" t="str">
        <f>IFERROR(IF(B95=Données!#REF!,Données!#REF!,VLOOKUP(B95,Données!$B$3:$G$108,3,FALSE)),"")</f>
        <v/>
      </c>
      <c r="D95" s="50"/>
      <c r="E95" s="46">
        <v>131</v>
      </c>
      <c r="F95" s="46">
        <v>214</v>
      </c>
      <c r="G95" s="46">
        <v>260</v>
      </c>
      <c r="H95" s="51"/>
    </row>
    <row r="96" spans="1:8" x14ac:dyDescent="0.25">
      <c r="A96" s="48" t="str">
        <f>VLOOKUP(B96,Données!$B$3:$G$108,4)</f>
        <v>Diane Resler</v>
      </c>
      <c r="B96" s="65">
        <v>1069</v>
      </c>
      <c r="C96" s="44" t="str">
        <f>IFERROR(IF(B96=Données!#REF!,Données!#REF!,VLOOKUP(B96,Données!$B$3:$G$108,3,FALSE)),"")</f>
        <v/>
      </c>
      <c r="D96" s="50"/>
      <c r="E96" s="46"/>
      <c r="F96" s="46"/>
      <c r="G96" s="46"/>
      <c r="H96" s="51" t="s">
        <v>43</v>
      </c>
    </row>
    <row r="97" spans="1:8" x14ac:dyDescent="0.25">
      <c r="A97" s="52" t="s">
        <v>36</v>
      </c>
      <c r="B97" s="53"/>
      <c r="C97" s="54"/>
      <c r="D97" s="55"/>
      <c r="E97" s="56"/>
      <c r="F97" s="56"/>
      <c r="G97" s="56"/>
      <c r="H97" s="51"/>
    </row>
    <row r="98" spans="1:8" x14ac:dyDescent="0.25">
      <c r="A98" s="52" t="s">
        <v>36</v>
      </c>
      <c r="B98" s="53"/>
      <c r="C98" s="54"/>
      <c r="D98" s="55"/>
      <c r="E98" s="56"/>
      <c r="F98" s="56"/>
      <c r="G98" s="56"/>
      <c r="H98" s="51"/>
    </row>
    <row r="99" spans="1:8" x14ac:dyDescent="0.25">
      <c r="A99" s="57" t="s">
        <v>37</v>
      </c>
      <c r="B99" s="53"/>
      <c r="C99" s="58"/>
      <c r="D99" s="59"/>
      <c r="E99" s="56"/>
      <c r="F99" s="56"/>
      <c r="G99" s="56"/>
      <c r="H99" s="51"/>
    </row>
    <row r="100" spans="1:8" x14ac:dyDescent="0.25">
      <c r="A100" s="57" t="s">
        <v>37</v>
      </c>
      <c r="B100" s="53"/>
      <c r="C100" s="58"/>
      <c r="D100" s="59"/>
      <c r="E100" s="56"/>
      <c r="F100" s="56"/>
      <c r="G100" s="56"/>
      <c r="H100" s="51"/>
    </row>
    <row r="101" spans="1:8" x14ac:dyDescent="0.25">
      <c r="A101" s="60"/>
      <c r="B101" s="61"/>
      <c r="C101" s="62" t="s">
        <v>21</v>
      </c>
      <c r="D101" s="61"/>
      <c r="E101" s="63"/>
      <c r="F101" s="63"/>
      <c r="G101" s="63"/>
      <c r="H101" s="64"/>
    </row>
    <row r="102" spans="1:8" x14ac:dyDescent="0.25">
      <c r="A102" s="42" t="str">
        <f>VLOOKUP(B102,Données!$B$3:$G$108,4)</f>
        <v>M-Jeanne Courchesne</v>
      </c>
      <c r="B102" s="65">
        <v>1090</v>
      </c>
      <c r="C102" s="44" t="str">
        <f>IFERROR(IF(B102=Données!#REF!,Données!#REF!,VLOOKUP(B102,Données!$B$3:$G$108,3,FALSE)),"")</f>
        <v/>
      </c>
      <c r="D102" s="50"/>
      <c r="E102" s="46">
        <v>139</v>
      </c>
      <c r="F102" s="46">
        <v>84</v>
      </c>
      <c r="G102" s="46">
        <v>189</v>
      </c>
      <c r="H102" s="51"/>
    </row>
    <row r="103" spans="1:8" x14ac:dyDescent="0.25">
      <c r="A103" s="48" t="str">
        <f>VLOOKUP(B103,Données!$B$3:$G$108,4)</f>
        <v>Nino Ciccollela</v>
      </c>
      <c r="B103" s="65">
        <v>1046</v>
      </c>
      <c r="C103" s="44" t="str">
        <f>IFERROR(IF(B103=Données!#REF!,Données!#REF!,VLOOKUP(B103,Données!$B$3:$G$108,3,FALSE)),"")</f>
        <v/>
      </c>
      <c r="D103" s="50"/>
      <c r="E103" s="46"/>
      <c r="F103" s="46"/>
      <c r="G103" s="46"/>
      <c r="H103" s="51" t="s">
        <v>43</v>
      </c>
    </row>
    <row r="104" spans="1:8" x14ac:dyDescent="0.25">
      <c r="A104" s="48" t="str">
        <f>VLOOKUP(B104,Données!$B$3:$G$108,4)</f>
        <v>Louisette Croteau</v>
      </c>
      <c r="B104" s="65">
        <v>1047</v>
      </c>
      <c r="C104" s="44" t="str">
        <f>IFERROR(IF(B104=Données!#REF!,Données!#REF!,VLOOKUP(B104,Données!$B$3:$G$108,3,FALSE)),"")</f>
        <v/>
      </c>
      <c r="D104" s="50"/>
      <c r="E104" s="46">
        <v>181</v>
      </c>
      <c r="F104" s="46">
        <v>258</v>
      </c>
      <c r="G104" s="46">
        <v>200</v>
      </c>
      <c r="H104" s="51"/>
    </row>
    <row r="105" spans="1:8" x14ac:dyDescent="0.25">
      <c r="A105" s="48" t="str">
        <f>VLOOKUP(B105,Données!$B$3:$G$108,4)</f>
        <v>Claude Cyr</v>
      </c>
      <c r="B105" s="65">
        <v>1033</v>
      </c>
      <c r="C105" s="44" t="str">
        <f>IFERROR(IF(B105=Données!#REF!,Données!#REF!,VLOOKUP(B105,Données!$B$3:$G$108,3,FALSE)),"")</f>
        <v/>
      </c>
      <c r="D105" s="50"/>
      <c r="E105" s="46">
        <v>244</v>
      </c>
      <c r="F105" s="46">
        <v>243</v>
      </c>
      <c r="G105" s="46">
        <v>198</v>
      </c>
      <c r="H105" s="51"/>
    </row>
    <row r="106" spans="1:8" x14ac:dyDescent="0.25">
      <c r="A106" s="48" t="str">
        <f>VLOOKUP(B106,Données!$B$3:$G$108,4)</f>
        <v>Denis Lauzon</v>
      </c>
      <c r="B106" s="65">
        <v>1081</v>
      </c>
      <c r="C106" s="44" t="str">
        <f>IFERROR(IF(B106=Données!#REF!,Données!#REF!,VLOOKUP(B106,Données!$B$3:$G$108,3,FALSE)),"")</f>
        <v/>
      </c>
      <c r="D106" s="50"/>
      <c r="E106" s="46">
        <v>278</v>
      </c>
      <c r="F106" s="46">
        <v>256</v>
      </c>
      <c r="G106" s="46">
        <v>186</v>
      </c>
      <c r="H106" s="51"/>
    </row>
    <row r="107" spans="1:8" x14ac:dyDescent="0.25">
      <c r="A107" s="52" t="s">
        <v>36</v>
      </c>
      <c r="B107" s="53"/>
      <c r="C107" s="54"/>
      <c r="D107" s="55"/>
      <c r="E107" s="56"/>
      <c r="F107" s="56"/>
      <c r="G107" s="56"/>
      <c r="H107" s="51"/>
    </row>
    <row r="108" spans="1:8" x14ac:dyDescent="0.25">
      <c r="A108" s="52" t="s">
        <v>36</v>
      </c>
      <c r="B108" s="53"/>
      <c r="C108" s="54"/>
      <c r="D108" s="55"/>
      <c r="E108" s="56"/>
      <c r="F108" s="56"/>
      <c r="G108" s="56"/>
      <c r="H108" s="51"/>
    </row>
    <row r="109" spans="1:8" x14ac:dyDescent="0.25">
      <c r="A109" s="57" t="s">
        <v>37</v>
      </c>
      <c r="B109" s="53"/>
      <c r="C109" s="58"/>
      <c r="D109" s="59"/>
      <c r="E109" s="56"/>
      <c r="F109" s="56"/>
      <c r="G109" s="56"/>
      <c r="H109" s="51"/>
    </row>
    <row r="110" spans="1:8" x14ac:dyDescent="0.25">
      <c r="A110" s="57" t="s">
        <v>37</v>
      </c>
      <c r="B110" s="53"/>
      <c r="C110" s="58"/>
      <c r="D110" s="59"/>
      <c r="E110" s="56"/>
      <c r="F110" s="56"/>
      <c r="G110" s="56"/>
      <c r="H110" s="51"/>
    </row>
    <row r="111" spans="1:8" x14ac:dyDescent="0.25">
      <c r="A111" s="60"/>
      <c r="B111" s="61"/>
      <c r="C111" s="62" t="s">
        <v>22</v>
      </c>
      <c r="D111" s="61"/>
      <c r="E111" s="63"/>
      <c r="F111" s="63"/>
      <c r="G111" s="63"/>
      <c r="H111" s="64"/>
    </row>
    <row r="112" spans="1:8" x14ac:dyDescent="0.25">
      <c r="A112" s="42" t="str">
        <f>VLOOKUP(B112,Données!$B$3:$G$108,4)</f>
        <v>Monique Campeau</v>
      </c>
      <c r="B112" s="65">
        <v>1070</v>
      </c>
      <c r="C112" s="44" t="str">
        <f>IFERROR(IF(B112=Données!#REF!,Données!#REF!,VLOOKUP(B112,Données!$B$3:$G$108,3,FALSE)),"")</f>
        <v/>
      </c>
      <c r="D112" s="50"/>
      <c r="E112" s="46">
        <v>122</v>
      </c>
      <c r="F112" s="46">
        <v>178</v>
      </c>
      <c r="G112" s="46">
        <v>178</v>
      </c>
      <c r="H112" s="51"/>
    </row>
    <row r="113" spans="1:8" x14ac:dyDescent="0.25">
      <c r="A113" s="48" t="str">
        <f>VLOOKUP(B113,Données!$B$3:$G$108,4)</f>
        <v>René Courchesne</v>
      </c>
      <c r="B113" s="65">
        <v>1016</v>
      </c>
      <c r="C113" s="44" t="str">
        <f>IFERROR(IF(B113=Données!#REF!,Données!#REF!,VLOOKUP(B113,Données!$B$3:$G$108,3,FALSE)),"")</f>
        <v/>
      </c>
      <c r="D113" s="50"/>
      <c r="E113" s="46">
        <v>178</v>
      </c>
      <c r="F113" s="46">
        <v>189</v>
      </c>
      <c r="G113" s="46">
        <v>200</v>
      </c>
      <c r="H113" s="51"/>
    </row>
    <row r="114" spans="1:8" x14ac:dyDescent="0.25">
      <c r="A114" s="48" t="str">
        <f>VLOOKUP(B114,Données!$B$3:$G$108,4)</f>
        <v>Martine Ouellet</v>
      </c>
      <c r="B114" s="65">
        <v>1005</v>
      </c>
      <c r="C114" s="44" t="str">
        <f>IFERROR(IF(B114=Données!#REF!,Données!#REF!,VLOOKUP(B114,Données!$B$3:$G$108,3,FALSE)),"")</f>
        <v/>
      </c>
      <c r="D114" s="50"/>
      <c r="E114" s="46">
        <v>217</v>
      </c>
      <c r="F114" s="46">
        <v>241</v>
      </c>
      <c r="G114" s="46">
        <v>141</v>
      </c>
      <c r="H114" s="51"/>
    </row>
    <row r="115" spans="1:8" x14ac:dyDescent="0.25">
      <c r="A115" s="48" t="str">
        <f>VLOOKUP(B115,Données!$B$3:$G$108,4)</f>
        <v>Denis Locas</v>
      </c>
      <c r="B115" s="65">
        <v>1028</v>
      </c>
      <c r="C115" s="44" t="str">
        <f>IFERROR(IF(B115=Données!#REF!,Données!#REF!,VLOOKUP(B115,Données!$B$3:$G$108,3,FALSE)),"")</f>
        <v/>
      </c>
      <c r="D115" s="50"/>
      <c r="E115" s="46">
        <v>251</v>
      </c>
      <c r="F115" s="46">
        <v>260</v>
      </c>
      <c r="G115" s="46">
        <v>251</v>
      </c>
      <c r="H115" s="51"/>
    </row>
    <row r="116" spans="1:8" x14ac:dyDescent="0.25">
      <c r="A116" s="48" t="str">
        <f>VLOOKUP(B116,Données!$B$3:$G$108,4)</f>
        <v>Gilles Tremblay</v>
      </c>
      <c r="B116" s="65">
        <v>1038</v>
      </c>
      <c r="C116" s="44" t="str">
        <f>IFERROR(IF(B116=Données!#REF!,Données!#REF!,VLOOKUP(B116,Données!$B$3:$G$108,3,FALSE)),"")</f>
        <v/>
      </c>
      <c r="D116" s="50"/>
      <c r="E116" s="46">
        <v>145</v>
      </c>
      <c r="F116" s="46">
        <v>204</v>
      </c>
      <c r="G116" s="46">
        <v>149</v>
      </c>
      <c r="H116" s="51"/>
    </row>
    <row r="117" spans="1:8" x14ac:dyDescent="0.25">
      <c r="A117" s="52" t="s">
        <v>36</v>
      </c>
      <c r="B117" s="53"/>
      <c r="C117" s="54"/>
      <c r="D117" s="55"/>
      <c r="E117" s="56"/>
      <c r="F117" s="56"/>
      <c r="G117" s="56"/>
      <c r="H117" s="51"/>
    </row>
    <row r="118" spans="1:8" x14ac:dyDescent="0.25">
      <c r="A118" s="52" t="s">
        <v>36</v>
      </c>
      <c r="B118" s="53"/>
      <c r="C118" s="54"/>
      <c r="D118" s="55"/>
      <c r="E118" s="56"/>
      <c r="F118" s="56"/>
      <c r="G118" s="56"/>
      <c r="H118" s="51"/>
    </row>
    <row r="119" spans="1:8" x14ac:dyDescent="0.25">
      <c r="A119" s="57" t="s">
        <v>37</v>
      </c>
      <c r="B119" s="53"/>
      <c r="C119" s="58"/>
      <c r="D119" s="59"/>
      <c r="E119" s="56"/>
      <c r="F119" s="56"/>
      <c r="G119" s="56"/>
      <c r="H119" s="51"/>
    </row>
    <row r="120" spans="1:8" x14ac:dyDescent="0.25">
      <c r="A120" s="57" t="s">
        <v>37</v>
      </c>
      <c r="B120" s="53"/>
      <c r="C120" s="58"/>
      <c r="D120" s="59"/>
      <c r="E120" s="56"/>
      <c r="F120" s="56"/>
      <c r="G120" s="56"/>
      <c r="H120" s="51"/>
    </row>
    <row r="121" spans="1:8" x14ac:dyDescent="0.25">
      <c r="A121" s="60"/>
      <c r="B121" s="61"/>
      <c r="C121" s="62" t="s">
        <v>23</v>
      </c>
      <c r="D121" s="61"/>
      <c r="E121" s="63"/>
      <c r="F121" s="63"/>
      <c r="G121" s="63"/>
      <c r="H121" s="64"/>
    </row>
    <row r="122" spans="1:8" x14ac:dyDescent="0.25">
      <c r="A122" s="42" t="str">
        <f>VLOOKUP(B122,Données!$B$3:$G$108,4)</f>
        <v>Louise Arbour</v>
      </c>
      <c r="B122" s="65">
        <v>1065</v>
      </c>
      <c r="C122" s="44" t="str">
        <f>IFERROR(IF(B122=Données!#REF!,Données!#REF!,VLOOKUP(B122,Données!$B$3:$G$108,3,FALSE)),"")</f>
        <v/>
      </c>
      <c r="D122" s="50"/>
      <c r="E122" s="46"/>
      <c r="F122" s="46"/>
      <c r="G122" s="46"/>
      <c r="H122" s="51" t="s">
        <v>43</v>
      </c>
    </row>
    <row r="123" spans="1:8" x14ac:dyDescent="0.25">
      <c r="A123" s="48" t="str">
        <f>VLOOKUP(B123,Données!$B$3:$G$108,4)</f>
        <v>Ginette Juteau</v>
      </c>
      <c r="B123" s="65">
        <v>1055</v>
      </c>
      <c r="C123" s="44" t="str">
        <f>IFERROR(IF(B123=Données!#REF!,Données!#REF!,VLOOKUP(B123,Données!$B$3:$G$108,3,FALSE)),"")</f>
        <v/>
      </c>
      <c r="D123" s="50"/>
      <c r="E123" s="46">
        <v>207</v>
      </c>
      <c r="F123" s="46">
        <v>270</v>
      </c>
      <c r="G123" s="46">
        <v>210</v>
      </c>
      <c r="H123" s="51"/>
    </row>
    <row r="124" spans="1:8" x14ac:dyDescent="0.25">
      <c r="A124" s="48" t="str">
        <f>VLOOKUP(B124,Données!$B$3:$G$108,4)</f>
        <v>Bernard Daniel</v>
      </c>
      <c r="B124" s="65">
        <v>1094</v>
      </c>
      <c r="C124" s="44" t="str">
        <f>IFERROR(IF(B124=Données!#REF!,Données!#REF!,VLOOKUP(B124,Données!$B$3:$G$108,3,FALSE)),"")</f>
        <v/>
      </c>
      <c r="D124" s="50"/>
      <c r="E124" s="46">
        <v>266</v>
      </c>
      <c r="F124" s="46">
        <v>218</v>
      </c>
      <c r="G124" s="46">
        <v>231</v>
      </c>
      <c r="H124" s="51"/>
    </row>
    <row r="125" spans="1:8" x14ac:dyDescent="0.25">
      <c r="A125" s="48" t="str">
        <f>VLOOKUP(B125,Données!$B$3:$G$108,4)</f>
        <v>Jocelyne Brunelle</v>
      </c>
      <c r="B125" s="65">
        <v>1073</v>
      </c>
      <c r="C125" s="44" t="str">
        <f>IFERROR(IF(B125=Données!#REF!,Données!#REF!,VLOOKUP(B125,Données!$B$3:$G$108,3,FALSE)),"")</f>
        <v/>
      </c>
      <c r="D125" s="50"/>
      <c r="E125" s="46">
        <v>165</v>
      </c>
      <c r="F125" s="46">
        <v>165</v>
      </c>
      <c r="G125" s="46">
        <v>224</v>
      </c>
      <c r="H125" s="51"/>
    </row>
    <row r="126" spans="1:8" x14ac:dyDescent="0.25">
      <c r="A126" s="48" t="str">
        <f>VLOOKUP(B126,Données!$B$3:$G$108,4)</f>
        <v>Manuel Franco</v>
      </c>
      <c r="B126" s="65">
        <v>1103</v>
      </c>
      <c r="C126" s="44" t="str">
        <f>IFERROR(IF(B126=Données!#REF!,Données!#REF!,VLOOKUP(B126,Données!$B$3:$G$108,3,FALSE)),"")</f>
        <v/>
      </c>
      <c r="D126" s="50"/>
      <c r="E126" s="46">
        <v>300</v>
      </c>
      <c r="F126" s="46">
        <v>202</v>
      </c>
      <c r="G126" s="46">
        <v>174</v>
      </c>
      <c r="H126" s="51"/>
    </row>
    <row r="127" spans="1:8" x14ac:dyDescent="0.25">
      <c r="A127" s="52" t="s">
        <v>36</v>
      </c>
      <c r="B127" s="53"/>
      <c r="C127" s="54"/>
      <c r="D127" s="55"/>
      <c r="E127" s="56"/>
      <c r="F127" s="56"/>
      <c r="G127" s="56"/>
      <c r="H127" s="51"/>
    </row>
    <row r="128" spans="1:8" x14ac:dyDescent="0.25">
      <c r="A128" s="52" t="s">
        <v>36</v>
      </c>
      <c r="B128" s="53"/>
      <c r="C128" s="54"/>
      <c r="D128" s="55"/>
      <c r="E128" s="56"/>
      <c r="F128" s="56"/>
      <c r="G128" s="56"/>
      <c r="H128" s="51"/>
    </row>
    <row r="129" spans="1:8" x14ac:dyDescent="0.25">
      <c r="A129" s="57" t="s">
        <v>37</v>
      </c>
      <c r="B129" s="53"/>
      <c r="C129" s="58"/>
      <c r="D129" s="59"/>
      <c r="E129" s="56"/>
      <c r="F129" s="56"/>
      <c r="G129" s="56"/>
      <c r="H129" s="51"/>
    </row>
    <row r="130" spans="1:8" x14ac:dyDescent="0.25">
      <c r="A130" s="57" t="s">
        <v>37</v>
      </c>
      <c r="B130" s="53"/>
      <c r="C130" s="58"/>
      <c r="D130" s="59"/>
      <c r="E130" s="56"/>
      <c r="F130" s="56"/>
      <c r="G130" s="56"/>
      <c r="H130" s="51"/>
    </row>
    <row r="131" spans="1:8" x14ac:dyDescent="0.25">
      <c r="A131" s="60"/>
      <c r="B131" s="61"/>
      <c r="C131" s="62" t="s">
        <v>24</v>
      </c>
      <c r="D131" s="61"/>
      <c r="E131" s="63"/>
      <c r="F131" s="63"/>
      <c r="G131" s="63"/>
      <c r="H131" s="64"/>
    </row>
    <row r="132" spans="1:8" x14ac:dyDescent="0.25">
      <c r="A132" s="42" t="str">
        <f>VLOOKUP(B132,Données!$B$3:$G$108,4)</f>
        <v>Jean-Guy Gingras</v>
      </c>
      <c r="B132" s="65">
        <v>1008</v>
      </c>
      <c r="C132" s="44" t="str">
        <f>IFERROR(IF(B132=Données!#REF!,Données!#REF!,VLOOKUP(B132,Données!$B$3:$G$108,3,FALSE)),"")</f>
        <v/>
      </c>
      <c r="D132" s="50"/>
      <c r="E132" s="46">
        <v>146</v>
      </c>
      <c r="F132" s="46">
        <v>176</v>
      </c>
      <c r="G132" s="46">
        <v>107</v>
      </c>
      <c r="H132" s="51"/>
    </row>
    <row r="133" spans="1:8" x14ac:dyDescent="0.25">
      <c r="A133" s="48" t="str">
        <f>VLOOKUP(B133,Données!$B$3:$G$108,4)</f>
        <v>Charlotte Jolicoeur</v>
      </c>
      <c r="B133" s="65">
        <v>1026</v>
      </c>
      <c r="C133" s="44" t="str">
        <f>IFERROR(IF(B133=Données!#REF!,Données!#REF!,VLOOKUP(B133,Données!$B$3:$G$108,3,FALSE)),"")</f>
        <v/>
      </c>
      <c r="D133" s="50"/>
      <c r="E133" s="46">
        <v>212</v>
      </c>
      <c r="F133" s="46">
        <v>159</v>
      </c>
      <c r="G133" s="46">
        <v>232</v>
      </c>
      <c r="H133" s="51"/>
    </row>
    <row r="134" spans="1:8" x14ac:dyDescent="0.25">
      <c r="A134" s="48" t="str">
        <f>VLOOKUP(B134,Données!$B$3:$G$108,4)</f>
        <v>Francine Allard</v>
      </c>
      <c r="B134" s="65">
        <v>1058</v>
      </c>
      <c r="C134" s="44" t="str">
        <f>IFERROR(IF(B134=Données!#REF!,Données!#REF!,VLOOKUP(B134,Données!$B$3:$G$108,3,FALSE)),"")</f>
        <v/>
      </c>
      <c r="D134" s="50"/>
      <c r="E134" s="46">
        <v>161</v>
      </c>
      <c r="F134" s="46">
        <v>200</v>
      </c>
      <c r="G134" s="46">
        <v>162</v>
      </c>
      <c r="H134" s="51"/>
    </row>
    <row r="135" spans="1:8" x14ac:dyDescent="0.25">
      <c r="A135" s="48" t="str">
        <f>VLOOKUP(B135,Données!$B$3:$G$108,4)</f>
        <v>Gilles Martin</v>
      </c>
      <c r="B135" s="65">
        <v>1017</v>
      </c>
      <c r="C135" s="44" t="str">
        <f>IFERROR(IF(B135=Données!#REF!,Données!#REF!,VLOOKUP(B135,Données!$B$3:$G$108,3,FALSE)),"")</f>
        <v/>
      </c>
      <c r="D135" s="50"/>
      <c r="E135" s="46">
        <v>190</v>
      </c>
      <c r="F135" s="46">
        <v>146</v>
      </c>
      <c r="G135" s="46">
        <v>214</v>
      </c>
      <c r="H135" s="51"/>
    </row>
    <row r="136" spans="1:8" x14ac:dyDescent="0.25">
      <c r="A136" s="48" t="str">
        <f>VLOOKUP(B136,Données!$B$3:$G$108,4)</f>
        <v>Gilles Thériault</v>
      </c>
      <c r="B136" s="65">
        <v>1079</v>
      </c>
      <c r="C136" s="44" t="str">
        <f>IFERROR(IF(B136=Données!#REF!,Données!#REF!,VLOOKUP(B136,Données!$B$3:$G$108,3,FALSE)),"")</f>
        <v/>
      </c>
      <c r="D136" s="50"/>
      <c r="E136" s="46">
        <v>257</v>
      </c>
      <c r="F136" s="46">
        <v>300</v>
      </c>
      <c r="G136" s="46">
        <v>300</v>
      </c>
      <c r="H136" s="51"/>
    </row>
    <row r="137" spans="1:8" x14ac:dyDescent="0.25">
      <c r="A137" s="52" t="s">
        <v>36</v>
      </c>
      <c r="B137" s="53"/>
      <c r="C137" s="54"/>
      <c r="D137" s="55"/>
      <c r="E137" s="56"/>
      <c r="F137" s="56"/>
      <c r="G137" s="56"/>
      <c r="H137" s="51"/>
    </row>
    <row r="138" spans="1:8" x14ac:dyDescent="0.25">
      <c r="A138" s="52" t="s">
        <v>36</v>
      </c>
      <c r="B138" s="53"/>
      <c r="C138" s="54"/>
      <c r="D138" s="55"/>
      <c r="E138" s="56"/>
      <c r="F138" s="56"/>
      <c r="G138" s="56"/>
      <c r="H138" s="51"/>
    </row>
    <row r="139" spans="1:8" x14ac:dyDescent="0.25">
      <c r="A139" s="57" t="s">
        <v>37</v>
      </c>
      <c r="B139" s="53"/>
      <c r="C139" s="58"/>
      <c r="D139" s="59"/>
      <c r="E139" s="56"/>
      <c r="F139" s="56"/>
      <c r="G139" s="56"/>
      <c r="H139" s="51"/>
    </row>
    <row r="140" spans="1:8" x14ac:dyDescent="0.25">
      <c r="A140" s="57" t="s">
        <v>37</v>
      </c>
      <c r="B140" s="53"/>
      <c r="C140" s="58"/>
      <c r="D140" s="59"/>
      <c r="E140" s="56"/>
      <c r="F140" s="56"/>
      <c r="G140" s="56"/>
      <c r="H140" s="51"/>
    </row>
    <row r="141" spans="1:8" x14ac:dyDescent="0.25">
      <c r="A141" s="60"/>
      <c r="B141" s="61"/>
      <c r="C141" s="62" t="s">
        <v>25</v>
      </c>
      <c r="D141" s="61"/>
      <c r="E141" s="63"/>
      <c r="F141" s="63"/>
      <c r="G141" s="63"/>
      <c r="H141" s="64"/>
    </row>
    <row r="142" spans="1:8" x14ac:dyDescent="0.25">
      <c r="A142" s="42" t="str">
        <f>VLOOKUP(B142,Données!$B$3:$G$108,4)</f>
        <v xml:space="preserve">Gisèle Gilbert </v>
      </c>
      <c r="B142" s="65">
        <v>1020</v>
      </c>
      <c r="C142" s="44" t="str">
        <f>IFERROR(IF(B142=Données!#REF!,Données!#REF!,VLOOKUP(B142,Données!$B$3:$G$108,3,FALSE)),"")</f>
        <v/>
      </c>
      <c r="D142" s="50"/>
      <c r="E142" s="46"/>
      <c r="F142" s="46"/>
      <c r="G142" s="46"/>
      <c r="H142" s="51" t="s">
        <v>43</v>
      </c>
    </row>
    <row r="143" spans="1:8" x14ac:dyDescent="0.25">
      <c r="A143" s="48" t="str">
        <f>VLOOKUP(B143,Données!$B$3:$G$108,4)</f>
        <v>Noé Franco</v>
      </c>
      <c r="B143" s="65">
        <v>1063</v>
      </c>
      <c r="C143" s="44" t="str">
        <f>IFERROR(IF(B143=Données!#REF!,Données!#REF!,VLOOKUP(B143,Données!$B$3:$G$108,3,FALSE)),"")</f>
        <v/>
      </c>
      <c r="D143" s="50"/>
      <c r="E143" s="46">
        <v>168</v>
      </c>
      <c r="F143" s="46">
        <v>174</v>
      </c>
      <c r="G143" s="46">
        <v>258</v>
      </c>
      <c r="H143" s="51"/>
    </row>
    <row r="144" spans="1:8" x14ac:dyDescent="0.25">
      <c r="A144" s="48" t="str">
        <f>VLOOKUP(B144,Données!$B$3:$G$108,4)</f>
        <v>Claude Gareau</v>
      </c>
      <c r="B144" s="65">
        <v>1095</v>
      </c>
      <c r="C144" s="44" t="str">
        <f>IFERROR(IF(B144=Données!#REF!,Données!#REF!,VLOOKUP(B144,Données!$B$3:$G$108,3,FALSE)),"")</f>
        <v/>
      </c>
      <c r="D144" s="50"/>
      <c r="E144" s="46">
        <v>249</v>
      </c>
      <c r="F144" s="46">
        <v>208</v>
      </c>
      <c r="G144" s="46">
        <v>208</v>
      </c>
      <c r="H144" s="51"/>
    </row>
    <row r="145" spans="1:8" x14ac:dyDescent="0.25">
      <c r="A145" s="48" t="str">
        <f>VLOOKUP(B145,Données!$B$3:$G$108,4)</f>
        <v>Jacques Croteau</v>
      </c>
      <c r="B145" s="65">
        <v>1018</v>
      </c>
      <c r="C145" s="44" t="str">
        <f>IFERROR(IF(B145=Données!#REF!,Données!#REF!,VLOOKUP(B145,Données!$B$3:$G$108,3,FALSE)),"")</f>
        <v/>
      </c>
      <c r="D145" s="50"/>
      <c r="E145" s="46">
        <v>187</v>
      </c>
      <c r="F145" s="46">
        <v>218</v>
      </c>
      <c r="G145" s="46">
        <v>242</v>
      </c>
      <c r="H145" s="51"/>
    </row>
    <row r="146" spans="1:8" x14ac:dyDescent="0.25">
      <c r="A146" s="48" t="str">
        <f>VLOOKUP(B146,Données!$B$3:$G$108,4)</f>
        <v>Raymond Chartré</v>
      </c>
      <c r="B146" s="65">
        <v>1019</v>
      </c>
      <c r="C146" s="44" t="str">
        <f>IFERROR(IF(B146=Données!#REF!,Données!#REF!,VLOOKUP(B146,Données!$B$3:$G$108,3,FALSE)),"")</f>
        <v/>
      </c>
      <c r="D146" s="50"/>
      <c r="E146" s="46">
        <v>265</v>
      </c>
      <c r="F146" s="46">
        <v>278</v>
      </c>
      <c r="G146" s="46">
        <v>294</v>
      </c>
      <c r="H146" s="51"/>
    </row>
    <row r="147" spans="1:8" x14ac:dyDescent="0.25">
      <c r="A147" s="52" t="s">
        <v>36</v>
      </c>
      <c r="B147" s="53"/>
      <c r="C147" s="54"/>
      <c r="D147" s="55"/>
      <c r="E147" s="56"/>
      <c r="F147" s="56"/>
      <c r="G147" s="56"/>
      <c r="H147" s="51"/>
    </row>
    <row r="148" spans="1:8" x14ac:dyDescent="0.25">
      <c r="A148" s="52" t="s">
        <v>36</v>
      </c>
      <c r="B148" s="53"/>
      <c r="C148" s="54"/>
      <c r="D148" s="55"/>
      <c r="E148" s="56"/>
      <c r="F148" s="56"/>
      <c r="G148" s="56"/>
      <c r="H148" s="51"/>
    </row>
    <row r="149" spans="1:8" x14ac:dyDescent="0.25">
      <c r="A149" s="57" t="s">
        <v>37</v>
      </c>
      <c r="B149" s="53"/>
      <c r="C149" s="58"/>
      <c r="D149" s="59"/>
      <c r="E149" s="56"/>
      <c r="F149" s="56"/>
      <c r="G149" s="56"/>
      <c r="H149" s="51"/>
    </row>
    <row r="150" spans="1:8" x14ac:dyDescent="0.25">
      <c r="A150" s="57" t="s">
        <v>37</v>
      </c>
      <c r="B150" s="53"/>
      <c r="C150" s="58"/>
      <c r="D150" s="59"/>
      <c r="E150" s="56"/>
      <c r="F150" s="56"/>
      <c r="G150" s="56"/>
      <c r="H150" s="51"/>
    </row>
    <row r="151" spans="1:8" x14ac:dyDescent="0.25">
      <c r="A151" s="60"/>
      <c r="B151" s="61"/>
      <c r="C151" s="62" t="s">
        <v>26</v>
      </c>
      <c r="D151" s="61"/>
      <c r="E151" s="63"/>
      <c r="F151" s="63"/>
      <c r="G151" s="63"/>
      <c r="H151" s="64"/>
    </row>
    <row r="152" spans="1:8" x14ac:dyDescent="0.25">
      <c r="A152" s="42" t="str">
        <f>VLOOKUP(B152,Données!$B$3:$G$108,4)</f>
        <v>Anna-Maria Ciccollela</v>
      </c>
      <c r="B152" s="65">
        <v>1049</v>
      </c>
      <c r="C152" s="44" t="str">
        <f>IFERROR(IF(B152=Données!#REF!,Données!#REF!,VLOOKUP(B152,Données!$B$3:$G$108,3,FALSE)),"")</f>
        <v/>
      </c>
      <c r="D152" s="50"/>
      <c r="E152" s="46"/>
      <c r="F152" s="46"/>
      <c r="G152" s="46"/>
      <c r="H152" s="51" t="s">
        <v>43</v>
      </c>
    </row>
    <row r="153" spans="1:8" x14ac:dyDescent="0.25">
      <c r="A153" s="48" t="str">
        <f>VLOOKUP(B153,Données!$B$3:$G$108,4)</f>
        <v>Monique Nucciaroni</v>
      </c>
      <c r="B153" s="65">
        <v>1097</v>
      </c>
      <c r="C153" s="44" t="str">
        <f>IFERROR(IF(B153=Données!#REF!,Données!#REF!,VLOOKUP(B153,Données!$B$3:$G$108,3,FALSE)),"")</f>
        <v/>
      </c>
      <c r="D153" s="50"/>
      <c r="E153" s="46">
        <v>173</v>
      </c>
      <c r="F153" s="46">
        <v>194</v>
      </c>
      <c r="G153" s="46">
        <v>211</v>
      </c>
      <c r="H153" s="51"/>
    </row>
    <row r="154" spans="1:8" x14ac:dyDescent="0.25">
      <c r="A154" s="48" t="str">
        <f>VLOOKUP(B154,Données!$B$3:$G$108,4)</f>
        <v>Mario Nolet</v>
      </c>
      <c r="B154" s="65">
        <v>1071</v>
      </c>
      <c r="C154" s="44" t="str">
        <f>IFERROR(IF(B154=Données!#REF!,Données!#REF!,VLOOKUP(B154,Données!$B$3:$G$108,3,FALSE)),"")</f>
        <v/>
      </c>
      <c r="D154" s="50"/>
      <c r="E154" s="46">
        <v>148</v>
      </c>
      <c r="F154" s="46">
        <v>232</v>
      </c>
      <c r="G154" s="46">
        <v>207</v>
      </c>
      <c r="H154" s="51"/>
    </row>
    <row r="155" spans="1:8" x14ac:dyDescent="0.25">
      <c r="A155" s="48" t="str">
        <f>VLOOKUP(B155,Données!$B$3:$G$108,4)</f>
        <v>Roland Gariépy</v>
      </c>
      <c r="B155" s="65">
        <v>1024</v>
      </c>
      <c r="C155" s="44" t="str">
        <f>IFERROR(IF(B155=Données!#REF!,Données!#REF!,VLOOKUP(B155,Données!$B$3:$G$108,3,FALSE)),"")</f>
        <v/>
      </c>
      <c r="D155" s="50"/>
      <c r="E155" s="46">
        <v>244</v>
      </c>
      <c r="F155" s="46">
        <v>259</v>
      </c>
      <c r="G155" s="46">
        <v>300</v>
      </c>
      <c r="H155" s="51"/>
    </row>
    <row r="156" spans="1:8" x14ac:dyDescent="0.25">
      <c r="A156" s="48" t="str">
        <f>VLOOKUP(B156,Données!$B$3:$G$108,4)</f>
        <v>Grégoire Leclerc</v>
      </c>
      <c r="B156" s="65">
        <v>1105</v>
      </c>
      <c r="C156" s="44" t="str">
        <f>IFERROR(IF(B156=Données!#REF!,Données!#REF!,VLOOKUP(B156,Données!$B$3:$G$108,3,FALSE)),"")</f>
        <v/>
      </c>
      <c r="D156" s="50"/>
      <c r="E156" s="46">
        <v>300</v>
      </c>
      <c r="F156" s="46">
        <v>179</v>
      </c>
      <c r="G156" s="46">
        <v>226</v>
      </c>
      <c r="H156" s="51"/>
    </row>
    <row r="157" spans="1:8" x14ac:dyDescent="0.25">
      <c r="A157" s="52" t="s">
        <v>36</v>
      </c>
      <c r="B157" s="53"/>
      <c r="C157" s="54"/>
      <c r="D157" s="55"/>
      <c r="E157" s="56"/>
      <c r="F157" s="56"/>
      <c r="G157" s="56"/>
      <c r="H157" s="51"/>
    </row>
    <row r="158" spans="1:8" x14ac:dyDescent="0.25">
      <c r="A158" s="52" t="s">
        <v>36</v>
      </c>
      <c r="B158" s="53"/>
      <c r="C158" s="54"/>
      <c r="D158" s="55"/>
      <c r="E158" s="56"/>
      <c r="F158" s="56"/>
      <c r="G158" s="56"/>
      <c r="H158" s="51"/>
    </row>
    <row r="159" spans="1:8" x14ac:dyDescent="0.25">
      <c r="A159" s="57" t="s">
        <v>37</v>
      </c>
      <c r="B159" s="53"/>
      <c r="C159" s="58"/>
      <c r="D159" s="59"/>
      <c r="E159" s="56"/>
      <c r="F159" s="56"/>
      <c r="G159" s="56"/>
      <c r="H159" s="51"/>
    </row>
    <row r="160" spans="1:8" x14ac:dyDescent="0.25">
      <c r="A160" s="57" t="s">
        <v>37</v>
      </c>
      <c r="B160" s="53"/>
      <c r="C160" s="58"/>
      <c r="D160" s="59"/>
      <c r="E160" s="56"/>
      <c r="F160" s="56"/>
      <c r="G160" s="56"/>
      <c r="H160" s="51"/>
    </row>
    <row r="161" spans="1:104" ht="15.75" thickBot="1" x14ac:dyDescent="0.3">
      <c r="A161" s="66"/>
      <c r="B161" s="67"/>
      <c r="C161" s="62" t="s">
        <v>27</v>
      </c>
      <c r="D161" s="68"/>
      <c r="E161" s="69"/>
      <c r="F161" s="69"/>
      <c r="G161" s="69"/>
      <c r="H161" s="70"/>
    </row>
    <row r="174" spans="1:104" ht="15.75" thickBot="1" x14ac:dyDescent="0.3"/>
    <row r="175" spans="1:104" x14ac:dyDescent="0.25">
      <c r="CV175" s="20"/>
      <c r="CW175" s="21" t="s">
        <v>0</v>
      </c>
      <c r="CX175" s="21"/>
      <c r="CY175" s="21"/>
      <c r="CZ175" s="22"/>
    </row>
    <row r="176" spans="1:104" x14ac:dyDescent="0.25">
      <c r="CV176" s="23"/>
      <c r="CW176" s="1" t="s">
        <v>1</v>
      </c>
      <c r="CX176" s="2"/>
      <c r="CY176" s="3" t="s">
        <v>2</v>
      </c>
      <c r="CZ176" s="24" t="s">
        <v>3</v>
      </c>
    </row>
    <row r="177" spans="100:104" ht="15.75" x14ac:dyDescent="0.25">
      <c r="CV177" s="25"/>
      <c r="CW177" s="4" t="str">
        <f>Données!$I$3</f>
        <v>André Cyr</v>
      </c>
      <c r="CX177" s="5"/>
      <c r="CY177" s="6" t="s">
        <v>4</v>
      </c>
      <c r="CZ177" s="26" t="s">
        <v>3</v>
      </c>
    </row>
    <row r="178" spans="100:104" x14ac:dyDescent="0.25">
      <c r="CV178" s="23"/>
      <c r="CW178" s="8"/>
      <c r="CX178" s="2"/>
      <c r="CY178" s="7"/>
      <c r="CZ178" s="27"/>
    </row>
    <row r="179" spans="100:104" x14ac:dyDescent="0.25">
      <c r="CV179" s="23"/>
      <c r="CW179" s="2" t="s">
        <v>5</v>
      </c>
      <c r="CX179" s="2"/>
      <c r="CY179" s="2"/>
      <c r="CZ179" s="28" t="str">
        <f>Horaire!$B$4</f>
        <v>Abat-Neuf</v>
      </c>
    </row>
    <row r="180" spans="100:104" x14ac:dyDescent="0.25">
      <c r="CV180" s="23"/>
      <c r="CW180" s="6" t="s">
        <v>6</v>
      </c>
      <c r="CX180" s="2"/>
      <c r="CY180" s="6" t="s">
        <v>7</v>
      </c>
      <c r="CZ180" s="29" t="s">
        <v>8</v>
      </c>
    </row>
    <row r="181" spans="100:104" x14ac:dyDescent="0.25">
      <c r="CV181" s="23"/>
      <c r="CW181" s="9"/>
      <c r="CX181" s="10"/>
      <c r="CY181" s="138"/>
      <c r="CZ181" s="139"/>
    </row>
    <row r="182" spans="100:104" x14ac:dyDescent="0.25">
      <c r="CV182" s="23"/>
      <c r="CW182" s="12"/>
      <c r="CX182" s="13"/>
      <c r="CY182" s="11"/>
      <c r="CZ182" s="30"/>
    </row>
    <row r="183" spans="100:104" x14ac:dyDescent="0.25">
      <c r="CV183" s="23"/>
      <c r="CW183" s="12"/>
      <c r="CX183" s="13"/>
      <c r="CY183" s="11"/>
      <c r="CZ183" s="30"/>
    </row>
    <row r="184" spans="100:104" x14ac:dyDescent="0.25">
      <c r="CV184" s="23"/>
      <c r="CW184" s="12"/>
      <c r="CX184" s="13"/>
      <c r="CY184" s="11"/>
      <c r="CZ184" s="30"/>
    </row>
    <row r="185" spans="100:104" x14ac:dyDescent="0.25">
      <c r="CV185" s="23"/>
      <c r="CW185" s="14"/>
      <c r="CX185" s="13"/>
      <c r="CY185" s="11"/>
      <c r="CZ185" s="30"/>
    </row>
    <row r="186" spans="100:104" x14ac:dyDescent="0.25">
      <c r="CV186" s="23"/>
      <c r="CW186" s="2"/>
      <c r="CX186" s="2"/>
      <c r="CY186" s="15" t="s">
        <v>9</v>
      </c>
      <c r="CZ186" s="31">
        <f>SUM(CZ181:CZ185)</f>
        <v>0</v>
      </c>
    </row>
    <row r="187" spans="100:104" ht="15.75" thickBot="1" x14ac:dyDescent="0.3">
      <c r="CV187" s="23"/>
      <c r="CW187" s="2"/>
      <c r="CX187" s="2"/>
      <c r="CY187" s="2"/>
      <c r="CZ187" s="28"/>
    </row>
    <row r="188" spans="100:104" ht="16.5" thickBot="1" x14ac:dyDescent="0.3">
      <c r="CV188" s="32"/>
      <c r="CW188" s="33" t="s">
        <v>10</v>
      </c>
      <c r="CX188" s="34"/>
      <c r="CY188" s="35" t="s">
        <v>11</v>
      </c>
      <c r="CZ188" s="36"/>
    </row>
    <row r="189" spans="100:104" x14ac:dyDescent="0.25">
      <c r="CV189" s="16"/>
      <c r="CW189" s="16"/>
      <c r="CX189" s="16"/>
      <c r="CY189" s="16"/>
      <c r="CZ189" s="16"/>
    </row>
    <row r="190" spans="100:104" ht="15.75" thickBot="1" x14ac:dyDescent="0.3">
      <c r="CV190" s="17"/>
      <c r="CW190" s="17"/>
      <c r="CX190" s="17"/>
      <c r="CY190" s="17"/>
      <c r="CZ190" s="17"/>
    </row>
    <row r="191" spans="100:104" x14ac:dyDescent="0.25">
      <c r="CV191" s="20"/>
      <c r="CW191" s="21" t="s">
        <v>0</v>
      </c>
      <c r="CX191" s="21"/>
      <c r="CY191" s="21">
        <f>$CY$175</f>
        <v>0</v>
      </c>
      <c r="CZ191" s="22">
        <f>$CZ$175</f>
        <v>0</v>
      </c>
    </row>
    <row r="192" spans="100:104" x14ac:dyDescent="0.25">
      <c r="CV192" s="23"/>
      <c r="CW192" s="1" t="s">
        <v>1</v>
      </c>
      <c r="CX192" s="2"/>
      <c r="CY192" s="3" t="s">
        <v>12</v>
      </c>
      <c r="CZ192" s="24" t="s">
        <v>3</v>
      </c>
    </row>
    <row r="193" spans="100:104" ht="15.75" x14ac:dyDescent="0.25">
      <c r="CV193" s="25"/>
      <c r="CW193" s="4" t="str">
        <f>Données!$I$4</f>
        <v>Dorothée Beauchesne</v>
      </c>
      <c r="CX193" s="5"/>
      <c r="CY193" s="6" t="str">
        <f>$CY$177</f>
        <v xml:space="preserve">               Substituts @ $10.00</v>
      </c>
      <c r="CZ193" s="26" t="s">
        <v>3</v>
      </c>
    </row>
    <row r="194" spans="100:104" x14ac:dyDescent="0.25">
      <c r="CV194" s="23"/>
      <c r="CW194" s="8"/>
      <c r="CX194" s="2"/>
      <c r="CY194" s="7"/>
      <c r="CZ194" s="27"/>
    </row>
    <row r="195" spans="100:104" x14ac:dyDescent="0.25">
      <c r="CV195" s="23"/>
      <c r="CW195" s="2" t="s">
        <v>13</v>
      </c>
      <c r="CX195" s="2"/>
      <c r="CY195" s="2"/>
      <c r="CZ195" s="28" t="str">
        <f>$CZ$179</f>
        <v>Abat-Neuf</v>
      </c>
    </row>
    <row r="196" spans="100:104" x14ac:dyDescent="0.25">
      <c r="CV196" s="23"/>
      <c r="CW196" s="6" t="s">
        <v>6</v>
      </c>
      <c r="CX196" s="2"/>
      <c r="CY196" s="6" t="s">
        <v>7</v>
      </c>
      <c r="CZ196" s="29" t="s">
        <v>8</v>
      </c>
    </row>
    <row r="197" spans="100:104" x14ac:dyDescent="0.25">
      <c r="CV197" s="23"/>
      <c r="CW197" s="9"/>
      <c r="CX197" s="10"/>
      <c r="CY197" s="11"/>
      <c r="CZ197" s="30"/>
    </row>
    <row r="198" spans="100:104" x14ac:dyDescent="0.25">
      <c r="CV198" s="23"/>
      <c r="CW198" s="12"/>
      <c r="CX198" s="13"/>
      <c r="CY198" s="11"/>
      <c r="CZ198" s="30"/>
    </row>
    <row r="199" spans="100:104" x14ac:dyDescent="0.25">
      <c r="CV199" s="23"/>
      <c r="CW199" s="12"/>
      <c r="CX199" s="13"/>
      <c r="CY199" s="11"/>
      <c r="CZ199" s="30"/>
    </row>
    <row r="200" spans="100:104" x14ac:dyDescent="0.25">
      <c r="CV200" s="23"/>
      <c r="CW200" s="12"/>
      <c r="CX200" s="13"/>
      <c r="CY200" s="11"/>
      <c r="CZ200" s="30"/>
    </row>
    <row r="201" spans="100:104" x14ac:dyDescent="0.25">
      <c r="CV201" s="23"/>
      <c r="CW201" s="14"/>
      <c r="CX201" s="13"/>
      <c r="CY201" s="11"/>
      <c r="CZ201" s="30"/>
    </row>
    <row r="202" spans="100:104" x14ac:dyDescent="0.25">
      <c r="CV202" s="23"/>
      <c r="CW202" s="2"/>
      <c r="CX202" s="2"/>
      <c r="CY202" s="15" t="s">
        <v>9</v>
      </c>
      <c r="CZ202" s="31">
        <f>SUM(CZ197:CZ201)</f>
        <v>0</v>
      </c>
    </row>
    <row r="203" spans="100:104" ht="15.75" thickBot="1" x14ac:dyDescent="0.3">
      <c r="CV203" s="23"/>
      <c r="CW203" s="2"/>
      <c r="CX203" s="2"/>
      <c r="CY203" s="2"/>
      <c r="CZ203" s="28"/>
    </row>
    <row r="204" spans="100:104" ht="16.5" thickBot="1" x14ac:dyDescent="0.3">
      <c r="CV204" s="32"/>
      <c r="CW204" s="33" t="s">
        <v>10</v>
      </c>
      <c r="CX204" s="34"/>
      <c r="CY204" s="35" t="s">
        <v>11</v>
      </c>
      <c r="CZ204" s="36"/>
    </row>
    <row r="205" spans="100:104" x14ac:dyDescent="0.25">
      <c r="CV205" s="18"/>
      <c r="CW205" s="18"/>
      <c r="CX205" s="18"/>
      <c r="CY205" s="18"/>
      <c r="CZ205" s="18"/>
    </row>
    <row r="206" spans="100:104" ht="15.75" thickBot="1" x14ac:dyDescent="0.3">
      <c r="CV206" s="18"/>
      <c r="CW206" s="18"/>
      <c r="CX206" s="18"/>
      <c r="CY206" s="18"/>
      <c r="CZ206" s="18"/>
    </row>
    <row r="207" spans="100:104" x14ac:dyDescent="0.25">
      <c r="CV207" s="20"/>
      <c r="CW207" s="21" t="s">
        <v>0</v>
      </c>
      <c r="CX207" s="21"/>
      <c r="CY207" s="21">
        <f>$CY$175</f>
        <v>0</v>
      </c>
      <c r="CZ207" s="22">
        <f>$CZ$175</f>
        <v>0</v>
      </c>
    </row>
    <row r="208" spans="100:104" x14ac:dyDescent="0.25">
      <c r="CV208" s="23"/>
      <c r="CW208" s="1" t="s">
        <v>1</v>
      </c>
      <c r="CX208" s="2"/>
      <c r="CY208" s="3" t="s">
        <v>12</v>
      </c>
      <c r="CZ208" s="24" t="s">
        <v>3</v>
      </c>
    </row>
    <row r="209" spans="100:104" ht="15.75" x14ac:dyDescent="0.25">
      <c r="CV209" s="25"/>
      <c r="CW209" s="4" t="str">
        <f>Données!$I$5</f>
        <v>Michel Moreau</v>
      </c>
      <c r="CX209" s="5"/>
      <c r="CY209" s="6" t="str">
        <f>$CY$177</f>
        <v xml:space="preserve">               Substituts @ $10.00</v>
      </c>
      <c r="CZ209" s="26" t="s">
        <v>3</v>
      </c>
    </row>
    <row r="210" spans="100:104" x14ac:dyDescent="0.25">
      <c r="CV210" s="23"/>
      <c r="CW210" s="8"/>
      <c r="CX210" s="2"/>
      <c r="CY210" s="7"/>
      <c r="CZ210" s="27"/>
    </row>
    <row r="211" spans="100:104" x14ac:dyDescent="0.25">
      <c r="CV211" s="23"/>
      <c r="CW211" s="2" t="s">
        <v>14</v>
      </c>
      <c r="CX211" s="2"/>
      <c r="CY211" s="2"/>
      <c r="CZ211" s="28" t="str">
        <f>$CZ$179</f>
        <v>Abat-Neuf</v>
      </c>
    </row>
    <row r="212" spans="100:104" x14ac:dyDescent="0.25">
      <c r="CV212" s="23"/>
      <c r="CW212" s="6" t="s">
        <v>6</v>
      </c>
      <c r="CX212" s="2"/>
      <c r="CY212" s="6" t="s">
        <v>7</v>
      </c>
      <c r="CZ212" s="29" t="s">
        <v>8</v>
      </c>
    </row>
    <row r="213" spans="100:104" x14ac:dyDescent="0.25">
      <c r="CV213" s="23"/>
      <c r="CW213" s="9"/>
      <c r="CX213" s="10"/>
      <c r="CY213" s="11"/>
      <c r="CZ213" s="30"/>
    </row>
    <row r="214" spans="100:104" x14ac:dyDescent="0.25">
      <c r="CV214" s="23"/>
      <c r="CW214" s="12"/>
      <c r="CX214" s="13"/>
      <c r="CY214" s="11"/>
      <c r="CZ214" s="30"/>
    </row>
    <row r="215" spans="100:104" x14ac:dyDescent="0.25">
      <c r="CV215" s="23"/>
      <c r="CW215" s="12"/>
      <c r="CX215" s="13"/>
      <c r="CY215" s="11"/>
      <c r="CZ215" s="30"/>
    </row>
    <row r="216" spans="100:104" x14ac:dyDescent="0.25">
      <c r="CV216" s="23"/>
      <c r="CW216" s="12"/>
      <c r="CX216" s="13"/>
      <c r="CY216" s="11"/>
      <c r="CZ216" s="30"/>
    </row>
    <row r="217" spans="100:104" x14ac:dyDescent="0.25">
      <c r="CV217" s="23"/>
      <c r="CW217" s="14"/>
      <c r="CX217" s="13"/>
      <c r="CY217" s="11"/>
      <c r="CZ217" s="30"/>
    </row>
    <row r="218" spans="100:104" x14ac:dyDescent="0.25">
      <c r="CV218" s="23"/>
      <c r="CW218" s="2"/>
      <c r="CX218" s="2"/>
      <c r="CY218" s="15" t="s">
        <v>9</v>
      </c>
      <c r="CZ218" s="31">
        <f>SUM(CZ213:CZ217)</f>
        <v>0</v>
      </c>
    </row>
    <row r="219" spans="100:104" ht="15.75" thickBot="1" x14ac:dyDescent="0.3">
      <c r="CV219" s="23"/>
      <c r="CW219" s="2"/>
      <c r="CX219" s="2"/>
      <c r="CY219" s="2"/>
      <c r="CZ219" s="28"/>
    </row>
    <row r="220" spans="100:104" ht="16.5" thickBot="1" x14ac:dyDescent="0.3">
      <c r="CV220" s="32"/>
      <c r="CW220" s="33" t="s">
        <v>10</v>
      </c>
      <c r="CX220" s="34"/>
      <c r="CY220" s="35" t="s">
        <v>11</v>
      </c>
      <c r="CZ220" s="36"/>
    </row>
    <row r="221" spans="100:104" x14ac:dyDescent="0.25">
      <c r="CV221" s="20"/>
      <c r="CW221" s="21" t="s">
        <v>0</v>
      </c>
      <c r="CX221" s="21"/>
      <c r="CY221" s="21">
        <f>$CY$175</f>
        <v>0</v>
      </c>
      <c r="CZ221" s="22">
        <f>$CZ$175</f>
        <v>0</v>
      </c>
    </row>
    <row r="222" spans="100:104" x14ac:dyDescent="0.25">
      <c r="CV222" s="23"/>
      <c r="CW222" s="1" t="s">
        <v>1</v>
      </c>
      <c r="CX222" s="2"/>
      <c r="CY222" s="3" t="s">
        <v>12</v>
      </c>
      <c r="CZ222" s="24" t="s">
        <v>3</v>
      </c>
    </row>
    <row r="223" spans="100:104" ht="15.75" x14ac:dyDescent="0.25">
      <c r="CV223" s="25"/>
      <c r="CW223" s="4" t="str">
        <f>Données!$I$6</f>
        <v>Serge Goupil</v>
      </c>
      <c r="CX223" s="5"/>
      <c r="CY223" s="6" t="str">
        <f>$CY$177</f>
        <v xml:space="preserve">               Substituts @ $10.00</v>
      </c>
      <c r="CZ223" s="26" t="s">
        <v>3</v>
      </c>
    </row>
    <row r="224" spans="100:104" x14ac:dyDescent="0.25">
      <c r="CV224" s="23"/>
      <c r="CW224" s="8"/>
      <c r="CX224" s="2"/>
      <c r="CY224" s="7"/>
      <c r="CZ224" s="27"/>
    </row>
    <row r="225" spans="100:104" x14ac:dyDescent="0.25">
      <c r="CV225" s="23"/>
      <c r="CW225" s="2" t="s">
        <v>15</v>
      </c>
      <c r="CX225" s="2"/>
      <c r="CY225" s="2"/>
      <c r="CZ225" s="28" t="str">
        <f>$CZ$179</f>
        <v>Abat-Neuf</v>
      </c>
    </row>
    <row r="226" spans="100:104" x14ac:dyDescent="0.25">
      <c r="CV226" s="23"/>
      <c r="CW226" s="6" t="s">
        <v>6</v>
      </c>
      <c r="CX226" s="2"/>
      <c r="CY226" s="6" t="s">
        <v>7</v>
      </c>
      <c r="CZ226" s="29" t="s">
        <v>8</v>
      </c>
    </row>
    <row r="227" spans="100:104" x14ac:dyDescent="0.25">
      <c r="CV227" s="23"/>
      <c r="CW227" s="9"/>
      <c r="CX227" s="10"/>
      <c r="CY227" s="11"/>
      <c r="CZ227" s="30"/>
    </row>
    <row r="228" spans="100:104" x14ac:dyDescent="0.25">
      <c r="CV228" s="23"/>
      <c r="CW228" s="12"/>
      <c r="CX228" s="13"/>
      <c r="CY228" s="11"/>
      <c r="CZ228" s="30"/>
    </row>
    <row r="229" spans="100:104" x14ac:dyDescent="0.25">
      <c r="CV229" s="23"/>
      <c r="CW229" s="12"/>
      <c r="CX229" s="13"/>
      <c r="CY229" s="11"/>
      <c r="CZ229" s="30"/>
    </row>
    <row r="230" spans="100:104" x14ac:dyDescent="0.25">
      <c r="CV230" s="23"/>
      <c r="CW230" s="12"/>
      <c r="CX230" s="13"/>
      <c r="CY230" s="11"/>
      <c r="CZ230" s="30"/>
    </row>
    <row r="231" spans="100:104" x14ac:dyDescent="0.25">
      <c r="CV231" s="23"/>
      <c r="CW231" s="14"/>
      <c r="CX231" s="13"/>
      <c r="CY231" s="11"/>
      <c r="CZ231" s="30"/>
    </row>
    <row r="232" spans="100:104" x14ac:dyDescent="0.25">
      <c r="CV232" s="23"/>
      <c r="CW232" s="2"/>
      <c r="CX232" s="2"/>
      <c r="CY232" s="15" t="s">
        <v>9</v>
      </c>
      <c r="CZ232" s="31">
        <f>SUM(CZ227:CZ231)</f>
        <v>0</v>
      </c>
    </row>
    <row r="233" spans="100:104" ht="15.75" thickBot="1" x14ac:dyDescent="0.3">
      <c r="CV233" s="23"/>
      <c r="CW233" s="2"/>
      <c r="CX233" s="2"/>
      <c r="CY233" s="2"/>
      <c r="CZ233" s="28"/>
    </row>
    <row r="234" spans="100:104" ht="16.5" thickBot="1" x14ac:dyDescent="0.3">
      <c r="CV234" s="32"/>
      <c r="CW234" s="33" t="s">
        <v>10</v>
      </c>
      <c r="CX234" s="34"/>
      <c r="CY234" s="35" t="s">
        <v>11</v>
      </c>
      <c r="CZ234" s="36"/>
    </row>
    <row r="235" spans="100:104" x14ac:dyDescent="0.25">
      <c r="CV235" s="16"/>
      <c r="CW235" s="16"/>
      <c r="CX235" s="16"/>
      <c r="CY235" s="16"/>
      <c r="CZ235" s="16"/>
    </row>
    <row r="236" spans="100:104" ht="15.75" thickBot="1" x14ac:dyDescent="0.3">
      <c r="CV236" s="18"/>
      <c r="CW236" s="18"/>
      <c r="CX236" s="18"/>
      <c r="CY236" s="18"/>
      <c r="CZ236" s="18"/>
    </row>
    <row r="237" spans="100:104" x14ac:dyDescent="0.25">
      <c r="CV237" s="20"/>
      <c r="CW237" s="21" t="s">
        <v>0</v>
      </c>
      <c r="CX237" s="21"/>
      <c r="CY237" s="21">
        <f>$CY$175</f>
        <v>0</v>
      </c>
      <c r="CZ237" s="22">
        <f>$CZ$175</f>
        <v>0</v>
      </c>
    </row>
    <row r="238" spans="100:104" x14ac:dyDescent="0.25">
      <c r="CV238" s="23"/>
      <c r="CW238" s="1" t="s">
        <v>1</v>
      </c>
      <c r="CX238" s="2"/>
      <c r="CY238" s="3" t="s">
        <v>12</v>
      </c>
      <c r="CZ238" s="24" t="s">
        <v>3</v>
      </c>
    </row>
    <row r="239" spans="100:104" ht="15.75" x14ac:dyDescent="0.25">
      <c r="CV239" s="25"/>
      <c r="CW239" s="4" t="str">
        <f>Données!$I$7</f>
        <v>Jeannine Chartré</v>
      </c>
      <c r="CX239" s="5"/>
      <c r="CY239" s="6" t="str">
        <f>$CY$177</f>
        <v xml:space="preserve">               Substituts @ $10.00</v>
      </c>
      <c r="CZ239" s="26" t="s">
        <v>3</v>
      </c>
    </row>
    <row r="240" spans="100:104" x14ac:dyDescent="0.25">
      <c r="CV240" s="23"/>
      <c r="CW240" s="8"/>
      <c r="CX240" s="2"/>
      <c r="CY240" s="7"/>
      <c r="CZ240" s="27"/>
    </row>
    <row r="241" spans="100:104" x14ac:dyDescent="0.25">
      <c r="CV241" s="23"/>
      <c r="CW241" s="2" t="s">
        <v>16</v>
      </c>
      <c r="CX241" s="2"/>
      <c r="CY241" s="2"/>
      <c r="CZ241" s="28" t="str">
        <f>$CZ$179</f>
        <v>Abat-Neuf</v>
      </c>
    </row>
    <row r="242" spans="100:104" x14ac:dyDescent="0.25">
      <c r="CV242" s="23"/>
      <c r="CW242" s="6" t="s">
        <v>6</v>
      </c>
      <c r="CX242" s="2"/>
      <c r="CY242" s="6" t="s">
        <v>7</v>
      </c>
      <c r="CZ242" s="29" t="s">
        <v>8</v>
      </c>
    </row>
    <row r="243" spans="100:104" x14ac:dyDescent="0.25">
      <c r="CV243" s="23"/>
      <c r="CW243" s="9"/>
      <c r="CX243" s="10"/>
      <c r="CY243" s="11"/>
      <c r="CZ243" s="30"/>
    </row>
    <row r="244" spans="100:104" x14ac:dyDescent="0.25">
      <c r="CV244" s="23"/>
      <c r="CW244" s="12"/>
      <c r="CX244" s="13"/>
      <c r="CY244" s="11"/>
      <c r="CZ244" s="30"/>
    </row>
    <row r="245" spans="100:104" x14ac:dyDescent="0.25">
      <c r="CV245" s="23"/>
      <c r="CW245" s="12"/>
      <c r="CX245" s="13"/>
      <c r="CY245" s="11"/>
      <c r="CZ245" s="30"/>
    </row>
    <row r="246" spans="100:104" x14ac:dyDescent="0.25">
      <c r="CV246" s="23"/>
      <c r="CW246" s="12"/>
      <c r="CX246" s="13"/>
      <c r="CY246" s="11"/>
      <c r="CZ246" s="30"/>
    </row>
    <row r="247" spans="100:104" x14ac:dyDescent="0.25">
      <c r="CV247" s="23"/>
      <c r="CW247" s="14"/>
      <c r="CX247" s="13"/>
      <c r="CY247" s="11"/>
      <c r="CZ247" s="30"/>
    </row>
    <row r="248" spans="100:104" x14ac:dyDescent="0.25">
      <c r="CV248" s="23"/>
      <c r="CW248" s="2"/>
      <c r="CX248" s="2"/>
      <c r="CY248" s="15" t="s">
        <v>9</v>
      </c>
      <c r="CZ248" s="31">
        <f>SUM(CZ243:CZ247)</f>
        <v>0</v>
      </c>
    </row>
    <row r="249" spans="100:104" ht="15.75" thickBot="1" x14ac:dyDescent="0.3">
      <c r="CV249" s="23"/>
      <c r="CW249" s="2"/>
      <c r="CX249" s="2"/>
      <c r="CY249" s="2"/>
      <c r="CZ249" s="28"/>
    </row>
    <row r="250" spans="100:104" ht="16.5" thickBot="1" x14ac:dyDescent="0.3">
      <c r="CV250" s="32"/>
      <c r="CW250" s="33" t="s">
        <v>10</v>
      </c>
      <c r="CX250" s="34"/>
      <c r="CY250" s="35" t="s">
        <v>11</v>
      </c>
      <c r="CZ250" s="36"/>
    </row>
    <row r="251" spans="100:104" x14ac:dyDescent="0.25">
      <c r="CV251" s="18"/>
      <c r="CW251" s="18"/>
      <c r="CX251" s="18"/>
      <c r="CY251" s="18"/>
      <c r="CZ251" s="18"/>
    </row>
    <row r="252" spans="100:104" ht="15.75" thickBot="1" x14ac:dyDescent="0.3">
      <c r="CV252" s="18"/>
      <c r="CW252" s="18"/>
      <c r="CX252" s="18"/>
      <c r="CY252" s="18"/>
      <c r="CZ252" s="18"/>
    </row>
    <row r="253" spans="100:104" x14ac:dyDescent="0.25">
      <c r="CV253" s="20"/>
      <c r="CW253" s="21" t="s">
        <v>0</v>
      </c>
      <c r="CX253" s="21"/>
      <c r="CY253" s="21">
        <f>$CY$175</f>
        <v>0</v>
      </c>
      <c r="CZ253" s="22">
        <f>$CZ$175</f>
        <v>0</v>
      </c>
    </row>
    <row r="254" spans="100:104" x14ac:dyDescent="0.25">
      <c r="CV254" s="23"/>
      <c r="CW254" s="1" t="s">
        <v>1</v>
      </c>
      <c r="CX254" s="2"/>
      <c r="CY254" s="3" t="s">
        <v>12</v>
      </c>
      <c r="CZ254" s="24" t="s">
        <v>3</v>
      </c>
    </row>
    <row r="255" spans="100:104" ht="15.75" x14ac:dyDescent="0.25">
      <c r="CV255" s="25"/>
      <c r="CW255" s="4" t="str">
        <f>Données!$I$8</f>
        <v>Gilberte Caron</v>
      </c>
      <c r="CX255" s="5"/>
      <c r="CY255" s="6" t="str">
        <f>$CY$177</f>
        <v xml:space="preserve">               Substituts @ $10.00</v>
      </c>
      <c r="CZ255" s="26" t="s">
        <v>3</v>
      </c>
    </row>
    <row r="256" spans="100:104" x14ac:dyDescent="0.25">
      <c r="CV256" s="23"/>
      <c r="CW256" s="8"/>
      <c r="CX256" s="2"/>
      <c r="CY256" s="7"/>
      <c r="CZ256" s="27"/>
    </row>
    <row r="257" spans="100:104" x14ac:dyDescent="0.25">
      <c r="CV257" s="23"/>
      <c r="CW257" s="2" t="s">
        <v>17</v>
      </c>
      <c r="CX257" s="2"/>
      <c r="CY257" s="2"/>
      <c r="CZ257" s="28" t="str">
        <f>$CZ$179</f>
        <v>Abat-Neuf</v>
      </c>
    </row>
    <row r="258" spans="100:104" x14ac:dyDescent="0.25">
      <c r="CV258" s="23"/>
      <c r="CW258" s="6" t="s">
        <v>6</v>
      </c>
      <c r="CX258" s="2"/>
      <c r="CY258" s="6" t="s">
        <v>7</v>
      </c>
      <c r="CZ258" s="29" t="s">
        <v>8</v>
      </c>
    </row>
    <row r="259" spans="100:104" x14ac:dyDescent="0.25">
      <c r="CV259" s="23"/>
      <c r="CW259" s="9"/>
      <c r="CX259" s="10"/>
      <c r="CY259" s="11"/>
      <c r="CZ259" s="30"/>
    </row>
    <row r="260" spans="100:104" x14ac:dyDescent="0.25">
      <c r="CV260" s="23"/>
      <c r="CW260" s="12"/>
      <c r="CX260" s="13"/>
      <c r="CY260" s="11"/>
      <c r="CZ260" s="30"/>
    </row>
    <row r="261" spans="100:104" x14ac:dyDescent="0.25">
      <c r="CV261" s="23"/>
      <c r="CW261" s="12"/>
      <c r="CX261" s="13"/>
      <c r="CY261" s="11"/>
      <c r="CZ261" s="30"/>
    </row>
    <row r="262" spans="100:104" x14ac:dyDescent="0.25">
      <c r="CV262" s="23"/>
      <c r="CW262" s="12"/>
      <c r="CX262" s="13"/>
      <c r="CY262" s="11"/>
      <c r="CZ262" s="30"/>
    </row>
    <row r="263" spans="100:104" x14ac:dyDescent="0.25">
      <c r="CV263" s="23"/>
      <c r="CW263" s="14"/>
      <c r="CX263" s="13"/>
      <c r="CY263" s="11"/>
      <c r="CZ263" s="30"/>
    </row>
    <row r="264" spans="100:104" x14ac:dyDescent="0.25">
      <c r="CV264" s="23"/>
      <c r="CW264" s="2"/>
      <c r="CX264" s="2"/>
      <c r="CY264" s="15" t="s">
        <v>9</v>
      </c>
      <c r="CZ264" s="31">
        <f>SUM(CZ259:CZ263)</f>
        <v>0</v>
      </c>
    </row>
    <row r="265" spans="100:104" ht="15.75" thickBot="1" x14ac:dyDescent="0.3">
      <c r="CV265" s="23"/>
      <c r="CW265" s="2"/>
      <c r="CX265" s="2"/>
      <c r="CY265" s="2"/>
      <c r="CZ265" s="28"/>
    </row>
    <row r="266" spans="100:104" ht="16.5" thickBot="1" x14ac:dyDescent="0.3">
      <c r="CV266" s="32"/>
      <c r="CW266" s="33" t="s">
        <v>10</v>
      </c>
      <c r="CX266" s="34"/>
      <c r="CY266" s="35" t="s">
        <v>11</v>
      </c>
      <c r="CZ266" s="36"/>
    </row>
    <row r="267" spans="100:104" x14ac:dyDescent="0.25">
      <c r="CV267" s="20"/>
      <c r="CW267" s="21" t="s">
        <v>0</v>
      </c>
      <c r="CX267" s="21"/>
      <c r="CY267" s="21">
        <f>$CY$175</f>
        <v>0</v>
      </c>
      <c r="CZ267" s="22">
        <f>$CZ$175</f>
        <v>0</v>
      </c>
    </row>
    <row r="268" spans="100:104" x14ac:dyDescent="0.25">
      <c r="CV268" s="23"/>
      <c r="CW268" s="1" t="s">
        <v>1</v>
      </c>
      <c r="CX268" s="2"/>
      <c r="CY268" s="3" t="s">
        <v>12</v>
      </c>
      <c r="CZ268" s="24" t="s">
        <v>3</v>
      </c>
    </row>
    <row r="269" spans="100:104" ht="15.75" x14ac:dyDescent="0.25">
      <c r="CV269" s="25"/>
      <c r="CW269" s="4" t="str">
        <f>Données!$I$9</f>
        <v>Carole Moreau</v>
      </c>
      <c r="CX269" s="5"/>
      <c r="CY269" s="6" t="str">
        <f>$CY$177</f>
        <v xml:space="preserve">               Substituts @ $10.00</v>
      </c>
      <c r="CZ269" s="26" t="s">
        <v>3</v>
      </c>
    </row>
    <row r="270" spans="100:104" x14ac:dyDescent="0.25">
      <c r="CV270" s="23"/>
      <c r="CW270" s="8"/>
      <c r="CX270" s="2"/>
      <c r="CY270" s="7"/>
      <c r="CZ270" s="27"/>
    </row>
    <row r="271" spans="100:104" x14ac:dyDescent="0.25">
      <c r="CV271" s="23"/>
      <c r="CW271" s="2" t="s">
        <v>18</v>
      </c>
      <c r="CX271" s="2"/>
      <c r="CY271" s="2"/>
      <c r="CZ271" s="28" t="str">
        <f>$CZ$179</f>
        <v>Abat-Neuf</v>
      </c>
    </row>
    <row r="272" spans="100:104" x14ac:dyDescent="0.25">
      <c r="CV272" s="23"/>
      <c r="CW272" s="6" t="s">
        <v>6</v>
      </c>
      <c r="CX272" s="2"/>
      <c r="CY272" s="6" t="s">
        <v>7</v>
      </c>
      <c r="CZ272" s="29" t="s">
        <v>8</v>
      </c>
    </row>
    <row r="273" spans="100:104" x14ac:dyDescent="0.25">
      <c r="CV273" s="23"/>
      <c r="CW273" s="9"/>
      <c r="CX273" s="10"/>
      <c r="CY273" s="11"/>
      <c r="CZ273" s="30"/>
    </row>
    <row r="274" spans="100:104" x14ac:dyDescent="0.25">
      <c r="CV274" s="23"/>
      <c r="CW274" s="12"/>
      <c r="CX274" s="13"/>
      <c r="CY274" s="11"/>
      <c r="CZ274" s="30"/>
    </row>
    <row r="275" spans="100:104" x14ac:dyDescent="0.25">
      <c r="CV275" s="23"/>
      <c r="CW275" s="12"/>
      <c r="CX275" s="13"/>
      <c r="CY275" s="11"/>
      <c r="CZ275" s="30"/>
    </row>
    <row r="276" spans="100:104" x14ac:dyDescent="0.25">
      <c r="CV276" s="23"/>
      <c r="CW276" s="12"/>
      <c r="CX276" s="13"/>
      <c r="CY276" s="11"/>
      <c r="CZ276" s="30"/>
    </row>
    <row r="277" spans="100:104" x14ac:dyDescent="0.25">
      <c r="CV277" s="23"/>
      <c r="CW277" s="14"/>
      <c r="CX277" s="13"/>
      <c r="CY277" s="11"/>
      <c r="CZ277" s="30"/>
    </row>
    <row r="278" spans="100:104" x14ac:dyDescent="0.25">
      <c r="CV278" s="23"/>
      <c r="CW278" s="2"/>
      <c r="CX278" s="2"/>
      <c r="CY278" s="15" t="s">
        <v>9</v>
      </c>
      <c r="CZ278" s="31">
        <f>SUM(CZ273:CZ277)</f>
        <v>0</v>
      </c>
    </row>
    <row r="279" spans="100:104" ht="15.75" thickBot="1" x14ac:dyDescent="0.3">
      <c r="CV279" s="23"/>
      <c r="CW279" s="2"/>
      <c r="CX279" s="2"/>
      <c r="CY279" s="2"/>
      <c r="CZ279" s="28"/>
    </row>
    <row r="280" spans="100:104" ht="16.5" thickBot="1" x14ac:dyDescent="0.3">
      <c r="CV280" s="32"/>
      <c r="CW280" s="33" t="s">
        <v>10</v>
      </c>
      <c r="CX280" s="34"/>
      <c r="CY280" s="35" t="s">
        <v>11</v>
      </c>
      <c r="CZ280" s="36"/>
    </row>
    <row r="281" spans="100:104" x14ac:dyDescent="0.25">
      <c r="CV281" s="16"/>
      <c r="CW281" s="16"/>
      <c r="CX281" s="16"/>
      <c r="CY281" s="16"/>
      <c r="CZ281" s="16"/>
    </row>
    <row r="282" spans="100:104" ht="15.75" thickBot="1" x14ac:dyDescent="0.3">
      <c r="CV282" s="18"/>
      <c r="CW282" s="18"/>
      <c r="CX282" s="18"/>
      <c r="CY282" s="18"/>
      <c r="CZ282" s="18"/>
    </row>
    <row r="283" spans="100:104" x14ac:dyDescent="0.25">
      <c r="CV283" s="20"/>
      <c r="CW283" s="21" t="s">
        <v>0</v>
      </c>
      <c r="CX283" s="21"/>
      <c r="CY283" s="21">
        <f>$CY$175</f>
        <v>0</v>
      </c>
      <c r="CZ283" s="22">
        <f>$CZ$175</f>
        <v>0</v>
      </c>
    </row>
    <row r="284" spans="100:104" x14ac:dyDescent="0.25">
      <c r="CV284" s="23"/>
      <c r="CW284" s="1" t="s">
        <v>1</v>
      </c>
      <c r="CX284" s="2"/>
      <c r="CY284" s="3" t="s">
        <v>12</v>
      </c>
      <c r="CZ284" s="24" t="s">
        <v>3</v>
      </c>
    </row>
    <row r="285" spans="100:104" ht="15.75" x14ac:dyDescent="0.25">
      <c r="CV285" s="25"/>
      <c r="CW285" s="4" t="str">
        <f>Données!$I$10</f>
        <v>Michel Taillon</v>
      </c>
      <c r="CX285" s="5"/>
      <c r="CY285" s="6" t="str">
        <f>$CY$177</f>
        <v xml:space="preserve">               Substituts @ $10.00</v>
      </c>
      <c r="CZ285" s="26" t="s">
        <v>3</v>
      </c>
    </row>
    <row r="286" spans="100:104" x14ac:dyDescent="0.25">
      <c r="CV286" s="23"/>
      <c r="CW286" s="8"/>
      <c r="CX286" s="2"/>
      <c r="CY286" s="7"/>
      <c r="CZ286" s="27"/>
    </row>
    <row r="287" spans="100:104" x14ac:dyDescent="0.25">
      <c r="CV287" s="23"/>
      <c r="CW287" s="2" t="s">
        <v>19</v>
      </c>
      <c r="CX287" s="2"/>
      <c r="CY287" s="2"/>
      <c r="CZ287" s="28" t="str">
        <f>$CZ$179</f>
        <v>Abat-Neuf</v>
      </c>
    </row>
    <row r="288" spans="100:104" x14ac:dyDescent="0.25">
      <c r="CV288" s="23"/>
      <c r="CW288" s="6" t="s">
        <v>6</v>
      </c>
      <c r="CX288" s="2"/>
      <c r="CY288" s="6" t="s">
        <v>7</v>
      </c>
      <c r="CZ288" s="29" t="s">
        <v>8</v>
      </c>
    </row>
    <row r="289" spans="100:104" x14ac:dyDescent="0.25">
      <c r="CV289" s="23"/>
      <c r="CW289" s="9"/>
      <c r="CX289" s="10"/>
      <c r="CY289" s="11"/>
      <c r="CZ289" s="30"/>
    </row>
    <row r="290" spans="100:104" x14ac:dyDescent="0.25">
      <c r="CV290" s="23"/>
      <c r="CW290" s="12"/>
      <c r="CX290" s="13"/>
      <c r="CY290" s="11"/>
      <c r="CZ290" s="30"/>
    </row>
    <row r="291" spans="100:104" x14ac:dyDescent="0.25">
      <c r="CV291" s="23"/>
      <c r="CW291" s="12"/>
      <c r="CX291" s="13"/>
      <c r="CY291" s="11"/>
      <c r="CZ291" s="30"/>
    </row>
    <row r="292" spans="100:104" x14ac:dyDescent="0.25">
      <c r="CV292" s="23"/>
      <c r="CW292" s="12"/>
      <c r="CX292" s="13"/>
      <c r="CY292" s="11"/>
      <c r="CZ292" s="30"/>
    </row>
    <row r="293" spans="100:104" x14ac:dyDescent="0.25">
      <c r="CV293" s="23"/>
      <c r="CW293" s="14"/>
      <c r="CX293" s="13"/>
      <c r="CY293" s="11"/>
      <c r="CZ293" s="30"/>
    </row>
    <row r="294" spans="100:104" x14ac:dyDescent="0.25">
      <c r="CV294" s="23"/>
      <c r="CW294" s="2"/>
      <c r="CX294" s="2"/>
      <c r="CY294" s="15" t="s">
        <v>9</v>
      </c>
      <c r="CZ294" s="31">
        <f>SUM(CZ289:CZ293)</f>
        <v>0</v>
      </c>
    </row>
    <row r="295" spans="100:104" ht="15.75" thickBot="1" x14ac:dyDescent="0.3">
      <c r="CV295" s="23"/>
      <c r="CW295" s="2"/>
      <c r="CX295" s="2"/>
      <c r="CY295" s="2"/>
      <c r="CZ295" s="28"/>
    </row>
    <row r="296" spans="100:104" ht="16.5" thickBot="1" x14ac:dyDescent="0.3">
      <c r="CV296" s="32"/>
      <c r="CW296" s="33" t="s">
        <v>10</v>
      </c>
      <c r="CX296" s="34"/>
      <c r="CY296" s="35" t="s">
        <v>11</v>
      </c>
      <c r="CZ296" s="36"/>
    </row>
    <row r="297" spans="100:104" x14ac:dyDescent="0.25">
      <c r="CV297" s="18"/>
      <c r="CW297" s="18"/>
      <c r="CX297" s="18"/>
      <c r="CY297" s="18"/>
      <c r="CZ297" s="18"/>
    </row>
    <row r="298" spans="100:104" ht="15.75" thickBot="1" x14ac:dyDescent="0.3">
      <c r="CV298" s="18"/>
      <c r="CW298" s="18"/>
      <c r="CX298" s="18"/>
      <c r="CY298" s="18"/>
      <c r="CZ298" s="18"/>
    </row>
    <row r="299" spans="100:104" x14ac:dyDescent="0.25">
      <c r="CV299" s="20"/>
      <c r="CW299" s="21" t="s">
        <v>0</v>
      </c>
      <c r="CX299" s="21"/>
      <c r="CY299" s="21">
        <f>$CY$175</f>
        <v>0</v>
      </c>
      <c r="CZ299" s="22">
        <f>$CZ$175</f>
        <v>0</v>
      </c>
    </row>
    <row r="300" spans="100:104" x14ac:dyDescent="0.25">
      <c r="CV300" s="23"/>
      <c r="CW300" s="1" t="s">
        <v>1</v>
      </c>
      <c r="CX300" s="2"/>
      <c r="CY300" s="3" t="s">
        <v>12</v>
      </c>
      <c r="CZ300" s="24" t="s">
        <v>3</v>
      </c>
    </row>
    <row r="301" spans="100:104" ht="15.75" x14ac:dyDescent="0.25">
      <c r="CV301" s="25"/>
      <c r="CW301" s="4" t="str">
        <f>Données!$I$11</f>
        <v>Claire Lessard</v>
      </c>
      <c r="CX301" s="5"/>
      <c r="CY301" s="6" t="str">
        <f>$CY$177</f>
        <v xml:space="preserve">               Substituts @ $10.00</v>
      </c>
      <c r="CZ301" s="26" t="s">
        <v>3</v>
      </c>
    </row>
    <row r="302" spans="100:104" x14ac:dyDescent="0.25">
      <c r="CV302" s="23"/>
      <c r="CW302" s="8"/>
      <c r="CX302" s="2"/>
      <c r="CY302" s="7"/>
      <c r="CZ302" s="27"/>
    </row>
    <row r="303" spans="100:104" x14ac:dyDescent="0.25">
      <c r="CV303" s="23"/>
      <c r="CW303" s="2" t="s">
        <v>20</v>
      </c>
      <c r="CX303" s="2"/>
      <c r="CY303" s="2"/>
      <c r="CZ303" s="28" t="str">
        <f>$CZ$179</f>
        <v>Abat-Neuf</v>
      </c>
    </row>
    <row r="304" spans="100:104" x14ac:dyDescent="0.25">
      <c r="CV304" s="23"/>
      <c r="CW304" s="6" t="s">
        <v>6</v>
      </c>
      <c r="CX304" s="2"/>
      <c r="CY304" s="6" t="s">
        <v>7</v>
      </c>
      <c r="CZ304" s="29" t="s">
        <v>8</v>
      </c>
    </row>
    <row r="305" spans="100:104" x14ac:dyDescent="0.25">
      <c r="CV305" s="23"/>
      <c r="CW305" s="9"/>
      <c r="CX305" s="10"/>
      <c r="CY305" s="11"/>
      <c r="CZ305" s="30"/>
    </row>
    <row r="306" spans="100:104" x14ac:dyDescent="0.25">
      <c r="CV306" s="23"/>
      <c r="CW306" s="12"/>
      <c r="CX306" s="13"/>
      <c r="CY306" s="11"/>
      <c r="CZ306" s="30"/>
    </row>
    <row r="307" spans="100:104" x14ac:dyDescent="0.25">
      <c r="CV307" s="23"/>
      <c r="CW307" s="12"/>
      <c r="CX307" s="13"/>
      <c r="CY307" s="11"/>
      <c r="CZ307" s="30"/>
    </row>
    <row r="308" spans="100:104" x14ac:dyDescent="0.25">
      <c r="CV308" s="23"/>
      <c r="CW308" s="12"/>
      <c r="CX308" s="13"/>
      <c r="CY308" s="11"/>
      <c r="CZ308" s="30"/>
    </row>
    <row r="309" spans="100:104" x14ac:dyDescent="0.25">
      <c r="CV309" s="23"/>
      <c r="CW309" s="14"/>
      <c r="CX309" s="13"/>
      <c r="CY309" s="11"/>
      <c r="CZ309" s="30"/>
    </row>
    <row r="310" spans="100:104" x14ac:dyDescent="0.25">
      <c r="CV310" s="23"/>
      <c r="CW310" s="2"/>
      <c r="CX310" s="2"/>
      <c r="CY310" s="15" t="s">
        <v>9</v>
      </c>
      <c r="CZ310" s="31">
        <f>SUM(CZ305:CZ309)</f>
        <v>0</v>
      </c>
    </row>
    <row r="311" spans="100:104" ht="15.75" thickBot="1" x14ac:dyDescent="0.3">
      <c r="CV311" s="23"/>
      <c r="CW311" s="2"/>
      <c r="CX311" s="2"/>
      <c r="CY311" s="2"/>
      <c r="CZ311" s="28"/>
    </row>
    <row r="312" spans="100:104" ht="16.5" thickBot="1" x14ac:dyDescent="0.3">
      <c r="CV312" s="32"/>
      <c r="CW312" s="33" t="s">
        <v>10</v>
      </c>
      <c r="CX312" s="34"/>
      <c r="CY312" s="35" t="s">
        <v>11</v>
      </c>
      <c r="CZ312" s="36"/>
    </row>
    <row r="313" spans="100:104" x14ac:dyDescent="0.25">
      <c r="CV313" s="20"/>
      <c r="CW313" s="21" t="s">
        <v>0</v>
      </c>
      <c r="CX313" s="21"/>
      <c r="CY313" s="21">
        <f>$CY$175</f>
        <v>0</v>
      </c>
      <c r="CZ313" s="22">
        <f>$CZ$175</f>
        <v>0</v>
      </c>
    </row>
    <row r="314" spans="100:104" x14ac:dyDescent="0.25">
      <c r="CV314" s="23"/>
      <c r="CW314" s="1" t="s">
        <v>1</v>
      </c>
      <c r="CX314" s="2"/>
      <c r="CY314" s="3" t="s">
        <v>12</v>
      </c>
      <c r="CZ314" s="24" t="s">
        <v>3</v>
      </c>
    </row>
    <row r="315" spans="100:104" ht="15.75" x14ac:dyDescent="0.25">
      <c r="CV315" s="25"/>
      <c r="CW315" s="4" t="str">
        <f>Données!$I$12</f>
        <v>Diane Resler</v>
      </c>
      <c r="CX315" s="5"/>
      <c r="CY315" s="6" t="str">
        <f>$CY$177</f>
        <v xml:space="preserve">               Substituts @ $10.00</v>
      </c>
      <c r="CZ315" s="26" t="s">
        <v>3</v>
      </c>
    </row>
    <row r="316" spans="100:104" x14ac:dyDescent="0.25">
      <c r="CV316" s="23"/>
      <c r="CW316" s="8"/>
      <c r="CX316" s="2"/>
      <c r="CY316" s="7"/>
      <c r="CZ316" s="27"/>
    </row>
    <row r="317" spans="100:104" x14ac:dyDescent="0.25">
      <c r="CV317" s="23"/>
      <c r="CW317" s="2" t="s">
        <v>21</v>
      </c>
      <c r="CX317" s="2"/>
      <c r="CY317" s="2"/>
      <c r="CZ317" s="28" t="str">
        <f>$CZ$179</f>
        <v>Abat-Neuf</v>
      </c>
    </row>
    <row r="318" spans="100:104" x14ac:dyDescent="0.25">
      <c r="CV318" s="23"/>
      <c r="CW318" s="6" t="s">
        <v>6</v>
      </c>
      <c r="CX318" s="2"/>
      <c r="CY318" s="6" t="s">
        <v>7</v>
      </c>
      <c r="CZ318" s="29" t="s">
        <v>8</v>
      </c>
    </row>
    <row r="319" spans="100:104" x14ac:dyDescent="0.25">
      <c r="CV319" s="23"/>
      <c r="CW319" s="9"/>
      <c r="CX319" s="10"/>
      <c r="CY319" s="11"/>
      <c r="CZ319" s="30"/>
    </row>
    <row r="320" spans="100:104" x14ac:dyDescent="0.25">
      <c r="CV320" s="23"/>
      <c r="CW320" s="12"/>
      <c r="CX320" s="13"/>
      <c r="CY320" s="11"/>
      <c r="CZ320" s="30"/>
    </row>
    <row r="321" spans="100:104" x14ac:dyDescent="0.25">
      <c r="CV321" s="23"/>
      <c r="CW321" s="12"/>
      <c r="CX321" s="13"/>
      <c r="CY321" s="11"/>
      <c r="CZ321" s="30"/>
    </row>
    <row r="322" spans="100:104" x14ac:dyDescent="0.25">
      <c r="CV322" s="23"/>
      <c r="CW322" s="12"/>
      <c r="CX322" s="13"/>
      <c r="CY322" s="11"/>
      <c r="CZ322" s="30"/>
    </row>
    <row r="323" spans="100:104" x14ac:dyDescent="0.25">
      <c r="CV323" s="23"/>
      <c r="CW323" s="14"/>
      <c r="CX323" s="13"/>
      <c r="CY323" s="11"/>
      <c r="CZ323" s="30"/>
    </row>
    <row r="324" spans="100:104" x14ac:dyDescent="0.25">
      <c r="CV324" s="23"/>
      <c r="CW324" s="2"/>
      <c r="CX324" s="2"/>
      <c r="CY324" s="15" t="s">
        <v>9</v>
      </c>
      <c r="CZ324" s="31">
        <f>SUM(CZ319:CZ323)</f>
        <v>0</v>
      </c>
    </row>
    <row r="325" spans="100:104" ht="15.75" thickBot="1" x14ac:dyDescent="0.3">
      <c r="CV325" s="23"/>
      <c r="CW325" s="2"/>
      <c r="CX325" s="2"/>
      <c r="CY325" s="2"/>
      <c r="CZ325" s="28"/>
    </row>
    <row r="326" spans="100:104" ht="16.5" thickBot="1" x14ac:dyDescent="0.3">
      <c r="CV326" s="32"/>
      <c r="CW326" s="33" t="s">
        <v>10</v>
      </c>
      <c r="CX326" s="34"/>
      <c r="CY326" s="35" t="s">
        <v>11</v>
      </c>
      <c r="CZ326" s="36"/>
    </row>
    <row r="327" spans="100:104" x14ac:dyDescent="0.25">
      <c r="CV327" s="16"/>
      <c r="CW327" s="16"/>
      <c r="CX327" s="16"/>
      <c r="CY327" s="16"/>
      <c r="CZ327" s="16"/>
    </row>
    <row r="328" spans="100:104" ht="15.75" thickBot="1" x14ac:dyDescent="0.3">
      <c r="CV328" s="18"/>
      <c r="CW328" s="18"/>
      <c r="CX328" s="18"/>
      <c r="CY328" s="18"/>
      <c r="CZ328" s="18"/>
    </row>
    <row r="329" spans="100:104" x14ac:dyDescent="0.25">
      <c r="CV329" s="20"/>
      <c r="CW329" s="21" t="s">
        <v>0</v>
      </c>
      <c r="CX329" s="21"/>
      <c r="CY329" s="21">
        <f>$CY$175</f>
        <v>0</v>
      </c>
      <c r="CZ329" s="22">
        <f>$CZ$175</f>
        <v>0</v>
      </c>
    </row>
    <row r="330" spans="100:104" x14ac:dyDescent="0.25">
      <c r="CV330" s="23"/>
      <c r="CW330" s="1" t="s">
        <v>1</v>
      </c>
      <c r="CX330" s="2"/>
      <c r="CY330" s="3" t="s">
        <v>12</v>
      </c>
      <c r="CZ330" s="24" t="s">
        <v>3</v>
      </c>
    </row>
    <row r="331" spans="100:104" ht="15.75" x14ac:dyDescent="0.25">
      <c r="CV331" s="25"/>
      <c r="CW331" s="4" t="str">
        <f>Données!$I$13</f>
        <v>Denis Lauzon</v>
      </c>
      <c r="CX331" s="5"/>
      <c r="CY331" s="6" t="str">
        <f>$CY$177</f>
        <v xml:space="preserve">               Substituts @ $10.00</v>
      </c>
      <c r="CZ331" s="26" t="s">
        <v>3</v>
      </c>
    </row>
    <row r="332" spans="100:104" x14ac:dyDescent="0.25">
      <c r="CV332" s="23"/>
      <c r="CW332" s="8"/>
      <c r="CX332" s="2"/>
      <c r="CY332" s="7"/>
      <c r="CZ332" s="27"/>
    </row>
    <row r="333" spans="100:104" x14ac:dyDescent="0.25">
      <c r="CV333" s="23"/>
      <c r="CW333" s="2" t="s">
        <v>22</v>
      </c>
      <c r="CX333" s="2"/>
      <c r="CY333" s="2"/>
      <c r="CZ333" s="28" t="str">
        <f>$CZ$179</f>
        <v>Abat-Neuf</v>
      </c>
    </row>
    <row r="334" spans="100:104" x14ac:dyDescent="0.25">
      <c r="CV334" s="23"/>
      <c r="CW334" s="6" t="s">
        <v>6</v>
      </c>
      <c r="CX334" s="2"/>
      <c r="CY334" s="6" t="s">
        <v>7</v>
      </c>
      <c r="CZ334" s="29" t="s">
        <v>8</v>
      </c>
    </row>
    <row r="335" spans="100:104" x14ac:dyDescent="0.25">
      <c r="CV335" s="23"/>
      <c r="CW335" s="9"/>
      <c r="CX335" s="10"/>
      <c r="CY335" s="11"/>
      <c r="CZ335" s="30"/>
    </row>
    <row r="336" spans="100:104" x14ac:dyDescent="0.25">
      <c r="CV336" s="23"/>
      <c r="CW336" s="12"/>
      <c r="CX336" s="13"/>
      <c r="CY336" s="11"/>
      <c r="CZ336" s="30"/>
    </row>
    <row r="337" spans="100:104" x14ac:dyDescent="0.25">
      <c r="CV337" s="23"/>
      <c r="CW337" s="12"/>
      <c r="CX337" s="13"/>
      <c r="CY337" s="11"/>
      <c r="CZ337" s="30"/>
    </row>
    <row r="338" spans="100:104" x14ac:dyDescent="0.25">
      <c r="CV338" s="23"/>
      <c r="CW338" s="12"/>
      <c r="CX338" s="13"/>
      <c r="CY338" s="11"/>
      <c r="CZ338" s="30"/>
    </row>
    <row r="339" spans="100:104" x14ac:dyDescent="0.25">
      <c r="CV339" s="23"/>
      <c r="CW339" s="14"/>
      <c r="CX339" s="13"/>
      <c r="CY339" s="11"/>
      <c r="CZ339" s="30"/>
    </row>
    <row r="340" spans="100:104" x14ac:dyDescent="0.25">
      <c r="CV340" s="23"/>
      <c r="CW340" s="2"/>
      <c r="CX340" s="2"/>
      <c r="CY340" s="15" t="s">
        <v>9</v>
      </c>
      <c r="CZ340" s="31">
        <f>SUM(CZ335:CZ339)</f>
        <v>0</v>
      </c>
    </row>
    <row r="341" spans="100:104" ht="15.75" thickBot="1" x14ac:dyDescent="0.3">
      <c r="CV341" s="23"/>
      <c r="CW341" s="2"/>
      <c r="CX341" s="2"/>
      <c r="CY341" s="2"/>
      <c r="CZ341" s="28"/>
    </row>
    <row r="342" spans="100:104" ht="16.5" thickBot="1" x14ac:dyDescent="0.3">
      <c r="CV342" s="32"/>
      <c r="CW342" s="33" t="s">
        <v>10</v>
      </c>
      <c r="CX342" s="34"/>
      <c r="CY342" s="35" t="s">
        <v>11</v>
      </c>
      <c r="CZ342" s="36"/>
    </row>
    <row r="343" spans="100:104" x14ac:dyDescent="0.25">
      <c r="CV343" s="18"/>
      <c r="CW343" s="18"/>
      <c r="CX343" s="18"/>
      <c r="CY343" s="18"/>
      <c r="CZ343" s="18"/>
    </row>
    <row r="344" spans="100:104" ht="15.75" thickBot="1" x14ac:dyDescent="0.3">
      <c r="CV344" s="18"/>
      <c r="CW344" s="18"/>
      <c r="CX344" s="18"/>
      <c r="CY344" s="18"/>
      <c r="CZ344" s="18"/>
    </row>
    <row r="345" spans="100:104" x14ac:dyDescent="0.25">
      <c r="CV345" s="20"/>
      <c r="CW345" s="21" t="s">
        <v>0</v>
      </c>
      <c r="CX345" s="21"/>
      <c r="CY345" s="21">
        <f>$CY$175</f>
        <v>0</v>
      </c>
      <c r="CZ345" s="22">
        <f>$CZ$175</f>
        <v>0</v>
      </c>
    </row>
    <row r="346" spans="100:104" x14ac:dyDescent="0.25">
      <c r="CV346" s="23"/>
      <c r="CW346" s="1" t="s">
        <v>1</v>
      </c>
      <c r="CX346" s="2"/>
      <c r="CY346" s="3" t="s">
        <v>12</v>
      </c>
      <c r="CZ346" s="24" t="s">
        <v>3</v>
      </c>
    </row>
    <row r="347" spans="100:104" ht="15.75" x14ac:dyDescent="0.25">
      <c r="CV347" s="25"/>
      <c r="CW347" s="4" t="str">
        <f>Données!$I$14</f>
        <v>Gilles Tremblay</v>
      </c>
      <c r="CX347" s="5"/>
      <c r="CY347" s="6" t="str">
        <f>$CY$177</f>
        <v xml:space="preserve">               Substituts @ $10.00</v>
      </c>
      <c r="CZ347" s="26" t="s">
        <v>3</v>
      </c>
    </row>
    <row r="348" spans="100:104" x14ac:dyDescent="0.25">
      <c r="CV348" s="23"/>
      <c r="CW348" s="8"/>
      <c r="CX348" s="2"/>
      <c r="CY348" s="7"/>
      <c r="CZ348" s="27"/>
    </row>
    <row r="349" spans="100:104" x14ac:dyDescent="0.25">
      <c r="CV349" s="23"/>
      <c r="CW349" s="2" t="s">
        <v>23</v>
      </c>
      <c r="CX349" s="2"/>
      <c r="CY349" s="2"/>
      <c r="CZ349" s="28" t="str">
        <f>$CZ$179</f>
        <v>Abat-Neuf</v>
      </c>
    </row>
    <row r="350" spans="100:104" x14ac:dyDescent="0.25">
      <c r="CV350" s="23"/>
      <c r="CW350" s="6" t="s">
        <v>6</v>
      </c>
      <c r="CX350" s="2"/>
      <c r="CY350" s="6" t="s">
        <v>7</v>
      </c>
      <c r="CZ350" s="29" t="s">
        <v>8</v>
      </c>
    </row>
    <row r="351" spans="100:104" x14ac:dyDescent="0.25">
      <c r="CV351" s="23"/>
      <c r="CW351" s="9"/>
      <c r="CX351" s="10"/>
      <c r="CY351" s="11"/>
      <c r="CZ351" s="30"/>
    </row>
    <row r="352" spans="100:104" x14ac:dyDescent="0.25">
      <c r="CV352" s="23"/>
      <c r="CW352" s="12"/>
      <c r="CX352" s="13"/>
      <c r="CY352" s="11"/>
      <c r="CZ352" s="30"/>
    </row>
    <row r="353" spans="100:104" x14ac:dyDescent="0.25">
      <c r="CV353" s="23"/>
      <c r="CW353" s="12"/>
      <c r="CX353" s="13"/>
      <c r="CY353" s="11"/>
      <c r="CZ353" s="30"/>
    </row>
    <row r="354" spans="100:104" x14ac:dyDescent="0.25">
      <c r="CV354" s="23"/>
      <c r="CW354" s="12"/>
      <c r="CX354" s="13"/>
      <c r="CY354" s="11"/>
      <c r="CZ354" s="30"/>
    </row>
    <row r="355" spans="100:104" x14ac:dyDescent="0.25">
      <c r="CV355" s="23"/>
      <c r="CW355" s="14"/>
      <c r="CX355" s="13"/>
      <c r="CY355" s="11"/>
      <c r="CZ355" s="30"/>
    </row>
    <row r="356" spans="100:104" x14ac:dyDescent="0.25">
      <c r="CV356" s="23"/>
      <c r="CW356" s="2"/>
      <c r="CX356" s="2"/>
      <c r="CY356" s="15" t="s">
        <v>9</v>
      </c>
      <c r="CZ356" s="31">
        <f>SUM(CZ351:CZ355)</f>
        <v>0</v>
      </c>
    </row>
    <row r="357" spans="100:104" ht="15.75" thickBot="1" x14ac:dyDescent="0.3">
      <c r="CV357" s="23"/>
      <c r="CW357" s="2"/>
      <c r="CX357" s="2"/>
      <c r="CY357" s="2"/>
      <c r="CZ357" s="28"/>
    </row>
    <row r="358" spans="100:104" ht="16.5" thickBot="1" x14ac:dyDescent="0.3">
      <c r="CV358" s="32"/>
      <c r="CW358" s="33" t="s">
        <v>10</v>
      </c>
      <c r="CX358" s="34"/>
      <c r="CY358" s="35" t="s">
        <v>11</v>
      </c>
      <c r="CZ358" s="36"/>
    </row>
    <row r="359" spans="100:104" x14ac:dyDescent="0.25">
      <c r="CV359" s="20"/>
      <c r="CW359" s="21" t="s">
        <v>0</v>
      </c>
      <c r="CX359" s="21"/>
      <c r="CY359" s="21">
        <f>$CY$175</f>
        <v>0</v>
      </c>
      <c r="CZ359" s="22">
        <f>$CZ$175</f>
        <v>0</v>
      </c>
    </row>
    <row r="360" spans="100:104" x14ac:dyDescent="0.25">
      <c r="CV360" s="23"/>
      <c r="CW360" s="1" t="s">
        <v>1</v>
      </c>
      <c r="CX360" s="2"/>
      <c r="CY360" s="3" t="s">
        <v>12</v>
      </c>
      <c r="CZ360" s="24" t="s">
        <v>3</v>
      </c>
    </row>
    <row r="361" spans="100:104" ht="15.75" x14ac:dyDescent="0.25">
      <c r="CV361" s="25"/>
      <c r="CW361" s="4" t="str">
        <f>Données!$I$15</f>
        <v>Jocelyne Brunelle</v>
      </c>
      <c r="CX361" s="5"/>
      <c r="CY361" s="6" t="str">
        <f>$CY$177</f>
        <v xml:space="preserve">               Substituts @ $10.00</v>
      </c>
      <c r="CZ361" s="26" t="s">
        <v>3</v>
      </c>
    </row>
    <row r="362" spans="100:104" x14ac:dyDescent="0.25">
      <c r="CV362" s="23"/>
      <c r="CW362" s="8"/>
      <c r="CX362" s="2"/>
      <c r="CY362" s="7"/>
      <c r="CZ362" s="27"/>
    </row>
    <row r="363" spans="100:104" x14ac:dyDescent="0.25">
      <c r="CV363" s="23"/>
      <c r="CW363" s="2" t="s">
        <v>24</v>
      </c>
      <c r="CX363" s="2"/>
      <c r="CY363" s="2"/>
      <c r="CZ363" s="28" t="str">
        <f>$CZ$179</f>
        <v>Abat-Neuf</v>
      </c>
    </row>
    <row r="364" spans="100:104" x14ac:dyDescent="0.25">
      <c r="CV364" s="23"/>
      <c r="CW364" s="6" t="s">
        <v>6</v>
      </c>
      <c r="CX364" s="2"/>
      <c r="CY364" s="6" t="s">
        <v>7</v>
      </c>
      <c r="CZ364" s="29" t="s">
        <v>8</v>
      </c>
    </row>
    <row r="365" spans="100:104" x14ac:dyDescent="0.25">
      <c r="CV365" s="23"/>
      <c r="CW365" s="9"/>
      <c r="CX365" s="10"/>
      <c r="CY365" s="11"/>
      <c r="CZ365" s="30"/>
    </row>
    <row r="366" spans="100:104" x14ac:dyDescent="0.25">
      <c r="CV366" s="23"/>
      <c r="CW366" s="12"/>
      <c r="CX366" s="13"/>
      <c r="CY366" s="11"/>
      <c r="CZ366" s="30"/>
    </row>
    <row r="367" spans="100:104" x14ac:dyDescent="0.25">
      <c r="CV367" s="23"/>
      <c r="CW367" s="12"/>
      <c r="CX367" s="13"/>
      <c r="CY367" s="11"/>
      <c r="CZ367" s="30"/>
    </row>
    <row r="368" spans="100:104" x14ac:dyDescent="0.25">
      <c r="CV368" s="23"/>
      <c r="CW368" s="12"/>
      <c r="CX368" s="13"/>
      <c r="CY368" s="11"/>
      <c r="CZ368" s="30"/>
    </row>
    <row r="369" spans="100:104" x14ac:dyDescent="0.25">
      <c r="CV369" s="23"/>
      <c r="CW369" s="14"/>
      <c r="CX369" s="13"/>
      <c r="CY369" s="11"/>
      <c r="CZ369" s="30"/>
    </row>
    <row r="370" spans="100:104" x14ac:dyDescent="0.25">
      <c r="CV370" s="23"/>
      <c r="CW370" s="2"/>
      <c r="CX370" s="2"/>
      <c r="CY370" s="15" t="s">
        <v>9</v>
      </c>
      <c r="CZ370" s="31">
        <f>SUM(CZ365:CZ369)</f>
        <v>0</v>
      </c>
    </row>
    <row r="371" spans="100:104" ht="15.75" thickBot="1" x14ac:dyDescent="0.3">
      <c r="CV371" s="23"/>
      <c r="CW371" s="2"/>
      <c r="CX371" s="2"/>
      <c r="CY371" s="2"/>
      <c r="CZ371" s="28"/>
    </row>
    <row r="372" spans="100:104" ht="16.5" thickBot="1" x14ac:dyDescent="0.3">
      <c r="CV372" s="32"/>
      <c r="CW372" s="33" t="s">
        <v>10</v>
      </c>
      <c r="CX372" s="34"/>
      <c r="CY372" s="35" t="s">
        <v>11</v>
      </c>
      <c r="CZ372" s="36"/>
    </row>
    <row r="373" spans="100:104" x14ac:dyDescent="0.25">
      <c r="CV373" s="19"/>
      <c r="CW373" s="19"/>
      <c r="CX373" s="19"/>
      <c r="CY373" s="19"/>
      <c r="CZ373" s="19"/>
    </row>
    <row r="374" spans="100:104" ht="15.75" thickBot="1" x14ac:dyDescent="0.3">
      <c r="CV374" s="18"/>
      <c r="CW374" s="18"/>
      <c r="CX374" s="18"/>
      <c r="CY374" s="18"/>
      <c r="CZ374" s="18"/>
    </row>
    <row r="375" spans="100:104" x14ac:dyDescent="0.25">
      <c r="CV375" s="20"/>
      <c r="CW375" s="21" t="s">
        <v>0</v>
      </c>
      <c r="CX375" s="21"/>
      <c r="CY375" s="21">
        <f>$CY$175</f>
        <v>0</v>
      </c>
      <c r="CZ375" s="22">
        <f>$CZ$175</f>
        <v>0</v>
      </c>
    </row>
    <row r="376" spans="100:104" x14ac:dyDescent="0.25">
      <c r="CV376" s="23"/>
      <c r="CW376" s="1" t="s">
        <v>1</v>
      </c>
      <c r="CX376" s="2"/>
      <c r="CY376" s="3" t="s">
        <v>12</v>
      </c>
      <c r="CZ376" s="24" t="s">
        <v>3</v>
      </c>
    </row>
    <row r="377" spans="100:104" ht="15.75" x14ac:dyDescent="0.25">
      <c r="CV377" s="25"/>
      <c r="CW377" s="4" t="str">
        <f>Données!$I$16</f>
        <v>Francine Allard</v>
      </c>
      <c r="CX377" s="5"/>
      <c r="CY377" s="6" t="str">
        <f>$CY$177</f>
        <v xml:space="preserve">               Substituts @ $10.00</v>
      </c>
      <c r="CZ377" s="26" t="s">
        <v>3</v>
      </c>
    </row>
    <row r="378" spans="100:104" x14ac:dyDescent="0.25">
      <c r="CV378" s="23"/>
      <c r="CW378" s="8"/>
      <c r="CX378" s="2"/>
      <c r="CY378" s="7"/>
      <c r="CZ378" s="27"/>
    </row>
    <row r="379" spans="100:104" x14ac:dyDescent="0.25">
      <c r="CV379" s="23"/>
      <c r="CW379" s="2" t="s">
        <v>25</v>
      </c>
      <c r="CX379" s="2"/>
      <c r="CY379" s="2"/>
      <c r="CZ379" s="28" t="str">
        <f>$CZ$179</f>
        <v>Abat-Neuf</v>
      </c>
    </row>
    <row r="380" spans="100:104" x14ac:dyDescent="0.25">
      <c r="CV380" s="23"/>
      <c r="CW380" s="6" t="s">
        <v>6</v>
      </c>
      <c r="CX380" s="2"/>
      <c r="CY380" s="6" t="s">
        <v>7</v>
      </c>
      <c r="CZ380" s="29" t="s">
        <v>8</v>
      </c>
    </row>
    <row r="381" spans="100:104" x14ac:dyDescent="0.25">
      <c r="CV381" s="23"/>
      <c r="CW381" s="9"/>
      <c r="CX381" s="10"/>
      <c r="CY381" s="11"/>
      <c r="CZ381" s="30"/>
    </row>
    <row r="382" spans="100:104" x14ac:dyDescent="0.25">
      <c r="CV382" s="23"/>
      <c r="CW382" s="12"/>
      <c r="CX382" s="13"/>
      <c r="CY382" s="11"/>
      <c r="CZ382" s="30"/>
    </row>
    <row r="383" spans="100:104" x14ac:dyDescent="0.25">
      <c r="CV383" s="23"/>
      <c r="CW383" s="12"/>
      <c r="CX383" s="13"/>
      <c r="CY383" s="11"/>
      <c r="CZ383" s="30"/>
    </row>
    <row r="384" spans="100:104" x14ac:dyDescent="0.25">
      <c r="CV384" s="23"/>
      <c r="CW384" s="12"/>
      <c r="CX384" s="13"/>
      <c r="CY384" s="11"/>
      <c r="CZ384" s="30"/>
    </row>
    <row r="385" spans="100:104" x14ac:dyDescent="0.25">
      <c r="CV385" s="23"/>
      <c r="CW385" s="14"/>
      <c r="CX385" s="13"/>
      <c r="CY385" s="11"/>
      <c r="CZ385" s="30"/>
    </row>
    <row r="386" spans="100:104" x14ac:dyDescent="0.25">
      <c r="CV386" s="23"/>
      <c r="CW386" s="2"/>
      <c r="CX386" s="2"/>
      <c r="CY386" s="15" t="s">
        <v>9</v>
      </c>
      <c r="CZ386" s="31">
        <f>SUM(CZ381:CZ385)</f>
        <v>0</v>
      </c>
    </row>
    <row r="387" spans="100:104" ht="15.75" thickBot="1" x14ac:dyDescent="0.3">
      <c r="CV387" s="23"/>
      <c r="CW387" s="2"/>
      <c r="CX387" s="2"/>
      <c r="CY387" s="2"/>
      <c r="CZ387" s="28"/>
    </row>
    <row r="388" spans="100:104" ht="16.5" thickBot="1" x14ac:dyDescent="0.3">
      <c r="CV388" s="32"/>
      <c r="CW388" s="33" t="s">
        <v>10</v>
      </c>
      <c r="CX388" s="34"/>
      <c r="CY388" s="35" t="s">
        <v>11</v>
      </c>
      <c r="CZ388" s="36"/>
    </row>
    <row r="389" spans="100:104" x14ac:dyDescent="0.25">
      <c r="CV389" s="18"/>
      <c r="CW389" s="18"/>
      <c r="CX389" s="18"/>
      <c r="CY389" s="18"/>
      <c r="CZ389" s="18"/>
    </row>
    <row r="390" spans="100:104" ht="15.75" thickBot="1" x14ac:dyDescent="0.3">
      <c r="CV390" s="18"/>
      <c r="CW390" s="18"/>
      <c r="CX390" s="18"/>
      <c r="CY390" s="18"/>
      <c r="CZ390" s="18"/>
    </row>
    <row r="391" spans="100:104" x14ac:dyDescent="0.25">
      <c r="CV391" s="20"/>
      <c r="CW391" s="21" t="s">
        <v>0</v>
      </c>
      <c r="CX391" s="21"/>
      <c r="CY391" s="21">
        <f>$CY$175</f>
        <v>0</v>
      </c>
      <c r="CZ391" s="22">
        <f>$CZ$175</f>
        <v>0</v>
      </c>
    </row>
    <row r="392" spans="100:104" x14ac:dyDescent="0.25">
      <c r="CV392" s="23"/>
      <c r="CW392" s="1" t="s">
        <v>1</v>
      </c>
      <c r="CX392" s="2"/>
      <c r="CY392" s="3" t="s">
        <v>12</v>
      </c>
      <c r="CZ392" s="24" t="s">
        <v>3</v>
      </c>
    </row>
    <row r="393" spans="100:104" ht="15.75" x14ac:dyDescent="0.25">
      <c r="CV393" s="25"/>
      <c r="CW393" s="4" t="str">
        <f>Données!$I$17</f>
        <v>Raymond Chartré</v>
      </c>
      <c r="CX393" s="5"/>
      <c r="CY393" s="6" t="str">
        <f>$CY$177</f>
        <v xml:space="preserve">               Substituts @ $10.00</v>
      </c>
      <c r="CZ393" s="26" t="s">
        <v>3</v>
      </c>
    </row>
    <row r="394" spans="100:104" x14ac:dyDescent="0.25">
      <c r="CV394" s="23"/>
      <c r="CW394" s="8"/>
      <c r="CX394" s="2"/>
      <c r="CY394" s="7"/>
      <c r="CZ394" s="27"/>
    </row>
    <row r="395" spans="100:104" x14ac:dyDescent="0.25">
      <c r="CV395" s="23"/>
      <c r="CW395" s="2" t="s">
        <v>26</v>
      </c>
      <c r="CX395" s="2"/>
      <c r="CY395" s="2"/>
      <c r="CZ395" s="28" t="str">
        <f>$CZ$179</f>
        <v>Abat-Neuf</v>
      </c>
    </row>
    <row r="396" spans="100:104" x14ac:dyDescent="0.25">
      <c r="CV396" s="23"/>
      <c r="CW396" s="6" t="s">
        <v>6</v>
      </c>
      <c r="CX396" s="2"/>
      <c r="CY396" s="6" t="s">
        <v>7</v>
      </c>
      <c r="CZ396" s="29" t="s">
        <v>8</v>
      </c>
    </row>
    <row r="397" spans="100:104" x14ac:dyDescent="0.25">
      <c r="CV397" s="23"/>
      <c r="CW397" s="9"/>
      <c r="CX397" s="10"/>
      <c r="CY397" s="11"/>
      <c r="CZ397" s="30"/>
    </row>
    <row r="398" spans="100:104" x14ac:dyDescent="0.25">
      <c r="CV398" s="23"/>
      <c r="CW398" s="12"/>
      <c r="CX398" s="13"/>
      <c r="CY398" s="11"/>
      <c r="CZ398" s="30"/>
    </row>
    <row r="399" spans="100:104" x14ac:dyDescent="0.25">
      <c r="CV399" s="23"/>
      <c r="CW399" s="12"/>
      <c r="CX399" s="13"/>
      <c r="CY399" s="11"/>
      <c r="CZ399" s="30"/>
    </row>
    <row r="400" spans="100:104" x14ac:dyDescent="0.25">
      <c r="CV400" s="23"/>
      <c r="CW400" s="12"/>
      <c r="CX400" s="13"/>
      <c r="CY400" s="11"/>
      <c r="CZ400" s="30"/>
    </row>
    <row r="401" spans="100:104" x14ac:dyDescent="0.25">
      <c r="CV401" s="23"/>
      <c r="CW401" s="14"/>
      <c r="CX401" s="13"/>
      <c r="CY401" s="11"/>
      <c r="CZ401" s="30"/>
    </row>
    <row r="402" spans="100:104" x14ac:dyDescent="0.25">
      <c r="CV402" s="23"/>
      <c r="CW402" s="2"/>
      <c r="CX402" s="2"/>
      <c r="CY402" s="15" t="s">
        <v>9</v>
      </c>
      <c r="CZ402" s="31">
        <f>SUM(CZ397:CZ401)</f>
        <v>0</v>
      </c>
    </row>
    <row r="403" spans="100:104" ht="15.75" thickBot="1" x14ac:dyDescent="0.3">
      <c r="CV403" s="23"/>
      <c r="CW403" s="2"/>
      <c r="CX403" s="2"/>
      <c r="CY403" s="2"/>
      <c r="CZ403" s="28"/>
    </row>
    <row r="404" spans="100:104" ht="16.5" thickBot="1" x14ac:dyDescent="0.3">
      <c r="CV404" s="32"/>
      <c r="CW404" s="33" t="s">
        <v>10</v>
      </c>
      <c r="CX404" s="34"/>
      <c r="CY404" s="35" t="s">
        <v>11</v>
      </c>
      <c r="CZ404" s="36"/>
    </row>
    <row r="405" spans="100:104" x14ac:dyDescent="0.25">
      <c r="CV405" s="20"/>
      <c r="CW405" s="21" t="s">
        <v>0</v>
      </c>
      <c r="CX405" s="21"/>
      <c r="CY405" s="21">
        <f>$CY$175</f>
        <v>0</v>
      </c>
      <c r="CZ405" s="22">
        <f>$CZ$175</f>
        <v>0</v>
      </c>
    </row>
    <row r="406" spans="100:104" x14ac:dyDescent="0.25">
      <c r="CV406" s="23"/>
      <c r="CW406" s="1" t="s">
        <v>1</v>
      </c>
      <c r="CX406" s="2"/>
      <c r="CY406" s="3" t="s">
        <v>12</v>
      </c>
      <c r="CZ406" s="24" t="s">
        <v>3</v>
      </c>
    </row>
    <row r="407" spans="100:104" ht="15.75" x14ac:dyDescent="0.25">
      <c r="CV407" s="25"/>
      <c r="CW407" s="4" t="str">
        <f>Données!$I$18</f>
        <v>Roland Gariépy</v>
      </c>
      <c r="CX407" s="5"/>
      <c r="CY407" s="6" t="str">
        <f>$CY$177</f>
        <v xml:space="preserve">               Substituts @ $10.00</v>
      </c>
      <c r="CZ407" s="26" t="s">
        <v>3</v>
      </c>
    </row>
    <row r="408" spans="100:104" x14ac:dyDescent="0.25">
      <c r="CV408" s="23"/>
      <c r="CW408" s="8"/>
      <c r="CX408" s="2"/>
      <c r="CY408" s="7"/>
      <c r="CZ408" s="27"/>
    </row>
    <row r="409" spans="100:104" x14ac:dyDescent="0.25">
      <c r="CV409" s="23"/>
      <c r="CW409" s="2" t="s">
        <v>27</v>
      </c>
      <c r="CX409" s="2"/>
      <c r="CY409" s="2"/>
      <c r="CZ409" s="28" t="str">
        <f>$CZ$179</f>
        <v>Abat-Neuf</v>
      </c>
    </row>
    <row r="410" spans="100:104" x14ac:dyDescent="0.25">
      <c r="CV410" s="23"/>
      <c r="CW410" s="6" t="s">
        <v>6</v>
      </c>
      <c r="CX410" s="2"/>
      <c r="CY410" s="6" t="s">
        <v>7</v>
      </c>
      <c r="CZ410" s="29" t="s">
        <v>8</v>
      </c>
    </row>
    <row r="411" spans="100:104" x14ac:dyDescent="0.25">
      <c r="CV411" s="23"/>
      <c r="CW411" s="9"/>
      <c r="CX411" s="10"/>
      <c r="CY411" s="11"/>
      <c r="CZ411" s="30"/>
    </row>
    <row r="412" spans="100:104" x14ac:dyDescent="0.25">
      <c r="CV412" s="23"/>
      <c r="CW412" s="12"/>
      <c r="CX412" s="13"/>
      <c r="CY412" s="11"/>
      <c r="CZ412" s="30"/>
    </row>
    <row r="413" spans="100:104" x14ac:dyDescent="0.25">
      <c r="CV413" s="23"/>
      <c r="CW413" s="12"/>
      <c r="CX413" s="13"/>
      <c r="CY413" s="11"/>
      <c r="CZ413" s="30"/>
    </row>
    <row r="414" spans="100:104" x14ac:dyDescent="0.25">
      <c r="CV414" s="23"/>
      <c r="CW414" s="12"/>
      <c r="CX414" s="13"/>
      <c r="CY414" s="11"/>
      <c r="CZ414" s="30"/>
    </row>
    <row r="415" spans="100:104" x14ac:dyDescent="0.25">
      <c r="CV415" s="23"/>
      <c r="CW415" s="14"/>
      <c r="CX415" s="13"/>
      <c r="CY415" s="11"/>
      <c r="CZ415" s="30"/>
    </row>
    <row r="416" spans="100:104" x14ac:dyDescent="0.25">
      <c r="CV416" s="23"/>
      <c r="CW416" s="2"/>
      <c r="CX416" s="2"/>
      <c r="CY416" s="15" t="s">
        <v>9</v>
      </c>
      <c r="CZ416" s="31">
        <f>SUM(CZ411:CZ415)</f>
        <v>0</v>
      </c>
    </row>
    <row r="417" spans="100:104" ht="15.75" thickBot="1" x14ac:dyDescent="0.3">
      <c r="CV417" s="23"/>
      <c r="CW417" s="2"/>
      <c r="CX417" s="2"/>
      <c r="CY417" s="2"/>
      <c r="CZ417" s="28"/>
    </row>
    <row r="418" spans="100:104" ht="16.5" thickBot="1" x14ac:dyDescent="0.3">
      <c r="CV418" s="32"/>
      <c r="CW418" s="33" t="s">
        <v>10</v>
      </c>
      <c r="CX418" s="34"/>
      <c r="CY418" s="35" t="s">
        <v>11</v>
      </c>
      <c r="CZ418" s="36"/>
    </row>
  </sheetData>
  <conditionalFormatting sqref="CV235:CY235 CV281:CY281 CV327:CY327 CV373:CY373 CV175:CZ176 CV178:CZ178 CV177">
    <cfRule type="cellIs" dxfId="2285" priority="817" operator="equal">
      <formula>0</formula>
    </cfRule>
  </conditionalFormatting>
  <conditionalFormatting sqref="CV186:CY189 CV181:CX185 CV179:CY180">
    <cfRule type="cellIs" dxfId="2284" priority="818" operator="equal">
      <formula>0</formula>
    </cfRule>
  </conditionalFormatting>
  <conditionalFormatting sqref="CZ235 CZ281 CZ327 CZ373">
    <cfRule type="cellIs" dxfId="2283" priority="815" operator="equal">
      <formula>0</formula>
    </cfRule>
  </conditionalFormatting>
  <conditionalFormatting sqref="CZ179:CZ189">
    <cfRule type="cellIs" dxfId="2282" priority="816" operator="equal">
      <formula>0</formula>
    </cfRule>
  </conditionalFormatting>
  <conditionalFormatting sqref="CX177">
    <cfRule type="cellIs" dxfId="2281" priority="813" operator="equal">
      <formula>0</formula>
    </cfRule>
    <cfRule type="containsErrors" dxfId="2280" priority="814">
      <formula>ISERROR(CX177)</formula>
    </cfRule>
  </conditionalFormatting>
  <conditionalFormatting sqref="CW177">
    <cfRule type="cellIs" dxfId="2279" priority="812" operator="equal">
      <formula>0</formula>
    </cfRule>
  </conditionalFormatting>
  <conditionalFormatting sqref="CY177">
    <cfRule type="cellIs" dxfId="2278" priority="766" operator="equal">
      <formula>0</formula>
    </cfRule>
  </conditionalFormatting>
  <conditionalFormatting sqref="CV191:CZ192 CV194:CZ194 CV193">
    <cfRule type="cellIs" dxfId="2277" priority="629" operator="equal">
      <formula>0</formula>
    </cfRule>
  </conditionalFormatting>
  <conditionalFormatting sqref="CV202:CY204 CV197:CX201 CV195:CY196">
    <cfRule type="cellIs" dxfId="2276" priority="630" operator="equal">
      <formula>0</formula>
    </cfRule>
  </conditionalFormatting>
  <conditionalFormatting sqref="CZ195:CZ204">
    <cfRule type="cellIs" dxfId="2275" priority="628" operator="equal">
      <formula>0</formula>
    </cfRule>
  </conditionalFormatting>
  <conditionalFormatting sqref="CX193">
    <cfRule type="cellIs" dxfId="2274" priority="626" operator="equal">
      <formula>0</formula>
    </cfRule>
    <cfRule type="containsErrors" dxfId="2273" priority="627">
      <formula>ISERROR(CX193)</formula>
    </cfRule>
  </conditionalFormatting>
  <conditionalFormatting sqref="CW193">
    <cfRule type="cellIs" dxfId="2272" priority="625" operator="equal">
      <formula>0</formula>
    </cfRule>
  </conditionalFormatting>
  <conditionalFormatting sqref="CY193">
    <cfRule type="cellIs" dxfId="2271" priority="624" operator="equal">
      <formula>0</formula>
    </cfRule>
  </conditionalFormatting>
  <conditionalFormatting sqref="CV207:CZ208 CV210:CZ210 CV209">
    <cfRule type="cellIs" dxfId="2270" priority="622" operator="equal">
      <formula>0</formula>
    </cfRule>
  </conditionalFormatting>
  <conditionalFormatting sqref="CV218:CY220 CV213:CX217 CV211:CY212">
    <cfRule type="cellIs" dxfId="2269" priority="623" operator="equal">
      <formula>0</formula>
    </cfRule>
  </conditionalFormatting>
  <conditionalFormatting sqref="CZ211:CZ220">
    <cfRule type="cellIs" dxfId="2268" priority="621" operator="equal">
      <formula>0</formula>
    </cfRule>
  </conditionalFormatting>
  <conditionalFormatting sqref="CX209">
    <cfRule type="cellIs" dxfId="2267" priority="619" operator="equal">
      <formula>0</formula>
    </cfRule>
    <cfRule type="containsErrors" dxfId="2266" priority="620">
      <formula>ISERROR(CX209)</formula>
    </cfRule>
  </conditionalFormatting>
  <conditionalFormatting sqref="CW209">
    <cfRule type="cellIs" dxfId="2265" priority="618" operator="equal">
      <formula>0</formula>
    </cfRule>
  </conditionalFormatting>
  <conditionalFormatting sqref="CY209">
    <cfRule type="cellIs" dxfId="2264" priority="617" operator="equal">
      <formula>0</formula>
    </cfRule>
  </conditionalFormatting>
  <conditionalFormatting sqref="CV221:CZ222 CV224:CZ224 CV223">
    <cfRule type="cellIs" dxfId="2263" priority="615" operator="equal">
      <formula>0</formula>
    </cfRule>
  </conditionalFormatting>
  <conditionalFormatting sqref="CV232:CY234 CV227:CX231 CV225:CY226">
    <cfRule type="cellIs" dxfId="2262" priority="616" operator="equal">
      <formula>0</formula>
    </cfRule>
  </conditionalFormatting>
  <conditionalFormatting sqref="CZ225:CZ234">
    <cfRule type="cellIs" dxfId="2261" priority="614" operator="equal">
      <formula>0</formula>
    </cfRule>
  </conditionalFormatting>
  <conditionalFormatting sqref="CX223">
    <cfRule type="cellIs" dxfId="2260" priority="612" operator="equal">
      <formula>0</formula>
    </cfRule>
    <cfRule type="containsErrors" dxfId="2259" priority="613">
      <formula>ISERROR(CX223)</formula>
    </cfRule>
  </conditionalFormatting>
  <conditionalFormatting sqref="CW223">
    <cfRule type="cellIs" dxfId="2258" priority="611" operator="equal">
      <formula>0</formula>
    </cfRule>
  </conditionalFormatting>
  <conditionalFormatting sqref="CY223">
    <cfRule type="cellIs" dxfId="2257" priority="610" operator="equal">
      <formula>0</formula>
    </cfRule>
  </conditionalFormatting>
  <conditionalFormatting sqref="CV237:CZ238 CV240:CZ240 CV239">
    <cfRule type="cellIs" dxfId="2256" priority="608" operator="equal">
      <formula>0</formula>
    </cfRule>
  </conditionalFormatting>
  <conditionalFormatting sqref="CV248:CY250 CV243:CX247 CV241:CY242">
    <cfRule type="cellIs" dxfId="2255" priority="609" operator="equal">
      <formula>0</formula>
    </cfRule>
  </conditionalFormatting>
  <conditionalFormatting sqref="CZ241:CZ250">
    <cfRule type="cellIs" dxfId="2254" priority="607" operator="equal">
      <formula>0</formula>
    </cfRule>
  </conditionalFormatting>
  <conditionalFormatting sqref="CX239">
    <cfRule type="cellIs" dxfId="2253" priority="605" operator="equal">
      <formula>0</formula>
    </cfRule>
    <cfRule type="containsErrors" dxfId="2252" priority="606">
      <formula>ISERROR(CX239)</formula>
    </cfRule>
  </conditionalFormatting>
  <conditionalFormatting sqref="CW239">
    <cfRule type="cellIs" dxfId="2251" priority="604" operator="equal">
      <formula>0</formula>
    </cfRule>
  </conditionalFormatting>
  <conditionalFormatting sqref="CY239">
    <cfRule type="cellIs" dxfId="2250" priority="603" operator="equal">
      <formula>0</formula>
    </cfRule>
  </conditionalFormatting>
  <conditionalFormatting sqref="CV253:CZ254 CV256:CZ256 CV255">
    <cfRule type="cellIs" dxfId="2249" priority="601" operator="equal">
      <formula>0</formula>
    </cfRule>
  </conditionalFormatting>
  <conditionalFormatting sqref="CV264:CY266 CV259:CX263 CV257:CY258">
    <cfRule type="cellIs" dxfId="2248" priority="602" operator="equal">
      <formula>0</formula>
    </cfRule>
  </conditionalFormatting>
  <conditionalFormatting sqref="CZ257:CZ266">
    <cfRule type="cellIs" dxfId="2247" priority="600" operator="equal">
      <formula>0</formula>
    </cfRule>
  </conditionalFormatting>
  <conditionalFormatting sqref="CX255">
    <cfRule type="cellIs" dxfId="2246" priority="598" operator="equal">
      <formula>0</formula>
    </cfRule>
    <cfRule type="containsErrors" dxfId="2245" priority="599">
      <formula>ISERROR(CX255)</formula>
    </cfRule>
  </conditionalFormatting>
  <conditionalFormatting sqref="CW255">
    <cfRule type="cellIs" dxfId="2244" priority="597" operator="equal">
      <formula>0</formula>
    </cfRule>
  </conditionalFormatting>
  <conditionalFormatting sqref="CY255">
    <cfRule type="cellIs" dxfId="2243" priority="596" operator="equal">
      <formula>0</formula>
    </cfRule>
  </conditionalFormatting>
  <conditionalFormatting sqref="CV267:CZ268 CV270:CZ270 CV269">
    <cfRule type="cellIs" dxfId="2242" priority="594" operator="equal">
      <formula>0</formula>
    </cfRule>
  </conditionalFormatting>
  <conditionalFormatting sqref="CV278:CY280 CV273:CX277 CV271:CY272">
    <cfRule type="cellIs" dxfId="2241" priority="595" operator="equal">
      <formula>0</formula>
    </cfRule>
  </conditionalFormatting>
  <conditionalFormatting sqref="CZ271:CZ280">
    <cfRule type="cellIs" dxfId="2240" priority="593" operator="equal">
      <formula>0</formula>
    </cfRule>
  </conditionalFormatting>
  <conditionalFormatting sqref="CX269">
    <cfRule type="cellIs" dxfId="2239" priority="591" operator="equal">
      <formula>0</formula>
    </cfRule>
    <cfRule type="containsErrors" dxfId="2238" priority="592">
      <formula>ISERROR(CX269)</formula>
    </cfRule>
  </conditionalFormatting>
  <conditionalFormatting sqref="CW269">
    <cfRule type="cellIs" dxfId="2237" priority="590" operator="equal">
      <formula>0</formula>
    </cfRule>
  </conditionalFormatting>
  <conditionalFormatting sqref="CY269">
    <cfRule type="cellIs" dxfId="2236" priority="589" operator="equal">
      <formula>0</formula>
    </cfRule>
  </conditionalFormatting>
  <conditionalFormatting sqref="CV283:CZ284 CV286:CZ286 CV285">
    <cfRule type="cellIs" dxfId="2235" priority="587" operator="equal">
      <formula>0</formula>
    </cfRule>
  </conditionalFormatting>
  <conditionalFormatting sqref="CV294:CY296 CV289:CX293 CV287:CY288">
    <cfRule type="cellIs" dxfId="2234" priority="588" operator="equal">
      <formula>0</formula>
    </cfRule>
  </conditionalFormatting>
  <conditionalFormatting sqref="CZ287:CZ296">
    <cfRule type="cellIs" dxfId="2233" priority="586" operator="equal">
      <formula>0</formula>
    </cfRule>
  </conditionalFormatting>
  <conditionalFormatting sqref="CX285">
    <cfRule type="cellIs" dxfId="2232" priority="584" operator="equal">
      <formula>0</formula>
    </cfRule>
    <cfRule type="containsErrors" dxfId="2231" priority="585">
      <formula>ISERROR(CX285)</formula>
    </cfRule>
  </conditionalFormatting>
  <conditionalFormatting sqref="CW285">
    <cfRule type="cellIs" dxfId="2230" priority="583" operator="equal">
      <formula>0</formula>
    </cfRule>
  </conditionalFormatting>
  <conditionalFormatting sqref="CY285">
    <cfRule type="cellIs" dxfId="2229" priority="582" operator="equal">
      <formula>0</formula>
    </cfRule>
  </conditionalFormatting>
  <conditionalFormatting sqref="CV299:CZ300 CV302:CZ302 CV301">
    <cfRule type="cellIs" dxfId="2228" priority="580" operator="equal">
      <formula>0</formula>
    </cfRule>
  </conditionalFormatting>
  <conditionalFormatting sqref="CV310:CY312 CV305:CX309 CV303:CY304">
    <cfRule type="cellIs" dxfId="2227" priority="581" operator="equal">
      <formula>0</formula>
    </cfRule>
  </conditionalFormatting>
  <conditionalFormatting sqref="CZ303:CZ312">
    <cfRule type="cellIs" dxfId="2226" priority="579" operator="equal">
      <formula>0</formula>
    </cfRule>
  </conditionalFormatting>
  <conditionalFormatting sqref="CX301">
    <cfRule type="cellIs" dxfId="2225" priority="577" operator="equal">
      <formula>0</formula>
    </cfRule>
    <cfRule type="containsErrors" dxfId="2224" priority="578">
      <formula>ISERROR(CX301)</formula>
    </cfRule>
  </conditionalFormatting>
  <conditionalFormatting sqref="CW301">
    <cfRule type="cellIs" dxfId="2223" priority="576" operator="equal">
      <formula>0</formula>
    </cfRule>
  </conditionalFormatting>
  <conditionalFormatting sqref="CY301">
    <cfRule type="cellIs" dxfId="2222" priority="575" operator="equal">
      <formula>0</formula>
    </cfRule>
  </conditionalFormatting>
  <conditionalFormatting sqref="CV313:CZ314 CV316:CZ316 CV315">
    <cfRule type="cellIs" dxfId="2221" priority="573" operator="equal">
      <formula>0</formula>
    </cfRule>
  </conditionalFormatting>
  <conditionalFormatting sqref="CV324:CY326 CV319:CX323 CV317:CY318">
    <cfRule type="cellIs" dxfId="2220" priority="574" operator="equal">
      <formula>0</formula>
    </cfRule>
  </conditionalFormatting>
  <conditionalFormatting sqref="CZ317:CZ326">
    <cfRule type="cellIs" dxfId="2219" priority="572" operator="equal">
      <formula>0</formula>
    </cfRule>
  </conditionalFormatting>
  <conditionalFormatting sqref="CX315">
    <cfRule type="cellIs" dxfId="2218" priority="570" operator="equal">
      <formula>0</formula>
    </cfRule>
    <cfRule type="containsErrors" dxfId="2217" priority="571">
      <formula>ISERROR(CX315)</formula>
    </cfRule>
  </conditionalFormatting>
  <conditionalFormatting sqref="CW315">
    <cfRule type="cellIs" dxfId="2216" priority="569" operator="equal">
      <formula>0</formula>
    </cfRule>
  </conditionalFormatting>
  <conditionalFormatting sqref="CY315">
    <cfRule type="cellIs" dxfId="2215" priority="568" operator="equal">
      <formula>0</formula>
    </cfRule>
  </conditionalFormatting>
  <conditionalFormatting sqref="CV329:CZ330 CV332:CZ332 CV331">
    <cfRule type="cellIs" dxfId="2214" priority="566" operator="equal">
      <formula>0</formula>
    </cfRule>
  </conditionalFormatting>
  <conditionalFormatting sqref="CV340:CY342 CV335:CX339 CV333:CY334">
    <cfRule type="cellIs" dxfId="2213" priority="567" operator="equal">
      <formula>0</formula>
    </cfRule>
  </conditionalFormatting>
  <conditionalFormatting sqref="CZ333:CZ342">
    <cfRule type="cellIs" dxfId="2212" priority="565" operator="equal">
      <formula>0</formula>
    </cfRule>
  </conditionalFormatting>
  <conditionalFormatting sqref="CX331">
    <cfRule type="cellIs" dxfId="2211" priority="563" operator="equal">
      <formula>0</formula>
    </cfRule>
    <cfRule type="containsErrors" dxfId="2210" priority="564">
      <formula>ISERROR(CX331)</formula>
    </cfRule>
  </conditionalFormatting>
  <conditionalFormatting sqref="CW331">
    <cfRule type="cellIs" dxfId="2209" priority="562" operator="equal">
      <formula>0</formula>
    </cfRule>
  </conditionalFormatting>
  <conditionalFormatting sqref="CY331">
    <cfRule type="cellIs" dxfId="2208" priority="561" operator="equal">
      <formula>0</formula>
    </cfRule>
  </conditionalFormatting>
  <conditionalFormatting sqref="CV345:CZ346 CV348:CZ348 CV347">
    <cfRule type="cellIs" dxfId="2207" priority="559" operator="equal">
      <formula>0</formula>
    </cfRule>
  </conditionalFormatting>
  <conditionalFormatting sqref="CV356:CY358 CV351:CX355 CV349:CY350">
    <cfRule type="cellIs" dxfId="2206" priority="560" operator="equal">
      <formula>0</formula>
    </cfRule>
  </conditionalFormatting>
  <conditionalFormatting sqref="CZ349:CZ358">
    <cfRule type="cellIs" dxfId="2205" priority="558" operator="equal">
      <formula>0</formula>
    </cfRule>
  </conditionalFormatting>
  <conditionalFormatting sqref="CX347">
    <cfRule type="cellIs" dxfId="2204" priority="556" operator="equal">
      <formula>0</formula>
    </cfRule>
    <cfRule type="containsErrors" dxfId="2203" priority="557">
      <formula>ISERROR(CX347)</formula>
    </cfRule>
  </conditionalFormatting>
  <conditionalFormatting sqref="CW347">
    <cfRule type="cellIs" dxfId="2202" priority="555" operator="equal">
      <formula>0</formula>
    </cfRule>
  </conditionalFormatting>
  <conditionalFormatting sqref="CY347">
    <cfRule type="cellIs" dxfId="2201" priority="554" operator="equal">
      <formula>0</formula>
    </cfRule>
  </conditionalFormatting>
  <conditionalFormatting sqref="CV359:CZ360 CV362:CZ362 CV361">
    <cfRule type="cellIs" dxfId="2200" priority="552" operator="equal">
      <formula>0</formula>
    </cfRule>
  </conditionalFormatting>
  <conditionalFormatting sqref="CV370:CY372 CV365:CX369 CV363:CY364">
    <cfRule type="cellIs" dxfId="2199" priority="553" operator="equal">
      <formula>0</formula>
    </cfRule>
  </conditionalFormatting>
  <conditionalFormatting sqref="CZ363:CZ372">
    <cfRule type="cellIs" dxfId="2198" priority="551" operator="equal">
      <formula>0</formula>
    </cfRule>
  </conditionalFormatting>
  <conditionalFormatting sqref="CX361">
    <cfRule type="cellIs" dxfId="2197" priority="549" operator="equal">
      <formula>0</formula>
    </cfRule>
    <cfRule type="containsErrors" dxfId="2196" priority="550">
      <formula>ISERROR(CX361)</formula>
    </cfRule>
  </conditionalFormatting>
  <conditionalFormatting sqref="CW361">
    <cfRule type="cellIs" dxfId="2195" priority="548" operator="equal">
      <formula>0</formula>
    </cfRule>
  </conditionalFormatting>
  <conditionalFormatting sqref="CY361">
    <cfRule type="cellIs" dxfId="2194" priority="547" operator="equal">
      <formula>0</formula>
    </cfRule>
  </conditionalFormatting>
  <conditionalFormatting sqref="CV375:CZ376 CV378:CZ378 CV377">
    <cfRule type="cellIs" dxfId="2193" priority="545" operator="equal">
      <formula>0</formula>
    </cfRule>
  </conditionalFormatting>
  <conditionalFormatting sqref="CV386:CY388 CV381:CX385 CV379:CY380">
    <cfRule type="cellIs" dxfId="2192" priority="546" operator="equal">
      <formula>0</formula>
    </cfRule>
  </conditionalFormatting>
  <conditionalFormatting sqref="CZ379:CZ388">
    <cfRule type="cellIs" dxfId="2191" priority="544" operator="equal">
      <formula>0</formula>
    </cfRule>
  </conditionalFormatting>
  <conditionalFormatting sqref="CX377">
    <cfRule type="cellIs" dxfId="2190" priority="542" operator="equal">
      <formula>0</formula>
    </cfRule>
    <cfRule type="containsErrors" dxfId="2189" priority="543">
      <formula>ISERROR(CX377)</formula>
    </cfRule>
  </conditionalFormatting>
  <conditionalFormatting sqref="CW377">
    <cfRule type="cellIs" dxfId="2188" priority="541" operator="equal">
      <formula>0</formula>
    </cfRule>
  </conditionalFormatting>
  <conditionalFormatting sqref="CY377">
    <cfRule type="cellIs" dxfId="2187" priority="540" operator="equal">
      <formula>0</formula>
    </cfRule>
  </conditionalFormatting>
  <conditionalFormatting sqref="CV391:CZ392 CV394:CZ394 CV393">
    <cfRule type="cellIs" dxfId="2186" priority="538" operator="equal">
      <formula>0</formula>
    </cfRule>
  </conditionalFormatting>
  <conditionalFormatting sqref="CV402:CY404 CV397:CX401 CV395:CY396">
    <cfRule type="cellIs" dxfId="2185" priority="539" operator="equal">
      <formula>0</formula>
    </cfRule>
  </conditionalFormatting>
  <conditionalFormatting sqref="CZ395:CZ404">
    <cfRule type="cellIs" dxfId="2184" priority="537" operator="equal">
      <formula>0</formula>
    </cfRule>
  </conditionalFormatting>
  <conditionalFormatting sqref="CX393">
    <cfRule type="cellIs" dxfId="2183" priority="535" operator="equal">
      <formula>0</formula>
    </cfRule>
    <cfRule type="containsErrors" dxfId="2182" priority="536">
      <formula>ISERROR(CX393)</formula>
    </cfRule>
  </conditionalFormatting>
  <conditionalFormatting sqref="CW393">
    <cfRule type="cellIs" dxfId="2181" priority="534" operator="equal">
      <formula>0</formula>
    </cfRule>
  </conditionalFormatting>
  <conditionalFormatting sqref="CY393">
    <cfRule type="cellIs" dxfId="2180" priority="533" operator="equal">
      <formula>0</formula>
    </cfRule>
  </conditionalFormatting>
  <conditionalFormatting sqref="CV405:CZ406 CV408:CZ408 CV407">
    <cfRule type="cellIs" dxfId="2179" priority="531" operator="equal">
      <formula>0</formula>
    </cfRule>
  </conditionalFormatting>
  <conditionalFormatting sqref="CV416:CY418 CV411:CX415 CV409:CY410">
    <cfRule type="cellIs" dxfId="2178" priority="532" operator="equal">
      <formula>0</formula>
    </cfRule>
  </conditionalFormatting>
  <conditionalFormatting sqref="CZ409:CZ418">
    <cfRule type="cellIs" dxfId="2177" priority="530" operator="equal">
      <formula>0</formula>
    </cfRule>
  </conditionalFormatting>
  <conditionalFormatting sqref="CX407">
    <cfRule type="cellIs" dxfId="2176" priority="528" operator="equal">
      <formula>0</formula>
    </cfRule>
    <cfRule type="containsErrors" dxfId="2175" priority="529">
      <formula>ISERROR(CX407)</formula>
    </cfRule>
  </conditionalFormatting>
  <conditionalFormatting sqref="CW407">
    <cfRule type="cellIs" dxfId="2174" priority="527" operator="equal">
      <formula>0</formula>
    </cfRule>
  </conditionalFormatting>
  <conditionalFormatting sqref="CY407">
    <cfRule type="cellIs" dxfId="2173" priority="526" operator="equal">
      <formula>0</formula>
    </cfRule>
  </conditionalFormatting>
  <conditionalFormatting sqref="B1:D1 D2:D8">
    <cfRule type="containsErrors" dxfId="2172" priority="525">
      <formula>ISERROR(B1)</formula>
    </cfRule>
  </conditionalFormatting>
  <conditionalFormatting sqref="A1">
    <cfRule type="containsErrors" dxfId="2171" priority="523">
      <formula>ISERROR(A1)</formula>
    </cfRule>
  </conditionalFormatting>
  <conditionalFormatting sqref="A2:A6">
    <cfRule type="cellIs" dxfId="2170" priority="376" operator="equal">
      <formula>0</formula>
    </cfRule>
    <cfRule type="containsErrors" dxfId="2169" priority="522">
      <formula>ISERROR(A2)</formula>
    </cfRule>
  </conditionalFormatting>
  <conditionalFormatting sqref="A7:A8">
    <cfRule type="cellIs" dxfId="2168" priority="520" operator="equal">
      <formula>0</formula>
    </cfRule>
    <cfRule type="containsErrors" dxfId="2167" priority="521">
      <formula>ISERROR(A7)</formula>
    </cfRule>
  </conditionalFormatting>
  <conditionalFormatting sqref="A9:A10">
    <cfRule type="cellIs" dxfId="2166" priority="518" operator="equal">
      <formula>0</formula>
    </cfRule>
    <cfRule type="containsErrors" dxfId="2165" priority="519">
      <formula>ISERROR(A9)</formula>
    </cfRule>
  </conditionalFormatting>
  <conditionalFormatting sqref="C2:C8">
    <cfRule type="containsErrors" dxfId="2164" priority="524">
      <formula>ISERROR(C2)</formula>
    </cfRule>
  </conditionalFormatting>
  <conditionalFormatting sqref="C11">
    <cfRule type="containsErrors" dxfId="2163" priority="517">
      <formula>ISERROR(C11)</formula>
    </cfRule>
  </conditionalFormatting>
  <conditionalFormatting sqref="D22:D26">
    <cfRule type="containsErrors" dxfId="2162" priority="515">
      <formula>ISERROR(D22)</formula>
    </cfRule>
  </conditionalFormatting>
  <conditionalFormatting sqref="D12:D16">
    <cfRule type="containsErrors" dxfId="2161" priority="516">
      <formula>ISERROR(D12)</formula>
    </cfRule>
  </conditionalFormatting>
  <conditionalFormatting sqref="D32:D36">
    <cfRule type="containsErrors" dxfId="2160" priority="514">
      <formula>ISERROR(D32)</formula>
    </cfRule>
  </conditionalFormatting>
  <conditionalFormatting sqref="D42:D46">
    <cfRule type="containsErrors" dxfId="2159" priority="513">
      <formula>ISERROR(D42)</formula>
    </cfRule>
  </conditionalFormatting>
  <conditionalFormatting sqref="D52:D56">
    <cfRule type="containsErrors" dxfId="2158" priority="512">
      <formula>ISERROR(D52)</formula>
    </cfRule>
  </conditionalFormatting>
  <conditionalFormatting sqref="D62:D66">
    <cfRule type="containsErrors" dxfId="2157" priority="511">
      <formula>ISERROR(D62)</formula>
    </cfRule>
  </conditionalFormatting>
  <conditionalFormatting sqref="D72:D76">
    <cfRule type="containsErrors" dxfId="2156" priority="510">
      <formula>ISERROR(D72)</formula>
    </cfRule>
  </conditionalFormatting>
  <conditionalFormatting sqref="D82:D86">
    <cfRule type="containsErrors" dxfId="2155" priority="509">
      <formula>ISERROR(D82)</formula>
    </cfRule>
  </conditionalFormatting>
  <conditionalFormatting sqref="D92:D96">
    <cfRule type="containsErrors" dxfId="2154" priority="508">
      <formula>ISERROR(D92)</formula>
    </cfRule>
  </conditionalFormatting>
  <conditionalFormatting sqref="D102:D106">
    <cfRule type="containsErrors" dxfId="2153" priority="507">
      <formula>ISERROR(D102)</formula>
    </cfRule>
  </conditionalFormatting>
  <conditionalFormatting sqref="D112:D116">
    <cfRule type="containsErrors" dxfId="2152" priority="506">
      <formula>ISERROR(D112)</formula>
    </cfRule>
  </conditionalFormatting>
  <conditionalFormatting sqref="D122:D126">
    <cfRule type="containsErrors" dxfId="2151" priority="505">
      <formula>ISERROR(D122)</formula>
    </cfRule>
  </conditionalFormatting>
  <conditionalFormatting sqref="D132:D136">
    <cfRule type="containsErrors" dxfId="2150" priority="504">
      <formula>ISERROR(D132)</formula>
    </cfRule>
  </conditionalFormatting>
  <conditionalFormatting sqref="D142:D146">
    <cfRule type="containsErrors" dxfId="2149" priority="503">
      <formula>ISERROR(D142)</formula>
    </cfRule>
  </conditionalFormatting>
  <conditionalFormatting sqref="D152:D156">
    <cfRule type="containsErrors" dxfId="2148" priority="502">
      <formula>ISERROR(D152)</formula>
    </cfRule>
  </conditionalFormatting>
  <conditionalFormatting sqref="C21">
    <cfRule type="containsErrors" dxfId="2147" priority="498">
      <formula>ISERROR(C21)</formula>
    </cfRule>
  </conditionalFormatting>
  <conditionalFormatting sqref="C31">
    <cfRule type="containsErrors" dxfId="2146" priority="497">
      <formula>ISERROR(C31)</formula>
    </cfRule>
  </conditionalFormatting>
  <conditionalFormatting sqref="C41">
    <cfRule type="containsErrors" dxfId="2145" priority="496">
      <formula>ISERROR(C41)</formula>
    </cfRule>
  </conditionalFormatting>
  <conditionalFormatting sqref="C51">
    <cfRule type="containsErrors" dxfId="2144" priority="495">
      <formula>ISERROR(C51)</formula>
    </cfRule>
  </conditionalFormatting>
  <conditionalFormatting sqref="C61">
    <cfRule type="containsErrors" dxfId="2143" priority="494">
      <formula>ISERROR(C61)</formula>
    </cfRule>
  </conditionalFormatting>
  <conditionalFormatting sqref="C71">
    <cfRule type="containsErrors" dxfId="2142" priority="493">
      <formula>ISERROR(C71)</formula>
    </cfRule>
  </conditionalFormatting>
  <conditionalFormatting sqref="C81">
    <cfRule type="containsErrors" dxfId="2141" priority="492">
      <formula>ISERROR(C81)</formula>
    </cfRule>
  </conditionalFormatting>
  <conditionalFormatting sqref="C91">
    <cfRule type="containsErrors" dxfId="2140" priority="491">
      <formula>ISERROR(C91)</formula>
    </cfRule>
  </conditionalFormatting>
  <conditionalFormatting sqref="C101">
    <cfRule type="containsErrors" dxfId="2139" priority="490">
      <formula>ISERROR(C101)</formula>
    </cfRule>
  </conditionalFormatting>
  <conditionalFormatting sqref="C111">
    <cfRule type="containsErrors" dxfId="2138" priority="489">
      <formula>ISERROR(C111)</formula>
    </cfRule>
  </conditionalFormatting>
  <conditionalFormatting sqref="C121">
    <cfRule type="containsErrors" dxfId="2137" priority="488">
      <formula>ISERROR(C121)</formula>
    </cfRule>
  </conditionalFormatting>
  <conditionalFormatting sqref="C131">
    <cfRule type="containsErrors" dxfId="2136" priority="487">
      <formula>ISERROR(C131)</formula>
    </cfRule>
  </conditionalFormatting>
  <conditionalFormatting sqref="C141">
    <cfRule type="containsErrors" dxfId="2135" priority="486">
      <formula>ISERROR(C141)</formula>
    </cfRule>
  </conditionalFormatting>
  <conditionalFormatting sqref="C151">
    <cfRule type="containsErrors" dxfId="2134" priority="485">
      <formula>ISERROR(C151)</formula>
    </cfRule>
  </conditionalFormatting>
  <conditionalFormatting sqref="C161">
    <cfRule type="containsErrors" dxfId="2133" priority="484">
      <formula>ISERROR(C161)</formula>
    </cfRule>
  </conditionalFormatting>
  <conditionalFormatting sqref="A17:A18">
    <cfRule type="cellIs" dxfId="2132" priority="482" operator="equal">
      <formula>0</formula>
    </cfRule>
    <cfRule type="containsErrors" dxfId="2131" priority="483">
      <formula>ISERROR(A17)</formula>
    </cfRule>
  </conditionalFormatting>
  <conditionalFormatting sqref="A27:A28">
    <cfRule type="cellIs" dxfId="2130" priority="480" operator="equal">
      <formula>0</formula>
    </cfRule>
    <cfRule type="containsErrors" dxfId="2129" priority="481">
      <formula>ISERROR(A27)</formula>
    </cfRule>
  </conditionalFormatting>
  <conditionalFormatting sqref="A37:A38">
    <cfRule type="cellIs" dxfId="2128" priority="478" operator="equal">
      <formula>0</formula>
    </cfRule>
    <cfRule type="containsErrors" dxfId="2127" priority="479">
      <formula>ISERROR(A37)</formula>
    </cfRule>
  </conditionalFormatting>
  <conditionalFormatting sqref="A47:A48">
    <cfRule type="cellIs" dxfId="2126" priority="476" operator="equal">
      <formula>0</formula>
    </cfRule>
    <cfRule type="containsErrors" dxfId="2125" priority="477">
      <formula>ISERROR(A47)</formula>
    </cfRule>
  </conditionalFormatting>
  <conditionalFormatting sqref="A57:A58">
    <cfRule type="cellIs" dxfId="2124" priority="474" operator="equal">
      <formula>0</formula>
    </cfRule>
    <cfRule type="containsErrors" dxfId="2123" priority="475">
      <formula>ISERROR(A57)</formula>
    </cfRule>
  </conditionalFormatting>
  <conditionalFormatting sqref="A67:A68">
    <cfRule type="cellIs" dxfId="2122" priority="472" operator="equal">
      <formula>0</formula>
    </cfRule>
    <cfRule type="containsErrors" dxfId="2121" priority="473">
      <formula>ISERROR(A67)</formula>
    </cfRule>
  </conditionalFormatting>
  <conditionalFormatting sqref="A77:A78">
    <cfRule type="cellIs" dxfId="2120" priority="470" operator="equal">
      <formula>0</formula>
    </cfRule>
    <cfRule type="containsErrors" dxfId="2119" priority="471">
      <formula>ISERROR(A77)</formula>
    </cfRule>
  </conditionalFormatting>
  <conditionalFormatting sqref="A87:A88">
    <cfRule type="cellIs" dxfId="2118" priority="468" operator="equal">
      <formula>0</formula>
    </cfRule>
    <cfRule type="containsErrors" dxfId="2117" priority="469">
      <formula>ISERROR(A87)</formula>
    </cfRule>
  </conditionalFormatting>
  <conditionalFormatting sqref="A97:A98">
    <cfRule type="cellIs" dxfId="2116" priority="466" operator="equal">
      <formula>0</formula>
    </cfRule>
    <cfRule type="containsErrors" dxfId="2115" priority="467">
      <formula>ISERROR(A97)</formula>
    </cfRule>
  </conditionalFormatting>
  <conditionalFormatting sqref="A107:A108">
    <cfRule type="cellIs" dxfId="2114" priority="464" operator="equal">
      <formula>0</formula>
    </cfRule>
    <cfRule type="containsErrors" dxfId="2113" priority="465">
      <formula>ISERROR(A107)</formula>
    </cfRule>
  </conditionalFormatting>
  <conditionalFormatting sqref="A117:A118">
    <cfRule type="cellIs" dxfId="2112" priority="462" operator="equal">
      <formula>0</formula>
    </cfRule>
    <cfRule type="containsErrors" dxfId="2111" priority="463">
      <formula>ISERROR(A117)</formula>
    </cfRule>
  </conditionalFormatting>
  <conditionalFormatting sqref="A127:A128">
    <cfRule type="cellIs" dxfId="2110" priority="460" operator="equal">
      <formula>0</formula>
    </cfRule>
    <cfRule type="containsErrors" dxfId="2109" priority="461">
      <formula>ISERROR(A127)</formula>
    </cfRule>
  </conditionalFormatting>
  <conditionalFormatting sqref="A137:A138">
    <cfRule type="cellIs" dxfId="2108" priority="458" operator="equal">
      <formula>0</formula>
    </cfRule>
    <cfRule type="containsErrors" dxfId="2107" priority="459">
      <formula>ISERROR(A137)</formula>
    </cfRule>
  </conditionalFormatting>
  <conditionalFormatting sqref="A147:A148">
    <cfRule type="cellIs" dxfId="2106" priority="456" operator="equal">
      <formula>0</formula>
    </cfRule>
    <cfRule type="containsErrors" dxfId="2105" priority="457">
      <formula>ISERROR(A147)</formula>
    </cfRule>
  </conditionalFormatting>
  <conditionalFormatting sqref="A157:A158">
    <cfRule type="cellIs" dxfId="2104" priority="454" operator="equal">
      <formula>0</formula>
    </cfRule>
    <cfRule type="containsErrors" dxfId="2103" priority="455">
      <formula>ISERROR(A157)</formula>
    </cfRule>
  </conditionalFormatting>
  <conditionalFormatting sqref="C9:D10">
    <cfRule type="cellIs" dxfId="2102" priority="437" operator="equal">
      <formula>0</formula>
    </cfRule>
    <cfRule type="containsErrors" dxfId="2101" priority="438">
      <formula>ISERROR(C9)</formula>
    </cfRule>
  </conditionalFormatting>
  <conditionalFormatting sqref="A19:A20">
    <cfRule type="cellIs" dxfId="2100" priority="435" operator="equal">
      <formula>0</formula>
    </cfRule>
    <cfRule type="containsErrors" dxfId="2099" priority="436">
      <formula>ISERROR(A19)</formula>
    </cfRule>
  </conditionalFormatting>
  <conditionalFormatting sqref="A29:A30">
    <cfRule type="cellIs" dxfId="2098" priority="431" operator="equal">
      <formula>0</formula>
    </cfRule>
    <cfRule type="containsErrors" dxfId="2097" priority="432">
      <formula>ISERROR(A29)</formula>
    </cfRule>
  </conditionalFormatting>
  <conditionalFormatting sqref="A39:A40">
    <cfRule type="cellIs" dxfId="2096" priority="427" operator="equal">
      <formula>0</formula>
    </cfRule>
    <cfRule type="containsErrors" dxfId="2095" priority="428">
      <formula>ISERROR(A39)</formula>
    </cfRule>
  </conditionalFormatting>
  <conditionalFormatting sqref="A49:A50">
    <cfRule type="cellIs" dxfId="2094" priority="423" operator="equal">
      <formula>0</formula>
    </cfRule>
    <cfRule type="containsErrors" dxfId="2093" priority="424">
      <formula>ISERROR(A49)</formula>
    </cfRule>
  </conditionalFormatting>
  <conditionalFormatting sqref="A59:A60">
    <cfRule type="cellIs" dxfId="2092" priority="419" operator="equal">
      <formula>0</formula>
    </cfRule>
    <cfRule type="containsErrors" dxfId="2091" priority="420">
      <formula>ISERROR(A59)</formula>
    </cfRule>
  </conditionalFormatting>
  <conditionalFormatting sqref="A69:A70">
    <cfRule type="cellIs" dxfId="2090" priority="415" operator="equal">
      <formula>0</formula>
    </cfRule>
    <cfRule type="containsErrors" dxfId="2089" priority="416">
      <formula>ISERROR(A69)</formula>
    </cfRule>
  </conditionalFormatting>
  <conditionalFormatting sqref="A79:A80">
    <cfRule type="cellIs" dxfId="2088" priority="411" operator="equal">
      <formula>0</formula>
    </cfRule>
    <cfRule type="containsErrors" dxfId="2087" priority="412">
      <formula>ISERROR(A79)</formula>
    </cfRule>
  </conditionalFormatting>
  <conditionalFormatting sqref="A89:A90">
    <cfRule type="cellIs" dxfId="2086" priority="407" operator="equal">
      <formula>0</formula>
    </cfRule>
    <cfRule type="containsErrors" dxfId="2085" priority="408">
      <formula>ISERROR(A89)</formula>
    </cfRule>
  </conditionalFormatting>
  <conditionalFormatting sqref="A99:A100">
    <cfRule type="cellIs" dxfId="2084" priority="403" operator="equal">
      <formula>0</formula>
    </cfRule>
    <cfRule type="containsErrors" dxfId="2083" priority="404">
      <formula>ISERROR(A99)</formula>
    </cfRule>
  </conditionalFormatting>
  <conditionalFormatting sqref="A109:A110">
    <cfRule type="cellIs" dxfId="2082" priority="399" operator="equal">
      <formula>0</formula>
    </cfRule>
    <cfRule type="containsErrors" dxfId="2081" priority="400">
      <formula>ISERROR(A109)</formula>
    </cfRule>
  </conditionalFormatting>
  <conditionalFormatting sqref="A119:A120">
    <cfRule type="cellIs" dxfId="2080" priority="395" operator="equal">
      <formula>0</formula>
    </cfRule>
    <cfRule type="containsErrors" dxfId="2079" priority="396">
      <formula>ISERROR(A119)</formula>
    </cfRule>
  </conditionalFormatting>
  <conditionalFormatting sqref="A129:A130">
    <cfRule type="cellIs" dxfId="2078" priority="391" operator="equal">
      <formula>0</formula>
    </cfRule>
    <cfRule type="containsErrors" dxfId="2077" priority="392">
      <formula>ISERROR(A129)</formula>
    </cfRule>
  </conditionalFormatting>
  <conditionalFormatting sqref="A139:A140">
    <cfRule type="cellIs" dxfId="2076" priority="387" operator="equal">
      <formula>0</formula>
    </cfRule>
    <cfRule type="containsErrors" dxfId="2075" priority="388">
      <formula>ISERROR(A139)</formula>
    </cfRule>
  </conditionalFormatting>
  <conditionalFormatting sqref="A149:A150">
    <cfRule type="cellIs" dxfId="2074" priority="383" operator="equal">
      <formula>0</formula>
    </cfRule>
    <cfRule type="containsErrors" dxfId="2073" priority="384">
      <formula>ISERROR(A149)</formula>
    </cfRule>
  </conditionalFormatting>
  <conditionalFormatting sqref="A159:A160">
    <cfRule type="cellIs" dxfId="2072" priority="379" operator="equal">
      <formula>0</formula>
    </cfRule>
    <cfRule type="containsErrors" dxfId="2071" priority="380">
      <formula>ISERROR(A159)</formula>
    </cfRule>
  </conditionalFormatting>
  <conditionalFormatting sqref="A12:A16">
    <cfRule type="cellIs" dxfId="2070" priority="374" operator="equal">
      <formula>0</formula>
    </cfRule>
    <cfRule type="containsErrors" dxfId="2069" priority="375">
      <formula>ISERROR(A12)</formula>
    </cfRule>
  </conditionalFormatting>
  <conditionalFormatting sqref="A22:A26">
    <cfRule type="cellIs" dxfId="2068" priority="372" operator="equal">
      <formula>0</formula>
    </cfRule>
    <cfRule type="containsErrors" dxfId="2067" priority="373">
      <formula>ISERROR(A22)</formula>
    </cfRule>
  </conditionalFormatting>
  <conditionalFormatting sqref="A32:A36">
    <cfRule type="cellIs" dxfId="2066" priority="370" operator="equal">
      <formula>0</formula>
    </cfRule>
    <cfRule type="containsErrors" dxfId="2065" priority="371">
      <formula>ISERROR(A32)</formula>
    </cfRule>
  </conditionalFormatting>
  <conditionalFormatting sqref="A42:A46">
    <cfRule type="cellIs" dxfId="2064" priority="368" operator="equal">
      <formula>0</formula>
    </cfRule>
    <cfRule type="containsErrors" dxfId="2063" priority="369">
      <formula>ISERROR(A42)</formula>
    </cfRule>
  </conditionalFormatting>
  <conditionalFormatting sqref="A52:A56">
    <cfRule type="cellIs" dxfId="2062" priority="366" operator="equal">
      <formula>0</formula>
    </cfRule>
    <cfRule type="containsErrors" dxfId="2061" priority="367">
      <formula>ISERROR(A52)</formula>
    </cfRule>
  </conditionalFormatting>
  <conditionalFormatting sqref="A62:A66">
    <cfRule type="cellIs" dxfId="2060" priority="364" operator="equal">
      <formula>0</formula>
    </cfRule>
    <cfRule type="containsErrors" dxfId="2059" priority="365">
      <formula>ISERROR(A62)</formula>
    </cfRule>
  </conditionalFormatting>
  <conditionalFormatting sqref="A72:A76">
    <cfRule type="cellIs" dxfId="2058" priority="362" operator="equal">
      <formula>0</formula>
    </cfRule>
    <cfRule type="containsErrors" dxfId="2057" priority="363">
      <formula>ISERROR(A72)</formula>
    </cfRule>
  </conditionalFormatting>
  <conditionalFormatting sqref="A82:A86">
    <cfRule type="cellIs" dxfId="2056" priority="360" operator="equal">
      <formula>0</formula>
    </cfRule>
    <cfRule type="containsErrors" dxfId="2055" priority="361">
      <formula>ISERROR(A82)</formula>
    </cfRule>
  </conditionalFormatting>
  <conditionalFormatting sqref="A92:A96">
    <cfRule type="cellIs" dxfId="2054" priority="358" operator="equal">
      <formula>0</formula>
    </cfRule>
    <cfRule type="containsErrors" dxfId="2053" priority="359">
      <formula>ISERROR(A92)</formula>
    </cfRule>
  </conditionalFormatting>
  <conditionalFormatting sqref="A102:A106">
    <cfRule type="cellIs" dxfId="2052" priority="356" operator="equal">
      <formula>0</formula>
    </cfRule>
    <cfRule type="containsErrors" dxfId="2051" priority="357">
      <formula>ISERROR(A102)</formula>
    </cfRule>
  </conditionalFormatting>
  <conditionalFormatting sqref="A112:A116">
    <cfRule type="cellIs" dxfId="2050" priority="354" operator="equal">
      <formula>0</formula>
    </cfRule>
    <cfRule type="containsErrors" dxfId="2049" priority="355">
      <formula>ISERROR(A112)</formula>
    </cfRule>
  </conditionalFormatting>
  <conditionalFormatting sqref="A122:A126">
    <cfRule type="cellIs" dxfId="2048" priority="352" operator="equal">
      <formula>0</formula>
    </cfRule>
    <cfRule type="containsErrors" dxfId="2047" priority="353">
      <formula>ISERROR(A122)</formula>
    </cfRule>
  </conditionalFormatting>
  <conditionalFormatting sqref="A132:A136">
    <cfRule type="cellIs" dxfId="2046" priority="350" operator="equal">
      <formula>0</formula>
    </cfRule>
    <cfRule type="containsErrors" dxfId="2045" priority="351">
      <formula>ISERROR(A132)</formula>
    </cfRule>
  </conditionalFormatting>
  <conditionalFormatting sqref="A142:A146">
    <cfRule type="cellIs" dxfId="2044" priority="348" operator="equal">
      <formula>0</formula>
    </cfRule>
    <cfRule type="containsErrors" dxfId="2043" priority="349">
      <formula>ISERROR(A142)</formula>
    </cfRule>
  </conditionalFormatting>
  <conditionalFormatting sqref="A152:A156">
    <cfRule type="cellIs" dxfId="2042" priority="346" operator="equal">
      <formula>0</formula>
    </cfRule>
    <cfRule type="containsErrors" dxfId="2041" priority="347">
      <formula>ISERROR(A152)</formula>
    </cfRule>
  </conditionalFormatting>
  <conditionalFormatting sqref="C12:C16">
    <cfRule type="containsErrors" dxfId="2040" priority="345">
      <formula>ISERROR(C12)</formula>
    </cfRule>
  </conditionalFormatting>
  <conditionalFormatting sqref="C22:C26">
    <cfRule type="containsErrors" dxfId="2039" priority="342">
      <formula>ISERROR(C22)</formula>
    </cfRule>
  </conditionalFormatting>
  <conditionalFormatting sqref="C32:C36">
    <cfRule type="containsErrors" dxfId="2038" priority="339">
      <formula>ISERROR(C32)</formula>
    </cfRule>
  </conditionalFormatting>
  <conditionalFormatting sqref="C42:C46">
    <cfRule type="containsErrors" dxfId="2037" priority="336">
      <formula>ISERROR(C42)</formula>
    </cfRule>
  </conditionalFormatting>
  <conditionalFormatting sqref="C52:C56">
    <cfRule type="containsErrors" dxfId="2036" priority="333">
      <formula>ISERROR(C52)</formula>
    </cfRule>
  </conditionalFormatting>
  <conditionalFormatting sqref="C62:C66">
    <cfRule type="containsErrors" dxfId="2035" priority="330">
      <formula>ISERROR(C62)</formula>
    </cfRule>
  </conditionalFormatting>
  <conditionalFormatting sqref="C72:C76">
    <cfRule type="containsErrors" dxfId="2034" priority="327">
      <formula>ISERROR(C72)</formula>
    </cfRule>
  </conditionalFormatting>
  <conditionalFormatting sqref="C82:C86">
    <cfRule type="containsErrors" dxfId="2033" priority="324">
      <formula>ISERROR(C82)</formula>
    </cfRule>
  </conditionalFormatting>
  <conditionalFormatting sqref="C92:C96">
    <cfRule type="containsErrors" dxfId="2032" priority="321">
      <formula>ISERROR(C92)</formula>
    </cfRule>
  </conditionalFormatting>
  <conditionalFormatting sqref="C102:C106">
    <cfRule type="containsErrors" dxfId="2031" priority="318">
      <formula>ISERROR(C102)</formula>
    </cfRule>
  </conditionalFormatting>
  <conditionalFormatting sqref="C112:C116">
    <cfRule type="containsErrors" dxfId="2030" priority="315">
      <formula>ISERROR(C112)</formula>
    </cfRule>
  </conditionalFormatting>
  <conditionalFormatting sqref="C122:C126">
    <cfRule type="containsErrors" dxfId="2029" priority="312">
      <formula>ISERROR(C122)</formula>
    </cfRule>
  </conditionalFormatting>
  <conditionalFormatting sqref="C132:C136">
    <cfRule type="containsErrors" dxfId="2028" priority="309">
      <formula>ISERROR(C132)</formula>
    </cfRule>
  </conditionalFormatting>
  <conditionalFormatting sqref="C142:C146">
    <cfRule type="containsErrors" dxfId="2027" priority="306">
      <formula>ISERROR(C142)</formula>
    </cfRule>
  </conditionalFormatting>
  <conditionalFormatting sqref="C152:C156">
    <cfRule type="containsErrors" dxfId="2026" priority="303">
      <formula>ISERROR(C152)</formula>
    </cfRule>
  </conditionalFormatting>
  <conditionalFormatting sqref="D17:D18">
    <cfRule type="containsErrors" dxfId="2025" priority="60">
      <formula>ISERROR(D17)</formula>
    </cfRule>
  </conditionalFormatting>
  <conditionalFormatting sqref="C17:C18">
    <cfRule type="containsErrors" dxfId="2024" priority="59">
      <formula>ISERROR(C17)</formula>
    </cfRule>
  </conditionalFormatting>
  <conditionalFormatting sqref="C19:D20">
    <cfRule type="cellIs" dxfId="2023" priority="57" operator="equal">
      <formula>0</formula>
    </cfRule>
    <cfRule type="containsErrors" dxfId="2022" priority="58">
      <formula>ISERROR(C19)</formula>
    </cfRule>
  </conditionalFormatting>
  <conditionalFormatting sqref="D27:D28">
    <cfRule type="containsErrors" dxfId="2021" priority="56">
      <formula>ISERROR(D27)</formula>
    </cfRule>
  </conditionalFormatting>
  <conditionalFormatting sqref="C27:C28">
    <cfRule type="containsErrors" dxfId="2020" priority="55">
      <formula>ISERROR(C27)</formula>
    </cfRule>
  </conditionalFormatting>
  <conditionalFormatting sqref="C29:D30">
    <cfRule type="cellIs" dxfId="2019" priority="53" operator="equal">
      <formula>0</formula>
    </cfRule>
    <cfRule type="containsErrors" dxfId="2018" priority="54">
      <formula>ISERROR(C29)</formula>
    </cfRule>
  </conditionalFormatting>
  <conditionalFormatting sqref="D37:D38">
    <cfRule type="containsErrors" dxfId="2017" priority="52">
      <formula>ISERROR(D37)</formula>
    </cfRule>
  </conditionalFormatting>
  <conditionalFormatting sqref="C37:C38">
    <cfRule type="containsErrors" dxfId="2016" priority="51">
      <formula>ISERROR(C37)</formula>
    </cfRule>
  </conditionalFormatting>
  <conditionalFormatting sqref="C39:D40">
    <cfRule type="cellIs" dxfId="2015" priority="49" operator="equal">
      <formula>0</formula>
    </cfRule>
    <cfRule type="containsErrors" dxfId="2014" priority="50">
      <formula>ISERROR(C39)</formula>
    </cfRule>
  </conditionalFormatting>
  <conditionalFormatting sqref="D47:D48">
    <cfRule type="containsErrors" dxfId="2013" priority="48">
      <formula>ISERROR(D47)</formula>
    </cfRule>
  </conditionalFormatting>
  <conditionalFormatting sqref="C47:C48">
    <cfRule type="containsErrors" dxfId="2012" priority="47">
      <formula>ISERROR(C47)</formula>
    </cfRule>
  </conditionalFormatting>
  <conditionalFormatting sqref="C49:D50">
    <cfRule type="cellIs" dxfId="2011" priority="45" operator="equal">
      <formula>0</formula>
    </cfRule>
    <cfRule type="containsErrors" dxfId="2010" priority="46">
      <formula>ISERROR(C49)</formula>
    </cfRule>
  </conditionalFormatting>
  <conditionalFormatting sqref="D57:D58">
    <cfRule type="containsErrors" dxfId="2009" priority="44">
      <formula>ISERROR(D57)</formula>
    </cfRule>
  </conditionalFormatting>
  <conditionalFormatting sqref="C57:C58">
    <cfRule type="containsErrors" dxfId="2008" priority="43">
      <formula>ISERROR(C57)</formula>
    </cfRule>
  </conditionalFormatting>
  <conditionalFormatting sqref="C59:D60">
    <cfRule type="cellIs" dxfId="2007" priority="41" operator="equal">
      <formula>0</formula>
    </cfRule>
    <cfRule type="containsErrors" dxfId="2006" priority="42">
      <formula>ISERROR(C59)</formula>
    </cfRule>
  </conditionalFormatting>
  <conditionalFormatting sqref="D67:D68">
    <cfRule type="containsErrors" dxfId="2005" priority="40">
      <formula>ISERROR(D67)</formula>
    </cfRule>
  </conditionalFormatting>
  <conditionalFormatting sqref="C67:C68">
    <cfRule type="containsErrors" dxfId="2004" priority="39">
      <formula>ISERROR(C67)</formula>
    </cfRule>
  </conditionalFormatting>
  <conditionalFormatting sqref="C69:D70">
    <cfRule type="cellIs" dxfId="2003" priority="37" operator="equal">
      <formula>0</formula>
    </cfRule>
    <cfRule type="containsErrors" dxfId="2002" priority="38">
      <formula>ISERROR(C69)</formula>
    </cfRule>
  </conditionalFormatting>
  <conditionalFormatting sqref="D77:D78">
    <cfRule type="containsErrors" dxfId="2001" priority="36">
      <formula>ISERROR(D77)</formula>
    </cfRule>
  </conditionalFormatting>
  <conditionalFormatting sqref="C77:C78">
    <cfRule type="containsErrors" dxfId="2000" priority="35">
      <formula>ISERROR(C77)</formula>
    </cfRule>
  </conditionalFormatting>
  <conditionalFormatting sqref="C79:D80">
    <cfRule type="cellIs" dxfId="1999" priority="33" operator="equal">
      <formula>0</formula>
    </cfRule>
    <cfRule type="containsErrors" dxfId="1998" priority="34">
      <formula>ISERROR(C79)</formula>
    </cfRule>
  </conditionalFormatting>
  <conditionalFormatting sqref="D87:D88">
    <cfRule type="containsErrors" dxfId="1997" priority="32">
      <formula>ISERROR(D87)</formula>
    </cfRule>
  </conditionalFormatting>
  <conditionalFormatting sqref="C87:C88">
    <cfRule type="containsErrors" dxfId="1996" priority="31">
      <formula>ISERROR(C87)</formula>
    </cfRule>
  </conditionalFormatting>
  <conditionalFormatting sqref="C89:D90">
    <cfRule type="cellIs" dxfId="1995" priority="29" operator="equal">
      <formula>0</formula>
    </cfRule>
    <cfRule type="containsErrors" dxfId="1994" priority="30">
      <formula>ISERROR(C89)</formula>
    </cfRule>
  </conditionalFormatting>
  <conditionalFormatting sqref="D97:D98">
    <cfRule type="containsErrors" dxfId="1993" priority="28">
      <formula>ISERROR(D97)</formula>
    </cfRule>
  </conditionalFormatting>
  <conditionalFormatting sqref="C97:C98">
    <cfRule type="containsErrors" dxfId="1992" priority="27">
      <formula>ISERROR(C97)</formula>
    </cfRule>
  </conditionalFormatting>
  <conditionalFormatting sqref="C99:D100">
    <cfRule type="cellIs" dxfId="1991" priority="25" operator="equal">
      <formula>0</formula>
    </cfRule>
    <cfRule type="containsErrors" dxfId="1990" priority="26">
      <formula>ISERROR(C99)</formula>
    </cfRule>
  </conditionalFormatting>
  <conditionalFormatting sqref="D107:D108">
    <cfRule type="containsErrors" dxfId="1989" priority="24">
      <formula>ISERROR(D107)</formula>
    </cfRule>
  </conditionalFormatting>
  <conditionalFormatting sqref="C107:C108">
    <cfRule type="containsErrors" dxfId="1988" priority="23">
      <formula>ISERROR(C107)</formula>
    </cfRule>
  </conditionalFormatting>
  <conditionalFormatting sqref="C109:D110">
    <cfRule type="cellIs" dxfId="1987" priority="21" operator="equal">
      <formula>0</formula>
    </cfRule>
    <cfRule type="containsErrors" dxfId="1986" priority="22">
      <formula>ISERROR(C109)</formula>
    </cfRule>
  </conditionalFormatting>
  <conditionalFormatting sqref="D117:D118">
    <cfRule type="containsErrors" dxfId="1985" priority="20">
      <formula>ISERROR(D117)</formula>
    </cfRule>
  </conditionalFormatting>
  <conditionalFormatting sqref="C117:C118">
    <cfRule type="containsErrors" dxfId="1984" priority="19">
      <formula>ISERROR(C117)</formula>
    </cfRule>
  </conditionalFormatting>
  <conditionalFormatting sqref="C119:D120">
    <cfRule type="cellIs" dxfId="1983" priority="17" operator="equal">
      <formula>0</formula>
    </cfRule>
    <cfRule type="containsErrors" dxfId="1982" priority="18">
      <formula>ISERROR(C119)</formula>
    </cfRule>
  </conditionalFormatting>
  <conditionalFormatting sqref="D127:D128">
    <cfRule type="containsErrors" dxfId="1981" priority="16">
      <formula>ISERROR(D127)</formula>
    </cfRule>
  </conditionalFormatting>
  <conditionalFormatting sqref="C127:C128">
    <cfRule type="containsErrors" dxfId="1980" priority="15">
      <formula>ISERROR(C127)</formula>
    </cfRule>
  </conditionalFormatting>
  <conditionalFormatting sqref="C129:D130">
    <cfRule type="cellIs" dxfId="1979" priority="13" operator="equal">
      <formula>0</formula>
    </cfRule>
    <cfRule type="containsErrors" dxfId="1978" priority="14">
      <formula>ISERROR(C129)</formula>
    </cfRule>
  </conditionalFormatting>
  <conditionalFormatting sqref="D137:D138">
    <cfRule type="containsErrors" dxfId="1977" priority="12">
      <formula>ISERROR(D137)</formula>
    </cfRule>
  </conditionalFormatting>
  <conditionalFormatting sqref="C137:C138">
    <cfRule type="containsErrors" dxfId="1976" priority="11">
      <formula>ISERROR(C137)</formula>
    </cfRule>
  </conditionalFormatting>
  <conditionalFormatting sqref="C139:D140">
    <cfRule type="cellIs" dxfId="1975" priority="9" operator="equal">
      <formula>0</formula>
    </cfRule>
    <cfRule type="containsErrors" dxfId="1974" priority="10">
      <formula>ISERROR(C139)</formula>
    </cfRule>
  </conditionalFormatting>
  <conditionalFormatting sqref="D147:D148">
    <cfRule type="containsErrors" dxfId="1973" priority="8">
      <formula>ISERROR(D147)</formula>
    </cfRule>
  </conditionalFormatting>
  <conditionalFormatting sqref="C147:C148">
    <cfRule type="containsErrors" dxfId="1972" priority="7">
      <formula>ISERROR(C147)</formula>
    </cfRule>
  </conditionalFormatting>
  <conditionalFormatting sqref="C149:D150">
    <cfRule type="cellIs" dxfId="1971" priority="5" operator="equal">
      <formula>0</formula>
    </cfRule>
    <cfRule type="containsErrors" dxfId="1970" priority="6">
      <formula>ISERROR(C149)</formula>
    </cfRule>
  </conditionalFormatting>
  <conditionalFormatting sqref="D157:D158">
    <cfRule type="containsErrors" dxfId="1969" priority="4">
      <formula>ISERROR(D157)</formula>
    </cfRule>
  </conditionalFormatting>
  <conditionalFormatting sqref="C157:C158">
    <cfRule type="containsErrors" dxfId="1968" priority="3">
      <formula>ISERROR(C157)</formula>
    </cfRule>
  </conditionalFormatting>
  <conditionalFormatting sqref="C159:D160">
    <cfRule type="cellIs" dxfId="1967" priority="1" operator="equal">
      <formula>0</formula>
    </cfRule>
    <cfRule type="containsErrors" dxfId="1966" priority="2">
      <formula>ISERROR(C159)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418"/>
  <sheetViews>
    <sheetView workbookViewId="0">
      <selection activeCell="F5" sqref="F5"/>
    </sheetView>
  </sheetViews>
  <sheetFormatPr baseColWidth="10" defaultRowHeight="15" x14ac:dyDescent="0.25"/>
  <cols>
    <col min="1" max="1" width="8.7109375" customWidth="1"/>
    <col min="2" max="2" width="7.140625" customWidth="1"/>
    <col min="3" max="3" width="15.7109375" customWidth="1"/>
    <col min="4" max="7" width="5.7109375" customWidth="1"/>
    <col min="8" max="8" width="4.7109375" customWidth="1"/>
    <col min="9" max="99" width="0.28515625" customWidth="1"/>
    <col min="100" max="100" width="4.7109375" customWidth="1"/>
    <col min="101" max="101" width="29.7109375" customWidth="1"/>
    <col min="102" max="102" width="4.7109375" customWidth="1"/>
    <col min="103" max="103" width="26.7109375" customWidth="1"/>
    <col min="104" max="104" width="14.7109375" customWidth="1"/>
  </cols>
  <sheetData>
    <row r="1" spans="1:8" ht="49.35" customHeight="1" thickBot="1" x14ac:dyDescent="0.3">
      <c r="A1" s="92" t="s">
        <v>162</v>
      </c>
      <c r="B1" s="93" t="s">
        <v>29</v>
      </c>
      <c r="C1" s="38" t="s">
        <v>30</v>
      </c>
      <c r="D1" s="39" t="s">
        <v>163</v>
      </c>
      <c r="E1" s="40" t="s">
        <v>32</v>
      </c>
      <c r="F1" s="40" t="s">
        <v>33</v>
      </c>
      <c r="G1" s="40" t="s">
        <v>34</v>
      </c>
      <c r="H1" s="41" t="s">
        <v>35</v>
      </c>
    </row>
    <row r="2" spans="1:8" x14ac:dyDescent="0.25">
      <c r="A2" s="42" t="s">
        <v>54</v>
      </c>
      <c r="B2" s="125">
        <v>1000</v>
      </c>
      <c r="C2" s="44" t="str">
        <f>IFERROR(IF(B2=Données!#REF!,Données!#REF!,VLOOKUP(B2,Données!$B$3:$G$108,3,FALSE)),"")</f>
        <v/>
      </c>
      <c r="D2" s="90" t="str">
        <f>IF(C2="Dummy",Données!#REF!,VLOOKUP(B2,Données!$B$3:$G$108,5))</f>
        <v>F</v>
      </c>
      <c r="E2" s="46"/>
      <c r="F2" s="46"/>
      <c r="G2" s="46"/>
      <c r="H2" s="47" t="s">
        <v>43</v>
      </c>
    </row>
    <row r="3" spans="1:8" x14ac:dyDescent="0.25">
      <c r="A3" s="48" t="s">
        <v>54</v>
      </c>
      <c r="B3" s="43">
        <v>1084</v>
      </c>
      <c r="C3" s="44" t="str">
        <f>IFERROR(IF(B3=Données!#REF!,Données!#REF!,VLOOKUP(B3,Données!$B$3:$G$108,3,FALSE)),"")</f>
        <v/>
      </c>
      <c r="D3" s="90" t="str">
        <f>IF(C3="Dummy",Données!#REF!,VLOOKUP(B3,Données!$B$3:$G$108,5))</f>
        <v>F</v>
      </c>
      <c r="E3" s="46">
        <v>200</v>
      </c>
      <c r="F3" s="46">
        <v>186</v>
      </c>
      <c r="G3" s="46">
        <v>129</v>
      </c>
      <c r="H3" s="51"/>
    </row>
    <row r="4" spans="1:8" x14ac:dyDescent="0.25">
      <c r="A4" s="48" t="s">
        <v>54</v>
      </c>
      <c r="B4" s="43">
        <v>1021</v>
      </c>
      <c r="C4" s="44" t="str">
        <f>IFERROR(IF(B4=Données!#REF!,Données!#REF!,VLOOKUP(B4,Données!$B$3:$G$108,3,FALSE)),"")</f>
        <v/>
      </c>
      <c r="D4" s="90" t="str">
        <f>IF(C4="Dummy",Données!#REF!,VLOOKUP(B4,Données!$B$3:$G$108,5))</f>
        <v>F</v>
      </c>
      <c r="E4" s="46">
        <v>179</v>
      </c>
      <c r="F4" s="46">
        <v>174</v>
      </c>
      <c r="G4" s="46">
        <v>150</v>
      </c>
      <c r="H4" s="51"/>
    </row>
    <row r="5" spans="1:8" x14ac:dyDescent="0.25">
      <c r="A5" s="48" t="s">
        <v>57</v>
      </c>
      <c r="B5" s="43">
        <v>1077</v>
      </c>
      <c r="C5" s="44" t="str">
        <f>IFERROR(IF(B5=Données!#REF!,Données!#REF!,VLOOKUP(B5,Données!$B$3:$G$108,3,FALSE)),"")</f>
        <v/>
      </c>
      <c r="D5" s="90" t="str">
        <f>IF(C5="Dummy",Données!#REF!,VLOOKUP(B5,Données!$B$3:$G$108,5))</f>
        <v>H</v>
      </c>
      <c r="E5" s="46">
        <v>144</v>
      </c>
      <c r="F5" s="46">
        <v>141</v>
      </c>
      <c r="G5" s="46">
        <v>126</v>
      </c>
      <c r="H5" s="51"/>
    </row>
    <row r="6" spans="1:8" x14ac:dyDescent="0.25">
      <c r="A6" s="48" t="s">
        <v>57</v>
      </c>
      <c r="B6" s="43">
        <v>1053</v>
      </c>
      <c r="C6" s="44" t="str">
        <f>IFERROR(IF(B6=Données!#REF!,Données!#REF!,VLOOKUP(B6,Données!$B$3:$G$108,3,FALSE)),"")</f>
        <v/>
      </c>
      <c r="D6" s="90" t="str">
        <f>IF(C6="Dummy",Données!#REF!,VLOOKUP(B6,Données!$B$3:$G$108,5))</f>
        <v>H</v>
      </c>
      <c r="E6" s="46">
        <v>214</v>
      </c>
      <c r="F6" s="46">
        <v>168</v>
      </c>
      <c r="G6" s="46">
        <v>163</v>
      </c>
      <c r="H6" s="51"/>
    </row>
    <row r="7" spans="1:8" x14ac:dyDescent="0.25">
      <c r="A7" s="52" t="s">
        <v>36</v>
      </c>
      <c r="B7" s="53"/>
      <c r="C7" s="54"/>
      <c r="D7" s="55"/>
      <c r="E7" s="56"/>
      <c r="F7" s="56"/>
      <c r="G7" s="56"/>
      <c r="H7" s="51"/>
    </row>
    <row r="8" spans="1:8" x14ac:dyDescent="0.25">
      <c r="A8" s="52" t="s">
        <v>36</v>
      </c>
      <c r="B8" s="53"/>
      <c r="C8" s="54"/>
      <c r="D8" s="55"/>
      <c r="E8" s="56"/>
      <c r="F8" s="56"/>
      <c r="G8" s="56"/>
      <c r="H8" s="51"/>
    </row>
    <row r="9" spans="1:8" x14ac:dyDescent="0.25">
      <c r="A9" s="57" t="s">
        <v>37</v>
      </c>
      <c r="B9" s="53"/>
      <c r="C9" s="58"/>
      <c r="D9" s="59"/>
      <c r="E9" s="56"/>
      <c r="F9" s="56"/>
      <c r="G9" s="56"/>
      <c r="H9" s="51"/>
    </row>
    <row r="10" spans="1:8" x14ac:dyDescent="0.25">
      <c r="A10" s="91" t="s">
        <v>37</v>
      </c>
      <c r="B10" s="53"/>
      <c r="C10" s="58"/>
      <c r="D10" s="59"/>
      <c r="E10" s="56"/>
      <c r="F10" s="56"/>
      <c r="G10" s="56"/>
      <c r="H10" s="51"/>
    </row>
    <row r="11" spans="1:8" x14ac:dyDescent="0.25">
      <c r="A11" s="60"/>
      <c r="B11" s="89">
        <v>47</v>
      </c>
      <c r="C11" s="62" t="s">
        <v>38</v>
      </c>
      <c r="D11" s="61"/>
      <c r="E11" s="63">
        <f>SUM(E2:E6)+SUMPRODUCT((E2:E6=0)*1,$D176:$D180)</f>
        <v>737</v>
      </c>
      <c r="F11" s="63">
        <f>SUM(F2:F6)+SUMPRODUCT((F2:F6=0)*1,$D176:$D180)</f>
        <v>669</v>
      </c>
      <c r="G11" s="63">
        <f>SUM(G2:G6)+SUMPRODUCT((G2:G6=0)*1,$D176:$D180)</f>
        <v>568</v>
      </c>
      <c r="H11" s="64"/>
    </row>
    <row r="12" spans="1:8" x14ac:dyDescent="0.25">
      <c r="A12" s="42" t="s">
        <v>54</v>
      </c>
      <c r="B12" s="43">
        <v>1059</v>
      </c>
      <c r="C12" s="44" t="str">
        <f>IFERROR(IF(B12=Données!#REF!,Données!#REF!,VLOOKUP(B12,Données!$B$3:$G$108,3,FALSE)),"")</f>
        <v/>
      </c>
      <c r="D12" s="90" t="str">
        <f>IF(C12="Dummy",Données!#REF!,VLOOKUP(B12,Données!$B$3:$G$108,5))</f>
        <v>F</v>
      </c>
      <c r="E12" s="46">
        <v>97</v>
      </c>
      <c r="F12" s="46">
        <v>129</v>
      </c>
      <c r="G12" s="46">
        <v>164</v>
      </c>
      <c r="H12" s="51"/>
    </row>
    <row r="13" spans="1:8" x14ac:dyDescent="0.25">
      <c r="A13" s="48" t="s">
        <v>54</v>
      </c>
      <c r="B13" s="43">
        <v>1082</v>
      </c>
      <c r="C13" s="44" t="str">
        <f>IFERROR(IF(B13=Données!#REF!,Données!#REF!,VLOOKUP(B13,Données!$B$3:$G$108,3,FALSE)),"")</f>
        <v/>
      </c>
      <c r="D13" s="90" t="str">
        <f>IF(C13="Dummy",Données!#REF!,VLOOKUP(B13,Données!$B$3:$G$108,5))</f>
        <v>F</v>
      </c>
      <c r="E13" s="46">
        <v>162</v>
      </c>
      <c r="F13" s="46">
        <v>190</v>
      </c>
      <c r="G13" s="46">
        <v>146</v>
      </c>
      <c r="H13" s="51"/>
    </row>
    <row r="14" spans="1:8" x14ac:dyDescent="0.25">
      <c r="A14" s="48" t="s">
        <v>54</v>
      </c>
      <c r="B14" s="43">
        <v>1078</v>
      </c>
      <c r="C14" s="44" t="str">
        <f>IFERROR(IF(B14=Données!#REF!,Données!#REF!,VLOOKUP(B14,Données!$B$3:$G$108,3,FALSE)),"")</f>
        <v/>
      </c>
      <c r="D14" s="90" t="str">
        <f>IF(C14="Dummy",Données!#REF!,VLOOKUP(B14,Données!$B$3:$G$108,5))</f>
        <v>F</v>
      </c>
      <c r="E14" s="46">
        <v>235</v>
      </c>
      <c r="F14" s="46">
        <v>176</v>
      </c>
      <c r="G14" s="46">
        <v>165</v>
      </c>
      <c r="H14" s="51"/>
    </row>
    <row r="15" spans="1:8" x14ac:dyDescent="0.25">
      <c r="A15" s="48" t="s">
        <v>54</v>
      </c>
      <c r="B15" s="43">
        <v>1101</v>
      </c>
      <c r="C15" s="44" t="str">
        <f>IFERROR(IF(B15=Données!#REF!,Données!#REF!,VLOOKUP(B15,Données!$B$3:$G$108,3,FALSE)),"")</f>
        <v/>
      </c>
      <c r="D15" s="90" t="str">
        <f>IF(C15="Dummy",Données!#REF!,VLOOKUP(B15,Données!$B$3:$G$108,5))</f>
        <v>F</v>
      </c>
      <c r="E15" s="46">
        <v>157</v>
      </c>
      <c r="F15" s="46">
        <v>152</v>
      </c>
      <c r="G15" s="46">
        <v>165</v>
      </c>
      <c r="H15" s="51"/>
    </row>
    <row r="16" spans="1:8" x14ac:dyDescent="0.25">
      <c r="A16" s="48" t="s">
        <v>54</v>
      </c>
      <c r="B16" s="43">
        <v>1009</v>
      </c>
      <c r="C16" s="44" t="str">
        <f>IFERROR(IF(B16=Données!#REF!,Données!#REF!,VLOOKUP(B16,Données!$B$3:$G$108,3,FALSE)),"")</f>
        <v/>
      </c>
      <c r="D16" s="90" t="str">
        <f>IF(C16="Dummy",Données!#REF!,VLOOKUP(B16,Données!$B$3:$G$108,5))</f>
        <v>F</v>
      </c>
      <c r="E16" s="46">
        <v>106</v>
      </c>
      <c r="F16" s="46">
        <v>136</v>
      </c>
      <c r="G16" s="46">
        <v>151</v>
      </c>
      <c r="H16" s="51"/>
    </row>
    <row r="17" spans="1:8" x14ac:dyDescent="0.25">
      <c r="A17" s="52" t="s">
        <v>36</v>
      </c>
      <c r="B17" s="53"/>
      <c r="C17" s="54"/>
      <c r="D17" s="55"/>
      <c r="E17" s="56"/>
      <c r="F17" s="56"/>
      <c r="G17" s="56"/>
      <c r="H17" s="51"/>
    </row>
    <row r="18" spans="1:8" x14ac:dyDescent="0.25">
      <c r="A18" s="52" t="s">
        <v>36</v>
      </c>
      <c r="B18" s="53"/>
      <c r="C18" s="54"/>
      <c r="D18" s="55"/>
      <c r="E18" s="56"/>
      <c r="F18" s="56"/>
      <c r="G18" s="56"/>
      <c r="H18" s="51"/>
    </row>
    <row r="19" spans="1:8" x14ac:dyDescent="0.25">
      <c r="A19" s="57" t="s">
        <v>37</v>
      </c>
      <c r="B19" s="53"/>
      <c r="C19" s="58"/>
      <c r="D19" s="59"/>
      <c r="E19" s="56"/>
      <c r="F19" s="56"/>
      <c r="G19" s="56"/>
      <c r="H19" s="51"/>
    </row>
    <row r="20" spans="1:8" x14ac:dyDescent="0.25">
      <c r="A20" s="91" t="s">
        <v>37</v>
      </c>
      <c r="B20" s="53"/>
      <c r="C20" s="58"/>
      <c r="D20" s="59"/>
      <c r="E20" s="56"/>
      <c r="F20" s="56"/>
      <c r="G20" s="56"/>
      <c r="H20" s="51"/>
    </row>
    <row r="21" spans="1:8" x14ac:dyDescent="0.25">
      <c r="A21" s="60"/>
      <c r="B21" s="89">
        <v>50</v>
      </c>
      <c r="C21" s="62" t="s">
        <v>39</v>
      </c>
      <c r="D21" s="61"/>
      <c r="E21" s="63">
        <f>SUM(E12:E16)+SUMPRODUCT((E12:E16=0)*1,$D186:$D190)</f>
        <v>757</v>
      </c>
      <c r="F21" s="63">
        <f>SUM(F12:F16)+SUMPRODUCT((F12:F16=0)*1,$D186:$D190)</f>
        <v>783</v>
      </c>
      <c r="G21" s="63">
        <f>SUM(G12:G16)+SUMPRODUCT((G12:G16=0)*1,$D186:$D190)</f>
        <v>791</v>
      </c>
      <c r="H21" s="64"/>
    </row>
    <row r="22" spans="1:8" x14ac:dyDescent="0.25">
      <c r="A22" s="42" t="s">
        <v>54</v>
      </c>
      <c r="B22" s="43">
        <v>1102</v>
      </c>
      <c r="C22" s="44" t="str">
        <f>IFERROR(IF(B22=Données!#REF!,Données!#REF!,VLOOKUP(B22,Données!$B$3:$G$108,3,FALSE)),"")</f>
        <v/>
      </c>
      <c r="D22" s="90" t="str">
        <f>IF(C22="Dummy",Données!#REF!,VLOOKUP(B22,Données!$B$3:$G$108,5))</f>
        <v>F</v>
      </c>
      <c r="E22" s="46">
        <v>133</v>
      </c>
      <c r="F22" s="46">
        <v>83</v>
      </c>
      <c r="G22" s="46">
        <v>121</v>
      </c>
      <c r="H22" s="51"/>
    </row>
    <row r="23" spans="1:8" x14ac:dyDescent="0.25">
      <c r="A23" s="48" t="s">
        <v>57</v>
      </c>
      <c r="B23" s="43">
        <v>1064</v>
      </c>
      <c r="C23" s="44" t="str">
        <f>IFERROR(IF(B23=Données!#REF!,Données!#REF!,VLOOKUP(B23,Données!$B$3:$G$108,3,FALSE)),"")</f>
        <v/>
      </c>
      <c r="D23" s="90" t="str">
        <f>IF(C23="Dummy",Données!#REF!,VLOOKUP(B23,Données!$B$3:$G$108,5))</f>
        <v>H</v>
      </c>
      <c r="E23" s="46">
        <v>152</v>
      </c>
      <c r="F23" s="46">
        <v>133</v>
      </c>
      <c r="G23" s="46">
        <v>172</v>
      </c>
      <c r="H23" s="51"/>
    </row>
    <row r="24" spans="1:8" x14ac:dyDescent="0.25">
      <c r="A24" s="48" t="s">
        <v>57</v>
      </c>
      <c r="B24" s="43">
        <v>1099</v>
      </c>
      <c r="C24" s="44" t="str">
        <f>IFERROR(IF(B24=Données!#REF!,Données!#REF!,VLOOKUP(B24,Données!$B$3:$G$108,3,FALSE)),"")</f>
        <v/>
      </c>
      <c r="D24" s="90" t="str">
        <f>IF(C24="Dummy",Données!#REF!,VLOOKUP(B24,Données!$B$3:$G$108,5))</f>
        <v>H</v>
      </c>
      <c r="E24" s="46">
        <v>168</v>
      </c>
      <c r="F24" s="46">
        <v>184</v>
      </c>
      <c r="G24" s="46">
        <v>161</v>
      </c>
      <c r="H24" s="51"/>
    </row>
    <row r="25" spans="1:8" x14ac:dyDescent="0.25">
      <c r="A25" s="48" t="s">
        <v>57</v>
      </c>
      <c r="B25" s="43">
        <v>1043</v>
      </c>
      <c r="C25" s="44" t="str">
        <f>IFERROR(IF(B25=Données!#REF!,Données!#REF!,VLOOKUP(B25,Données!$B$3:$G$108,3,FALSE)),"")</f>
        <v/>
      </c>
      <c r="D25" s="90" t="str">
        <f>IF(C25="Dummy",Données!#REF!,VLOOKUP(B25,Données!$B$3:$G$108,5))</f>
        <v>H</v>
      </c>
      <c r="E25" s="46">
        <v>161</v>
      </c>
      <c r="F25" s="46">
        <v>170</v>
      </c>
      <c r="G25" s="46">
        <v>147</v>
      </c>
      <c r="H25" s="51"/>
    </row>
    <row r="26" spans="1:8" x14ac:dyDescent="0.25">
      <c r="A26" s="48" t="s">
        <v>57</v>
      </c>
      <c r="B26" s="43">
        <v>1048</v>
      </c>
      <c r="C26" s="44" t="str">
        <f>IFERROR(IF(B26=Données!#REF!,Données!#REF!,VLOOKUP(B26,Données!$B$3:$G$108,3,FALSE)),"")</f>
        <v/>
      </c>
      <c r="D26" s="90" t="str">
        <f>IF(C26="Dummy",Données!#REF!,VLOOKUP(B26,Données!$B$3:$G$108,5))</f>
        <v>H</v>
      </c>
      <c r="E26" s="46">
        <v>207</v>
      </c>
      <c r="F26" s="46">
        <v>156</v>
      </c>
      <c r="G26" s="46">
        <v>162</v>
      </c>
      <c r="H26" s="51"/>
    </row>
    <row r="27" spans="1:8" x14ac:dyDescent="0.25">
      <c r="A27" s="52" t="s">
        <v>36</v>
      </c>
      <c r="B27" s="53"/>
      <c r="C27" s="54"/>
      <c r="D27" s="55"/>
      <c r="E27" s="56"/>
      <c r="F27" s="56"/>
      <c r="G27" s="56"/>
      <c r="H27" s="51"/>
    </row>
    <row r="28" spans="1:8" x14ac:dyDescent="0.25">
      <c r="A28" s="52" t="s">
        <v>36</v>
      </c>
      <c r="B28" s="53"/>
      <c r="C28" s="54"/>
      <c r="D28" s="55"/>
      <c r="E28" s="56"/>
      <c r="F28" s="56"/>
      <c r="G28" s="56"/>
      <c r="H28" s="51"/>
    </row>
    <row r="29" spans="1:8" x14ac:dyDescent="0.25">
      <c r="A29" s="57" t="s">
        <v>37</v>
      </c>
      <c r="B29" s="53"/>
      <c r="C29" s="58"/>
      <c r="D29" s="59"/>
      <c r="E29" s="56"/>
      <c r="F29" s="56"/>
      <c r="G29" s="56"/>
      <c r="H29" s="51"/>
    </row>
    <row r="30" spans="1:8" x14ac:dyDescent="0.25">
      <c r="A30" s="91" t="s">
        <v>37</v>
      </c>
      <c r="B30" s="53"/>
      <c r="C30" s="58"/>
      <c r="D30" s="59"/>
      <c r="E30" s="56"/>
      <c r="F30" s="56"/>
      <c r="G30" s="56"/>
      <c r="H30" s="51"/>
    </row>
    <row r="31" spans="1:8" x14ac:dyDescent="0.25">
      <c r="A31" s="60"/>
      <c r="B31" s="89">
        <v>49</v>
      </c>
      <c r="C31" s="62" t="s">
        <v>40</v>
      </c>
      <c r="D31" s="61"/>
      <c r="E31" s="63">
        <f>SUM(E22:E26)+SUMPRODUCT((E22:E26=0)*1,$D196:$D200)</f>
        <v>821</v>
      </c>
      <c r="F31" s="63">
        <f>SUM(F22:F26)+SUMPRODUCT((F22:F26=0)*1,$D196:$D200)</f>
        <v>726</v>
      </c>
      <c r="G31" s="63">
        <f>SUM(G22:G26)+SUMPRODUCT((G22:G26=0)*1,$D196:$D200)</f>
        <v>763</v>
      </c>
      <c r="H31" s="64"/>
    </row>
    <row r="32" spans="1:8" x14ac:dyDescent="0.25">
      <c r="A32" s="42" t="s">
        <v>54</v>
      </c>
      <c r="B32" s="43">
        <v>1093</v>
      </c>
      <c r="C32" s="44" t="str">
        <f>IFERROR(IF(B32=Données!#REF!,Données!#REF!,VLOOKUP(B32,Données!$B$3:$G$108,3,FALSE)),"")</f>
        <v/>
      </c>
      <c r="D32" s="90" t="str">
        <f>IF(C32="Dummy",Données!#REF!,VLOOKUP(B32,Données!$B$3:$G$108,5))</f>
        <v>F</v>
      </c>
      <c r="E32" s="46">
        <v>58</v>
      </c>
      <c r="F32" s="46">
        <v>104</v>
      </c>
      <c r="G32" s="46">
        <v>115</v>
      </c>
      <c r="H32" s="51"/>
    </row>
    <row r="33" spans="1:8" x14ac:dyDescent="0.25">
      <c r="A33" s="48" t="s">
        <v>54</v>
      </c>
      <c r="B33" s="43">
        <v>1013</v>
      </c>
      <c r="C33" s="44" t="str">
        <f>IFERROR(IF(B33=Données!#REF!,Données!#REF!,VLOOKUP(B33,Données!$B$3:$G$108,3,FALSE)),"")</f>
        <v/>
      </c>
      <c r="D33" s="90" t="str">
        <f>IF(C33="Dummy",Données!#REF!,VLOOKUP(B33,Données!$B$3:$G$108,5))</f>
        <v>F</v>
      </c>
      <c r="E33" s="46">
        <v>178</v>
      </c>
      <c r="F33" s="46">
        <v>172</v>
      </c>
      <c r="G33" s="46">
        <v>154</v>
      </c>
      <c r="H33" s="51"/>
    </row>
    <row r="34" spans="1:8" x14ac:dyDescent="0.25">
      <c r="A34" s="48" t="s">
        <v>54</v>
      </c>
      <c r="B34" s="43">
        <v>1100</v>
      </c>
      <c r="C34" s="44" t="str">
        <f>IFERROR(IF(B34=Données!#REF!,Données!#REF!,VLOOKUP(B34,Données!$B$3:$G$108,3,FALSE)),"")</f>
        <v/>
      </c>
      <c r="D34" s="90" t="str">
        <f>IF(C34="Dummy",Données!#REF!,VLOOKUP(B34,Données!$B$3:$G$108,5))</f>
        <v>F</v>
      </c>
      <c r="E34" s="46">
        <v>115</v>
      </c>
      <c r="F34" s="46">
        <v>120</v>
      </c>
      <c r="G34" s="46">
        <v>223</v>
      </c>
      <c r="H34" s="51"/>
    </row>
    <row r="35" spans="1:8" x14ac:dyDescent="0.25">
      <c r="A35" s="48" t="s">
        <v>54</v>
      </c>
      <c r="B35" s="43">
        <v>1091</v>
      </c>
      <c r="C35" s="44" t="str">
        <f>IFERROR(IF(B35=Données!#REF!,Données!#REF!,VLOOKUP(B35,Données!$B$3:$G$108,3,FALSE)),"")</f>
        <v/>
      </c>
      <c r="D35" s="90" t="str">
        <f>IF(C35="Dummy",Données!#REF!,VLOOKUP(B35,Données!$B$3:$G$108,5))</f>
        <v>F</v>
      </c>
      <c r="E35" s="46">
        <v>157</v>
      </c>
      <c r="F35" s="46">
        <v>153</v>
      </c>
      <c r="G35" s="46">
        <v>152</v>
      </c>
      <c r="H35" s="51"/>
    </row>
    <row r="36" spans="1:8" x14ac:dyDescent="0.25">
      <c r="A36" s="48" t="s">
        <v>57</v>
      </c>
      <c r="B36" s="43">
        <v>1051</v>
      </c>
      <c r="C36" s="44" t="str">
        <f>IFERROR(IF(B36=Données!#REF!,Données!#REF!,VLOOKUP(B36,Données!$B$3:$G$108,3,FALSE)),"")</f>
        <v/>
      </c>
      <c r="D36" s="90" t="str">
        <f>IF(C36="Dummy",Données!#REF!,VLOOKUP(B36,Données!$B$3:$G$108,5))</f>
        <v>H</v>
      </c>
      <c r="E36" s="46">
        <v>156</v>
      </c>
      <c r="F36" s="46">
        <v>144</v>
      </c>
      <c r="G36" s="46">
        <v>174</v>
      </c>
      <c r="H36" s="51"/>
    </row>
    <row r="37" spans="1:8" x14ac:dyDescent="0.25">
      <c r="A37" s="52" t="s">
        <v>36</v>
      </c>
      <c r="B37" s="53"/>
      <c r="C37" s="54"/>
      <c r="D37" s="55"/>
      <c r="E37" s="56"/>
      <c r="F37" s="56"/>
      <c r="G37" s="56"/>
      <c r="H37" s="51"/>
    </row>
    <row r="38" spans="1:8" x14ac:dyDescent="0.25">
      <c r="A38" s="52" t="s">
        <v>36</v>
      </c>
      <c r="B38" s="53"/>
      <c r="C38" s="54"/>
      <c r="D38" s="55"/>
      <c r="E38" s="56"/>
      <c r="F38" s="56"/>
      <c r="G38" s="56"/>
      <c r="H38" s="51"/>
    </row>
    <row r="39" spans="1:8" x14ac:dyDescent="0.25">
      <c r="A39" s="57" t="s">
        <v>37</v>
      </c>
      <c r="B39" s="53"/>
      <c r="C39" s="58"/>
      <c r="D39" s="59"/>
      <c r="E39" s="56"/>
      <c r="F39" s="56"/>
      <c r="G39" s="56"/>
      <c r="H39" s="51"/>
    </row>
    <row r="40" spans="1:8" x14ac:dyDescent="0.25">
      <c r="A40" s="91" t="s">
        <v>37</v>
      </c>
      <c r="B40" s="53"/>
      <c r="C40" s="58"/>
      <c r="D40" s="59"/>
      <c r="E40" s="56"/>
      <c r="F40" s="56"/>
      <c r="G40" s="56"/>
      <c r="H40" s="51"/>
    </row>
    <row r="41" spans="1:8" x14ac:dyDescent="0.25">
      <c r="A41" s="60"/>
      <c r="B41" s="89">
        <v>46</v>
      </c>
      <c r="C41" s="62" t="s">
        <v>41</v>
      </c>
      <c r="D41" s="61"/>
      <c r="E41" s="63">
        <f>SUM(E32:E36)+SUMPRODUCT((E32:E36=0)*1,$D206:$D210)</f>
        <v>664</v>
      </c>
      <c r="F41" s="63">
        <f>SUM(F32:F36)+SUMPRODUCT((F32:F36=0)*1,$D206:$D210)</f>
        <v>693</v>
      </c>
      <c r="G41" s="63">
        <f>SUM(G32:G36)+SUMPRODUCT((G32:G36=0)*1,$D206:$D210)</f>
        <v>818</v>
      </c>
      <c r="H41" s="64"/>
    </row>
    <row r="42" spans="1:8" x14ac:dyDescent="0.25">
      <c r="A42" s="42" t="s">
        <v>54</v>
      </c>
      <c r="B42" s="43">
        <v>1030</v>
      </c>
      <c r="C42" s="44" t="str">
        <f>IFERROR(IF(B42=Données!#REF!,Données!#REF!,VLOOKUP(B42,Données!$B$3:$G$108,3,FALSE)),"")</f>
        <v/>
      </c>
      <c r="D42" s="90" t="str">
        <f>IF(C42="Dummy",Données!#REF!,VLOOKUP(B42,Données!$B$3:$G$108,5))</f>
        <v>F</v>
      </c>
      <c r="E42" s="46">
        <v>108</v>
      </c>
      <c r="F42" s="46">
        <v>149</v>
      </c>
      <c r="G42" s="46">
        <v>150</v>
      </c>
      <c r="H42" s="51"/>
    </row>
    <row r="43" spans="1:8" x14ac:dyDescent="0.25">
      <c r="A43" s="48" t="s">
        <v>54</v>
      </c>
      <c r="B43" s="43">
        <v>1036</v>
      </c>
      <c r="C43" s="44" t="str">
        <f>IFERROR(IF(B43=Données!#REF!,Données!#REF!,VLOOKUP(B43,Données!$B$3:$G$108,3,FALSE)),"")</f>
        <v/>
      </c>
      <c r="D43" s="90" t="str">
        <f>IF(C43="Dummy",Données!#REF!,VLOOKUP(B43,Données!$B$3:$G$108,5))</f>
        <v>F</v>
      </c>
      <c r="E43" s="46">
        <v>146</v>
      </c>
      <c r="F43" s="46">
        <v>200</v>
      </c>
      <c r="G43" s="46">
        <v>182</v>
      </c>
      <c r="H43" s="51"/>
    </row>
    <row r="44" spans="1:8" x14ac:dyDescent="0.25">
      <c r="A44" s="48" t="s">
        <v>57</v>
      </c>
      <c r="B44" s="43">
        <v>1096</v>
      </c>
      <c r="C44" s="44" t="str">
        <f>IFERROR(IF(B44=Données!#REF!,Données!#REF!,VLOOKUP(B44,Données!$B$3:$G$108,3,FALSE)),"")</f>
        <v/>
      </c>
      <c r="D44" s="90" t="str">
        <f>IF(C44="Dummy",Données!#REF!,VLOOKUP(B44,Données!$B$3:$G$108,5))</f>
        <v>H</v>
      </c>
      <c r="E44" s="46">
        <v>134</v>
      </c>
      <c r="F44" s="46">
        <v>189</v>
      </c>
      <c r="G44" s="46">
        <v>205</v>
      </c>
      <c r="H44" s="51"/>
    </row>
    <row r="45" spans="1:8" x14ac:dyDescent="0.25">
      <c r="A45" s="48" t="s">
        <v>57</v>
      </c>
      <c r="B45" s="43">
        <v>1061</v>
      </c>
      <c r="C45" s="44" t="str">
        <f>IFERROR(IF(B45=Données!#REF!,Données!#REF!,VLOOKUP(B45,Données!$B$3:$G$108,3,FALSE)),"")</f>
        <v/>
      </c>
      <c r="D45" s="90" t="str">
        <f>IF(C45="Dummy",Données!#REF!,VLOOKUP(B45,Données!$B$3:$G$108,5))</f>
        <v>H</v>
      </c>
      <c r="E45" s="46">
        <v>212</v>
      </c>
      <c r="F45" s="46">
        <v>169</v>
      </c>
      <c r="G45" s="46">
        <v>170</v>
      </c>
      <c r="H45" s="51"/>
    </row>
    <row r="46" spans="1:8" x14ac:dyDescent="0.25">
      <c r="A46" s="48" t="s">
        <v>54</v>
      </c>
      <c r="B46" s="43">
        <v>1029</v>
      </c>
      <c r="C46" s="44" t="str">
        <f>IFERROR(IF(B46=Données!#REF!,Données!#REF!,VLOOKUP(B46,Données!$B$3:$G$108,3,FALSE)),"")</f>
        <v/>
      </c>
      <c r="D46" s="90" t="str">
        <f>IF(C46="Dummy",Données!#REF!,VLOOKUP(B46,Données!$B$3:$G$108,5))</f>
        <v>F</v>
      </c>
      <c r="E46" s="46">
        <v>191</v>
      </c>
      <c r="F46" s="46">
        <v>223</v>
      </c>
      <c r="G46" s="46">
        <v>141</v>
      </c>
      <c r="H46" s="51"/>
    </row>
    <row r="47" spans="1:8" x14ac:dyDescent="0.25">
      <c r="A47" s="52" t="s">
        <v>36</v>
      </c>
      <c r="B47" s="53"/>
      <c r="C47" s="54"/>
      <c r="D47" s="55"/>
      <c r="E47" s="56"/>
      <c r="F47" s="56"/>
      <c r="G47" s="56"/>
      <c r="H47" s="51"/>
    </row>
    <row r="48" spans="1:8" x14ac:dyDescent="0.25">
      <c r="A48" s="52" t="s">
        <v>36</v>
      </c>
      <c r="B48" s="53"/>
      <c r="C48" s="54"/>
      <c r="D48" s="55"/>
      <c r="E48" s="56"/>
      <c r="F48" s="56"/>
      <c r="G48" s="56"/>
      <c r="H48" s="51"/>
    </row>
    <row r="49" spans="1:8" x14ac:dyDescent="0.25">
      <c r="A49" s="57" t="s">
        <v>37</v>
      </c>
      <c r="B49" s="53"/>
      <c r="C49" s="58"/>
      <c r="D49" s="59"/>
      <c r="E49" s="56"/>
      <c r="F49" s="56"/>
      <c r="G49" s="56"/>
      <c r="H49" s="51"/>
    </row>
    <row r="50" spans="1:8" x14ac:dyDescent="0.25">
      <c r="A50" s="91" t="s">
        <v>37</v>
      </c>
      <c r="B50" s="53"/>
      <c r="C50" s="58"/>
      <c r="D50" s="59"/>
      <c r="E50" s="56"/>
      <c r="F50" s="56"/>
      <c r="G50" s="56"/>
      <c r="H50" s="51"/>
    </row>
    <row r="51" spans="1:8" x14ac:dyDescent="0.25">
      <c r="A51" s="60"/>
      <c r="B51" s="89">
        <v>49</v>
      </c>
      <c r="C51" s="62" t="s">
        <v>42</v>
      </c>
      <c r="D51" s="61"/>
      <c r="E51" s="63">
        <f>SUM(E42:E46)+SUMPRODUCT((E42:E46=0)*1,$D216:$D220)</f>
        <v>791</v>
      </c>
      <c r="F51" s="63">
        <f>SUM(F42:F46)+SUMPRODUCT((F42:F46=0)*1,$D216:$D220)</f>
        <v>930</v>
      </c>
      <c r="G51" s="63">
        <f>SUM(G42:G46)+SUMPRODUCT((G42:G46=0)*1,$D216:$D220)</f>
        <v>848</v>
      </c>
      <c r="H51" s="64"/>
    </row>
    <row r="52" spans="1:8" x14ac:dyDescent="0.25">
      <c r="A52" s="42" t="s">
        <v>54</v>
      </c>
      <c r="B52" s="43">
        <v>1006</v>
      </c>
      <c r="C52" s="44" t="str">
        <f>IFERROR(IF(B52=Données!#REF!,Données!#REF!,VLOOKUP(B52,Données!$B$3:$G$108,3,FALSE)),"")</f>
        <v/>
      </c>
      <c r="D52" s="90" t="str">
        <f>IF(C52="Dummy",Données!#REF!,VLOOKUP(B52,Données!$B$3:$G$108,5))</f>
        <v>F</v>
      </c>
      <c r="E52" s="46">
        <v>129</v>
      </c>
      <c r="F52" s="46">
        <v>125</v>
      </c>
      <c r="G52" s="46">
        <v>104</v>
      </c>
      <c r="H52" s="51"/>
    </row>
    <row r="53" spans="1:8" x14ac:dyDescent="0.25">
      <c r="A53" s="48" t="s">
        <v>57</v>
      </c>
      <c r="B53" s="43">
        <v>1011</v>
      </c>
      <c r="C53" s="44" t="str">
        <f>IFERROR(IF(B53=Données!#REF!,Données!#REF!,VLOOKUP(B53,Données!$B$3:$G$108,3,FALSE)),"")</f>
        <v/>
      </c>
      <c r="D53" s="90" t="str">
        <f>IF(C53="Dummy",Données!#REF!,VLOOKUP(B53,Données!$B$3:$G$108,5))</f>
        <v>H</v>
      </c>
      <c r="E53" s="46">
        <v>210</v>
      </c>
      <c r="F53" s="46">
        <v>114</v>
      </c>
      <c r="G53" s="46">
        <v>156</v>
      </c>
      <c r="H53" s="51"/>
    </row>
    <row r="54" spans="1:8" x14ac:dyDescent="0.25">
      <c r="A54" s="48" t="s">
        <v>57</v>
      </c>
      <c r="B54" s="43">
        <v>1060</v>
      </c>
      <c r="C54" s="44" t="str">
        <f>IFERROR(IF(B54=Données!#REF!,Données!#REF!,VLOOKUP(B54,Données!$B$3:$G$108,3,FALSE)),"")</f>
        <v/>
      </c>
      <c r="D54" s="90" t="str">
        <f>IF(C54="Dummy",Données!#REF!,VLOOKUP(B54,Données!$B$3:$G$108,5))</f>
        <v>H</v>
      </c>
      <c r="E54" s="46">
        <v>175</v>
      </c>
      <c r="F54" s="46">
        <v>170</v>
      </c>
      <c r="G54" s="46">
        <v>110</v>
      </c>
      <c r="H54" s="51"/>
    </row>
    <row r="55" spans="1:8" x14ac:dyDescent="0.25">
      <c r="A55" s="48" t="s">
        <v>57</v>
      </c>
      <c r="B55" s="43">
        <v>1086</v>
      </c>
      <c r="C55" s="44" t="str">
        <f>IFERROR(IF(B55=Données!#REF!,Données!#REF!,VLOOKUP(B55,Données!$B$3:$G$108,3,FALSE)),"")</f>
        <v/>
      </c>
      <c r="D55" s="90" t="str">
        <f>IF(C55="Dummy",Données!#REF!,VLOOKUP(B55,Données!$B$3:$G$108,5))</f>
        <v>H</v>
      </c>
      <c r="E55" s="46">
        <v>186</v>
      </c>
      <c r="F55" s="46">
        <v>181</v>
      </c>
      <c r="G55" s="46">
        <v>176</v>
      </c>
      <c r="H55" s="51"/>
    </row>
    <row r="56" spans="1:8" x14ac:dyDescent="0.25">
      <c r="A56" s="48" t="s">
        <v>54</v>
      </c>
      <c r="B56" s="43">
        <v>1004</v>
      </c>
      <c r="C56" s="44" t="str">
        <f>IFERROR(IF(B56=Données!#REF!,Données!#REF!,VLOOKUP(B56,Données!$B$3:$G$108,3,FALSE)),"")</f>
        <v/>
      </c>
      <c r="D56" s="90" t="str">
        <f>IF(C56="Dummy",Données!#REF!,VLOOKUP(B56,Données!$B$3:$G$108,5))</f>
        <v>F</v>
      </c>
      <c r="E56" s="46">
        <v>160</v>
      </c>
      <c r="F56" s="46">
        <v>239</v>
      </c>
      <c r="G56" s="46">
        <v>188</v>
      </c>
      <c r="H56" s="51"/>
    </row>
    <row r="57" spans="1:8" x14ac:dyDescent="0.25">
      <c r="A57" s="52" t="s">
        <v>36</v>
      </c>
      <c r="B57" s="53"/>
      <c r="C57" s="54"/>
      <c r="D57" s="55"/>
      <c r="E57" s="56"/>
      <c r="F57" s="56"/>
      <c r="G57" s="56"/>
      <c r="H57" s="51"/>
    </row>
    <row r="58" spans="1:8" x14ac:dyDescent="0.25">
      <c r="A58" s="52" t="s">
        <v>36</v>
      </c>
      <c r="B58" s="53"/>
      <c r="C58" s="54"/>
      <c r="D58" s="55"/>
      <c r="E58" s="56"/>
      <c r="F58" s="56"/>
      <c r="G58" s="56"/>
      <c r="H58" s="51"/>
    </row>
    <row r="59" spans="1:8" x14ac:dyDescent="0.25">
      <c r="A59" s="57" t="s">
        <v>37</v>
      </c>
      <c r="B59" s="53"/>
      <c r="C59" s="58"/>
      <c r="D59" s="59"/>
      <c r="E59" s="56"/>
      <c r="F59" s="56"/>
      <c r="G59" s="56"/>
      <c r="H59" s="51"/>
    </row>
    <row r="60" spans="1:8" x14ac:dyDescent="0.25">
      <c r="A60" s="91" t="s">
        <v>37</v>
      </c>
      <c r="B60" s="53"/>
      <c r="C60" s="58"/>
      <c r="D60" s="59"/>
      <c r="E60" s="56"/>
      <c r="F60" s="56"/>
      <c r="G60" s="56"/>
      <c r="H60" s="51"/>
    </row>
    <row r="61" spans="1:8" x14ac:dyDescent="0.25">
      <c r="A61" s="60"/>
      <c r="B61" s="89">
        <v>48</v>
      </c>
      <c r="C61" s="62" t="s">
        <v>44</v>
      </c>
      <c r="D61" s="61"/>
      <c r="E61" s="63">
        <f>SUM(E52:E56)+SUMPRODUCT((E52:E56=0)*1,$D226:$D230)</f>
        <v>860</v>
      </c>
      <c r="F61" s="63">
        <f>SUM(F52:F56)+SUMPRODUCT((F52:F56=0)*1,$D226:$D230)</f>
        <v>829</v>
      </c>
      <c r="G61" s="63">
        <f>SUM(G52:G56)+SUMPRODUCT((G52:G56=0)*1,$D226:$D230)</f>
        <v>734</v>
      </c>
      <c r="H61" s="64"/>
    </row>
    <row r="62" spans="1:8" x14ac:dyDescent="0.25">
      <c r="A62" s="42">
        <v>0</v>
      </c>
      <c r="B62" s="43">
        <v>1035</v>
      </c>
      <c r="C62" s="44" t="str">
        <f>IFERROR(IF(B62=Données!#REF!,Données!#REF!,VLOOKUP(B62,Données!$B$3:$G$108,3,FALSE)),"")</f>
        <v/>
      </c>
      <c r="D62" s="90" t="str">
        <f>IF(C62="Dummy",Données!#REF!,VLOOKUP(B62,Données!$B$3:$G$108,5))</f>
        <v>H</v>
      </c>
      <c r="E62" s="46">
        <v>91</v>
      </c>
      <c r="F62" s="46">
        <v>104</v>
      </c>
      <c r="G62" s="46">
        <v>123</v>
      </c>
      <c r="H62" s="51"/>
    </row>
    <row r="63" spans="1:8" x14ac:dyDescent="0.25">
      <c r="A63" s="48" t="s">
        <v>54</v>
      </c>
      <c r="B63" s="43">
        <v>1066</v>
      </c>
      <c r="C63" s="44" t="str">
        <f>IFERROR(IF(B63=Données!#REF!,Données!#REF!,VLOOKUP(B63,Données!$B$3:$G$108,3,FALSE)),"")</f>
        <v/>
      </c>
      <c r="D63" s="90" t="str">
        <f>IF(C63="Dummy",Données!#REF!,VLOOKUP(B63,Données!$B$3:$G$108,5))</f>
        <v>F</v>
      </c>
      <c r="E63" s="46">
        <v>171</v>
      </c>
      <c r="F63" s="46">
        <v>175</v>
      </c>
      <c r="G63" s="46">
        <v>186</v>
      </c>
      <c r="H63" s="51"/>
    </row>
    <row r="64" spans="1:8" x14ac:dyDescent="0.25">
      <c r="A64" s="48" t="s">
        <v>57</v>
      </c>
      <c r="B64" s="43">
        <v>1104</v>
      </c>
      <c r="C64" s="44" t="str">
        <f>IFERROR(IF(B64=Données!#REF!,Données!#REF!,VLOOKUP(B64,Données!$B$3:$G$108,3,FALSE)),"")</f>
        <v/>
      </c>
      <c r="D64" s="90" t="str">
        <f>IF(C64="Dummy",Données!#REF!,VLOOKUP(B64,Données!$B$3:$G$108,5))</f>
        <v>H</v>
      </c>
      <c r="E64" s="46">
        <v>202</v>
      </c>
      <c r="F64" s="46">
        <v>137</v>
      </c>
      <c r="G64" s="46">
        <v>149</v>
      </c>
      <c r="H64" s="51"/>
    </row>
    <row r="65" spans="1:8" x14ac:dyDescent="0.25">
      <c r="A65" s="48" t="s">
        <v>54</v>
      </c>
      <c r="B65" s="125">
        <v>1034</v>
      </c>
      <c r="C65" s="44" t="str">
        <f>IFERROR(IF(B65=Données!#REF!,Données!#REF!,VLOOKUP(B65,Données!$B$3:$G$108,3,FALSE)),"")</f>
        <v/>
      </c>
      <c r="D65" s="90" t="str">
        <f>IF(C65="Dummy",Données!#REF!,VLOOKUP(B65,Données!$B$3:$G$108,5))</f>
        <v>F</v>
      </c>
      <c r="E65" s="46"/>
      <c r="F65" s="46"/>
      <c r="G65" s="46"/>
      <c r="H65" s="51" t="s">
        <v>43</v>
      </c>
    </row>
    <row r="66" spans="1:8" x14ac:dyDescent="0.25">
      <c r="A66" s="48" t="s">
        <v>57</v>
      </c>
      <c r="B66" s="43">
        <v>1075</v>
      </c>
      <c r="C66" s="44" t="str">
        <f>IFERROR(IF(B66=Données!#REF!,Données!#REF!,VLOOKUP(B66,Données!$B$3:$G$108,3,FALSE)),"")</f>
        <v/>
      </c>
      <c r="D66" s="90" t="str">
        <f>IF(C66="Dummy",Données!#REF!,VLOOKUP(B66,Données!$B$3:$G$108,5))</f>
        <v>H</v>
      </c>
      <c r="E66" s="46">
        <v>252</v>
      </c>
      <c r="F66" s="46">
        <v>232</v>
      </c>
      <c r="G66" s="46">
        <v>169</v>
      </c>
      <c r="H66" s="51"/>
    </row>
    <row r="67" spans="1:8" x14ac:dyDescent="0.25">
      <c r="A67" s="52" t="s">
        <v>36</v>
      </c>
      <c r="B67" s="53"/>
      <c r="C67" s="54"/>
      <c r="D67" s="55"/>
      <c r="E67" s="56"/>
      <c r="F67" s="56"/>
      <c r="G67" s="56"/>
      <c r="H67" s="51"/>
    </row>
    <row r="68" spans="1:8" x14ac:dyDescent="0.25">
      <c r="A68" s="52" t="s">
        <v>36</v>
      </c>
      <c r="B68" s="53"/>
      <c r="C68" s="54"/>
      <c r="D68" s="55"/>
      <c r="E68" s="56"/>
      <c r="F68" s="56"/>
      <c r="G68" s="56"/>
      <c r="H68" s="51"/>
    </row>
    <row r="69" spans="1:8" x14ac:dyDescent="0.25">
      <c r="A69" s="57" t="s">
        <v>37</v>
      </c>
      <c r="B69" s="53"/>
      <c r="C69" s="58"/>
      <c r="D69" s="59"/>
      <c r="E69" s="56"/>
      <c r="F69" s="56"/>
      <c r="G69" s="56"/>
      <c r="H69" s="51"/>
    </row>
    <row r="70" spans="1:8" x14ac:dyDescent="0.25">
      <c r="A70" s="91" t="s">
        <v>37</v>
      </c>
      <c r="B70" s="53"/>
      <c r="C70" s="58"/>
      <c r="D70" s="59"/>
      <c r="E70" s="56"/>
      <c r="F70" s="56"/>
      <c r="G70" s="56"/>
      <c r="H70" s="51"/>
    </row>
    <row r="71" spans="1:8" x14ac:dyDescent="0.25">
      <c r="A71" s="60"/>
      <c r="B71" s="89">
        <v>58</v>
      </c>
      <c r="C71" s="62" t="s">
        <v>45</v>
      </c>
      <c r="D71" s="61"/>
      <c r="E71" s="63">
        <f>SUM(E62:E66)+SUMPRODUCT((E62:E66=0)*1,$D236:$D240)</f>
        <v>716</v>
      </c>
      <c r="F71" s="63">
        <f>SUM(F62:F66)+SUMPRODUCT((F62:F66=0)*1,$D236:$D240)</f>
        <v>648</v>
      </c>
      <c r="G71" s="63">
        <f>SUM(G62:G66)+SUMPRODUCT((G62:G66=0)*1,$D236:$D240)</f>
        <v>627</v>
      </c>
      <c r="H71" s="64"/>
    </row>
    <row r="72" spans="1:8" x14ac:dyDescent="0.25">
      <c r="A72" s="42" t="s">
        <v>54</v>
      </c>
      <c r="B72" s="43">
        <v>1054</v>
      </c>
      <c r="C72" s="44" t="str">
        <f>IFERROR(IF(B72=Données!#REF!,Données!#REF!,VLOOKUP(B72,Données!$B$3:$G$108,3,FALSE)),"")</f>
        <v/>
      </c>
      <c r="D72" s="90" t="str">
        <f>IF(C72="Dummy",Données!#REF!,VLOOKUP(B72,Données!$B$3:$G$108,5))</f>
        <v>F</v>
      </c>
      <c r="E72" s="46">
        <v>155</v>
      </c>
      <c r="F72" s="46">
        <v>166</v>
      </c>
      <c r="G72" s="46">
        <v>151</v>
      </c>
      <c r="H72" s="51"/>
    </row>
    <row r="73" spans="1:8" x14ac:dyDescent="0.25">
      <c r="A73" s="48" t="s">
        <v>57</v>
      </c>
      <c r="B73" s="43">
        <v>1040</v>
      </c>
      <c r="C73" s="44" t="str">
        <f>IFERROR(IF(B73=Données!#REF!,Données!#REF!,VLOOKUP(B73,Données!$B$3:$G$108,3,FALSE)),"")</f>
        <v/>
      </c>
      <c r="D73" s="90" t="str">
        <f>IF(C73="Dummy",Données!#REF!,VLOOKUP(B73,Données!$B$3:$G$108,5))</f>
        <v>H</v>
      </c>
      <c r="E73" s="46">
        <v>218</v>
      </c>
      <c r="F73" s="46">
        <v>149</v>
      </c>
      <c r="G73" s="46">
        <v>126</v>
      </c>
      <c r="H73" s="51"/>
    </row>
    <row r="74" spans="1:8" x14ac:dyDescent="0.25">
      <c r="A74" s="48" t="s">
        <v>57</v>
      </c>
      <c r="B74" s="43">
        <v>1032</v>
      </c>
      <c r="C74" s="44" t="str">
        <f>IFERROR(IF(B74=Données!#REF!,Données!#REF!,VLOOKUP(B74,Données!$B$3:$G$108,3,FALSE)),"")</f>
        <v/>
      </c>
      <c r="D74" s="90" t="str">
        <f>IF(C74="Dummy",Données!#REF!,VLOOKUP(B74,Données!$B$3:$G$108,5))</f>
        <v>H</v>
      </c>
      <c r="E74" s="46">
        <v>166</v>
      </c>
      <c r="F74" s="46">
        <v>159</v>
      </c>
      <c r="G74" s="46">
        <v>173</v>
      </c>
      <c r="H74" s="51"/>
    </row>
    <row r="75" spans="1:8" x14ac:dyDescent="0.25">
      <c r="A75" s="48" t="s">
        <v>57</v>
      </c>
      <c r="B75" s="43">
        <v>1098</v>
      </c>
      <c r="C75" s="44" t="str">
        <f>IFERROR(IF(B75=Données!#REF!,Données!#REF!,VLOOKUP(B75,Données!$B$3:$G$108,3,FALSE)),"")</f>
        <v/>
      </c>
      <c r="D75" s="90" t="str">
        <f>IF(C75="Dummy",Données!#REF!,VLOOKUP(B75,Données!$B$3:$G$108,5))</f>
        <v>H</v>
      </c>
      <c r="E75" s="46">
        <v>180</v>
      </c>
      <c r="F75" s="46">
        <v>151</v>
      </c>
      <c r="G75" s="46">
        <v>173</v>
      </c>
      <c r="H75" s="51"/>
    </row>
    <row r="76" spans="1:8" x14ac:dyDescent="0.25">
      <c r="A76" s="48" t="s">
        <v>57</v>
      </c>
      <c r="B76" s="43">
        <v>1002</v>
      </c>
      <c r="C76" s="44" t="str">
        <f>IFERROR(IF(B76=Données!#REF!,Données!#REF!,VLOOKUP(B76,Données!$B$3:$G$108,3,FALSE)),"")</f>
        <v/>
      </c>
      <c r="D76" s="90" t="str">
        <f>IF(C76="Dummy",Données!#REF!,VLOOKUP(B76,Données!$B$3:$G$108,5))</f>
        <v>H</v>
      </c>
      <c r="E76" s="46">
        <v>231</v>
      </c>
      <c r="F76" s="46">
        <v>169</v>
      </c>
      <c r="G76" s="46">
        <v>264</v>
      </c>
      <c r="H76" s="51"/>
    </row>
    <row r="77" spans="1:8" x14ac:dyDescent="0.25">
      <c r="A77" s="52" t="s">
        <v>36</v>
      </c>
      <c r="B77" s="53"/>
      <c r="C77" s="54"/>
      <c r="D77" s="55"/>
      <c r="E77" s="56"/>
      <c r="F77" s="56"/>
      <c r="G77" s="56"/>
      <c r="H77" s="51"/>
    </row>
    <row r="78" spans="1:8" x14ac:dyDescent="0.25">
      <c r="A78" s="52" t="s">
        <v>36</v>
      </c>
      <c r="B78" s="53"/>
      <c r="C78" s="54"/>
      <c r="D78" s="55"/>
      <c r="E78" s="56"/>
      <c r="F78" s="56"/>
      <c r="G78" s="56"/>
      <c r="H78" s="51"/>
    </row>
    <row r="79" spans="1:8" x14ac:dyDescent="0.25">
      <c r="A79" s="57" t="s">
        <v>37</v>
      </c>
      <c r="B79" s="53"/>
      <c r="C79" s="58"/>
      <c r="D79" s="59"/>
      <c r="E79" s="56"/>
      <c r="F79" s="56"/>
      <c r="G79" s="56"/>
      <c r="H79" s="51"/>
    </row>
    <row r="80" spans="1:8" x14ac:dyDescent="0.25">
      <c r="A80" s="91" t="s">
        <v>37</v>
      </c>
      <c r="B80" s="53"/>
      <c r="C80" s="58"/>
      <c r="D80" s="59"/>
      <c r="E80" s="56"/>
      <c r="F80" s="56"/>
      <c r="G80" s="56"/>
      <c r="H80" s="51"/>
    </row>
    <row r="81" spans="1:8" x14ac:dyDescent="0.25">
      <c r="A81" s="60"/>
      <c r="B81" s="89">
        <v>0</v>
      </c>
      <c r="C81" s="62" t="s">
        <v>46</v>
      </c>
      <c r="D81" s="61"/>
      <c r="E81" s="63">
        <f>SUM(E72:E76)+SUMPRODUCT((E72:E76=0)*1,$D246:$D250)</f>
        <v>950</v>
      </c>
      <c r="F81" s="63">
        <f>SUM(F72:F76)+SUMPRODUCT((F72:F76=0)*1,$D246:$D250)</f>
        <v>794</v>
      </c>
      <c r="G81" s="63">
        <f>SUM(G72:G76)+SUMPRODUCT((G72:G76=0)*1,$D246:$D250)</f>
        <v>887</v>
      </c>
      <c r="H81" s="64"/>
    </row>
    <row r="82" spans="1:8" x14ac:dyDescent="0.25">
      <c r="A82" s="42" t="s">
        <v>54</v>
      </c>
      <c r="B82" s="43">
        <v>1031</v>
      </c>
      <c r="C82" s="44" t="str">
        <f>IFERROR(IF(B82=Données!#REF!,Données!#REF!,VLOOKUP(B82,Données!$B$3:$G$108,3,FALSE)),"")</f>
        <v/>
      </c>
      <c r="D82" s="90" t="str">
        <f>IF(C82="Dummy",Données!#REF!,VLOOKUP(B82,Données!$B$3:$G$108,5))</f>
        <v>F</v>
      </c>
      <c r="E82" s="46">
        <v>150</v>
      </c>
      <c r="F82" s="46">
        <v>112</v>
      </c>
      <c r="G82" s="46">
        <v>120</v>
      </c>
      <c r="H82" s="51"/>
    </row>
    <row r="83" spans="1:8" x14ac:dyDescent="0.25">
      <c r="A83" s="48" t="s">
        <v>54</v>
      </c>
      <c r="B83" s="43">
        <v>1041</v>
      </c>
      <c r="C83" s="44" t="str">
        <f>IFERROR(IF(B83=Données!#REF!,Données!#REF!,VLOOKUP(B83,Données!$B$3:$G$108,3,FALSE)),"")</f>
        <v/>
      </c>
      <c r="D83" s="90" t="str">
        <f>IF(C83="Dummy",Données!#REF!,VLOOKUP(B83,Données!$B$3:$G$108,5))</f>
        <v>F</v>
      </c>
      <c r="E83" s="46">
        <v>143</v>
      </c>
      <c r="F83" s="46">
        <v>200</v>
      </c>
      <c r="G83" s="46">
        <v>156</v>
      </c>
      <c r="H83" s="51"/>
    </row>
    <row r="84" spans="1:8" x14ac:dyDescent="0.25">
      <c r="A84" s="48" t="s">
        <v>54</v>
      </c>
      <c r="B84" s="43">
        <v>1042</v>
      </c>
      <c r="C84" s="44" t="str">
        <f>IFERROR(IF(B84=Données!#REF!,Données!#REF!,VLOOKUP(B84,Données!$B$3:$G$108,3,FALSE)),"")</f>
        <v/>
      </c>
      <c r="D84" s="90" t="str">
        <f>IF(C84="Dummy",Données!#REF!,VLOOKUP(B84,Données!$B$3:$G$108,5))</f>
        <v>F</v>
      </c>
      <c r="E84" s="46">
        <v>141</v>
      </c>
      <c r="F84" s="46">
        <v>130</v>
      </c>
      <c r="G84" s="46">
        <v>157</v>
      </c>
      <c r="H84" s="51"/>
    </row>
    <row r="85" spans="1:8" x14ac:dyDescent="0.25">
      <c r="A85" s="48" t="s">
        <v>57</v>
      </c>
      <c r="B85" s="43">
        <v>1056</v>
      </c>
      <c r="C85" s="44" t="str">
        <f>IFERROR(IF(B85=Données!#REF!,Données!#REF!,VLOOKUP(B85,Données!$B$3:$G$108,3,FALSE)),"")</f>
        <v/>
      </c>
      <c r="D85" s="90" t="str">
        <f>IF(C85="Dummy",Données!#REF!,VLOOKUP(B85,Données!$B$3:$G$108,5))</f>
        <v>H</v>
      </c>
      <c r="E85" s="46">
        <v>209</v>
      </c>
      <c r="F85" s="46">
        <v>142</v>
      </c>
      <c r="G85" s="46">
        <v>235</v>
      </c>
      <c r="H85" s="51"/>
    </row>
    <row r="86" spans="1:8" x14ac:dyDescent="0.25">
      <c r="A86" s="48" t="s">
        <v>54</v>
      </c>
      <c r="B86" s="43">
        <v>1001</v>
      </c>
      <c r="C86" s="44" t="str">
        <f>IFERROR(IF(B86=Données!#REF!,Données!#REF!,VLOOKUP(B86,Données!$B$3:$G$108,3,FALSE)),"")</f>
        <v/>
      </c>
      <c r="D86" s="90" t="str">
        <f>IF(C86="Dummy",Données!#REF!,VLOOKUP(B86,Données!$B$3:$G$108,5))</f>
        <v>F</v>
      </c>
      <c r="E86" s="46">
        <v>226</v>
      </c>
      <c r="F86" s="46">
        <v>162</v>
      </c>
      <c r="G86" s="46">
        <v>223</v>
      </c>
      <c r="H86" s="51"/>
    </row>
    <row r="87" spans="1:8" x14ac:dyDescent="0.25">
      <c r="A87" s="52" t="s">
        <v>36</v>
      </c>
      <c r="B87" s="53"/>
      <c r="C87" s="54"/>
      <c r="D87" s="55"/>
      <c r="E87" s="56"/>
      <c r="F87" s="56"/>
      <c r="G87" s="56"/>
      <c r="H87" s="51"/>
    </row>
    <row r="88" spans="1:8" x14ac:dyDescent="0.25">
      <c r="A88" s="52" t="s">
        <v>36</v>
      </c>
      <c r="B88" s="53"/>
      <c r="C88" s="54"/>
      <c r="D88" s="55"/>
      <c r="E88" s="56"/>
      <c r="F88" s="56"/>
      <c r="G88" s="56"/>
      <c r="H88" s="51"/>
    </row>
    <row r="89" spans="1:8" x14ac:dyDescent="0.25">
      <c r="A89" s="57" t="s">
        <v>37</v>
      </c>
      <c r="B89" s="53"/>
      <c r="C89" s="58"/>
      <c r="D89" s="59"/>
      <c r="E89" s="56"/>
      <c r="F89" s="56"/>
      <c r="G89" s="56"/>
      <c r="H89" s="51"/>
    </row>
    <row r="90" spans="1:8" x14ac:dyDescent="0.25">
      <c r="A90" s="91" t="s">
        <v>37</v>
      </c>
      <c r="B90" s="53"/>
      <c r="C90" s="58"/>
      <c r="D90" s="59"/>
      <c r="E90" s="56"/>
      <c r="F90" s="56"/>
      <c r="G90" s="56"/>
      <c r="H90" s="51"/>
    </row>
    <row r="91" spans="1:8" x14ac:dyDescent="0.25">
      <c r="A91" s="60"/>
      <c r="B91" s="89">
        <v>47</v>
      </c>
      <c r="C91" s="62" t="s">
        <v>47</v>
      </c>
      <c r="D91" s="61"/>
      <c r="E91" s="63">
        <f>SUM(E82:E86)+SUMPRODUCT((E82:E86=0)*1,$D256:$D260)</f>
        <v>869</v>
      </c>
      <c r="F91" s="63">
        <f>SUM(F82:F86)+SUMPRODUCT((F82:F86=0)*1,$D256:$D260)</f>
        <v>746</v>
      </c>
      <c r="G91" s="63">
        <f>SUM(G82:G86)+SUMPRODUCT((G82:G86=0)*1,$D256:$D260)</f>
        <v>891</v>
      </c>
      <c r="H91" s="64"/>
    </row>
    <row r="92" spans="1:8" x14ac:dyDescent="0.25">
      <c r="A92" s="42" t="s">
        <v>54</v>
      </c>
      <c r="B92" s="43">
        <v>1085</v>
      </c>
      <c r="C92" s="44" t="str">
        <f>IFERROR(IF(B92=Données!#REF!,Données!#REF!,VLOOKUP(B92,Données!$B$3:$G$108,3,FALSE)),"")</f>
        <v/>
      </c>
      <c r="D92" s="90" t="str">
        <f>IF(C92="Dummy",Données!#REF!,VLOOKUP(B92,Données!$B$3:$G$108,5))</f>
        <v>F</v>
      </c>
      <c r="E92" s="46">
        <v>190</v>
      </c>
      <c r="F92" s="46">
        <v>116</v>
      </c>
      <c r="G92" s="46">
        <v>126</v>
      </c>
      <c r="H92" s="51"/>
    </row>
    <row r="93" spans="1:8" x14ac:dyDescent="0.25">
      <c r="A93" s="48" t="s">
        <v>57</v>
      </c>
      <c r="B93" s="43">
        <v>1037</v>
      </c>
      <c r="C93" s="44" t="str">
        <f>IFERROR(IF(B93=Données!#REF!,Données!#REF!,VLOOKUP(B93,Données!$B$3:$G$108,3,FALSE)),"")</f>
        <v/>
      </c>
      <c r="D93" s="90" t="str">
        <f>IF(C93="Dummy",Données!#REF!,VLOOKUP(B93,Données!$B$3:$G$108,5))</f>
        <v>H</v>
      </c>
      <c r="E93" s="46">
        <v>226</v>
      </c>
      <c r="F93" s="46">
        <v>128</v>
      </c>
      <c r="G93" s="46">
        <v>148</v>
      </c>
      <c r="H93" s="51"/>
    </row>
    <row r="94" spans="1:8" x14ac:dyDescent="0.25">
      <c r="A94" s="48" t="s">
        <v>57</v>
      </c>
      <c r="B94" s="43">
        <v>1025</v>
      </c>
      <c r="C94" s="44" t="str">
        <f>IFERROR(IF(B94=Données!#REF!,Données!#REF!,VLOOKUP(B94,Données!$B$3:$G$108,3,FALSE)),"")</f>
        <v/>
      </c>
      <c r="D94" s="90" t="str">
        <f>IF(C94="Dummy",Données!#REF!,VLOOKUP(B94,Données!$B$3:$G$108,5))</f>
        <v>H</v>
      </c>
      <c r="E94" s="46">
        <v>151</v>
      </c>
      <c r="F94" s="46">
        <v>191</v>
      </c>
      <c r="G94" s="46">
        <v>212</v>
      </c>
      <c r="H94" s="51"/>
    </row>
    <row r="95" spans="1:8" x14ac:dyDescent="0.25">
      <c r="A95" s="48" t="s">
        <v>57</v>
      </c>
      <c r="B95" s="43">
        <v>1067</v>
      </c>
      <c r="C95" s="44" t="str">
        <f>IFERROR(IF(B95=Données!#REF!,Données!#REF!,VLOOKUP(B95,Données!$B$3:$G$108,3,FALSE)),"")</f>
        <v/>
      </c>
      <c r="D95" s="90" t="str">
        <f>IF(C95="Dummy",Données!#REF!,VLOOKUP(B95,Données!$B$3:$G$108,5))</f>
        <v>H</v>
      </c>
      <c r="E95" s="46">
        <v>211</v>
      </c>
      <c r="F95" s="46">
        <v>175</v>
      </c>
      <c r="G95" s="46">
        <v>177</v>
      </c>
      <c r="H95" s="51"/>
    </row>
    <row r="96" spans="1:8" x14ac:dyDescent="0.25">
      <c r="A96" s="48" t="s">
        <v>54</v>
      </c>
      <c r="B96" s="43">
        <v>1069</v>
      </c>
      <c r="C96" s="44" t="str">
        <f>IFERROR(IF(B96=Données!#REF!,Données!#REF!,VLOOKUP(B96,Données!$B$3:$G$108,3,FALSE)),"")</f>
        <v/>
      </c>
      <c r="D96" s="90" t="str">
        <f>IF(C96="Dummy",Données!#REF!,VLOOKUP(B96,Données!$B$3:$G$108,5))</f>
        <v>F</v>
      </c>
      <c r="E96" s="46"/>
      <c r="F96" s="46"/>
      <c r="G96" s="46"/>
      <c r="H96" s="51" t="s">
        <v>43</v>
      </c>
    </row>
    <row r="97" spans="1:8" x14ac:dyDescent="0.25">
      <c r="A97" s="52" t="s">
        <v>36</v>
      </c>
      <c r="B97" s="53"/>
      <c r="C97" s="54"/>
      <c r="D97" s="55"/>
      <c r="E97" s="56"/>
      <c r="F97" s="56"/>
      <c r="G97" s="56"/>
      <c r="H97" s="51"/>
    </row>
    <row r="98" spans="1:8" x14ac:dyDescent="0.25">
      <c r="A98" s="52" t="s">
        <v>36</v>
      </c>
      <c r="B98" s="53"/>
      <c r="C98" s="54"/>
      <c r="D98" s="55"/>
      <c r="E98" s="56"/>
      <c r="F98" s="56"/>
      <c r="G98" s="56"/>
      <c r="H98" s="51"/>
    </row>
    <row r="99" spans="1:8" x14ac:dyDescent="0.25">
      <c r="A99" s="57" t="s">
        <v>37</v>
      </c>
      <c r="B99" s="53"/>
      <c r="C99" s="58"/>
      <c r="D99" s="59"/>
      <c r="E99" s="56"/>
      <c r="F99" s="56"/>
      <c r="G99" s="56"/>
      <c r="H99" s="51"/>
    </row>
    <row r="100" spans="1:8" x14ac:dyDescent="0.25">
      <c r="A100" s="91" t="s">
        <v>37</v>
      </c>
      <c r="B100" s="53"/>
      <c r="C100" s="58"/>
      <c r="D100" s="59"/>
      <c r="E100" s="56"/>
      <c r="F100" s="56"/>
      <c r="G100" s="56"/>
      <c r="H100" s="51"/>
    </row>
    <row r="101" spans="1:8" x14ac:dyDescent="0.25">
      <c r="A101" s="60"/>
      <c r="B101" s="89">
        <v>47</v>
      </c>
      <c r="C101" s="62" t="s">
        <v>21</v>
      </c>
      <c r="D101" s="61"/>
      <c r="E101" s="63">
        <f>SUM(E92:E96)+SUMPRODUCT((E92:E96=0)*1,$D266:$D270)</f>
        <v>778</v>
      </c>
      <c r="F101" s="63">
        <f>SUM(F92:F96)+SUMPRODUCT((F92:F96=0)*1,$D266:$D270)</f>
        <v>610</v>
      </c>
      <c r="G101" s="63">
        <f>SUM(G92:G96)+SUMPRODUCT((G92:G96=0)*1,$D266:$D270)</f>
        <v>663</v>
      </c>
      <c r="H101" s="64"/>
    </row>
    <row r="102" spans="1:8" x14ac:dyDescent="0.25">
      <c r="A102" s="42" t="s">
        <v>54</v>
      </c>
      <c r="B102" s="43">
        <v>1090</v>
      </c>
      <c r="C102" s="44" t="str">
        <f>IFERROR(IF(B102=Données!#REF!,Données!#REF!,VLOOKUP(B102,Données!$B$3:$G$108,3,FALSE)),"")</f>
        <v/>
      </c>
      <c r="D102" s="90" t="str">
        <f>IF(C102="Dummy",Données!#REF!,VLOOKUP(B102,Données!$B$3:$G$108,5))</f>
        <v>F</v>
      </c>
      <c r="E102" s="46">
        <v>151</v>
      </c>
      <c r="F102" s="46">
        <v>166</v>
      </c>
      <c r="G102" s="46">
        <v>143</v>
      </c>
      <c r="H102" s="51"/>
    </row>
    <row r="103" spans="1:8" x14ac:dyDescent="0.25">
      <c r="A103" s="48" t="s">
        <v>57</v>
      </c>
      <c r="B103" s="43">
        <v>1046</v>
      </c>
      <c r="C103" s="44" t="str">
        <f>IFERROR(IF(B103=Données!#REF!,Données!#REF!,VLOOKUP(B103,Données!$B$3:$G$108,3,FALSE)),"")</f>
        <v/>
      </c>
      <c r="D103" s="90" t="str">
        <f>IF(C103="Dummy",Données!#REF!,VLOOKUP(B103,Données!$B$3:$G$108,5))</f>
        <v>H</v>
      </c>
      <c r="E103" s="46"/>
      <c r="F103" s="46"/>
      <c r="G103" s="46"/>
      <c r="H103" s="51" t="s">
        <v>43</v>
      </c>
    </row>
    <row r="104" spans="1:8" x14ac:dyDescent="0.25">
      <c r="A104" s="48" t="s">
        <v>54</v>
      </c>
      <c r="B104" s="43">
        <v>1047</v>
      </c>
      <c r="C104" s="44" t="str">
        <f>IFERROR(IF(B104=Données!#REF!,Données!#REF!,VLOOKUP(B104,Données!$B$3:$G$108,3,FALSE)),"")</f>
        <v/>
      </c>
      <c r="D104" s="90" t="str">
        <f>IF(C104="Dummy",Données!#REF!,VLOOKUP(B104,Données!$B$3:$G$108,5))</f>
        <v>F</v>
      </c>
      <c r="E104" s="46">
        <v>139</v>
      </c>
      <c r="F104" s="46">
        <v>171</v>
      </c>
      <c r="G104" s="46">
        <v>99</v>
      </c>
      <c r="H104" s="51"/>
    </row>
    <row r="105" spans="1:8" x14ac:dyDescent="0.25">
      <c r="A105" s="48" t="s">
        <v>57</v>
      </c>
      <c r="B105" s="43">
        <v>1033</v>
      </c>
      <c r="C105" s="44" t="str">
        <f>IFERROR(IF(B105=Données!#REF!,Données!#REF!,VLOOKUP(B105,Données!$B$3:$G$108,3,FALSE)),"")</f>
        <v/>
      </c>
      <c r="D105" s="90" t="str">
        <f>IF(C105="Dummy",Données!#REF!,VLOOKUP(B105,Données!$B$3:$G$108,5))</f>
        <v>H</v>
      </c>
      <c r="E105" s="46">
        <v>191</v>
      </c>
      <c r="F105" s="46">
        <v>219</v>
      </c>
      <c r="G105" s="46">
        <v>146</v>
      </c>
      <c r="H105" s="51"/>
    </row>
    <row r="106" spans="1:8" x14ac:dyDescent="0.25">
      <c r="A106" s="48" t="s">
        <v>57</v>
      </c>
      <c r="B106" s="43">
        <v>1081</v>
      </c>
      <c r="C106" s="44" t="str">
        <f>IFERROR(IF(B106=Données!#REF!,Données!#REF!,VLOOKUP(B106,Données!$B$3:$G$108,3,FALSE)),"")</f>
        <v/>
      </c>
      <c r="D106" s="90" t="str">
        <f>IF(C106="Dummy",Données!#REF!,VLOOKUP(B106,Données!$B$3:$G$108,5))</f>
        <v>H</v>
      </c>
      <c r="E106" s="46">
        <v>193</v>
      </c>
      <c r="F106" s="46">
        <v>210</v>
      </c>
      <c r="G106" s="46">
        <v>216</v>
      </c>
      <c r="H106" s="51"/>
    </row>
    <row r="107" spans="1:8" x14ac:dyDescent="0.25">
      <c r="A107" s="52" t="s">
        <v>36</v>
      </c>
      <c r="B107" s="53"/>
      <c r="C107" s="54"/>
      <c r="D107" s="55"/>
      <c r="E107" s="56"/>
      <c r="F107" s="56"/>
      <c r="G107" s="56"/>
      <c r="H107" s="51"/>
    </row>
    <row r="108" spans="1:8" x14ac:dyDescent="0.25">
      <c r="A108" s="52" t="s">
        <v>36</v>
      </c>
      <c r="B108" s="53"/>
      <c r="C108" s="54"/>
      <c r="D108" s="55"/>
      <c r="E108" s="56"/>
      <c r="F108" s="56"/>
      <c r="G108" s="56"/>
      <c r="H108" s="51"/>
    </row>
    <row r="109" spans="1:8" x14ac:dyDescent="0.25">
      <c r="A109" s="57" t="s">
        <v>37</v>
      </c>
      <c r="B109" s="53"/>
      <c r="C109" s="58"/>
      <c r="D109" s="59"/>
      <c r="E109" s="56"/>
      <c r="F109" s="56"/>
      <c r="G109" s="56"/>
      <c r="H109" s="51"/>
    </row>
    <row r="110" spans="1:8" x14ac:dyDescent="0.25">
      <c r="A110" s="91" t="s">
        <v>37</v>
      </c>
      <c r="B110" s="53"/>
      <c r="C110" s="58"/>
      <c r="D110" s="59"/>
      <c r="E110" s="56"/>
      <c r="F110" s="56"/>
      <c r="G110" s="56"/>
      <c r="H110" s="51"/>
    </row>
    <row r="111" spans="1:8" x14ac:dyDescent="0.25">
      <c r="A111" s="60"/>
      <c r="B111" s="89">
        <v>48</v>
      </c>
      <c r="C111" s="62" t="s">
        <v>22</v>
      </c>
      <c r="D111" s="61"/>
      <c r="E111" s="63">
        <f>SUM(E102:E106)+SUMPRODUCT((E102:E106=0)*1,$D276:$D280)</f>
        <v>674</v>
      </c>
      <c r="F111" s="63">
        <f>SUM(F102:F106)+SUMPRODUCT((F102:F106=0)*1,$D276:$D280)</f>
        <v>766</v>
      </c>
      <c r="G111" s="63">
        <f>SUM(G102:G106)+SUMPRODUCT((G102:G106=0)*1,$D276:$D280)</f>
        <v>604</v>
      </c>
      <c r="H111" s="64"/>
    </row>
    <row r="112" spans="1:8" x14ac:dyDescent="0.25">
      <c r="A112" s="42" t="s">
        <v>54</v>
      </c>
      <c r="B112" s="43">
        <v>1070</v>
      </c>
      <c r="C112" s="44" t="str">
        <f>IFERROR(IF(B112=Données!#REF!,Données!#REF!,VLOOKUP(B112,Données!$B$3:$G$108,3,FALSE)),"")</f>
        <v/>
      </c>
      <c r="D112" s="90" t="str">
        <f>IF(C112="Dummy",Données!#REF!,VLOOKUP(B112,Données!$B$3:$G$108,5))</f>
        <v>F</v>
      </c>
      <c r="E112" s="46">
        <v>105</v>
      </c>
      <c r="F112" s="46">
        <v>92</v>
      </c>
      <c r="G112" s="46">
        <v>153</v>
      </c>
      <c r="H112" s="51"/>
    </row>
    <row r="113" spans="1:8" x14ac:dyDescent="0.25">
      <c r="A113" s="48" t="s">
        <v>57</v>
      </c>
      <c r="B113" s="43">
        <v>1016</v>
      </c>
      <c r="C113" s="44" t="str">
        <f>IFERROR(IF(B113=Données!#REF!,Données!#REF!,VLOOKUP(B113,Données!$B$3:$G$108,3,FALSE)),"")</f>
        <v/>
      </c>
      <c r="D113" s="90" t="str">
        <f>IF(C113="Dummy",Données!#REF!,VLOOKUP(B113,Données!$B$3:$G$108,5))</f>
        <v>H</v>
      </c>
      <c r="E113" s="46">
        <v>118</v>
      </c>
      <c r="F113" s="46">
        <v>103</v>
      </c>
      <c r="G113" s="46">
        <v>163</v>
      </c>
      <c r="H113" s="51"/>
    </row>
    <row r="114" spans="1:8" x14ac:dyDescent="0.25">
      <c r="A114" s="48" t="s">
        <v>54</v>
      </c>
      <c r="B114" s="43">
        <v>1005</v>
      </c>
      <c r="C114" s="44" t="str">
        <f>IFERROR(IF(B114=Données!#REF!,Données!#REF!,VLOOKUP(B114,Données!$B$3:$G$108,3,FALSE)),"")</f>
        <v/>
      </c>
      <c r="D114" s="90" t="str">
        <f>IF(C114="Dummy",Données!#REF!,VLOOKUP(B114,Données!$B$3:$G$108,5))</f>
        <v>F</v>
      </c>
      <c r="E114" s="46">
        <v>134</v>
      </c>
      <c r="F114" s="46">
        <v>257</v>
      </c>
      <c r="G114" s="46">
        <v>172</v>
      </c>
      <c r="H114" s="51"/>
    </row>
    <row r="115" spans="1:8" x14ac:dyDescent="0.25">
      <c r="A115" s="48" t="s">
        <v>57</v>
      </c>
      <c r="B115" s="43">
        <v>1028</v>
      </c>
      <c r="C115" s="44" t="str">
        <f>IFERROR(IF(B115=Données!#REF!,Données!#REF!,VLOOKUP(B115,Données!$B$3:$G$108,3,FALSE)),"")</f>
        <v/>
      </c>
      <c r="D115" s="90" t="str">
        <f>IF(C115="Dummy",Données!#REF!,VLOOKUP(B115,Données!$B$3:$G$108,5))</f>
        <v>H</v>
      </c>
      <c r="E115" s="46">
        <v>168</v>
      </c>
      <c r="F115" s="46">
        <v>199</v>
      </c>
      <c r="G115" s="46">
        <v>156</v>
      </c>
      <c r="H115" s="51"/>
    </row>
    <row r="116" spans="1:8" x14ac:dyDescent="0.25">
      <c r="A116" s="48" t="s">
        <v>57</v>
      </c>
      <c r="B116" s="43">
        <v>1038</v>
      </c>
      <c r="C116" s="44" t="str">
        <f>IFERROR(IF(B116=Données!#REF!,Données!#REF!,VLOOKUP(B116,Données!$B$3:$G$108,3,FALSE)),"")</f>
        <v/>
      </c>
      <c r="D116" s="90" t="str">
        <f>IF(C116="Dummy",Données!#REF!,VLOOKUP(B116,Données!$B$3:$G$108,5))</f>
        <v>H</v>
      </c>
      <c r="E116" s="46">
        <v>142</v>
      </c>
      <c r="F116" s="46">
        <v>134</v>
      </c>
      <c r="G116" s="46">
        <v>234</v>
      </c>
      <c r="H116" s="51"/>
    </row>
    <row r="117" spans="1:8" x14ac:dyDescent="0.25">
      <c r="A117" s="52" t="s">
        <v>36</v>
      </c>
      <c r="B117" s="53"/>
      <c r="C117" s="54"/>
      <c r="D117" s="55"/>
      <c r="E117" s="56"/>
      <c r="F117" s="56"/>
      <c r="G117" s="56"/>
      <c r="H117" s="51"/>
    </row>
    <row r="118" spans="1:8" x14ac:dyDescent="0.25">
      <c r="A118" s="52" t="s">
        <v>36</v>
      </c>
      <c r="B118" s="53"/>
      <c r="C118" s="54"/>
      <c r="D118" s="55"/>
      <c r="E118" s="56"/>
      <c r="F118" s="56"/>
      <c r="G118" s="56"/>
      <c r="H118" s="51"/>
    </row>
    <row r="119" spans="1:8" x14ac:dyDescent="0.25">
      <c r="A119" s="57" t="s">
        <v>37</v>
      </c>
      <c r="B119" s="53"/>
      <c r="C119" s="58"/>
      <c r="D119" s="59"/>
      <c r="E119" s="56"/>
      <c r="F119" s="56"/>
      <c r="G119" s="56"/>
      <c r="H119" s="51"/>
    </row>
    <row r="120" spans="1:8" x14ac:dyDescent="0.25">
      <c r="A120" s="91" t="s">
        <v>37</v>
      </c>
      <c r="B120" s="53"/>
      <c r="C120" s="58"/>
      <c r="D120" s="59"/>
      <c r="E120" s="56"/>
      <c r="F120" s="56"/>
      <c r="G120" s="56"/>
      <c r="H120" s="51"/>
    </row>
    <row r="121" spans="1:8" x14ac:dyDescent="0.25">
      <c r="A121" s="60"/>
      <c r="B121" s="89">
        <v>47</v>
      </c>
      <c r="C121" s="62" t="s">
        <v>23</v>
      </c>
      <c r="D121" s="61"/>
      <c r="E121" s="63">
        <f>SUM(E112:E116)+SUMPRODUCT((E112:E116=0)*1,$D286:$D290)</f>
        <v>667</v>
      </c>
      <c r="F121" s="63">
        <f>SUM(F112:F116)+SUMPRODUCT((F112:F116=0)*1,$D286:$D290)</f>
        <v>785</v>
      </c>
      <c r="G121" s="63">
        <f>SUM(G112:G116)+SUMPRODUCT((G112:G116=0)*1,$D286:$D290)</f>
        <v>878</v>
      </c>
      <c r="H121" s="64"/>
    </row>
    <row r="122" spans="1:8" x14ac:dyDescent="0.25">
      <c r="A122" s="42" t="s">
        <v>54</v>
      </c>
      <c r="B122" s="43">
        <v>1065</v>
      </c>
      <c r="C122" s="44" t="str">
        <f>IFERROR(IF(B122=Données!#REF!,Données!#REF!,VLOOKUP(B122,Données!$B$3:$G$108,3,FALSE)),"")</f>
        <v/>
      </c>
      <c r="D122" s="90" t="str">
        <f>IF(C122="Dummy",Données!#REF!,VLOOKUP(B122,Données!$B$3:$G$108,5))</f>
        <v>F</v>
      </c>
      <c r="E122" s="46">
        <v>158</v>
      </c>
      <c r="F122" s="46">
        <v>178</v>
      </c>
      <c r="G122" s="46">
        <v>156</v>
      </c>
      <c r="H122" s="51"/>
    </row>
    <row r="123" spans="1:8" x14ac:dyDescent="0.25">
      <c r="A123" s="48" t="s">
        <v>54</v>
      </c>
      <c r="B123" s="43">
        <v>1055</v>
      </c>
      <c r="C123" s="44" t="str">
        <f>IFERROR(IF(B123=Données!#REF!,Données!#REF!,VLOOKUP(B123,Données!$B$3:$G$108,3,FALSE)),"")</f>
        <v/>
      </c>
      <c r="D123" s="90" t="str">
        <f>IF(C123="Dummy",Données!#REF!,VLOOKUP(B123,Données!$B$3:$G$108,5))</f>
        <v>F</v>
      </c>
      <c r="E123" s="46">
        <v>136</v>
      </c>
      <c r="F123" s="46">
        <v>135</v>
      </c>
      <c r="G123" s="46">
        <v>149</v>
      </c>
      <c r="H123" s="51"/>
    </row>
    <row r="124" spans="1:8" x14ac:dyDescent="0.25">
      <c r="A124" s="48" t="s">
        <v>57</v>
      </c>
      <c r="B124" s="43">
        <v>1094</v>
      </c>
      <c r="C124" s="44" t="str">
        <f>IFERROR(IF(B124=Données!#REF!,Données!#REF!,VLOOKUP(B124,Données!$B$3:$G$108,3,FALSE)),"")</f>
        <v/>
      </c>
      <c r="D124" s="90" t="str">
        <f>IF(C124="Dummy",Données!#REF!,VLOOKUP(B124,Données!$B$3:$G$108,5))</f>
        <v>H</v>
      </c>
      <c r="E124" s="46">
        <v>196</v>
      </c>
      <c r="F124" s="46">
        <v>214</v>
      </c>
      <c r="G124" s="46">
        <v>178</v>
      </c>
      <c r="H124" s="51"/>
    </row>
    <row r="125" spans="1:8" x14ac:dyDescent="0.25">
      <c r="A125" s="48" t="s">
        <v>54</v>
      </c>
      <c r="B125" s="43">
        <v>1073</v>
      </c>
      <c r="C125" s="44" t="str">
        <f>IFERROR(IF(B125=Données!#REF!,Données!#REF!,VLOOKUP(B125,Données!$B$3:$G$108,3,FALSE)),"")</f>
        <v/>
      </c>
      <c r="D125" s="90" t="str">
        <f>IF(C125="Dummy",Données!#REF!,VLOOKUP(B125,Données!$B$3:$G$108,5))</f>
        <v>F</v>
      </c>
      <c r="E125" s="46">
        <v>122</v>
      </c>
      <c r="F125" s="46">
        <v>164</v>
      </c>
      <c r="G125" s="46">
        <v>168</v>
      </c>
      <c r="H125" s="51"/>
    </row>
    <row r="126" spans="1:8" x14ac:dyDescent="0.25">
      <c r="A126" s="48" t="s">
        <v>57</v>
      </c>
      <c r="B126" s="43">
        <v>1103</v>
      </c>
      <c r="C126" s="44" t="str">
        <f>IFERROR(IF(B126=Données!#REF!,Données!#REF!,VLOOKUP(B126,Données!$B$3:$G$108,3,FALSE)),"")</f>
        <v/>
      </c>
      <c r="D126" s="90" t="str">
        <f>IF(C126="Dummy",Données!#REF!,VLOOKUP(B126,Données!$B$3:$G$108,5))</f>
        <v>H</v>
      </c>
      <c r="E126" s="46">
        <v>204</v>
      </c>
      <c r="F126" s="46">
        <v>174</v>
      </c>
      <c r="G126" s="46">
        <v>170</v>
      </c>
      <c r="H126" s="51"/>
    </row>
    <row r="127" spans="1:8" x14ac:dyDescent="0.25">
      <c r="A127" s="52" t="s">
        <v>36</v>
      </c>
      <c r="B127" s="53"/>
      <c r="C127" s="54"/>
      <c r="D127" s="55"/>
      <c r="E127" s="56"/>
      <c r="F127" s="56"/>
      <c r="G127" s="56"/>
      <c r="H127" s="51"/>
    </row>
    <row r="128" spans="1:8" x14ac:dyDescent="0.25">
      <c r="A128" s="52" t="s">
        <v>36</v>
      </c>
      <c r="B128" s="53"/>
      <c r="C128" s="54"/>
      <c r="D128" s="55"/>
      <c r="E128" s="56"/>
      <c r="F128" s="56"/>
      <c r="G128" s="56"/>
      <c r="H128" s="51"/>
    </row>
    <row r="129" spans="1:8" x14ac:dyDescent="0.25">
      <c r="A129" s="57" t="s">
        <v>37</v>
      </c>
      <c r="B129" s="53"/>
      <c r="C129" s="58"/>
      <c r="D129" s="59"/>
      <c r="E129" s="56"/>
      <c r="F129" s="56"/>
      <c r="G129" s="56"/>
      <c r="H129" s="51"/>
    </row>
    <row r="130" spans="1:8" x14ac:dyDescent="0.25">
      <c r="A130" s="91" t="s">
        <v>37</v>
      </c>
      <c r="B130" s="53"/>
      <c r="C130" s="58"/>
      <c r="D130" s="59"/>
      <c r="E130" s="56"/>
      <c r="F130" s="56"/>
      <c r="G130" s="56"/>
      <c r="H130" s="51"/>
    </row>
    <row r="131" spans="1:8" x14ac:dyDescent="0.25">
      <c r="A131" s="60"/>
      <c r="B131" s="89">
        <v>45</v>
      </c>
      <c r="C131" s="62" t="s">
        <v>24</v>
      </c>
      <c r="D131" s="61"/>
      <c r="E131" s="63">
        <f>SUM(E122:E126)+SUMPRODUCT((E122:E126=0)*1,$D296:$D300)</f>
        <v>816</v>
      </c>
      <c r="F131" s="63">
        <f>SUM(F122:F126)+SUMPRODUCT((F122:F126=0)*1,$D296:$D300)</f>
        <v>865</v>
      </c>
      <c r="G131" s="63">
        <f>SUM(G122:G126)+SUMPRODUCT((G122:G126=0)*1,$D296:$D300)</f>
        <v>821</v>
      </c>
      <c r="H131" s="64"/>
    </row>
    <row r="132" spans="1:8" x14ac:dyDescent="0.25">
      <c r="A132" s="42" t="s">
        <v>57</v>
      </c>
      <c r="B132" s="43">
        <v>1008</v>
      </c>
      <c r="C132" s="44" t="str">
        <f>IFERROR(IF(B132=Données!#REF!,Données!#REF!,VLOOKUP(B132,Données!$B$3:$G$108,3,FALSE)),"")</f>
        <v/>
      </c>
      <c r="D132" s="90" t="str">
        <f>IF(C132="Dummy",Données!#REF!,VLOOKUP(B132,Données!$B$3:$G$108,5))</f>
        <v>H</v>
      </c>
      <c r="E132" s="46"/>
      <c r="F132" s="46"/>
      <c r="G132" s="46"/>
      <c r="H132" s="51" t="s">
        <v>43</v>
      </c>
    </row>
    <row r="133" spans="1:8" x14ac:dyDescent="0.25">
      <c r="A133" s="48" t="s">
        <v>54</v>
      </c>
      <c r="B133" s="43">
        <v>1026</v>
      </c>
      <c r="C133" s="44" t="str">
        <f>IFERROR(IF(B133=Données!#REF!,Données!#REF!,VLOOKUP(B133,Données!$B$3:$G$108,3,FALSE)),"")</f>
        <v/>
      </c>
      <c r="D133" s="90" t="str">
        <f>IF(C133="Dummy",Données!#REF!,VLOOKUP(B133,Données!$B$3:$G$108,5))</f>
        <v>F</v>
      </c>
      <c r="E133" s="46">
        <v>140</v>
      </c>
      <c r="F133" s="46">
        <v>161</v>
      </c>
      <c r="G133" s="46">
        <v>139</v>
      </c>
      <c r="H133" s="51"/>
    </row>
    <row r="134" spans="1:8" x14ac:dyDescent="0.25">
      <c r="A134" s="48" t="s">
        <v>54</v>
      </c>
      <c r="B134" s="43">
        <v>1058</v>
      </c>
      <c r="C134" s="44" t="str">
        <f>IFERROR(IF(B134=Données!#REF!,Données!#REF!,VLOOKUP(B134,Données!$B$3:$G$108,3,FALSE)),"")</f>
        <v/>
      </c>
      <c r="D134" s="90" t="str">
        <f>IF(C134="Dummy",Données!#REF!,VLOOKUP(B134,Données!$B$3:$G$108,5))</f>
        <v>F</v>
      </c>
      <c r="E134" s="46">
        <v>126</v>
      </c>
      <c r="F134" s="46">
        <v>129</v>
      </c>
      <c r="G134" s="46">
        <v>175</v>
      </c>
      <c r="H134" s="51"/>
    </row>
    <row r="135" spans="1:8" x14ac:dyDescent="0.25">
      <c r="A135" s="48" t="s">
        <v>57</v>
      </c>
      <c r="B135" s="43">
        <v>1017</v>
      </c>
      <c r="C135" s="44" t="str">
        <f>IFERROR(IF(B135=Données!#REF!,Données!#REF!,VLOOKUP(B135,Données!$B$3:$G$108,3,FALSE)),"")</f>
        <v/>
      </c>
      <c r="D135" s="90" t="str">
        <f>IF(C135="Dummy",Données!#REF!,VLOOKUP(B135,Données!$B$3:$G$108,5))</f>
        <v>H</v>
      </c>
      <c r="E135" s="46">
        <v>181</v>
      </c>
      <c r="F135" s="46">
        <v>146</v>
      </c>
      <c r="G135" s="46">
        <v>193</v>
      </c>
      <c r="H135" s="51"/>
    </row>
    <row r="136" spans="1:8" x14ac:dyDescent="0.25">
      <c r="A136" s="48" t="s">
        <v>57</v>
      </c>
      <c r="B136" s="43">
        <v>1079</v>
      </c>
      <c r="C136" s="44" t="str">
        <f>IFERROR(IF(B136=Données!#REF!,Données!#REF!,VLOOKUP(B136,Données!$B$3:$G$108,3,FALSE)),"")</f>
        <v/>
      </c>
      <c r="D136" s="90" t="str">
        <f>IF(C136="Dummy",Données!#REF!,VLOOKUP(B136,Données!$B$3:$G$108,5))</f>
        <v>H</v>
      </c>
      <c r="E136" s="46">
        <v>156</v>
      </c>
      <c r="F136" s="46">
        <v>146</v>
      </c>
      <c r="G136" s="46">
        <v>215</v>
      </c>
      <c r="H136" s="51"/>
    </row>
    <row r="137" spans="1:8" x14ac:dyDescent="0.25">
      <c r="A137" s="52" t="s">
        <v>36</v>
      </c>
      <c r="B137" s="53"/>
      <c r="C137" s="54"/>
      <c r="D137" s="55"/>
      <c r="E137" s="56"/>
      <c r="F137" s="56"/>
      <c r="G137" s="56"/>
      <c r="H137" s="51"/>
    </row>
    <row r="138" spans="1:8" x14ac:dyDescent="0.25">
      <c r="A138" s="52" t="s">
        <v>36</v>
      </c>
      <c r="B138" s="53"/>
      <c r="C138" s="54"/>
      <c r="D138" s="55"/>
      <c r="E138" s="56"/>
      <c r="F138" s="56"/>
      <c r="G138" s="56"/>
      <c r="H138" s="51"/>
    </row>
    <row r="139" spans="1:8" x14ac:dyDescent="0.25">
      <c r="A139" s="57" t="s">
        <v>37</v>
      </c>
      <c r="B139" s="53"/>
      <c r="C139" s="58"/>
      <c r="D139" s="59"/>
      <c r="E139" s="56"/>
      <c r="F139" s="56"/>
      <c r="G139" s="56"/>
      <c r="H139" s="51"/>
    </row>
    <row r="140" spans="1:8" x14ac:dyDescent="0.25">
      <c r="A140" s="91" t="s">
        <v>37</v>
      </c>
      <c r="B140" s="53"/>
      <c r="C140" s="58"/>
      <c r="D140" s="59"/>
      <c r="E140" s="56"/>
      <c r="F140" s="56"/>
      <c r="G140" s="56"/>
      <c r="H140" s="51"/>
    </row>
    <row r="141" spans="1:8" x14ac:dyDescent="0.25">
      <c r="A141" s="60"/>
      <c r="B141" s="89">
        <v>48</v>
      </c>
      <c r="C141" s="62" t="s">
        <v>25</v>
      </c>
      <c r="D141" s="61"/>
      <c r="E141" s="63">
        <f>SUM(E132:E136)+SUMPRODUCT((E132:E136=0)*1,$D306:$D310)</f>
        <v>603</v>
      </c>
      <c r="F141" s="63">
        <f>SUM(F132:F136)+SUMPRODUCT((F132:F136=0)*1,$D306:$D310)</f>
        <v>582</v>
      </c>
      <c r="G141" s="63">
        <f>SUM(G132:G136)+SUMPRODUCT((G132:G136=0)*1,$D306:$D310)</f>
        <v>722</v>
      </c>
      <c r="H141" s="64"/>
    </row>
    <row r="142" spans="1:8" x14ac:dyDescent="0.25">
      <c r="A142" s="42" t="s">
        <v>54</v>
      </c>
      <c r="B142" s="43">
        <v>1020</v>
      </c>
      <c r="C142" s="44" t="str">
        <f>IFERROR(IF(B142=Données!#REF!,Données!#REF!,VLOOKUP(B142,Données!$B$3:$G$108,3,FALSE)),"")</f>
        <v/>
      </c>
      <c r="D142" s="90" t="str">
        <f>IF(C142="Dummy",Données!#REF!,VLOOKUP(B142,Données!$B$3:$G$108,5))</f>
        <v>F</v>
      </c>
      <c r="E142" s="46">
        <v>129</v>
      </c>
      <c r="F142" s="46">
        <v>83</v>
      </c>
      <c r="G142" s="46">
        <v>92</v>
      </c>
      <c r="H142" s="51"/>
    </row>
    <row r="143" spans="1:8" x14ac:dyDescent="0.25">
      <c r="A143" s="48" t="s">
        <v>57</v>
      </c>
      <c r="B143" s="43">
        <v>1063</v>
      </c>
      <c r="C143" s="44" t="str">
        <f>IFERROR(IF(B143=Données!#REF!,Données!#REF!,VLOOKUP(B143,Données!$B$3:$G$108,3,FALSE)),"")</f>
        <v/>
      </c>
      <c r="D143" s="90" t="str">
        <f>IF(C143="Dummy",Données!#REF!,VLOOKUP(B143,Données!$B$3:$G$108,5))</f>
        <v>H</v>
      </c>
      <c r="E143" s="46">
        <v>156</v>
      </c>
      <c r="F143" s="46">
        <v>183</v>
      </c>
      <c r="G143" s="46">
        <v>149</v>
      </c>
      <c r="H143" s="51"/>
    </row>
    <row r="144" spans="1:8" x14ac:dyDescent="0.25">
      <c r="A144" s="48" t="s">
        <v>57</v>
      </c>
      <c r="B144" s="43">
        <v>1095</v>
      </c>
      <c r="C144" s="44" t="str">
        <f>IFERROR(IF(B144=Données!#REF!,Données!#REF!,VLOOKUP(B144,Données!$B$3:$G$108,3,FALSE)),"")</f>
        <v/>
      </c>
      <c r="D144" s="90" t="str">
        <f>IF(C144="Dummy",Données!#REF!,VLOOKUP(B144,Données!$B$3:$G$108,5))</f>
        <v>H</v>
      </c>
      <c r="E144" s="46">
        <v>184</v>
      </c>
      <c r="F144" s="46">
        <v>150</v>
      </c>
      <c r="G144" s="46">
        <v>162</v>
      </c>
      <c r="H144" s="51"/>
    </row>
    <row r="145" spans="1:8" x14ac:dyDescent="0.25">
      <c r="A145" s="48" t="s">
        <v>57</v>
      </c>
      <c r="B145" s="43">
        <v>1018</v>
      </c>
      <c r="C145" s="44" t="str">
        <f>IFERROR(IF(B145=Données!#REF!,Données!#REF!,VLOOKUP(B145,Données!$B$3:$G$108,3,FALSE)),"")</f>
        <v/>
      </c>
      <c r="D145" s="90" t="str">
        <f>IF(C145="Dummy",Données!#REF!,VLOOKUP(B145,Données!$B$3:$G$108,5))</f>
        <v>H</v>
      </c>
      <c r="E145" s="46">
        <v>175</v>
      </c>
      <c r="F145" s="46">
        <v>204</v>
      </c>
      <c r="G145" s="46">
        <v>141</v>
      </c>
      <c r="H145" s="51"/>
    </row>
    <row r="146" spans="1:8" x14ac:dyDescent="0.25">
      <c r="A146" s="48" t="s">
        <v>57</v>
      </c>
      <c r="B146" s="43">
        <v>1019</v>
      </c>
      <c r="C146" s="44" t="str">
        <f>IFERROR(IF(B146=Données!#REF!,Données!#REF!,VLOOKUP(B146,Données!$B$3:$G$108,3,FALSE)),"")</f>
        <v/>
      </c>
      <c r="D146" s="90" t="str">
        <f>IF(C146="Dummy",Données!#REF!,VLOOKUP(B146,Données!$B$3:$G$108,5))</f>
        <v>H</v>
      </c>
      <c r="E146" s="46">
        <v>188</v>
      </c>
      <c r="F146" s="46">
        <v>193</v>
      </c>
      <c r="G146" s="46">
        <v>227</v>
      </c>
      <c r="H146" s="51"/>
    </row>
    <row r="147" spans="1:8" x14ac:dyDescent="0.25">
      <c r="A147" s="52" t="s">
        <v>36</v>
      </c>
      <c r="B147" s="53"/>
      <c r="C147" s="54"/>
      <c r="D147" s="55"/>
      <c r="E147" s="56"/>
      <c r="F147" s="56"/>
      <c r="G147" s="56"/>
      <c r="H147" s="51"/>
    </row>
    <row r="148" spans="1:8" x14ac:dyDescent="0.25">
      <c r="A148" s="52" t="s">
        <v>36</v>
      </c>
      <c r="B148" s="53"/>
      <c r="C148" s="54"/>
      <c r="D148" s="55"/>
      <c r="E148" s="56"/>
      <c r="F148" s="56"/>
      <c r="G148" s="56"/>
      <c r="H148" s="51"/>
    </row>
    <row r="149" spans="1:8" x14ac:dyDescent="0.25">
      <c r="A149" s="57" t="s">
        <v>37</v>
      </c>
      <c r="B149" s="53"/>
      <c r="C149" s="58"/>
      <c r="D149" s="59"/>
      <c r="E149" s="56"/>
      <c r="F149" s="56"/>
      <c r="G149" s="56"/>
      <c r="H149" s="51"/>
    </row>
    <row r="150" spans="1:8" x14ac:dyDescent="0.25">
      <c r="A150" s="91" t="s">
        <v>37</v>
      </c>
      <c r="B150" s="53"/>
      <c r="C150" s="58"/>
      <c r="D150" s="59"/>
      <c r="E150" s="56"/>
      <c r="F150" s="56"/>
      <c r="G150" s="56"/>
      <c r="H150" s="51"/>
    </row>
    <row r="151" spans="1:8" x14ac:dyDescent="0.25">
      <c r="A151" s="60"/>
      <c r="B151" s="89">
        <v>30</v>
      </c>
      <c r="C151" s="62" t="s">
        <v>26</v>
      </c>
      <c r="D151" s="61"/>
      <c r="E151" s="63">
        <f>SUM(E142:E146)+SUMPRODUCT((E142:E146=0)*1,$D316:$D320)</f>
        <v>832</v>
      </c>
      <c r="F151" s="63">
        <f>SUM(F142:F146)+SUMPRODUCT((F142:F146=0)*1,$D316:$D320)</f>
        <v>813</v>
      </c>
      <c r="G151" s="63">
        <f>SUM(G142:G146)+SUMPRODUCT((G142:G146=0)*1,$D316:$D320)</f>
        <v>771</v>
      </c>
      <c r="H151" s="64"/>
    </row>
    <row r="152" spans="1:8" x14ac:dyDescent="0.25">
      <c r="A152" s="42" t="s">
        <v>54</v>
      </c>
      <c r="B152" s="43">
        <v>1049</v>
      </c>
      <c r="C152" s="44" t="str">
        <f>IFERROR(IF(B152=Données!#REF!,Données!#REF!,VLOOKUP(B152,Données!$B$3:$G$108,3,FALSE)),"")</f>
        <v/>
      </c>
      <c r="D152" s="90" t="str">
        <f>IF(C152="Dummy",Données!#REF!,VLOOKUP(B152,Données!$B$3:$G$108,5))</f>
        <v>F</v>
      </c>
      <c r="E152" s="46"/>
      <c r="F152" s="46"/>
      <c r="G152" s="46"/>
      <c r="H152" s="51" t="s">
        <v>43</v>
      </c>
    </row>
    <row r="153" spans="1:8" x14ac:dyDescent="0.25">
      <c r="A153" s="48" t="s">
        <v>54</v>
      </c>
      <c r="B153" s="43">
        <v>1097</v>
      </c>
      <c r="C153" s="44" t="str">
        <f>IFERROR(IF(B153=Données!#REF!,Données!#REF!,VLOOKUP(B153,Données!$B$3:$G$108,3,FALSE)),"")</f>
        <v/>
      </c>
      <c r="D153" s="90" t="str">
        <f>IF(C153="Dummy",Données!#REF!,VLOOKUP(B153,Données!$B$3:$G$108,5))</f>
        <v>F</v>
      </c>
      <c r="E153" s="46"/>
      <c r="F153" s="46"/>
      <c r="G153" s="46"/>
      <c r="H153" s="51" t="s">
        <v>43</v>
      </c>
    </row>
    <row r="154" spans="1:8" x14ac:dyDescent="0.25">
      <c r="A154" s="48" t="s">
        <v>57</v>
      </c>
      <c r="B154" s="43">
        <v>1071</v>
      </c>
      <c r="C154" s="44" t="str">
        <f>IFERROR(IF(B154=Données!#REF!,Données!#REF!,VLOOKUP(B154,Données!$B$3:$G$108,3,FALSE)),"")</f>
        <v/>
      </c>
      <c r="D154" s="90" t="str">
        <f>IF(C154="Dummy",Données!#REF!,VLOOKUP(B154,Données!$B$3:$G$108,5))</f>
        <v>H</v>
      </c>
      <c r="E154" s="46">
        <v>127</v>
      </c>
      <c r="F154" s="46">
        <v>161</v>
      </c>
      <c r="G154" s="46">
        <v>177</v>
      </c>
      <c r="H154" s="51"/>
    </row>
    <row r="155" spans="1:8" x14ac:dyDescent="0.25">
      <c r="A155" s="48" t="s">
        <v>57</v>
      </c>
      <c r="B155" s="43">
        <v>1024</v>
      </c>
      <c r="C155" s="44" t="str">
        <f>IFERROR(IF(B155=Données!#REF!,Données!#REF!,VLOOKUP(B155,Données!$B$3:$G$108,3,FALSE)),"")</f>
        <v/>
      </c>
      <c r="D155" s="90" t="str">
        <f>IF(C155="Dummy",Données!#REF!,VLOOKUP(B155,Données!$B$3:$G$108,5))</f>
        <v>H</v>
      </c>
      <c r="E155" s="46">
        <v>151</v>
      </c>
      <c r="F155" s="46">
        <v>164</v>
      </c>
      <c r="G155" s="46">
        <v>173</v>
      </c>
      <c r="H155" s="51"/>
    </row>
    <row r="156" spans="1:8" x14ac:dyDescent="0.25">
      <c r="A156" s="48" t="s">
        <v>57</v>
      </c>
      <c r="B156" s="43">
        <v>1105</v>
      </c>
      <c r="C156" s="44" t="str">
        <f>IFERROR(IF(B156=Données!#REF!,Données!#REF!,VLOOKUP(B156,Données!$B$3:$G$108,3,FALSE)),"")</f>
        <v/>
      </c>
      <c r="D156" s="90" t="str">
        <f>IF(C156="Dummy",Données!#REF!,VLOOKUP(B156,Données!$B$3:$G$108,5))</f>
        <v>H</v>
      </c>
      <c r="E156" s="46">
        <v>202</v>
      </c>
      <c r="F156" s="46">
        <v>197</v>
      </c>
      <c r="G156" s="46">
        <v>174</v>
      </c>
      <c r="H156" s="51"/>
    </row>
    <row r="157" spans="1:8" x14ac:dyDescent="0.25">
      <c r="A157" s="52" t="s">
        <v>36</v>
      </c>
      <c r="B157" s="53"/>
      <c r="C157" s="54"/>
      <c r="D157" s="55"/>
      <c r="E157" s="56"/>
      <c r="F157" s="56"/>
      <c r="G157" s="56"/>
      <c r="H157" s="51"/>
    </row>
    <row r="158" spans="1:8" x14ac:dyDescent="0.25">
      <c r="A158" s="52" t="s">
        <v>36</v>
      </c>
      <c r="B158" s="53"/>
      <c r="C158" s="54"/>
      <c r="D158" s="55"/>
      <c r="E158" s="56"/>
      <c r="F158" s="56"/>
      <c r="G158" s="56"/>
      <c r="H158" s="51"/>
    </row>
    <row r="159" spans="1:8" x14ac:dyDescent="0.25">
      <c r="A159" s="57" t="s">
        <v>37</v>
      </c>
      <c r="B159" s="53"/>
      <c r="C159" s="58"/>
      <c r="D159" s="59"/>
      <c r="E159" s="56"/>
      <c r="F159" s="56"/>
      <c r="G159" s="56"/>
      <c r="H159" s="51"/>
    </row>
    <row r="160" spans="1:8" x14ac:dyDescent="0.25">
      <c r="A160" s="91" t="s">
        <v>37</v>
      </c>
      <c r="B160" s="53"/>
      <c r="C160" s="58"/>
      <c r="D160" s="59"/>
      <c r="E160" s="56"/>
      <c r="F160" s="56"/>
      <c r="G160" s="56"/>
      <c r="H160" s="51"/>
    </row>
    <row r="161" spans="1:104" ht="15.75" thickBot="1" x14ac:dyDescent="0.3">
      <c r="A161" s="66"/>
      <c r="B161" s="89">
        <v>68</v>
      </c>
      <c r="C161" s="62" t="s">
        <v>27</v>
      </c>
      <c r="D161" s="68"/>
      <c r="E161" s="69">
        <f>SUM(E152:E156)+SUMPRODUCT((E152:E156=0)*1,$D326:$D330)</f>
        <v>480</v>
      </c>
      <c r="F161" s="69">
        <f>SUM(F152:F156)+SUMPRODUCT((F152:F156=0)*1,$D326:$D330)</f>
        <v>522</v>
      </c>
      <c r="G161" s="69">
        <f>SUM(G152:G156)+SUMPRODUCT((G152:G156=0)*1,$D326:$D330)</f>
        <v>524</v>
      </c>
      <c r="H161" s="70"/>
    </row>
    <row r="174" spans="1:104" ht="15.75" thickBot="1" x14ac:dyDescent="0.3"/>
    <row r="175" spans="1:104" x14ac:dyDescent="0.25">
      <c r="CV175" s="20"/>
      <c r="CW175" s="21" t="s">
        <v>0</v>
      </c>
      <c r="CX175" s="21"/>
      <c r="CY175" s="21"/>
      <c r="CZ175" s="22"/>
    </row>
    <row r="176" spans="1:104" x14ac:dyDescent="0.25">
      <c r="CV176" s="23"/>
      <c r="CW176" s="1" t="s">
        <v>1</v>
      </c>
      <c r="CX176" s="2"/>
      <c r="CY176" s="3" t="s">
        <v>2</v>
      </c>
      <c r="CZ176" s="24" t="s">
        <v>3</v>
      </c>
    </row>
    <row r="177" spans="100:104" ht="15.75" x14ac:dyDescent="0.25">
      <c r="CV177" s="25"/>
      <c r="CW177" s="4" t="str">
        <f>Données!$I$3</f>
        <v>André Cyr</v>
      </c>
      <c r="CX177" s="5"/>
      <c r="CY177" s="6" t="s">
        <v>4</v>
      </c>
      <c r="CZ177" s="26" t="s">
        <v>3</v>
      </c>
    </row>
    <row r="178" spans="100:104" x14ac:dyDescent="0.25">
      <c r="CV178" s="23"/>
      <c r="CW178" s="8"/>
      <c r="CX178" s="2"/>
      <c r="CY178" s="7"/>
      <c r="CZ178" s="27"/>
    </row>
    <row r="179" spans="100:104" x14ac:dyDescent="0.25">
      <c r="CV179" s="23"/>
      <c r="CW179" s="2" t="s">
        <v>5</v>
      </c>
      <c r="CX179" s="2"/>
      <c r="CY179" s="2"/>
      <c r="CZ179" s="28" t="str">
        <f>Horaire!$B$5</f>
        <v>Sem.01</v>
      </c>
    </row>
    <row r="180" spans="100:104" x14ac:dyDescent="0.25">
      <c r="CV180" s="23"/>
      <c r="CW180" s="6" t="s">
        <v>6</v>
      </c>
      <c r="CX180" s="2"/>
      <c r="CY180" s="6" t="s">
        <v>7</v>
      </c>
      <c r="CZ180" s="29" t="s">
        <v>8</v>
      </c>
    </row>
    <row r="181" spans="100:104" x14ac:dyDescent="0.25">
      <c r="CV181" s="23"/>
      <c r="CW181" s="9"/>
      <c r="CX181" s="10"/>
      <c r="CY181" s="138"/>
      <c r="CZ181" s="139"/>
    </row>
    <row r="182" spans="100:104" x14ac:dyDescent="0.25">
      <c r="CV182" s="23"/>
      <c r="CW182" s="12"/>
      <c r="CX182" s="13"/>
      <c r="CY182" s="11"/>
      <c r="CZ182" s="30"/>
    </row>
    <row r="183" spans="100:104" x14ac:dyDescent="0.25">
      <c r="CV183" s="23"/>
      <c r="CW183" s="12"/>
      <c r="CX183" s="13"/>
      <c r="CY183" s="11"/>
      <c r="CZ183" s="30"/>
    </row>
    <row r="184" spans="100:104" x14ac:dyDescent="0.25">
      <c r="CV184" s="23"/>
      <c r="CW184" s="12"/>
      <c r="CX184" s="13"/>
      <c r="CY184" s="11"/>
      <c r="CZ184" s="30"/>
    </row>
    <row r="185" spans="100:104" x14ac:dyDescent="0.25">
      <c r="CV185" s="23"/>
      <c r="CW185" s="14"/>
      <c r="CX185" s="13"/>
      <c r="CY185" s="11"/>
      <c r="CZ185" s="30"/>
    </row>
    <row r="186" spans="100:104" x14ac:dyDescent="0.25">
      <c r="CV186" s="23"/>
      <c r="CW186" s="2"/>
      <c r="CX186" s="2"/>
      <c r="CY186" s="15" t="s">
        <v>9</v>
      </c>
      <c r="CZ186" s="31">
        <f>SUM(CZ181:CZ185)</f>
        <v>0</v>
      </c>
    </row>
    <row r="187" spans="100:104" ht="15.75" thickBot="1" x14ac:dyDescent="0.3">
      <c r="CV187" s="23"/>
      <c r="CW187" s="2"/>
      <c r="CX187" s="2"/>
      <c r="CY187" s="2"/>
      <c r="CZ187" s="28"/>
    </row>
    <row r="188" spans="100:104" ht="16.5" thickBot="1" x14ac:dyDescent="0.3">
      <c r="CV188" s="32"/>
      <c r="CW188" s="33" t="s">
        <v>10</v>
      </c>
      <c r="CX188" s="34"/>
      <c r="CY188" s="35" t="s">
        <v>11</v>
      </c>
      <c r="CZ188" s="36"/>
    </row>
    <row r="189" spans="100:104" x14ac:dyDescent="0.25">
      <c r="CV189" s="16"/>
      <c r="CW189" s="16"/>
      <c r="CX189" s="16"/>
      <c r="CY189" s="16"/>
      <c r="CZ189" s="16"/>
    </row>
    <row r="190" spans="100:104" ht="15.75" thickBot="1" x14ac:dyDescent="0.3">
      <c r="CV190" s="17"/>
      <c r="CW190" s="17"/>
      <c r="CX190" s="17"/>
      <c r="CY190" s="17"/>
      <c r="CZ190" s="17"/>
    </row>
    <row r="191" spans="100:104" x14ac:dyDescent="0.25">
      <c r="CV191" s="20"/>
      <c r="CW191" s="21" t="s">
        <v>0</v>
      </c>
      <c r="CX191" s="21"/>
      <c r="CY191" s="21">
        <f>$CY$175</f>
        <v>0</v>
      </c>
      <c r="CZ191" s="22">
        <f>$CZ$175</f>
        <v>0</v>
      </c>
    </row>
    <row r="192" spans="100:104" x14ac:dyDescent="0.25">
      <c r="CV192" s="23"/>
      <c r="CW192" s="1" t="s">
        <v>1</v>
      </c>
      <c r="CX192" s="2"/>
      <c r="CY192" s="3" t="s">
        <v>12</v>
      </c>
      <c r="CZ192" s="24" t="s">
        <v>3</v>
      </c>
    </row>
    <row r="193" spans="100:104" ht="15.75" x14ac:dyDescent="0.25">
      <c r="CV193" s="25"/>
      <c r="CW193" s="4" t="str">
        <f>Données!$I$4</f>
        <v>Dorothée Beauchesne</v>
      </c>
      <c r="CX193" s="5"/>
      <c r="CY193" s="6" t="str">
        <f>$CY$177</f>
        <v xml:space="preserve">               Substituts @ $10.00</v>
      </c>
      <c r="CZ193" s="26" t="s">
        <v>3</v>
      </c>
    </row>
    <row r="194" spans="100:104" x14ac:dyDescent="0.25">
      <c r="CV194" s="23"/>
      <c r="CW194" s="8"/>
      <c r="CX194" s="2"/>
      <c r="CY194" s="7"/>
      <c r="CZ194" s="27"/>
    </row>
    <row r="195" spans="100:104" x14ac:dyDescent="0.25">
      <c r="CV195" s="23"/>
      <c r="CW195" s="2" t="s">
        <v>13</v>
      </c>
      <c r="CX195" s="2"/>
      <c r="CY195" s="2"/>
      <c r="CZ195" s="28" t="str">
        <f>$CZ$179</f>
        <v>Sem.01</v>
      </c>
    </row>
    <row r="196" spans="100:104" x14ac:dyDescent="0.25">
      <c r="CV196" s="23"/>
      <c r="CW196" s="6" t="s">
        <v>6</v>
      </c>
      <c r="CX196" s="2"/>
      <c r="CY196" s="6" t="s">
        <v>7</v>
      </c>
      <c r="CZ196" s="29" t="s">
        <v>8</v>
      </c>
    </row>
    <row r="197" spans="100:104" x14ac:dyDescent="0.25">
      <c r="CV197" s="23"/>
      <c r="CW197" s="9"/>
      <c r="CX197" s="10"/>
      <c r="CY197" s="11"/>
      <c r="CZ197" s="30"/>
    </row>
    <row r="198" spans="100:104" x14ac:dyDescent="0.25">
      <c r="CV198" s="23"/>
      <c r="CW198" s="12"/>
      <c r="CX198" s="13"/>
      <c r="CY198" s="11"/>
      <c r="CZ198" s="30"/>
    </row>
    <row r="199" spans="100:104" x14ac:dyDescent="0.25">
      <c r="CV199" s="23"/>
      <c r="CW199" s="12"/>
      <c r="CX199" s="13"/>
      <c r="CY199" s="11"/>
      <c r="CZ199" s="30"/>
    </row>
    <row r="200" spans="100:104" x14ac:dyDescent="0.25">
      <c r="CV200" s="23"/>
      <c r="CW200" s="12"/>
      <c r="CX200" s="13"/>
      <c r="CY200" s="11"/>
      <c r="CZ200" s="30"/>
    </row>
    <row r="201" spans="100:104" x14ac:dyDescent="0.25">
      <c r="CV201" s="23"/>
      <c r="CW201" s="14"/>
      <c r="CX201" s="13"/>
      <c r="CY201" s="11"/>
      <c r="CZ201" s="30"/>
    </row>
    <row r="202" spans="100:104" x14ac:dyDescent="0.25">
      <c r="CV202" s="23"/>
      <c r="CW202" s="2"/>
      <c r="CX202" s="2"/>
      <c r="CY202" s="15" t="s">
        <v>9</v>
      </c>
      <c r="CZ202" s="31">
        <f>SUM(CZ197:CZ201)</f>
        <v>0</v>
      </c>
    </row>
    <row r="203" spans="100:104" ht="15.75" thickBot="1" x14ac:dyDescent="0.3">
      <c r="CV203" s="23"/>
      <c r="CW203" s="2"/>
      <c r="CX203" s="2"/>
      <c r="CY203" s="2"/>
      <c r="CZ203" s="28"/>
    </row>
    <row r="204" spans="100:104" ht="16.5" thickBot="1" x14ac:dyDescent="0.3">
      <c r="CV204" s="32"/>
      <c r="CW204" s="33" t="s">
        <v>10</v>
      </c>
      <c r="CX204" s="34"/>
      <c r="CY204" s="35" t="s">
        <v>11</v>
      </c>
      <c r="CZ204" s="36"/>
    </row>
    <row r="205" spans="100:104" x14ac:dyDescent="0.25">
      <c r="CV205" s="18"/>
      <c r="CW205" s="18"/>
      <c r="CX205" s="18"/>
      <c r="CY205" s="18"/>
      <c r="CZ205" s="18"/>
    </row>
    <row r="206" spans="100:104" ht="15.75" thickBot="1" x14ac:dyDescent="0.3">
      <c r="CV206" s="18"/>
      <c r="CW206" s="18"/>
      <c r="CX206" s="18"/>
      <c r="CY206" s="18"/>
      <c r="CZ206" s="18"/>
    </row>
    <row r="207" spans="100:104" x14ac:dyDescent="0.25">
      <c r="CV207" s="20"/>
      <c r="CW207" s="21" t="s">
        <v>0</v>
      </c>
      <c r="CX207" s="21"/>
      <c r="CY207" s="21">
        <f>$CY$175</f>
        <v>0</v>
      </c>
      <c r="CZ207" s="22">
        <f>$CZ$175</f>
        <v>0</v>
      </c>
    </row>
    <row r="208" spans="100:104" x14ac:dyDescent="0.25">
      <c r="CV208" s="23"/>
      <c r="CW208" s="1" t="s">
        <v>1</v>
      </c>
      <c r="CX208" s="2"/>
      <c r="CY208" s="3" t="s">
        <v>12</v>
      </c>
      <c r="CZ208" s="24" t="s">
        <v>3</v>
      </c>
    </row>
    <row r="209" spans="100:104" ht="15.75" x14ac:dyDescent="0.25">
      <c r="CV209" s="25"/>
      <c r="CW209" s="4" t="str">
        <f>Données!$I$5</f>
        <v>Michel Moreau</v>
      </c>
      <c r="CX209" s="5"/>
      <c r="CY209" s="6" t="str">
        <f>$CY$177</f>
        <v xml:space="preserve">               Substituts @ $10.00</v>
      </c>
      <c r="CZ209" s="26" t="s">
        <v>3</v>
      </c>
    </row>
    <row r="210" spans="100:104" x14ac:dyDescent="0.25">
      <c r="CV210" s="23"/>
      <c r="CW210" s="8"/>
      <c r="CX210" s="2"/>
      <c r="CY210" s="7"/>
      <c r="CZ210" s="27"/>
    </row>
    <row r="211" spans="100:104" x14ac:dyDescent="0.25">
      <c r="CV211" s="23"/>
      <c r="CW211" s="2" t="s">
        <v>14</v>
      </c>
      <c r="CX211" s="2"/>
      <c r="CY211" s="2"/>
      <c r="CZ211" s="28" t="str">
        <f>$CZ$179</f>
        <v>Sem.01</v>
      </c>
    </row>
    <row r="212" spans="100:104" x14ac:dyDescent="0.25">
      <c r="CV212" s="23"/>
      <c r="CW212" s="6" t="s">
        <v>6</v>
      </c>
      <c r="CX212" s="2"/>
      <c r="CY212" s="6" t="s">
        <v>7</v>
      </c>
      <c r="CZ212" s="29" t="s">
        <v>8</v>
      </c>
    </row>
    <row r="213" spans="100:104" x14ac:dyDescent="0.25">
      <c r="CV213" s="23"/>
      <c r="CW213" s="9"/>
      <c r="CX213" s="10"/>
      <c r="CY213" s="11"/>
      <c r="CZ213" s="30"/>
    </row>
    <row r="214" spans="100:104" x14ac:dyDescent="0.25">
      <c r="CV214" s="23"/>
      <c r="CW214" s="12"/>
      <c r="CX214" s="13"/>
      <c r="CY214" s="11"/>
      <c r="CZ214" s="30"/>
    </row>
    <row r="215" spans="100:104" x14ac:dyDescent="0.25">
      <c r="CV215" s="23"/>
      <c r="CW215" s="12"/>
      <c r="CX215" s="13"/>
      <c r="CY215" s="11"/>
      <c r="CZ215" s="30"/>
    </row>
    <row r="216" spans="100:104" x14ac:dyDescent="0.25">
      <c r="CV216" s="23"/>
      <c r="CW216" s="12"/>
      <c r="CX216" s="13"/>
      <c r="CY216" s="11"/>
      <c r="CZ216" s="30"/>
    </row>
    <row r="217" spans="100:104" x14ac:dyDescent="0.25">
      <c r="CV217" s="23"/>
      <c r="CW217" s="14"/>
      <c r="CX217" s="13"/>
      <c r="CY217" s="11"/>
      <c r="CZ217" s="30"/>
    </row>
    <row r="218" spans="100:104" x14ac:dyDescent="0.25">
      <c r="CV218" s="23"/>
      <c r="CW218" s="2"/>
      <c r="CX218" s="2"/>
      <c r="CY218" s="15" t="s">
        <v>9</v>
      </c>
      <c r="CZ218" s="31">
        <f>SUM(CZ213:CZ217)</f>
        <v>0</v>
      </c>
    </row>
    <row r="219" spans="100:104" ht="15.75" thickBot="1" x14ac:dyDescent="0.3">
      <c r="CV219" s="23"/>
      <c r="CW219" s="2"/>
      <c r="CX219" s="2"/>
      <c r="CY219" s="2"/>
      <c r="CZ219" s="28"/>
    </row>
    <row r="220" spans="100:104" ht="16.5" thickBot="1" x14ac:dyDescent="0.3">
      <c r="CV220" s="32"/>
      <c r="CW220" s="33" t="s">
        <v>10</v>
      </c>
      <c r="CX220" s="34"/>
      <c r="CY220" s="35" t="s">
        <v>11</v>
      </c>
      <c r="CZ220" s="36"/>
    </row>
    <row r="221" spans="100:104" x14ac:dyDescent="0.25">
      <c r="CV221" s="20"/>
      <c r="CW221" s="21" t="s">
        <v>0</v>
      </c>
      <c r="CX221" s="21"/>
      <c r="CY221" s="21">
        <f>$CY$175</f>
        <v>0</v>
      </c>
      <c r="CZ221" s="22">
        <f>$CZ$175</f>
        <v>0</v>
      </c>
    </row>
    <row r="222" spans="100:104" x14ac:dyDescent="0.25">
      <c r="CV222" s="23"/>
      <c r="CW222" s="1" t="s">
        <v>1</v>
      </c>
      <c r="CX222" s="2"/>
      <c r="CY222" s="3" t="s">
        <v>12</v>
      </c>
      <c r="CZ222" s="24" t="s">
        <v>3</v>
      </c>
    </row>
    <row r="223" spans="100:104" ht="15.75" x14ac:dyDescent="0.25">
      <c r="CV223" s="25"/>
      <c r="CW223" s="4" t="str">
        <f>Données!$I$6</f>
        <v>Serge Goupil</v>
      </c>
      <c r="CX223" s="5"/>
      <c r="CY223" s="6" t="str">
        <f>$CY$177</f>
        <v xml:space="preserve">               Substituts @ $10.00</v>
      </c>
      <c r="CZ223" s="26" t="s">
        <v>3</v>
      </c>
    </row>
    <row r="224" spans="100:104" x14ac:dyDescent="0.25">
      <c r="CV224" s="23"/>
      <c r="CW224" s="8"/>
      <c r="CX224" s="2"/>
      <c r="CY224" s="7"/>
      <c r="CZ224" s="27"/>
    </row>
    <row r="225" spans="100:104" x14ac:dyDescent="0.25">
      <c r="CV225" s="23"/>
      <c r="CW225" s="2" t="s">
        <v>15</v>
      </c>
      <c r="CX225" s="2"/>
      <c r="CY225" s="2"/>
      <c r="CZ225" s="28" t="str">
        <f>$CZ$179</f>
        <v>Sem.01</v>
      </c>
    </row>
    <row r="226" spans="100:104" x14ac:dyDescent="0.25">
      <c r="CV226" s="23"/>
      <c r="CW226" s="6" t="s">
        <v>6</v>
      </c>
      <c r="CX226" s="2"/>
      <c r="CY226" s="6" t="s">
        <v>7</v>
      </c>
      <c r="CZ226" s="29" t="s">
        <v>8</v>
      </c>
    </row>
    <row r="227" spans="100:104" x14ac:dyDescent="0.25">
      <c r="CV227" s="23"/>
      <c r="CW227" s="9"/>
      <c r="CX227" s="10"/>
      <c r="CY227" s="11"/>
      <c r="CZ227" s="30"/>
    </row>
    <row r="228" spans="100:104" x14ac:dyDescent="0.25">
      <c r="CV228" s="23"/>
      <c r="CW228" s="12"/>
      <c r="CX228" s="13"/>
      <c r="CY228" s="11"/>
      <c r="CZ228" s="30"/>
    </row>
    <row r="229" spans="100:104" x14ac:dyDescent="0.25">
      <c r="CV229" s="23"/>
      <c r="CW229" s="12"/>
      <c r="CX229" s="13"/>
      <c r="CY229" s="11"/>
      <c r="CZ229" s="30"/>
    </row>
    <row r="230" spans="100:104" x14ac:dyDescent="0.25">
      <c r="CV230" s="23"/>
      <c r="CW230" s="12"/>
      <c r="CX230" s="13"/>
      <c r="CY230" s="11"/>
      <c r="CZ230" s="30"/>
    </row>
    <row r="231" spans="100:104" x14ac:dyDescent="0.25">
      <c r="CV231" s="23"/>
      <c r="CW231" s="14"/>
      <c r="CX231" s="13"/>
      <c r="CY231" s="11"/>
      <c r="CZ231" s="30"/>
    </row>
    <row r="232" spans="100:104" x14ac:dyDescent="0.25">
      <c r="CV232" s="23"/>
      <c r="CW232" s="2"/>
      <c r="CX232" s="2"/>
      <c r="CY232" s="15" t="s">
        <v>9</v>
      </c>
      <c r="CZ232" s="31">
        <f>SUM(CZ227:CZ231)</f>
        <v>0</v>
      </c>
    </row>
    <row r="233" spans="100:104" ht="15.75" thickBot="1" x14ac:dyDescent="0.3">
      <c r="CV233" s="23"/>
      <c r="CW233" s="2"/>
      <c r="CX233" s="2"/>
      <c r="CY233" s="2"/>
      <c r="CZ233" s="28"/>
    </row>
    <row r="234" spans="100:104" ht="16.5" thickBot="1" x14ac:dyDescent="0.3">
      <c r="CV234" s="32"/>
      <c r="CW234" s="33" t="s">
        <v>10</v>
      </c>
      <c r="CX234" s="34"/>
      <c r="CY234" s="35" t="s">
        <v>11</v>
      </c>
      <c r="CZ234" s="36"/>
    </row>
    <row r="235" spans="100:104" x14ac:dyDescent="0.25">
      <c r="CV235" s="16"/>
      <c r="CW235" s="16"/>
      <c r="CX235" s="16"/>
      <c r="CY235" s="16"/>
      <c r="CZ235" s="16"/>
    </row>
    <row r="236" spans="100:104" ht="15.75" thickBot="1" x14ac:dyDescent="0.3">
      <c r="CV236" s="18"/>
      <c r="CW236" s="18"/>
      <c r="CX236" s="18"/>
      <c r="CY236" s="18"/>
      <c r="CZ236" s="18"/>
    </row>
    <row r="237" spans="100:104" x14ac:dyDescent="0.25">
      <c r="CV237" s="20"/>
      <c r="CW237" s="21" t="s">
        <v>0</v>
      </c>
      <c r="CX237" s="21"/>
      <c r="CY237" s="21">
        <f>$CY$175</f>
        <v>0</v>
      </c>
      <c r="CZ237" s="22">
        <f>$CZ$175</f>
        <v>0</v>
      </c>
    </row>
    <row r="238" spans="100:104" x14ac:dyDescent="0.25">
      <c r="CV238" s="23"/>
      <c r="CW238" s="1" t="s">
        <v>1</v>
      </c>
      <c r="CX238" s="2"/>
      <c r="CY238" s="3" t="s">
        <v>12</v>
      </c>
      <c r="CZ238" s="24" t="s">
        <v>3</v>
      </c>
    </row>
    <row r="239" spans="100:104" ht="15.75" x14ac:dyDescent="0.25">
      <c r="CV239" s="25"/>
      <c r="CW239" s="4" t="str">
        <f>Données!$I$7</f>
        <v>Jeannine Chartré</v>
      </c>
      <c r="CX239" s="5"/>
      <c r="CY239" s="6" t="str">
        <f>$CY$177</f>
        <v xml:space="preserve">               Substituts @ $10.00</v>
      </c>
      <c r="CZ239" s="26" t="s">
        <v>3</v>
      </c>
    </row>
    <row r="240" spans="100:104" x14ac:dyDescent="0.25">
      <c r="CV240" s="23"/>
      <c r="CW240" s="8"/>
      <c r="CX240" s="2"/>
      <c r="CY240" s="7"/>
      <c r="CZ240" s="27"/>
    </row>
    <row r="241" spans="100:104" x14ac:dyDescent="0.25">
      <c r="CV241" s="23"/>
      <c r="CW241" s="2" t="s">
        <v>16</v>
      </c>
      <c r="CX241" s="2"/>
      <c r="CY241" s="2"/>
      <c r="CZ241" s="28" t="str">
        <f>$CZ$179</f>
        <v>Sem.01</v>
      </c>
    </row>
    <row r="242" spans="100:104" x14ac:dyDescent="0.25">
      <c r="CV242" s="23"/>
      <c r="CW242" s="6" t="s">
        <v>6</v>
      </c>
      <c r="CX242" s="2"/>
      <c r="CY242" s="6" t="s">
        <v>7</v>
      </c>
      <c r="CZ242" s="29" t="s">
        <v>8</v>
      </c>
    </row>
    <row r="243" spans="100:104" x14ac:dyDescent="0.25">
      <c r="CV243" s="23"/>
      <c r="CW243" s="9"/>
      <c r="CX243" s="10"/>
      <c r="CY243" s="11"/>
      <c r="CZ243" s="30"/>
    </row>
    <row r="244" spans="100:104" x14ac:dyDescent="0.25">
      <c r="CV244" s="23"/>
      <c r="CW244" s="12"/>
      <c r="CX244" s="13"/>
      <c r="CY244" s="11"/>
      <c r="CZ244" s="30"/>
    </row>
    <row r="245" spans="100:104" x14ac:dyDescent="0.25">
      <c r="CV245" s="23"/>
      <c r="CW245" s="12"/>
      <c r="CX245" s="13"/>
      <c r="CY245" s="11"/>
      <c r="CZ245" s="30"/>
    </row>
    <row r="246" spans="100:104" x14ac:dyDescent="0.25">
      <c r="CV246" s="23"/>
      <c r="CW246" s="12"/>
      <c r="CX246" s="13"/>
      <c r="CY246" s="11"/>
      <c r="CZ246" s="30"/>
    </row>
    <row r="247" spans="100:104" x14ac:dyDescent="0.25">
      <c r="CV247" s="23"/>
      <c r="CW247" s="14"/>
      <c r="CX247" s="13"/>
      <c r="CY247" s="11"/>
      <c r="CZ247" s="30"/>
    </row>
    <row r="248" spans="100:104" x14ac:dyDescent="0.25">
      <c r="CV248" s="23"/>
      <c r="CW248" s="2"/>
      <c r="CX248" s="2"/>
      <c r="CY248" s="15" t="s">
        <v>9</v>
      </c>
      <c r="CZ248" s="31">
        <f>SUM(CZ243:CZ247)</f>
        <v>0</v>
      </c>
    </row>
    <row r="249" spans="100:104" ht="15.75" thickBot="1" x14ac:dyDescent="0.3">
      <c r="CV249" s="23"/>
      <c r="CW249" s="2"/>
      <c r="CX249" s="2"/>
      <c r="CY249" s="2"/>
      <c r="CZ249" s="28"/>
    </row>
    <row r="250" spans="100:104" ht="16.5" thickBot="1" x14ac:dyDescent="0.3">
      <c r="CV250" s="32"/>
      <c r="CW250" s="33" t="s">
        <v>10</v>
      </c>
      <c r="CX250" s="34"/>
      <c r="CY250" s="35" t="s">
        <v>11</v>
      </c>
      <c r="CZ250" s="36"/>
    </row>
    <row r="251" spans="100:104" x14ac:dyDescent="0.25">
      <c r="CV251" s="18"/>
      <c r="CW251" s="18"/>
      <c r="CX251" s="18"/>
      <c r="CY251" s="18"/>
      <c r="CZ251" s="18"/>
    </row>
    <row r="252" spans="100:104" ht="15.75" thickBot="1" x14ac:dyDescent="0.3">
      <c r="CV252" s="18"/>
      <c r="CW252" s="18"/>
      <c r="CX252" s="18"/>
      <c r="CY252" s="18"/>
      <c r="CZ252" s="18"/>
    </row>
    <row r="253" spans="100:104" x14ac:dyDescent="0.25">
      <c r="CV253" s="20"/>
      <c r="CW253" s="21" t="s">
        <v>0</v>
      </c>
      <c r="CX253" s="21"/>
      <c r="CY253" s="21">
        <f>$CY$175</f>
        <v>0</v>
      </c>
      <c r="CZ253" s="22">
        <f>$CZ$175</f>
        <v>0</v>
      </c>
    </row>
    <row r="254" spans="100:104" x14ac:dyDescent="0.25">
      <c r="CV254" s="23"/>
      <c r="CW254" s="1" t="s">
        <v>1</v>
      </c>
      <c r="CX254" s="2"/>
      <c r="CY254" s="3" t="s">
        <v>12</v>
      </c>
      <c r="CZ254" s="24" t="s">
        <v>3</v>
      </c>
    </row>
    <row r="255" spans="100:104" ht="15.75" x14ac:dyDescent="0.25">
      <c r="CV255" s="25"/>
      <c r="CW255" s="4" t="str">
        <f>Données!$I$8</f>
        <v>Gilberte Caron</v>
      </c>
      <c r="CX255" s="5"/>
      <c r="CY255" s="6" t="str">
        <f>$CY$177</f>
        <v xml:space="preserve">               Substituts @ $10.00</v>
      </c>
      <c r="CZ255" s="26" t="s">
        <v>3</v>
      </c>
    </row>
    <row r="256" spans="100:104" x14ac:dyDescent="0.25">
      <c r="CV256" s="23"/>
      <c r="CW256" s="8"/>
      <c r="CX256" s="2"/>
      <c r="CY256" s="7"/>
      <c r="CZ256" s="27"/>
    </row>
    <row r="257" spans="100:104" x14ac:dyDescent="0.25">
      <c r="CV257" s="23"/>
      <c r="CW257" s="2" t="s">
        <v>17</v>
      </c>
      <c r="CX257" s="2"/>
      <c r="CY257" s="2"/>
      <c r="CZ257" s="28" t="str">
        <f>$CZ$179</f>
        <v>Sem.01</v>
      </c>
    </row>
    <row r="258" spans="100:104" x14ac:dyDescent="0.25">
      <c r="CV258" s="23"/>
      <c r="CW258" s="6" t="s">
        <v>6</v>
      </c>
      <c r="CX258" s="2"/>
      <c r="CY258" s="6" t="s">
        <v>7</v>
      </c>
      <c r="CZ258" s="29" t="s">
        <v>8</v>
      </c>
    </row>
    <row r="259" spans="100:104" x14ac:dyDescent="0.25">
      <c r="CV259" s="23"/>
      <c r="CW259" s="9"/>
      <c r="CX259" s="10"/>
      <c r="CY259" s="11"/>
      <c r="CZ259" s="30"/>
    </row>
    <row r="260" spans="100:104" x14ac:dyDescent="0.25">
      <c r="CV260" s="23"/>
      <c r="CW260" s="12"/>
      <c r="CX260" s="13"/>
      <c r="CY260" s="11"/>
      <c r="CZ260" s="30"/>
    </row>
    <row r="261" spans="100:104" x14ac:dyDescent="0.25">
      <c r="CV261" s="23"/>
      <c r="CW261" s="12"/>
      <c r="CX261" s="13"/>
      <c r="CY261" s="11"/>
      <c r="CZ261" s="30"/>
    </row>
    <row r="262" spans="100:104" x14ac:dyDescent="0.25">
      <c r="CV262" s="23"/>
      <c r="CW262" s="12"/>
      <c r="CX262" s="13"/>
      <c r="CY262" s="11"/>
      <c r="CZ262" s="30"/>
    </row>
    <row r="263" spans="100:104" x14ac:dyDescent="0.25">
      <c r="CV263" s="23"/>
      <c r="CW263" s="14"/>
      <c r="CX263" s="13"/>
      <c r="CY263" s="11"/>
      <c r="CZ263" s="30"/>
    </row>
    <row r="264" spans="100:104" x14ac:dyDescent="0.25">
      <c r="CV264" s="23"/>
      <c r="CW264" s="2"/>
      <c r="CX264" s="2"/>
      <c r="CY264" s="15" t="s">
        <v>9</v>
      </c>
      <c r="CZ264" s="31">
        <f>SUM(CZ259:CZ263)</f>
        <v>0</v>
      </c>
    </row>
    <row r="265" spans="100:104" ht="15.75" thickBot="1" x14ac:dyDescent="0.3">
      <c r="CV265" s="23"/>
      <c r="CW265" s="2"/>
      <c r="CX265" s="2"/>
      <c r="CY265" s="2"/>
      <c r="CZ265" s="28"/>
    </row>
    <row r="266" spans="100:104" ht="16.5" thickBot="1" x14ac:dyDescent="0.3">
      <c r="CV266" s="32"/>
      <c r="CW266" s="33" t="s">
        <v>10</v>
      </c>
      <c r="CX266" s="34"/>
      <c r="CY266" s="35" t="s">
        <v>11</v>
      </c>
      <c r="CZ266" s="36"/>
    </row>
    <row r="267" spans="100:104" x14ac:dyDescent="0.25">
      <c r="CV267" s="20"/>
      <c r="CW267" s="21" t="s">
        <v>0</v>
      </c>
      <c r="CX267" s="21"/>
      <c r="CY267" s="21">
        <f>$CY$175</f>
        <v>0</v>
      </c>
      <c r="CZ267" s="22">
        <f>$CZ$175</f>
        <v>0</v>
      </c>
    </row>
    <row r="268" spans="100:104" x14ac:dyDescent="0.25">
      <c r="CV268" s="23"/>
      <c r="CW268" s="1" t="s">
        <v>1</v>
      </c>
      <c r="CX268" s="2"/>
      <c r="CY268" s="3" t="s">
        <v>12</v>
      </c>
      <c r="CZ268" s="24" t="s">
        <v>3</v>
      </c>
    </row>
    <row r="269" spans="100:104" ht="15.75" x14ac:dyDescent="0.25">
      <c r="CV269" s="25"/>
      <c r="CW269" s="4" t="str">
        <f>Données!$I$9</f>
        <v>Carole Moreau</v>
      </c>
      <c r="CX269" s="5"/>
      <c r="CY269" s="6" t="str">
        <f>$CY$177</f>
        <v xml:space="preserve">               Substituts @ $10.00</v>
      </c>
      <c r="CZ269" s="26" t="s">
        <v>3</v>
      </c>
    </row>
    <row r="270" spans="100:104" x14ac:dyDescent="0.25">
      <c r="CV270" s="23"/>
      <c r="CW270" s="8"/>
      <c r="CX270" s="2"/>
      <c r="CY270" s="7"/>
      <c r="CZ270" s="27"/>
    </row>
    <row r="271" spans="100:104" x14ac:dyDescent="0.25">
      <c r="CV271" s="23"/>
      <c r="CW271" s="2" t="s">
        <v>18</v>
      </c>
      <c r="CX271" s="2"/>
      <c r="CY271" s="2"/>
      <c r="CZ271" s="28" t="str">
        <f>$CZ$179</f>
        <v>Sem.01</v>
      </c>
    </row>
    <row r="272" spans="100:104" x14ac:dyDescent="0.25">
      <c r="CV272" s="23"/>
      <c r="CW272" s="6" t="s">
        <v>6</v>
      </c>
      <c r="CX272" s="2"/>
      <c r="CY272" s="6" t="s">
        <v>7</v>
      </c>
      <c r="CZ272" s="29" t="s">
        <v>8</v>
      </c>
    </row>
    <row r="273" spans="100:104" x14ac:dyDescent="0.25">
      <c r="CV273" s="23"/>
      <c r="CW273" s="9"/>
      <c r="CX273" s="10"/>
      <c r="CY273" s="11"/>
      <c r="CZ273" s="30"/>
    </row>
    <row r="274" spans="100:104" x14ac:dyDescent="0.25">
      <c r="CV274" s="23"/>
      <c r="CW274" s="12"/>
      <c r="CX274" s="13"/>
      <c r="CY274" s="11"/>
      <c r="CZ274" s="30"/>
    </row>
    <row r="275" spans="100:104" x14ac:dyDescent="0.25">
      <c r="CV275" s="23"/>
      <c r="CW275" s="12"/>
      <c r="CX275" s="13"/>
      <c r="CY275" s="11"/>
      <c r="CZ275" s="30"/>
    </row>
    <row r="276" spans="100:104" x14ac:dyDescent="0.25">
      <c r="CV276" s="23"/>
      <c r="CW276" s="12"/>
      <c r="CX276" s="13"/>
      <c r="CY276" s="11"/>
      <c r="CZ276" s="30"/>
    </row>
    <row r="277" spans="100:104" x14ac:dyDescent="0.25">
      <c r="CV277" s="23"/>
      <c r="CW277" s="14"/>
      <c r="CX277" s="13"/>
      <c r="CY277" s="11"/>
      <c r="CZ277" s="30"/>
    </row>
    <row r="278" spans="100:104" x14ac:dyDescent="0.25">
      <c r="CV278" s="23"/>
      <c r="CW278" s="2"/>
      <c r="CX278" s="2"/>
      <c r="CY278" s="15" t="s">
        <v>9</v>
      </c>
      <c r="CZ278" s="31">
        <f>SUM(CZ273:CZ277)</f>
        <v>0</v>
      </c>
    </row>
    <row r="279" spans="100:104" ht="15.75" thickBot="1" x14ac:dyDescent="0.3">
      <c r="CV279" s="23"/>
      <c r="CW279" s="2"/>
      <c r="CX279" s="2"/>
      <c r="CY279" s="2"/>
      <c r="CZ279" s="28"/>
    </row>
    <row r="280" spans="100:104" ht="16.5" thickBot="1" x14ac:dyDescent="0.3">
      <c r="CV280" s="32"/>
      <c r="CW280" s="33" t="s">
        <v>10</v>
      </c>
      <c r="CX280" s="34"/>
      <c r="CY280" s="35" t="s">
        <v>11</v>
      </c>
      <c r="CZ280" s="36"/>
    </row>
    <row r="281" spans="100:104" x14ac:dyDescent="0.25">
      <c r="CV281" s="16"/>
      <c r="CW281" s="16"/>
      <c r="CX281" s="16"/>
      <c r="CY281" s="16"/>
      <c r="CZ281" s="16"/>
    </row>
    <row r="282" spans="100:104" ht="15.75" thickBot="1" x14ac:dyDescent="0.3">
      <c r="CV282" s="18"/>
      <c r="CW282" s="18"/>
      <c r="CX282" s="18"/>
      <c r="CY282" s="18"/>
      <c r="CZ282" s="18"/>
    </row>
    <row r="283" spans="100:104" x14ac:dyDescent="0.25">
      <c r="CV283" s="20"/>
      <c r="CW283" s="21" t="s">
        <v>0</v>
      </c>
      <c r="CX283" s="21"/>
      <c r="CY283" s="21">
        <f>$CY$175</f>
        <v>0</v>
      </c>
      <c r="CZ283" s="22">
        <f>$CZ$175</f>
        <v>0</v>
      </c>
    </row>
    <row r="284" spans="100:104" x14ac:dyDescent="0.25">
      <c r="CV284" s="23"/>
      <c r="CW284" s="1" t="s">
        <v>1</v>
      </c>
      <c r="CX284" s="2"/>
      <c r="CY284" s="3" t="s">
        <v>12</v>
      </c>
      <c r="CZ284" s="24" t="s">
        <v>3</v>
      </c>
    </row>
    <row r="285" spans="100:104" ht="15.75" x14ac:dyDescent="0.25">
      <c r="CV285" s="25"/>
      <c r="CW285" s="4" t="str">
        <f>Données!$I$10</f>
        <v>Michel Taillon</v>
      </c>
      <c r="CX285" s="5"/>
      <c r="CY285" s="6" t="str">
        <f>$CY$177</f>
        <v xml:space="preserve">               Substituts @ $10.00</v>
      </c>
      <c r="CZ285" s="26" t="s">
        <v>3</v>
      </c>
    </row>
    <row r="286" spans="100:104" x14ac:dyDescent="0.25">
      <c r="CV286" s="23"/>
      <c r="CW286" s="8"/>
      <c r="CX286" s="2"/>
      <c r="CY286" s="7"/>
      <c r="CZ286" s="27"/>
    </row>
    <row r="287" spans="100:104" x14ac:dyDescent="0.25">
      <c r="CV287" s="23"/>
      <c r="CW287" s="2" t="s">
        <v>19</v>
      </c>
      <c r="CX287" s="2"/>
      <c r="CY287" s="2"/>
      <c r="CZ287" s="28" t="str">
        <f>$CZ$179</f>
        <v>Sem.01</v>
      </c>
    </row>
    <row r="288" spans="100:104" x14ac:dyDescent="0.25">
      <c r="CV288" s="23"/>
      <c r="CW288" s="6" t="s">
        <v>6</v>
      </c>
      <c r="CX288" s="2"/>
      <c r="CY288" s="6" t="s">
        <v>7</v>
      </c>
      <c r="CZ288" s="29" t="s">
        <v>8</v>
      </c>
    </row>
    <row r="289" spans="100:104" x14ac:dyDescent="0.25">
      <c r="CV289" s="23"/>
      <c r="CW289" s="9"/>
      <c r="CX289" s="10"/>
      <c r="CY289" s="11"/>
      <c r="CZ289" s="30"/>
    </row>
    <row r="290" spans="100:104" x14ac:dyDescent="0.25">
      <c r="CV290" s="23"/>
      <c r="CW290" s="12"/>
      <c r="CX290" s="13"/>
      <c r="CY290" s="11"/>
      <c r="CZ290" s="30"/>
    </row>
    <row r="291" spans="100:104" x14ac:dyDescent="0.25">
      <c r="CV291" s="23"/>
      <c r="CW291" s="12"/>
      <c r="CX291" s="13"/>
      <c r="CY291" s="11"/>
      <c r="CZ291" s="30"/>
    </row>
    <row r="292" spans="100:104" x14ac:dyDescent="0.25">
      <c r="CV292" s="23"/>
      <c r="CW292" s="12"/>
      <c r="CX292" s="13"/>
      <c r="CY292" s="11"/>
      <c r="CZ292" s="30"/>
    </row>
    <row r="293" spans="100:104" x14ac:dyDescent="0.25">
      <c r="CV293" s="23"/>
      <c r="CW293" s="14"/>
      <c r="CX293" s="13"/>
      <c r="CY293" s="11"/>
      <c r="CZ293" s="30"/>
    </row>
    <row r="294" spans="100:104" x14ac:dyDescent="0.25">
      <c r="CV294" s="23"/>
      <c r="CW294" s="2"/>
      <c r="CX294" s="2"/>
      <c r="CY294" s="15" t="s">
        <v>9</v>
      </c>
      <c r="CZ294" s="31">
        <f>SUM(CZ289:CZ293)</f>
        <v>0</v>
      </c>
    </row>
    <row r="295" spans="100:104" ht="15.75" thickBot="1" x14ac:dyDescent="0.3">
      <c r="CV295" s="23"/>
      <c r="CW295" s="2"/>
      <c r="CX295" s="2"/>
      <c r="CY295" s="2"/>
      <c r="CZ295" s="28"/>
    </row>
    <row r="296" spans="100:104" ht="16.5" thickBot="1" x14ac:dyDescent="0.3">
      <c r="CV296" s="32"/>
      <c r="CW296" s="33" t="s">
        <v>10</v>
      </c>
      <c r="CX296" s="34"/>
      <c r="CY296" s="35" t="s">
        <v>11</v>
      </c>
      <c r="CZ296" s="36"/>
    </row>
    <row r="297" spans="100:104" x14ac:dyDescent="0.25">
      <c r="CV297" s="18"/>
      <c r="CW297" s="18"/>
      <c r="CX297" s="18"/>
      <c r="CY297" s="18"/>
      <c r="CZ297" s="18"/>
    </row>
    <row r="298" spans="100:104" ht="15.75" thickBot="1" x14ac:dyDescent="0.3">
      <c r="CV298" s="18"/>
      <c r="CW298" s="18"/>
      <c r="CX298" s="18"/>
      <c r="CY298" s="18"/>
      <c r="CZ298" s="18"/>
    </row>
    <row r="299" spans="100:104" x14ac:dyDescent="0.25">
      <c r="CV299" s="20"/>
      <c r="CW299" s="21" t="s">
        <v>0</v>
      </c>
      <c r="CX299" s="21"/>
      <c r="CY299" s="21">
        <f>$CY$175</f>
        <v>0</v>
      </c>
      <c r="CZ299" s="22">
        <f>$CZ$175</f>
        <v>0</v>
      </c>
    </row>
    <row r="300" spans="100:104" x14ac:dyDescent="0.25">
      <c r="CV300" s="23"/>
      <c r="CW300" s="1" t="s">
        <v>1</v>
      </c>
      <c r="CX300" s="2"/>
      <c r="CY300" s="3" t="s">
        <v>12</v>
      </c>
      <c r="CZ300" s="24" t="s">
        <v>3</v>
      </c>
    </row>
    <row r="301" spans="100:104" ht="15.75" x14ac:dyDescent="0.25">
      <c r="CV301" s="25"/>
      <c r="CW301" s="4" t="str">
        <f>Données!$I$11</f>
        <v>Claire Lessard</v>
      </c>
      <c r="CX301" s="5"/>
      <c r="CY301" s="6" t="str">
        <f>$CY$177</f>
        <v xml:space="preserve">               Substituts @ $10.00</v>
      </c>
      <c r="CZ301" s="26" t="s">
        <v>3</v>
      </c>
    </row>
    <row r="302" spans="100:104" x14ac:dyDescent="0.25">
      <c r="CV302" s="23"/>
      <c r="CW302" s="8"/>
      <c r="CX302" s="2"/>
      <c r="CY302" s="7"/>
      <c r="CZ302" s="27"/>
    </row>
    <row r="303" spans="100:104" x14ac:dyDescent="0.25">
      <c r="CV303" s="23"/>
      <c r="CW303" s="2" t="s">
        <v>20</v>
      </c>
      <c r="CX303" s="2"/>
      <c r="CY303" s="2"/>
      <c r="CZ303" s="28" t="str">
        <f>$CZ$179</f>
        <v>Sem.01</v>
      </c>
    </row>
    <row r="304" spans="100:104" x14ac:dyDescent="0.25">
      <c r="CV304" s="23"/>
      <c r="CW304" s="6" t="s">
        <v>6</v>
      </c>
      <c r="CX304" s="2"/>
      <c r="CY304" s="6" t="s">
        <v>7</v>
      </c>
      <c r="CZ304" s="29" t="s">
        <v>8</v>
      </c>
    </row>
    <row r="305" spans="100:104" x14ac:dyDescent="0.25">
      <c r="CV305" s="23"/>
      <c r="CW305" s="9"/>
      <c r="CX305" s="10"/>
      <c r="CY305" s="11"/>
      <c r="CZ305" s="30"/>
    </row>
    <row r="306" spans="100:104" x14ac:dyDescent="0.25">
      <c r="CV306" s="23"/>
      <c r="CW306" s="12"/>
      <c r="CX306" s="13"/>
      <c r="CY306" s="11"/>
      <c r="CZ306" s="30"/>
    </row>
    <row r="307" spans="100:104" x14ac:dyDescent="0.25">
      <c r="CV307" s="23"/>
      <c r="CW307" s="12"/>
      <c r="CX307" s="13"/>
      <c r="CY307" s="11"/>
      <c r="CZ307" s="30"/>
    </row>
    <row r="308" spans="100:104" x14ac:dyDescent="0.25">
      <c r="CV308" s="23"/>
      <c r="CW308" s="12"/>
      <c r="CX308" s="13"/>
      <c r="CY308" s="11"/>
      <c r="CZ308" s="30"/>
    </row>
    <row r="309" spans="100:104" x14ac:dyDescent="0.25">
      <c r="CV309" s="23"/>
      <c r="CW309" s="14"/>
      <c r="CX309" s="13"/>
      <c r="CY309" s="11"/>
      <c r="CZ309" s="30"/>
    </row>
    <row r="310" spans="100:104" x14ac:dyDescent="0.25">
      <c r="CV310" s="23"/>
      <c r="CW310" s="2"/>
      <c r="CX310" s="2"/>
      <c r="CY310" s="15" t="s">
        <v>9</v>
      </c>
      <c r="CZ310" s="31">
        <f>SUM(CZ305:CZ309)</f>
        <v>0</v>
      </c>
    </row>
    <row r="311" spans="100:104" ht="15.75" thickBot="1" x14ac:dyDescent="0.3">
      <c r="CV311" s="23"/>
      <c r="CW311" s="2"/>
      <c r="CX311" s="2"/>
      <c r="CY311" s="2"/>
      <c r="CZ311" s="28"/>
    </row>
    <row r="312" spans="100:104" ht="16.5" thickBot="1" x14ac:dyDescent="0.3">
      <c r="CV312" s="32"/>
      <c r="CW312" s="33" t="s">
        <v>10</v>
      </c>
      <c r="CX312" s="34"/>
      <c r="CY312" s="35" t="s">
        <v>11</v>
      </c>
      <c r="CZ312" s="36"/>
    </row>
    <row r="313" spans="100:104" x14ac:dyDescent="0.25">
      <c r="CV313" s="20"/>
      <c r="CW313" s="21" t="s">
        <v>0</v>
      </c>
      <c r="CX313" s="21"/>
      <c r="CY313" s="21">
        <f>$CY$175</f>
        <v>0</v>
      </c>
      <c r="CZ313" s="22">
        <f>$CZ$175</f>
        <v>0</v>
      </c>
    </row>
    <row r="314" spans="100:104" x14ac:dyDescent="0.25">
      <c r="CV314" s="23"/>
      <c r="CW314" s="1" t="s">
        <v>1</v>
      </c>
      <c r="CX314" s="2"/>
      <c r="CY314" s="3" t="s">
        <v>12</v>
      </c>
      <c r="CZ314" s="24" t="s">
        <v>3</v>
      </c>
    </row>
    <row r="315" spans="100:104" ht="15.75" x14ac:dyDescent="0.25">
      <c r="CV315" s="25"/>
      <c r="CW315" s="4" t="str">
        <f>Données!$I$12</f>
        <v>Diane Resler</v>
      </c>
      <c r="CX315" s="5"/>
      <c r="CY315" s="6" t="str">
        <f>$CY$177</f>
        <v xml:space="preserve">               Substituts @ $10.00</v>
      </c>
      <c r="CZ315" s="26" t="s">
        <v>3</v>
      </c>
    </row>
    <row r="316" spans="100:104" x14ac:dyDescent="0.25">
      <c r="CV316" s="23"/>
      <c r="CW316" s="8"/>
      <c r="CX316" s="2"/>
      <c r="CY316" s="7"/>
      <c r="CZ316" s="27"/>
    </row>
    <row r="317" spans="100:104" x14ac:dyDescent="0.25">
      <c r="CV317" s="23"/>
      <c r="CW317" s="2" t="s">
        <v>21</v>
      </c>
      <c r="CX317" s="2"/>
      <c r="CY317" s="2"/>
      <c r="CZ317" s="28" t="str">
        <f>$CZ$179</f>
        <v>Sem.01</v>
      </c>
    </row>
    <row r="318" spans="100:104" x14ac:dyDescent="0.25">
      <c r="CV318" s="23"/>
      <c r="CW318" s="6" t="s">
        <v>6</v>
      </c>
      <c r="CX318" s="2"/>
      <c r="CY318" s="6" t="s">
        <v>7</v>
      </c>
      <c r="CZ318" s="29" t="s">
        <v>8</v>
      </c>
    </row>
    <row r="319" spans="100:104" x14ac:dyDescent="0.25">
      <c r="CV319" s="23"/>
      <c r="CW319" s="9"/>
      <c r="CX319" s="10"/>
      <c r="CY319" s="11"/>
      <c r="CZ319" s="30"/>
    </row>
    <row r="320" spans="100:104" x14ac:dyDescent="0.25">
      <c r="CV320" s="23"/>
      <c r="CW320" s="12"/>
      <c r="CX320" s="13"/>
      <c r="CY320" s="11"/>
      <c r="CZ320" s="30"/>
    </row>
    <row r="321" spans="100:104" x14ac:dyDescent="0.25">
      <c r="CV321" s="23"/>
      <c r="CW321" s="12"/>
      <c r="CX321" s="13"/>
      <c r="CY321" s="11"/>
      <c r="CZ321" s="30"/>
    </row>
    <row r="322" spans="100:104" x14ac:dyDescent="0.25">
      <c r="CV322" s="23"/>
      <c r="CW322" s="12"/>
      <c r="CX322" s="13"/>
      <c r="CY322" s="11"/>
      <c r="CZ322" s="30"/>
    </row>
    <row r="323" spans="100:104" x14ac:dyDescent="0.25">
      <c r="CV323" s="23"/>
      <c r="CW323" s="14"/>
      <c r="CX323" s="13"/>
      <c r="CY323" s="11"/>
      <c r="CZ323" s="30"/>
    </row>
    <row r="324" spans="100:104" x14ac:dyDescent="0.25">
      <c r="CV324" s="23"/>
      <c r="CW324" s="2"/>
      <c r="CX324" s="2"/>
      <c r="CY324" s="15" t="s">
        <v>9</v>
      </c>
      <c r="CZ324" s="31">
        <f>SUM(CZ319:CZ323)</f>
        <v>0</v>
      </c>
    </row>
    <row r="325" spans="100:104" ht="15.75" thickBot="1" x14ac:dyDescent="0.3">
      <c r="CV325" s="23"/>
      <c r="CW325" s="2"/>
      <c r="CX325" s="2"/>
      <c r="CY325" s="2"/>
      <c r="CZ325" s="28"/>
    </row>
    <row r="326" spans="100:104" ht="16.5" thickBot="1" x14ac:dyDescent="0.3">
      <c r="CV326" s="32"/>
      <c r="CW326" s="33" t="s">
        <v>10</v>
      </c>
      <c r="CX326" s="34"/>
      <c r="CY326" s="35" t="s">
        <v>11</v>
      </c>
      <c r="CZ326" s="36"/>
    </row>
    <row r="327" spans="100:104" x14ac:dyDescent="0.25">
      <c r="CV327" s="16"/>
      <c r="CW327" s="16"/>
      <c r="CX327" s="16"/>
      <c r="CY327" s="16"/>
      <c r="CZ327" s="16"/>
    </row>
    <row r="328" spans="100:104" ht="15.75" thickBot="1" x14ac:dyDescent="0.3">
      <c r="CV328" s="18"/>
      <c r="CW328" s="18"/>
      <c r="CX328" s="18"/>
      <c r="CY328" s="18"/>
      <c r="CZ328" s="18"/>
    </row>
    <row r="329" spans="100:104" x14ac:dyDescent="0.25">
      <c r="CV329" s="20"/>
      <c r="CW329" s="21" t="s">
        <v>0</v>
      </c>
      <c r="CX329" s="21"/>
      <c r="CY329" s="21">
        <f>$CY$175</f>
        <v>0</v>
      </c>
      <c r="CZ329" s="22">
        <f>$CZ$175</f>
        <v>0</v>
      </c>
    </row>
    <row r="330" spans="100:104" x14ac:dyDescent="0.25">
      <c r="CV330" s="23"/>
      <c r="CW330" s="1" t="s">
        <v>1</v>
      </c>
      <c r="CX330" s="2"/>
      <c r="CY330" s="3" t="s">
        <v>12</v>
      </c>
      <c r="CZ330" s="24" t="s">
        <v>3</v>
      </c>
    </row>
    <row r="331" spans="100:104" ht="15.75" x14ac:dyDescent="0.25">
      <c r="CV331" s="25"/>
      <c r="CW331" s="4" t="str">
        <f>Données!$I$13</f>
        <v>Denis Lauzon</v>
      </c>
      <c r="CX331" s="5"/>
      <c r="CY331" s="6" t="str">
        <f>$CY$177</f>
        <v xml:space="preserve">               Substituts @ $10.00</v>
      </c>
      <c r="CZ331" s="26" t="s">
        <v>3</v>
      </c>
    </row>
    <row r="332" spans="100:104" x14ac:dyDescent="0.25">
      <c r="CV332" s="23"/>
      <c r="CW332" s="8"/>
      <c r="CX332" s="2"/>
      <c r="CY332" s="7"/>
      <c r="CZ332" s="27"/>
    </row>
    <row r="333" spans="100:104" x14ac:dyDescent="0.25">
      <c r="CV333" s="23"/>
      <c r="CW333" s="2" t="s">
        <v>22</v>
      </c>
      <c r="CX333" s="2"/>
      <c r="CY333" s="2"/>
      <c r="CZ333" s="28" t="str">
        <f>$CZ$179</f>
        <v>Sem.01</v>
      </c>
    </row>
    <row r="334" spans="100:104" x14ac:dyDescent="0.25">
      <c r="CV334" s="23"/>
      <c r="CW334" s="6" t="s">
        <v>6</v>
      </c>
      <c r="CX334" s="2"/>
      <c r="CY334" s="6" t="s">
        <v>7</v>
      </c>
      <c r="CZ334" s="29" t="s">
        <v>8</v>
      </c>
    </row>
    <row r="335" spans="100:104" x14ac:dyDescent="0.25">
      <c r="CV335" s="23"/>
      <c r="CW335" s="9"/>
      <c r="CX335" s="10"/>
      <c r="CY335" s="11"/>
      <c r="CZ335" s="30"/>
    </row>
    <row r="336" spans="100:104" x14ac:dyDescent="0.25">
      <c r="CV336" s="23"/>
      <c r="CW336" s="12"/>
      <c r="CX336" s="13"/>
      <c r="CY336" s="11"/>
      <c r="CZ336" s="30"/>
    </row>
    <row r="337" spans="100:104" x14ac:dyDescent="0.25">
      <c r="CV337" s="23"/>
      <c r="CW337" s="12"/>
      <c r="CX337" s="13"/>
      <c r="CY337" s="11"/>
      <c r="CZ337" s="30"/>
    </row>
    <row r="338" spans="100:104" x14ac:dyDescent="0.25">
      <c r="CV338" s="23"/>
      <c r="CW338" s="12"/>
      <c r="CX338" s="13"/>
      <c r="CY338" s="11"/>
      <c r="CZ338" s="30"/>
    </row>
    <row r="339" spans="100:104" x14ac:dyDescent="0.25">
      <c r="CV339" s="23"/>
      <c r="CW339" s="14"/>
      <c r="CX339" s="13"/>
      <c r="CY339" s="11"/>
      <c r="CZ339" s="30"/>
    </row>
    <row r="340" spans="100:104" x14ac:dyDescent="0.25">
      <c r="CV340" s="23"/>
      <c r="CW340" s="2"/>
      <c r="CX340" s="2"/>
      <c r="CY340" s="15" t="s">
        <v>9</v>
      </c>
      <c r="CZ340" s="31">
        <f>SUM(CZ335:CZ339)</f>
        <v>0</v>
      </c>
    </row>
    <row r="341" spans="100:104" ht="15.75" thickBot="1" x14ac:dyDescent="0.3">
      <c r="CV341" s="23"/>
      <c r="CW341" s="2"/>
      <c r="CX341" s="2"/>
      <c r="CY341" s="2"/>
      <c r="CZ341" s="28"/>
    </row>
    <row r="342" spans="100:104" ht="16.5" thickBot="1" x14ac:dyDescent="0.3">
      <c r="CV342" s="32"/>
      <c r="CW342" s="33" t="s">
        <v>10</v>
      </c>
      <c r="CX342" s="34"/>
      <c r="CY342" s="35" t="s">
        <v>11</v>
      </c>
      <c r="CZ342" s="36"/>
    </row>
    <row r="343" spans="100:104" x14ac:dyDescent="0.25">
      <c r="CV343" s="18"/>
      <c r="CW343" s="18"/>
      <c r="CX343" s="18"/>
      <c r="CY343" s="18"/>
      <c r="CZ343" s="18"/>
    </row>
    <row r="344" spans="100:104" ht="15.75" thickBot="1" x14ac:dyDescent="0.3">
      <c r="CV344" s="18"/>
      <c r="CW344" s="18"/>
      <c r="CX344" s="18"/>
      <c r="CY344" s="18"/>
      <c r="CZ344" s="18"/>
    </row>
    <row r="345" spans="100:104" x14ac:dyDescent="0.25">
      <c r="CV345" s="20"/>
      <c r="CW345" s="21" t="s">
        <v>0</v>
      </c>
      <c r="CX345" s="21"/>
      <c r="CY345" s="21">
        <f>$CY$175</f>
        <v>0</v>
      </c>
      <c r="CZ345" s="22">
        <f>$CZ$175</f>
        <v>0</v>
      </c>
    </row>
    <row r="346" spans="100:104" x14ac:dyDescent="0.25">
      <c r="CV346" s="23"/>
      <c r="CW346" s="1" t="s">
        <v>1</v>
      </c>
      <c r="CX346" s="2"/>
      <c r="CY346" s="3" t="s">
        <v>12</v>
      </c>
      <c r="CZ346" s="24" t="s">
        <v>3</v>
      </c>
    </row>
    <row r="347" spans="100:104" ht="15.75" x14ac:dyDescent="0.25">
      <c r="CV347" s="25"/>
      <c r="CW347" s="4" t="str">
        <f>Données!$I$14</f>
        <v>Gilles Tremblay</v>
      </c>
      <c r="CX347" s="5"/>
      <c r="CY347" s="6" t="str">
        <f>$CY$177</f>
        <v xml:space="preserve">               Substituts @ $10.00</v>
      </c>
      <c r="CZ347" s="26" t="s">
        <v>3</v>
      </c>
    </row>
    <row r="348" spans="100:104" x14ac:dyDescent="0.25">
      <c r="CV348" s="23"/>
      <c r="CW348" s="8"/>
      <c r="CX348" s="2"/>
      <c r="CY348" s="7"/>
      <c r="CZ348" s="27"/>
    </row>
    <row r="349" spans="100:104" x14ac:dyDescent="0.25">
      <c r="CV349" s="23"/>
      <c r="CW349" s="2" t="s">
        <v>23</v>
      </c>
      <c r="CX349" s="2"/>
      <c r="CY349" s="2"/>
      <c r="CZ349" s="28" t="str">
        <f>$CZ$179</f>
        <v>Sem.01</v>
      </c>
    </row>
    <row r="350" spans="100:104" x14ac:dyDescent="0.25">
      <c r="CV350" s="23"/>
      <c r="CW350" s="6" t="s">
        <v>6</v>
      </c>
      <c r="CX350" s="2"/>
      <c r="CY350" s="6" t="s">
        <v>7</v>
      </c>
      <c r="CZ350" s="29" t="s">
        <v>8</v>
      </c>
    </row>
    <row r="351" spans="100:104" x14ac:dyDescent="0.25">
      <c r="CV351" s="23"/>
      <c r="CW351" s="9"/>
      <c r="CX351" s="10"/>
      <c r="CY351" s="11"/>
      <c r="CZ351" s="30"/>
    </row>
    <row r="352" spans="100:104" x14ac:dyDescent="0.25">
      <c r="CV352" s="23"/>
      <c r="CW352" s="12"/>
      <c r="CX352" s="13"/>
      <c r="CY352" s="11"/>
      <c r="CZ352" s="30"/>
    </row>
    <row r="353" spans="100:104" x14ac:dyDescent="0.25">
      <c r="CV353" s="23"/>
      <c r="CW353" s="12"/>
      <c r="CX353" s="13"/>
      <c r="CY353" s="11"/>
      <c r="CZ353" s="30"/>
    </row>
    <row r="354" spans="100:104" x14ac:dyDescent="0.25">
      <c r="CV354" s="23"/>
      <c r="CW354" s="12"/>
      <c r="CX354" s="13"/>
      <c r="CY354" s="11"/>
      <c r="CZ354" s="30"/>
    </row>
    <row r="355" spans="100:104" x14ac:dyDescent="0.25">
      <c r="CV355" s="23"/>
      <c r="CW355" s="14"/>
      <c r="CX355" s="13"/>
      <c r="CY355" s="11"/>
      <c r="CZ355" s="30"/>
    </row>
    <row r="356" spans="100:104" x14ac:dyDescent="0.25">
      <c r="CV356" s="23"/>
      <c r="CW356" s="2"/>
      <c r="CX356" s="2"/>
      <c r="CY356" s="15" t="s">
        <v>9</v>
      </c>
      <c r="CZ356" s="31">
        <f>SUM(CZ351:CZ355)</f>
        <v>0</v>
      </c>
    </row>
    <row r="357" spans="100:104" ht="15.75" thickBot="1" x14ac:dyDescent="0.3">
      <c r="CV357" s="23"/>
      <c r="CW357" s="2"/>
      <c r="CX357" s="2"/>
      <c r="CY357" s="2"/>
      <c r="CZ357" s="28"/>
    </row>
    <row r="358" spans="100:104" ht="16.5" thickBot="1" x14ac:dyDescent="0.3">
      <c r="CV358" s="32"/>
      <c r="CW358" s="33" t="s">
        <v>10</v>
      </c>
      <c r="CX358" s="34"/>
      <c r="CY358" s="35" t="s">
        <v>11</v>
      </c>
      <c r="CZ358" s="36"/>
    </row>
    <row r="359" spans="100:104" x14ac:dyDescent="0.25">
      <c r="CV359" s="20"/>
      <c r="CW359" s="21" t="s">
        <v>0</v>
      </c>
      <c r="CX359" s="21"/>
      <c r="CY359" s="21">
        <f>$CY$175</f>
        <v>0</v>
      </c>
      <c r="CZ359" s="22">
        <f>$CZ$175</f>
        <v>0</v>
      </c>
    </row>
    <row r="360" spans="100:104" x14ac:dyDescent="0.25">
      <c r="CV360" s="23"/>
      <c r="CW360" s="1" t="s">
        <v>1</v>
      </c>
      <c r="CX360" s="2"/>
      <c r="CY360" s="3" t="s">
        <v>12</v>
      </c>
      <c r="CZ360" s="24" t="s">
        <v>3</v>
      </c>
    </row>
    <row r="361" spans="100:104" ht="15.75" x14ac:dyDescent="0.25">
      <c r="CV361" s="25"/>
      <c r="CW361" s="4" t="str">
        <f>Données!$I$15</f>
        <v>Jocelyne Brunelle</v>
      </c>
      <c r="CX361" s="5"/>
      <c r="CY361" s="6" t="str">
        <f>$CY$177</f>
        <v xml:space="preserve">               Substituts @ $10.00</v>
      </c>
      <c r="CZ361" s="26" t="s">
        <v>3</v>
      </c>
    </row>
    <row r="362" spans="100:104" x14ac:dyDescent="0.25">
      <c r="CV362" s="23"/>
      <c r="CW362" s="8"/>
      <c r="CX362" s="2"/>
      <c r="CY362" s="7"/>
      <c r="CZ362" s="27"/>
    </row>
    <row r="363" spans="100:104" x14ac:dyDescent="0.25">
      <c r="CV363" s="23"/>
      <c r="CW363" s="2" t="s">
        <v>24</v>
      </c>
      <c r="CX363" s="2"/>
      <c r="CY363" s="2"/>
      <c r="CZ363" s="28" t="str">
        <f>$CZ$179</f>
        <v>Sem.01</v>
      </c>
    </row>
    <row r="364" spans="100:104" x14ac:dyDescent="0.25">
      <c r="CV364" s="23"/>
      <c r="CW364" s="6" t="s">
        <v>6</v>
      </c>
      <c r="CX364" s="2"/>
      <c r="CY364" s="6" t="s">
        <v>7</v>
      </c>
      <c r="CZ364" s="29" t="s">
        <v>8</v>
      </c>
    </row>
    <row r="365" spans="100:104" x14ac:dyDescent="0.25">
      <c r="CV365" s="23"/>
      <c r="CW365" s="9"/>
      <c r="CX365" s="10"/>
      <c r="CY365" s="11"/>
      <c r="CZ365" s="30"/>
    </row>
    <row r="366" spans="100:104" x14ac:dyDescent="0.25">
      <c r="CV366" s="23"/>
      <c r="CW366" s="12"/>
      <c r="CX366" s="13"/>
      <c r="CY366" s="11"/>
      <c r="CZ366" s="30"/>
    </row>
    <row r="367" spans="100:104" x14ac:dyDescent="0.25">
      <c r="CV367" s="23"/>
      <c r="CW367" s="12"/>
      <c r="CX367" s="13"/>
      <c r="CY367" s="11"/>
      <c r="CZ367" s="30"/>
    </row>
    <row r="368" spans="100:104" x14ac:dyDescent="0.25">
      <c r="CV368" s="23"/>
      <c r="CW368" s="12"/>
      <c r="CX368" s="13"/>
      <c r="CY368" s="11"/>
      <c r="CZ368" s="30"/>
    </row>
    <row r="369" spans="100:104" x14ac:dyDescent="0.25">
      <c r="CV369" s="23"/>
      <c r="CW369" s="14"/>
      <c r="CX369" s="13"/>
      <c r="CY369" s="11"/>
      <c r="CZ369" s="30"/>
    </row>
    <row r="370" spans="100:104" x14ac:dyDescent="0.25">
      <c r="CV370" s="23"/>
      <c r="CW370" s="2"/>
      <c r="CX370" s="2"/>
      <c r="CY370" s="15" t="s">
        <v>9</v>
      </c>
      <c r="CZ370" s="31">
        <f>SUM(CZ365:CZ369)</f>
        <v>0</v>
      </c>
    </row>
    <row r="371" spans="100:104" ht="15.75" thickBot="1" x14ac:dyDescent="0.3">
      <c r="CV371" s="23"/>
      <c r="CW371" s="2"/>
      <c r="CX371" s="2"/>
      <c r="CY371" s="2"/>
      <c r="CZ371" s="28"/>
    </row>
    <row r="372" spans="100:104" ht="16.5" thickBot="1" x14ac:dyDescent="0.3">
      <c r="CV372" s="32"/>
      <c r="CW372" s="33" t="s">
        <v>10</v>
      </c>
      <c r="CX372" s="34"/>
      <c r="CY372" s="35" t="s">
        <v>11</v>
      </c>
      <c r="CZ372" s="36"/>
    </row>
    <row r="373" spans="100:104" x14ac:dyDescent="0.25">
      <c r="CV373" s="19"/>
      <c r="CW373" s="19"/>
      <c r="CX373" s="19"/>
      <c r="CY373" s="19"/>
      <c r="CZ373" s="19"/>
    </row>
    <row r="374" spans="100:104" ht="15.75" thickBot="1" x14ac:dyDescent="0.3">
      <c r="CV374" s="18"/>
      <c r="CW374" s="18"/>
      <c r="CX374" s="18"/>
      <c r="CY374" s="18"/>
      <c r="CZ374" s="18"/>
    </row>
    <row r="375" spans="100:104" x14ac:dyDescent="0.25">
      <c r="CV375" s="20"/>
      <c r="CW375" s="21" t="s">
        <v>0</v>
      </c>
      <c r="CX375" s="21"/>
      <c r="CY375" s="21">
        <f>$CY$175</f>
        <v>0</v>
      </c>
      <c r="CZ375" s="22">
        <f>$CZ$175</f>
        <v>0</v>
      </c>
    </row>
    <row r="376" spans="100:104" x14ac:dyDescent="0.25">
      <c r="CV376" s="23"/>
      <c r="CW376" s="1" t="s">
        <v>1</v>
      </c>
      <c r="CX376" s="2"/>
      <c r="CY376" s="3" t="s">
        <v>12</v>
      </c>
      <c r="CZ376" s="24" t="s">
        <v>3</v>
      </c>
    </row>
    <row r="377" spans="100:104" ht="15.75" x14ac:dyDescent="0.25">
      <c r="CV377" s="25"/>
      <c r="CW377" s="4" t="str">
        <f>Données!$I$16</f>
        <v>Francine Allard</v>
      </c>
      <c r="CX377" s="5"/>
      <c r="CY377" s="6" t="str">
        <f>$CY$177</f>
        <v xml:space="preserve">               Substituts @ $10.00</v>
      </c>
      <c r="CZ377" s="26" t="s">
        <v>3</v>
      </c>
    </row>
    <row r="378" spans="100:104" x14ac:dyDescent="0.25">
      <c r="CV378" s="23"/>
      <c r="CW378" s="8"/>
      <c r="CX378" s="2"/>
      <c r="CY378" s="7"/>
      <c r="CZ378" s="27"/>
    </row>
    <row r="379" spans="100:104" x14ac:dyDescent="0.25">
      <c r="CV379" s="23"/>
      <c r="CW379" s="2" t="s">
        <v>25</v>
      </c>
      <c r="CX379" s="2"/>
      <c r="CY379" s="2"/>
      <c r="CZ379" s="28" t="str">
        <f>$CZ$179</f>
        <v>Sem.01</v>
      </c>
    </row>
    <row r="380" spans="100:104" x14ac:dyDescent="0.25">
      <c r="CV380" s="23"/>
      <c r="CW380" s="6" t="s">
        <v>6</v>
      </c>
      <c r="CX380" s="2"/>
      <c r="CY380" s="6" t="s">
        <v>7</v>
      </c>
      <c r="CZ380" s="29" t="s">
        <v>8</v>
      </c>
    </row>
    <row r="381" spans="100:104" x14ac:dyDescent="0.25">
      <c r="CV381" s="23"/>
      <c r="CW381" s="9"/>
      <c r="CX381" s="10"/>
      <c r="CY381" s="11"/>
      <c r="CZ381" s="30"/>
    </row>
    <row r="382" spans="100:104" x14ac:dyDescent="0.25">
      <c r="CV382" s="23"/>
      <c r="CW382" s="12"/>
      <c r="CX382" s="13"/>
      <c r="CY382" s="11"/>
      <c r="CZ382" s="30"/>
    </row>
    <row r="383" spans="100:104" x14ac:dyDescent="0.25">
      <c r="CV383" s="23"/>
      <c r="CW383" s="12"/>
      <c r="CX383" s="13"/>
      <c r="CY383" s="11"/>
      <c r="CZ383" s="30"/>
    </row>
    <row r="384" spans="100:104" x14ac:dyDescent="0.25">
      <c r="CV384" s="23"/>
      <c r="CW384" s="12"/>
      <c r="CX384" s="13"/>
      <c r="CY384" s="11"/>
      <c r="CZ384" s="30"/>
    </row>
    <row r="385" spans="100:104" x14ac:dyDescent="0.25">
      <c r="CV385" s="23"/>
      <c r="CW385" s="14"/>
      <c r="CX385" s="13"/>
      <c r="CY385" s="11"/>
      <c r="CZ385" s="30"/>
    </row>
    <row r="386" spans="100:104" x14ac:dyDescent="0.25">
      <c r="CV386" s="23"/>
      <c r="CW386" s="2"/>
      <c r="CX386" s="2"/>
      <c r="CY386" s="15" t="s">
        <v>9</v>
      </c>
      <c r="CZ386" s="31">
        <f>SUM(CZ381:CZ385)</f>
        <v>0</v>
      </c>
    </row>
    <row r="387" spans="100:104" ht="15.75" thickBot="1" x14ac:dyDescent="0.3">
      <c r="CV387" s="23"/>
      <c r="CW387" s="2"/>
      <c r="CX387" s="2"/>
      <c r="CY387" s="2"/>
      <c r="CZ387" s="28"/>
    </row>
    <row r="388" spans="100:104" ht="16.5" thickBot="1" x14ac:dyDescent="0.3">
      <c r="CV388" s="32"/>
      <c r="CW388" s="33" t="s">
        <v>10</v>
      </c>
      <c r="CX388" s="34"/>
      <c r="CY388" s="35" t="s">
        <v>11</v>
      </c>
      <c r="CZ388" s="36"/>
    </row>
    <row r="389" spans="100:104" x14ac:dyDescent="0.25">
      <c r="CV389" s="18"/>
      <c r="CW389" s="18"/>
      <c r="CX389" s="18"/>
      <c r="CY389" s="18"/>
      <c r="CZ389" s="18"/>
    </row>
    <row r="390" spans="100:104" ht="15.75" thickBot="1" x14ac:dyDescent="0.3">
      <c r="CV390" s="18"/>
      <c r="CW390" s="18"/>
      <c r="CX390" s="18"/>
      <c r="CY390" s="18"/>
      <c r="CZ390" s="18"/>
    </row>
    <row r="391" spans="100:104" x14ac:dyDescent="0.25">
      <c r="CV391" s="20"/>
      <c r="CW391" s="21" t="s">
        <v>0</v>
      </c>
      <c r="CX391" s="21"/>
      <c r="CY391" s="21">
        <f>$CY$175</f>
        <v>0</v>
      </c>
      <c r="CZ391" s="22">
        <f>$CZ$175</f>
        <v>0</v>
      </c>
    </row>
    <row r="392" spans="100:104" x14ac:dyDescent="0.25">
      <c r="CV392" s="23"/>
      <c r="CW392" s="1" t="s">
        <v>1</v>
      </c>
      <c r="CX392" s="2"/>
      <c r="CY392" s="3" t="s">
        <v>12</v>
      </c>
      <c r="CZ392" s="24" t="s">
        <v>3</v>
      </c>
    </row>
    <row r="393" spans="100:104" ht="15.75" x14ac:dyDescent="0.25">
      <c r="CV393" s="25"/>
      <c r="CW393" s="4" t="str">
        <f>Données!$I$17</f>
        <v>Raymond Chartré</v>
      </c>
      <c r="CX393" s="5"/>
      <c r="CY393" s="6" t="str">
        <f>$CY$177</f>
        <v xml:space="preserve">               Substituts @ $10.00</v>
      </c>
      <c r="CZ393" s="26" t="s">
        <v>3</v>
      </c>
    </row>
    <row r="394" spans="100:104" x14ac:dyDescent="0.25">
      <c r="CV394" s="23"/>
      <c r="CW394" s="8"/>
      <c r="CX394" s="2"/>
      <c r="CY394" s="7"/>
      <c r="CZ394" s="27"/>
    </row>
    <row r="395" spans="100:104" x14ac:dyDescent="0.25">
      <c r="CV395" s="23"/>
      <c r="CW395" s="2" t="s">
        <v>26</v>
      </c>
      <c r="CX395" s="2"/>
      <c r="CY395" s="2"/>
      <c r="CZ395" s="28" t="str">
        <f>$CZ$179</f>
        <v>Sem.01</v>
      </c>
    </row>
    <row r="396" spans="100:104" x14ac:dyDescent="0.25">
      <c r="CV396" s="23"/>
      <c r="CW396" s="6" t="s">
        <v>6</v>
      </c>
      <c r="CX396" s="2"/>
      <c r="CY396" s="6" t="s">
        <v>7</v>
      </c>
      <c r="CZ396" s="29" t="s">
        <v>8</v>
      </c>
    </row>
    <row r="397" spans="100:104" x14ac:dyDescent="0.25">
      <c r="CV397" s="23"/>
      <c r="CW397" s="9"/>
      <c r="CX397" s="10"/>
      <c r="CY397" s="11"/>
      <c r="CZ397" s="30"/>
    </row>
    <row r="398" spans="100:104" x14ac:dyDescent="0.25">
      <c r="CV398" s="23"/>
      <c r="CW398" s="12"/>
      <c r="CX398" s="13"/>
      <c r="CY398" s="11"/>
      <c r="CZ398" s="30"/>
    </row>
    <row r="399" spans="100:104" x14ac:dyDescent="0.25">
      <c r="CV399" s="23"/>
      <c r="CW399" s="12"/>
      <c r="CX399" s="13"/>
      <c r="CY399" s="11"/>
      <c r="CZ399" s="30"/>
    </row>
    <row r="400" spans="100:104" x14ac:dyDescent="0.25">
      <c r="CV400" s="23"/>
      <c r="CW400" s="12"/>
      <c r="CX400" s="13"/>
      <c r="CY400" s="11"/>
      <c r="CZ400" s="30"/>
    </row>
    <row r="401" spans="100:104" x14ac:dyDescent="0.25">
      <c r="CV401" s="23"/>
      <c r="CW401" s="14"/>
      <c r="CX401" s="13"/>
      <c r="CY401" s="11"/>
      <c r="CZ401" s="30"/>
    </row>
    <row r="402" spans="100:104" x14ac:dyDescent="0.25">
      <c r="CV402" s="23"/>
      <c r="CW402" s="2"/>
      <c r="CX402" s="2"/>
      <c r="CY402" s="15" t="s">
        <v>9</v>
      </c>
      <c r="CZ402" s="31">
        <f>SUM(CZ397:CZ401)</f>
        <v>0</v>
      </c>
    </row>
    <row r="403" spans="100:104" ht="15.75" thickBot="1" x14ac:dyDescent="0.3">
      <c r="CV403" s="23"/>
      <c r="CW403" s="2"/>
      <c r="CX403" s="2"/>
      <c r="CY403" s="2"/>
      <c r="CZ403" s="28"/>
    </row>
    <row r="404" spans="100:104" ht="16.5" thickBot="1" x14ac:dyDescent="0.3">
      <c r="CV404" s="32"/>
      <c r="CW404" s="33" t="s">
        <v>10</v>
      </c>
      <c r="CX404" s="34"/>
      <c r="CY404" s="35" t="s">
        <v>11</v>
      </c>
      <c r="CZ404" s="36"/>
    </row>
    <row r="405" spans="100:104" x14ac:dyDescent="0.25">
      <c r="CV405" s="20"/>
      <c r="CW405" s="21" t="s">
        <v>0</v>
      </c>
      <c r="CX405" s="21"/>
      <c r="CY405" s="21">
        <f>$CY$175</f>
        <v>0</v>
      </c>
      <c r="CZ405" s="22">
        <f>$CZ$175</f>
        <v>0</v>
      </c>
    </row>
    <row r="406" spans="100:104" x14ac:dyDescent="0.25">
      <c r="CV406" s="23"/>
      <c r="CW406" s="1" t="s">
        <v>1</v>
      </c>
      <c r="CX406" s="2"/>
      <c r="CY406" s="3" t="s">
        <v>12</v>
      </c>
      <c r="CZ406" s="24" t="s">
        <v>3</v>
      </c>
    </row>
    <row r="407" spans="100:104" ht="15.75" x14ac:dyDescent="0.25">
      <c r="CV407" s="25"/>
      <c r="CW407" s="4" t="str">
        <f>Données!$I$18</f>
        <v>Roland Gariépy</v>
      </c>
      <c r="CX407" s="5"/>
      <c r="CY407" s="6" t="str">
        <f>$CY$177</f>
        <v xml:space="preserve">               Substituts @ $10.00</v>
      </c>
      <c r="CZ407" s="26" t="s">
        <v>3</v>
      </c>
    </row>
    <row r="408" spans="100:104" x14ac:dyDescent="0.25">
      <c r="CV408" s="23"/>
      <c r="CW408" s="8"/>
      <c r="CX408" s="2"/>
      <c r="CY408" s="7"/>
      <c r="CZ408" s="27"/>
    </row>
    <row r="409" spans="100:104" x14ac:dyDescent="0.25">
      <c r="CV409" s="23"/>
      <c r="CW409" s="2" t="s">
        <v>27</v>
      </c>
      <c r="CX409" s="2"/>
      <c r="CY409" s="2"/>
      <c r="CZ409" s="28" t="str">
        <f>$CZ$179</f>
        <v>Sem.01</v>
      </c>
    </row>
    <row r="410" spans="100:104" x14ac:dyDescent="0.25">
      <c r="CV410" s="23"/>
      <c r="CW410" s="6" t="s">
        <v>6</v>
      </c>
      <c r="CX410" s="2"/>
      <c r="CY410" s="6" t="s">
        <v>7</v>
      </c>
      <c r="CZ410" s="29" t="s">
        <v>8</v>
      </c>
    </row>
    <row r="411" spans="100:104" x14ac:dyDescent="0.25">
      <c r="CV411" s="23"/>
      <c r="CW411" s="9"/>
      <c r="CX411" s="10"/>
      <c r="CY411" s="11"/>
      <c r="CZ411" s="30"/>
    </row>
    <row r="412" spans="100:104" x14ac:dyDescent="0.25">
      <c r="CV412" s="23"/>
      <c r="CW412" s="12"/>
      <c r="CX412" s="13"/>
      <c r="CY412" s="11"/>
      <c r="CZ412" s="30"/>
    </row>
    <row r="413" spans="100:104" x14ac:dyDescent="0.25">
      <c r="CV413" s="23"/>
      <c r="CW413" s="12"/>
      <c r="CX413" s="13"/>
      <c r="CY413" s="11"/>
      <c r="CZ413" s="30"/>
    </row>
    <row r="414" spans="100:104" x14ac:dyDescent="0.25">
      <c r="CV414" s="23"/>
      <c r="CW414" s="12"/>
      <c r="CX414" s="13"/>
      <c r="CY414" s="11"/>
      <c r="CZ414" s="30"/>
    </row>
    <row r="415" spans="100:104" x14ac:dyDescent="0.25">
      <c r="CV415" s="23"/>
      <c r="CW415" s="14"/>
      <c r="CX415" s="13"/>
      <c r="CY415" s="11"/>
      <c r="CZ415" s="30"/>
    </row>
    <row r="416" spans="100:104" x14ac:dyDescent="0.25">
      <c r="CV416" s="23"/>
      <c r="CW416" s="2"/>
      <c r="CX416" s="2"/>
      <c r="CY416" s="15" t="s">
        <v>9</v>
      </c>
      <c r="CZ416" s="31">
        <f>SUM(CZ411:CZ415)</f>
        <v>0</v>
      </c>
    </row>
    <row r="417" spans="100:104" ht="15.75" thickBot="1" x14ac:dyDescent="0.3">
      <c r="CV417" s="23"/>
      <c r="CW417" s="2"/>
      <c r="CX417" s="2"/>
      <c r="CY417" s="2"/>
      <c r="CZ417" s="28"/>
    </row>
    <row r="418" spans="100:104" ht="16.5" thickBot="1" x14ac:dyDescent="0.3">
      <c r="CV418" s="32"/>
      <c r="CW418" s="33" t="s">
        <v>10</v>
      </c>
      <c r="CX418" s="34"/>
      <c r="CY418" s="35" t="s">
        <v>11</v>
      </c>
      <c r="CZ418" s="36"/>
    </row>
  </sheetData>
  <conditionalFormatting sqref="D7:D8">
    <cfRule type="containsErrors" dxfId="1965" priority="1306">
      <formula>ISERROR(D7)</formula>
    </cfRule>
  </conditionalFormatting>
  <conditionalFormatting sqref="C7:C8">
    <cfRule type="containsErrors" dxfId="1964" priority="1305">
      <formula>ISERROR(C7)</formula>
    </cfRule>
  </conditionalFormatting>
  <conditionalFormatting sqref="C9:D10">
    <cfRule type="cellIs" dxfId="1963" priority="1218" operator="equal">
      <formula>0</formula>
    </cfRule>
    <cfRule type="containsErrors" dxfId="1962" priority="1219">
      <formula>ISERROR(C9)</formula>
    </cfRule>
  </conditionalFormatting>
  <conditionalFormatting sqref="C2:C6">
    <cfRule type="containsErrors" dxfId="1961" priority="839">
      <formula>ISERROR(C2)</formula>
    </cfRule>
  </conditionalFormatting>
  <conditionalFormatting sqref="D2:D6">
    <cfRule type="containsErrors" dxfId="1960" priority="838">
      <formula>ISERROR(D2)</formula>
    </cfRule>
  </conditionalFormatting>
  <conditionalFormatting sqref="D17:D18">
    <cfRule type="containsErrors" dxfId="1959" priority="817">
      <formula>ISERROR(D17)</formula>
    </cfRule>
  </conditionalFormatting>
  <conditionalFormatting sqref="C17:C18">
    <cfRule type="containsErrors" dxfId="1958" priority="816">
      <formula>ISERROR(C17)</formula>
    </cfRule>
  </conditionalFormatting>
  <conditionalFormatting sqref="C19:D20">
    <cfRule type="cellIs" dxfId="1957" priority="814" operator="equal">
      <formula>0</formula>
    </cfRule>
    <cfRule type="containsErrors" dxfId="1956" priority="815">
      <formula>ISERROR(C19)</formula>
    </cfRule>
  </conditionalFormatting>
  <conditionalFormatting sqref="C12:C16">
    <cfRule type="containsErrors" dxfId="1955" priority="813">
      <formula>ISERROR(C12)</formula>
    </cfRule>
  </conditionalFormatting>
  <conditionalFormatting sqref="D12:D16">
    <cfRule type="containsErrors" dxfId="1954" priority="812">
      <formula>ISERROR(D12)</formula>
    </cfRule>
  </conditionalFormatting>
  <conditionalFormatting sqref="D27:D28">
    <cfRule type="containsErrors" dxfId="1953" priority="811">
      <formula>ISERROR(D27)</formula>
    </cfRule>
  </conditionalFormatting>
  <conditionalFormatting sqref="C27:C28">
    <cfRule type="containsErrors" dxfId="1952" priority="810">
      <formula>ISERROR(C27)</formula>
    </cfRule>
  </conditionalFormatting>
  <conditionalFormatting sqref="C29:D30">
    <cfRule type="cellIs" dxfId="1951" priority="808" operator="equal">
      <formula>0</formula>
    </cfRule>
    <cfRule type="containsErrors" dxfId="1950" priority="809">
      <formula>ISERROR(C29)</formula>
    </cfRule>
  </conditionalFormatting>
  <conditionalFormatting sqref="C22:C26">
    <cfRule type="containsErrors" dxfId="1949" priority="807">
      <formula>ISERROR(C22)</formula>
    </cfRule>
  </conditionalFormatting>
  <conditionalFormatting sqref="D22:D26">
    <cfRule type="containsErrors" dxfId="1948" priority="806">
      <formula>ISERROR(D22)</formula>
    </cfRule>
  </conditionalFormatting>
  <conditionalFormatting sqref="D37:D38">
    <cfRule type="containsErrors" dxfId="1947" priority="805">
      <formula>ISERROR(D37)</formula>
    </cfRule>
  </conditionalFormatting>
  <conditionalFormatting sqref="C37:C38">
    <cfRule type="containsErrors" dxfId="1946" priority="804">
      <formula>ISERROR(C37)</formula>
    </cfRule>
  </conditionalFormatting>
  <conditionalFormatting sqref="C39:D40">
    <cfRule type="cellIs" dxfId="1945" priority="802" operator="equal">
      <formula>0</formula>
    </cfRule>
    <cfRule type="containsErrors" dxfId="1944" priority="803">
      <formula>ISERROR(C39)</formula>
    </cfRule>
  </conditionalFormatting>
  <conditionalFormatting sqref="C32:C36">
    <cfRule type="containsErrors" dxfId="1943" priority="801">
      <formula>ISERROR(C32)</formula>
    </cfRule>
  </conditionalFormatting>
  <conditionalFormatting sqref="D32:D36">
    <cfRule type="containsErrors" dxfId="1942" priority="800">
      <formula>ISERROR(D32)</formula>
    </cfRule>
  </conditionalFormatting>
  <conditionalFormatting sqref="D47:D48">
    <cfRule type="containsErrors" dxfId="1941" priority="799">
      <formula>ISERROR(D47)</formula>
    </cfRule>
  </conditionalFormatting>
  <conditionalFormatting sqref="C47:C48">
    <cfRule type="containsErrors" dxfId="1940" priority="798">
      <formula>ISERROR(C47)</formula>
    </cfRule>
  </conditionalFormatting>
  <conditionalFormatting sqref="C49:D50">
    <cfRule type="cellIs" dxfId="1939" priority="796" operator="equal">
      <formula>0</formula>
    </cfRule>
    <cfRule type="containsErrors" dxfId="1938" priority="797">
      <formula>ISERROR(C49)</formula>
    </cfRule>
  </conditionalFormatting>
  <conditionalFormatting sqref="C42:C46">
    <cfRule type="containsErrors" dxfId="1937" priority="795">
      <formula>ISERROR(C42)</formula>
    </cfRule>
  </conditionalFormatting>
  <conditionalFormatting sqref="D42:D46">
    <cfRule type="containsErrors" dxfId="1936" priority="794">
      <formula>ISERROR(D42)</formula>
    </cfRule>
  </conditionalFormatting>
  <conditionalFormatting sqref="D57:D58">
    <cfRule type="containsErrors" dxfId="1935" priority="793">
      <formula>ISERROR(D57)</formula>
    </cfRule>
  </conditionalFormatting>
  <conditionalFormatting sqref="C57:C58">
    <cfRule type="containsErrors" dxfId="1934" priority="792">
      <formula>ISERROR(C57)</formula>
    </cfRule>
  </conditionalFormatting>
  <conditionalFormatting sqref="C59:D60">
    <cfRule type="cellIs" dxfId="1933" priority="790" operator="equal">
      <formula>0</formula>
    </cfRule>
    <cfRule type="containsErrors" dxfId="1932" priority="791">
      <formula>ISERROR(C59)</formula>
    </cfRule>
  </conditionalFormatting>
  <conditionalFormatting sqref="C52:C56">
    <cfRule type="containsErrors" dxfId="1931" priority="789">
      <formula>ISERROR(C52)</formula>
    </cfRule>
  </conditionalFormatting>
  <conditionalFormatting sqref="D52:D56">
    <cfRule type="containsErrors" dxfId="1930" priority="788">
      <formula>ISERROR(D52)</formula>
    </cfRule>
  </conditionalFormatting>
  <conditionalFormatting sqref="D67:D68">
    <cfRule type="containsErrors" dxfId="1929" priority="787">
      <formula>ISERROR(D67)</formula>
    </cfRule>
  </conditionalFormatting>
  <conditionalFormatting sqref="C67:C68">
    <cfRule type="containsErrors" dxfId="1928" priority="786">
      <formula>ISERROR(C67)</formula>
    </cfRule>
  </conditionalFormatting>
  <conditionalFormatting sqref="C69:D70">
    <cfRule type="cellIs" dxfId="1927" priority="784" operator="equal">
      <formula>0</formula>
    </cfRule>
    <cfRule type="containsErrors" dxfId="1926" priority="785">
      <formula>ISERROR(C69)</formula>
    </cfRule>
  </conditionalFormatting>
  <conditionalFormatting sqref="C62:C66">
    <cfRule type="containsErrors" dxfId="1925" priority="783">
      <formula>ISERROR(C62)</formula>
    </cfRule>
  </conditionalFormatting>
  <conditionalFormatting sqref="D62:D66">
    <cfRule type="containsErrors" dxfId="1924" priority="782">
      <formula>ISERROR(D62)</formula>
    </cfRule>
  </conditionalFormatting>
  <conditionalFormatting sqref="D77:D78">
    <cfRule type="containsErrors" dxfId="1923" priority="781">
      <formula>ISERROR(D77)</formula>
    </cfRule>
  </conditionalFormatting>
  <conditionalFormatting sqref="C77:C78">
    <cfRule type="containsErrors" dxfId="1922" priority="780">
      <formula>ISERROR(C77)</formula>
    </cfRule>
  </conditionalFormatting>
  <conditionalFormatting sqref="C79:D80">
    <cfRule type="cellIs" dxfId="1921" priority="778" operator="equal">
      <formula>0</formula>
    </cfRule>
    <cfRule type="containsErrors" dxfId="1920" priority="779">
      <formula>ISERROR(C79)</formula>
    </cfRule>
  </conditionalFormatting>
  <conditionalFormatting sqref="C72:C76">
    <cfRule type="containsErrors" dxfId="1919" priority="777">
      <formula>ISERROR(C72)</formula>
    </cfRule>
  </conditionalFormatting>
  <conditionalFormatting sqref="D72:D76">
    <cfRule type="containsErrors" dxfId="1918" priority="776">
      <formula>ISERROR(D72)</formula>
    </cfRule>
  </conditionalFormatting>
  <conditionalFormatting sqref="D87:D88">
    <cfRule type="containsErrors" dxfId="1917" priority="775">
      <formula>ISERROR(D87)</formula>
    </cfRule>
  </conditionalFormatting>
  <conditionalFormatting sqref="C87:C88">
    <cfRule type="containsErrors" dxfId="1916" priority="774">
      <formula>ISERROR(C87)</formula>
    </cfRule>
  </conditionalFormatting>
  <conditionalFormatting sqref="C89:D90">
    <cfRule type="cellIs" dxfId="1915" priority="772" operator="equal">
      <formula>0</formula>
    </cfRule>
    <cfRule type="containsErrors" dxfId="1914" priority="773">
      <formula>ISERROR(C89)</formula>
    </cfRule>
  </conditionalFormatting>
  <conditionalFormatting sqref="C82:C86">
    <cfRule type="containsErrors" dxfId="1913" priority="771">
      <formula>ISERROR(C82)</formula>
    </cfRule>
  </conditionalFormatting>
  <conditionalFormatting sqref="D82:D86">
    <cfRule type="containsErrors" dxfId="1912" priority="770">
      <formula>ISERROR(D82)</formula>
    </cfRule>
  </conditionalFormatting>
  <conditionalFormatting sqref="D97:D98">
    <cfRule type="containsErrors" dxfId="1911" priority="769">
      <formula>ISERROR(D97)</formula>
    </cfRule>
  </conditionalFormatting>
  <conditionalFormatting sqref="C97:C98">
    <cfRule type="containsErrors" dxfId="1910" priority="768">
      <formula>ISERROR(C97)</formula>
    </cfRule>
  </conditionalFormatting>
  <conditionalFormatting sqref="C99:D100">
    <cfRule type="cellIs" dxfId="1909" priority="766" operator="equal">
      <formula>0</formula>
    </cfRule>
    <cfRule type="containsErrors" dxfId="1908" priority="767">
      <formula>ISERROR(C99)</formula>
    </cfRule>
  </conditionalFormatting>
  <conditionalFormatting sqref="C92:C96">
    <cfRule type="containsErrors" dxfId="1907" priority="765">
      <formula>ISERROR(C92)</formula>
    </cfRule>
  </conditionalFormatting>
  <conditionalFormatting sqref="D92:D96">
    <cfRule type="containsErrors" dxfId="1906" priority="764">
      <formula>ISERROR(D92)</formula>
    </cfRule>
  </conditionalFormatting>
  <conditionalFormatting sqref="D107:D108">
    <cfRule type="containsErrors" dxfId="1905" priority="763">
      <formula>ISERROR(D107)</formula>
    </cfRule>
  </conditionalFormatting>
  <conditionalFormatting sqref="C107:C108">
    <cfRule type="containsErrors" dxfId="1904" priority="762">
      <formula>ISERROR(C107)</formula>
    </cfRule>
  </conditionalFormatting>
  <conditionalFormatting sqref="C109:D110">
    <cfRule type="cellIs" dxfId="1903" priority="760" operator="equal">
      <formula>0</formula>
    </cfRule>
    <cfRule type="containsErrors" dxfId="1902" priority="761">
      <formula>ISERROR(C109)</formula>
    </cfRule>
  </conditionalFormatting>
  <conditionalFormatting sqref="C102:C106">
    <cfRule type="containsErrors" dxfId="1901" priority="759">
      <formula>ISERROR(C102)</formula>
    </cfRule>
  </conditionalFormatting>
  <conditionalFormatting sqref="D102:D106">
    <cfRule type="containsErrors" dxfId="1900" priority="758">
      <formula>ISERROR(D102)</formula>
    </cfRule>
  </conditionalFormatting>
  <conditionalFormatting sqref="D117:D118">
    <cfRule type="containsErrors" dxfId="1899" priority="757">
      <formula>ISERROR(D117)</formula>
    </cfRule>
  </conditionalFormatting>
  <conditionalFormatting sqref="C117:C118">
    <cfRule type="containsErrors" dxfId="1898" priority="756">
      <formula>ISERROR(C117)</formula>
    </cfRule>
  </conditionalFormatting>
  <conditionalFormatting sqref="C119:D120">
    <cfRule type="cellIs" dxfId="1897" priority="754" operator="equal">
      <formula>0</formula>
    </cfRule>
    <cfRule type="containsErrors" dxfId="1896" priority="755">
      <formula>ISERROR(C119)</formula>
    </cfRule>
  </conditionalFormatting>
  <conditionalFormatting sqref="C112:C116">
    <cfRule type="containsErrors" dxfId="1895" priority="753">
      <formula>ISERROR(C112)</formula>
    </cfRule>
  </conditionalFormatting>
  <conditionalFormatting sqref="D112:D116">
    <cfRule type="containsErrors" dxfId="1894" priority="752">
      <formula>ISERROR(D112)</formula>
    </cfRule>
  </conditionalFormatting>
  <conditionalFormatting sqref="D127:D128">
    <cfRule type="containsErrors" dxfId="1893" priority="751">
      <formula>ISERROR(D127)</formula>
    </cfRule>
  </conditionalFormatting>
  <conditionalFormatting sqref="C127:C128">
    <cfRule type="containsErrors" dxfId="1892" priority="750">
      <formula>ISERROR(C127)</formula>
    </cfRule>
  </conditionalFormatting>
  <conditionalFormatting sqref="C129:D130">
    <cfRule type="cellIs" dxfId="1891" priority="748" operator="equal">
      <formula>0</formula>
    </cfRule>
    <cfRule type="containsErrors" dxfId="1890" priority="749">
      <formula>ISERROR(C129)</formula>
    </cfRule>
  </conditionalFormatting>
  <conditionalFormatting sqref="C122:C126">
    <cfRule type="containsErrors" dxfId="1889" priority="747">
      <formula>ISERROR(C122)</formula>
    </cfRule>
  </conditionalFormatting>
  <conditionalFormatting sqref="D122:D126">
    <cfRule type="containsErrors" dxfId="1888" priority="746">
      <formula>ISERROR(D122)</formula>
    </cfRule>
  </conditionalFormatting>
  <conditionalFormatting sqref="D137:D138">
    <cfRule type="containsErrors" dxfId="1887" priority="745">
      <formula>ISERROR(D137)</formula>
    </cfRule>
  </conditionalFormatting>
  <conditionalFormatting sqref="C137:C138">
    <cfRule type="containsErrors" dxfId="1886" priority="744">
      <formula>ISERROR(C137)</formula>
    </cfRule>
  </conditionalFormatting>
  <conditionalFormatting sqref="C139:D140">
    <cfRule type="cellIs" dxfId="1885" priority="742" operator="equal">
      <formula>0</formula>
    </cfRule>
    <cfRule type="containsErrors" dxfId="1884" priority="743">
      <formula>ISERROR(C139)</formula>
    </cfRule>
  </conditionalFormatting>
  <conditionalFormatting sqref="C132:C136">
    <cfRule type="containsErrors" dxfId="1883" priority="741">
      <formula>ISERROR(C132)</formula>
    </cfRule>
  </conditionalFormatting>
  <conditionalFormatting sqref="D132:D136">
    <cfRule type="containsErrors" dxfId="1882" priority="740">
      <formula>ISERROR(D132)</formula>
    </cfRule>
  </conditionalFormatting>
  <conditionalFormatting sqref="D147:D148">
    <cfRule type="containsErrors" dxfId="1881" priority="739">
      <formula>ISERROR(D147)</formula>
    </cfRule>
  </conditionalFormatting>
  <conditionalFormatting sqref="C147:C148">
    <cfRule type="containsErrors" dxfId="1880" priority="738">
      <formula>ISERROR(C147)</formula>
    </cfRule>
  </conditionalFormatting>
  <conditionalFormatting sqref="C149:D150">
    <cfRule type="cellIs" dxfId="1879" priority="736" operator="equal">
      <formula>0</formula>
    </cfRule>
    <cfRule type="containsErrors" dxfId="1878" priority="737">
      <formula>ISERROR(C149)</formula>
    </cfRule>
  </conditionalFormatting>
  <conditionalFormatting sqref="C142:C146">
    <cfRule type="containsErrors" dxfId="1877" priority="735">
      <formula>ISERROR(C142)</formula>
    </cfRule>
  </conditionalFormatting>
  <conditionalFormatting sqref="D142:D146">
    <cfRule type="containsErrors" dxfId="1876" priority="734">
      <formula>ISERROR(D142)</formula>
    </cfRule>
  </conditionalFormatting>
  <conditionalFormatting sqref="D157:D158">
    <cfRule type="containsErrors" dxfId="1875" priority="733">
      <formula>ISERROR(D157)</formula>
    </cfRule>
  </conditionalFormatting>
  <conditionalFormatting sqref="C157:C158">
    <cfRule type="containsErrors" dxfId="1874" priority="732">
      <formula>ISERROR(C157)</formula>
    </cfRule>
  </conditionalFormatting>
  <conditionalFormatting sqref="C159:D160">
    <cfRule type="cellIs" dxfId="1873" priority="730" operator="equal">
      <formula>0</formula>
    </cfRule>
    <cfRule type="containsErrors" dxfId="1872" priority="731">
      <formula>ISERROR(C159)</formula>
    </cfRule>
  </conditionalFormatting>
  <conditionalFormatting sqref="C152:C156">
    <cfRule type="containsErrors" dxfId="1871" priority="729">
      <formula>ISERROR(C152)</formula>
    </cfRule>
  </conditionalFormatting>
  <conditionalFormatting sqref="D152:D156">
    <cfRule type="containsErrors" dxfId="1870" priority="728">
      <formula>ISERROR(D152)</formula>
    </cfRule>
  </conditionalFormatting>
  <conditionalFormatting sqref="A2:A6">
    <cfRule type="containsErrors" dxfId="1869" priority="727">
      <formula>ISERROR(A2)</formula>
    </cfRule>
  </conditionalFormatting>
  <conditionalFormatting sqref="A7:A8">
    <cfRule type="cellIs" dxfId="1868" priority="725" operator="equal">
      <formula>0</formula>
    </cfRule>
    <cfRule type="containsErrors" dxfId="1867" priority="726">
      <formula>ISERROR(A7)</formula>
    </cfRule>
  </conditionalFormatting>
  <conditionalFormatting sqref="A9:A10">
    <cfRule type="cellIs" dxfId="1866" priority="723" operator="equal">
      <formula>0</formula>
    </cfRule>
    <cfRule type="containsErrors" dxfId="1865" priority="724">
      <formula>ISERROR(A9)</formula>
    </cfRule>
  </conditionalFormatting>
  <conditionalFormatting sqref="A2:A6">
    <cfRule type="cellIs" dxfId="1864" priority="722" operator="equal">
      <formula>0</formula>
    </cfRule>
  </conditionalFormatting>
  <conditionalFormatting sqref="A12:A16">
    <cfRule type="containsErrors" dxfId="1863" priority="721">
      <formula>ISERROR(A12)</formula>
    </cfRule>
  </conditionalFormatting>
  <conditionalFormatting sqref="A17:A18">
    <cfRule type="cellIs" dxfId="1862" priority="719" operator="equal">
      <formula>0</formula>
    </cfRule>
    <cfRule type="containsErrors" dxfId="1861" priority="720">
      <formula>ISERROR(A17)</formula>
    </cfRule>
  </conditionalFormatting>
  <conditionalFormatting sqref="A19:A20">
    <cfRule type="cellIs" dxfId="1860" priority="717" operator="equal">
      <formula>0</formula>
    </cfRule>
    <cfRule type="containsErrors" dxfId="1859" priority="718">
      <formula>ISERROR(A19)</formula>
    </cfRule>
  </conditionalFormatting>
  <conditionalFormatting sqref="A12:A16">
    <cfRule type="cellIs" dxfId="1858" priority="716" operator="equal">
      <formula>0</formula>
    </cfRule>
  </conditionalFormatting>
  <conditionalFormatting sqref="A22:A26">
    <cfRule type="containsErrors" dxfId="1857" priority="715">
      <formula>ISERROR(A22)</formula>
    </cfRule>
  </conditionalFormatting>
  <conditionalFormatting sqref="A27:A28">
    <cfRule type="cellIs" dxfId="1856" priority="713" operator="equal">
      <formula>0</formula>
    </cfRule>
    <cfRule type="containsErrors" dxfId="1855" priority="714">
      <formula>ISERROR(A27)</formula>
    </cfRule>
  </conditionalFormatting>
  <conditionalFormatting sqref="A29:A30">
    <cfRule type="cellIs" dxfId="1854" priority="711" operator="equal">
      <formula>0</formula>
    </cfRule>
    <cfRule type="containsErrors" dxfId="1853" priority="712">
      <formula>ISERROR(A29)</formula>
    </cfRule>
  </conditionalFormatting>
  <conditionalFormatting sqref="A22:A26">
    <cfRule type="cellIs" dxfId="1852" priority="710" operator="equal">
      <formula>0</formula>
    </cfRule>
  </conditionalFormatting>
  <conditionalFormatting sqref="A32:A36">
    <cfRule type="containsErrors" dxfId="1851" priority="709">
      <formula>ISERROR(A32)</formula>
    </cfRule>
  </conditionalFormatting>
  <conditionalFormatting sqref="A37:A38">
    <cfRule type="cellIs" dxfId="1850" priority="707" operator="equal">
      <formula>0</formula>
    </cfRule>
    <cfRule type="containsErrors" dxfId="1849" priority="708">
      <formula>ISERROR(A37)</formula>
    </cfRule>
  </conditionalFormatting>
  <conditionalFormatting sqref="A39:A40">
    <cfRule type="cellIs" dxfId="1848" priority="705" operator="equal">
      <formula>0</formula>
    </cfRule>
    <cfRule type="containsErrors" dxfId="1847" priority="706">
      <formula>ISERROR(A39)</formula>
    </cfRule>
  </conditionalFormatting>
  <conditionalFormatting sqref="A32:A36">
    <cfRule type="cellIs" dxfId="1846" priority="704" operator="equal">
      <formula>0</formula>
    </cfRule>
  </conditionalFormatting>
  <conditionalFormatting sqref="A42:A46">
    <cfRule type="containsErrors" dxfId="1845" priority="703">
      <formula>ISERROR(A42)</formula>
    </cfRule>
  </conditionalFormatting>
  <conditionalFormatting sqref="A47:A48">
    <cfRule type="cellIs" dxfId="1844" priority="701" operator="equal">
      <formula>0</formula>
    </cfRule>
    <cfRule type="containsErrors" dxfId="1843" priority="702">
      <formula>ISERROR(A47)</formula>
    </cfRule>
  </conditionalFormatting>
  <conditionalFormatting sqref="A49:A50">
    <cfRule type="cellIs" dxfId="1842" priority="699" operator="equal">
      <formula>0</formula>
    </cfRule>
    <cfRule type="containsErrors" dxfId="1841" priority="700">
      <formula>ISERROR(A49)</formula>
    </cfRule>
  </conditionalFormatting>
  <conditionalFormatting sqref="A42:A46">
    <cfRule type="cellIs" dxfId="1840" priority="698" operator="equal">
      <formula>0</formula>
    </cfRule>
  </conditionalFormatting>
  <conditionalFormatting sqref="A52:A56">
    <cfRule type="containsErrors" dxfId="1839" priority="697">
      <formula>ISERROR(A52)</formula>
    </cfRule>
  </conditionalFormatting>
  <conditionalFormatting sqref="A57:A58">
    <cfRule type="cellIs" dxfId="1838" priority="695" operator="equal">
      <formula>0</formula>
    </cfRule>
    <cfRule type="containsErrors" dxfId="1837" priority="696">
      <formula>ISERROR(A57)</formula>
    </cfRule>
  </conditionalFormatting>
  <conditionalFormatting sqref="A59:A60">
    <cfRule type="cellIs" dxfId="1836" priority="693" operator="equal">
      <formula>0</formula>
    </cfRule>
    <cfRule type="containsErrors" dxfId="1835" priority="694">
      <formula>ISERROR(A59)</formula>
    </cfRule>
  </conditionalFormatting>
  <conditionalFormatting sqref="A52:A56">
    <cfRule type="cellIs" dxfId="1834" priority="692" operator="equal">
      <formula>0</formula>
    </cfRule>
  </conditionalFormatting>
  <conditionalFormatting sqref="A62:A66">
    <cfRule type="containsErrors" dxfId="1833" priority="691">
      <formula>ISERROR(A62)</formula>
    </cfRule>
  </conditionalFormatting>
  <conditionalFormatting sqref="A67:A68">
    <cfRule type="cellIs" dxfId="1832" priority="689" operator="equal">
      <formula>0</formula>
    </cfRule>
    <cfRule type="containsErrors" dxfId="1831" priority="690">
      <formula>ISERROR(A67)</formula>
    </cfRule>
  </conditionalFormatting>
  <conditionalFormatting sqref="A69:A70">
    <cfRule type="cellIs" dxfId="1830" priority="687" operator="equal">
      <formula>0</formula>
    </cfRule>
    <cfRule type="containsErrors" dxfId="1829" priority="688">
      <formula>ISERROR(A69)</formula>
    </cfRule>
  </conditionalFormatting>
  <conditionalFormatting sqref="A62:A66">
    <cfRule type="cellIs" dxfId="1828" priority="686" operator="equal">
      <formula>0</formula>
    </cfRule>
  </conditionalFormatting>
  <conditionalFormatting sqref="A72:A76">
    <cfRule type="containsErrors" dxfId="1827" priority="685">
      <formula>ISERROR(A72)</formula>
    </cfRule>
  </conditionalFormatting>
  <conditionalFormatting sqref="A77:A78">
    <cfRule type="cellIs" dxfId="1826" priority="683" operator="equal">
      <formula>0</formula>
    </cfRule>
    <cfRule type="containsErrors" dxfId="1825" priority="684">
      <formula>ISERROR(A77)</formula>
    </cfRule>
  </conditionalFormatting>
  <conditionalFormatting sqref="A79:A80">
    <cfRule type="cellIs" dxfId="1824" priority="681" operator="equal">
      <formula>0</formula>
    </cfRule>
    <cfRule type="containsErrors" dxfId="1823" priority="682">
      <formula>ISERROR(A79)</formula>
    </cfRule>
  </conditionalFormatting>
  <conditionalFormatting sqref="A72:A76">
    <cfRule type="cellIs" dxfId="1822" priority="680" operator="equal">
      <formula>0</formula>
    </cfRule>
  </conditionalFormatting>
  <conditionalFormatting sqref="A82:A86">
    <cfRule type="containsErrors" dxfId="1821" priority="679">
      <formula>ISERROR(A82)</formula>
    </cfRule>
  </conditionalFormatting>
  <conditionalFormatting sqref="A87:A88">
    <cfRule type="cellIs" dxfId="1820" priority="677" operator="equal">
      <formula>0</formula>
    </cfRule>
    <cfRule type="containsErrors" dxfId="1819" priority="678">
      <formula>ISERROR(A87)</formula>
    </cfRule>
  </conditionalFormatting>
  <conditionalFormatting sqref="A89:A90">
    <cfRule type="cellIs" dxfId="1818" priority="675" operator="equal">
      <formula>0</formula>
    </cfRule>
    <cfRule type="containsErrors" dxfId="1817" priority="676">
      <formula>ISERROR(A89)</formula>
    </cfRule>
  </conditionalFormatting>
  <conditionalFormatting sqref="A82:A86">
    <cfRule type="cellIs" dxfId="1816" priority="674" operator="equal">
      <formula>0</formula>
    </cfRule>
  </conditionalFormatting>
  <conditionalFormatting sqref="A92:A96">
    <cfRule type="containsErrors" dxfId="1815" priority="673">
      <formula>ISERROR(A92)</formula>
    </cfRule>
  </conditionalFormatting>
  <conditionalFormatting sqref="A97:A98">
    <cfRule type="cellIs" dxfId="1814" priority="671" operator="equal">
      <formula>0</formula>
    </cfRule>
    <cfRule type="containsErrors" dxfId="1813" priority="672">
      <formula>ISERROR(A97)</formula>
    </cfRule>
  </conditionalFormatting>
  <conditionalFormatting sqref="A99:A100">
    <cfRule type="cellIs" dxfId="1812" priority="669" operator="equal">
      <formula>0</formula>
    </cfRule>
    <cfRule type="containsErrors" dxfId="1811" priority="670">
      <formula>ISERROR(A99)</formula>
    </cfRule>
  </conditionalFormatting>
  <conditionalFormatting sqref="A92:A96">
    <cfRule type="cellIs" dxfId="1810" priority="668" operator="equal">
      <formula>0</formula>
    </cfRule>
  </conditionalFormatting>
  <conditionalFormatting sqref="A102:A106">
    <cfRule type="containsErrors" dxfId="1809" priority="667">
      <formula>ISERROR(A102)</formula>
    </cfRule>
  </conditionalFormatting>
  <conditionalFormatting sqref="A107:A108">
    <cfRule type="cellIs" dxfId="1808" priority="665" operator="equal">
      <formula>0</formula>
    </cfRule>
    <cfRule type="containsErrors" dxfId="1807" priority="666">
      <formula>ISERROR(A107)</formula>
    </cfRule>
  </conditionalFormatting>
  <conditionalFormatting sqref="A109:A110">
    <cfRule type="cellIs" dxfId="1806" priority="663" operator="equal">
      <formula>0</formula>
    </cfRule>
    <cfRule type="containsErrors" dxfId="1805" priority="664">
      <formula>ISERROR(A109)</formula>
    </cfRule>
  </conditionalFormatting>
  <conditionalFormatting sqref="A102:A106">
    <cfRule type="cellIs" dxfId="1804" priority="662" operator="equal">
      <formula>0</formula>
    </cfRule>
  </conditionalFormatting>
  <conditionalFormatting sqref="A112:A116">
    <cfRule type="containsErrors" dxfId="1803" priority="661">
      <formula>ISERROR(A112)</formula>
    </cfRule>
  </conditionalFormatting>
  <conditionalFormatting sqref="A117:A118">
    <cfRule type="cellIs" dxfId="1802" priority="659" operator="equal">
      <formula>0</formula>
    </cfRule>
    <cfRule type="containsErrors" dxfId="1801" priority="660">
      <formula>ISERROR(A117)</formula>
    </cfRule>
  </conditionalFormatting>
  <conditionalFormatting sqref="A119:A120">
    <cfRule type="cellIs" dxfId="1800" priority="657" operator="equal">
      <formula>0</formula>
    </cfRule>
    <cfRule type="containsErrors" dxfId="1799" priority="658">
      <formula>ISERROR(A119)</formula>
    </cfRule>
  </conditionalFormatting>
  <conditionalFormatting sqref="A112:A116">
    <cfRule type="cellIs" dxfId="1798" priority="656" operator="equal">
      <formula>0</formula>
    </cfRule>
  </conditionalFormatting>
  <conditionalFormatting sqref="A122:A126">
    <cfRule type="containsErrors" dxfId="1797" priority="655">
      <formula>ISERROR(A122)</formula>
    </cfRule>
  </conditionalFormatting>
  <conditionalFormatting sqref="A127:A128">
    <cfRule type="cellIs" dxfId="1796" priority="653" operator="equal">
      <formula>0</formula>
    </cfRule>
    <cfRule type="containsErrors" dxfId="1795" priority="654">
      <formula>ISERROR(A127)</formula>
    </cfRule>
  </conditionalFormatting>
  <conditionalFormatting sqref="A129:A130">
    <cfRule type="cellIs" dxfId="1794" priority="651" operator="equal">
      <formula>0</formula>
    </cfRule>
    <cfRule type="containsErrors" dxfId="1793" priority="652">
      <formula>ISERROR(A129)</formula>
    </cfRule>
  </conditionalFormatting>
  <conditionalFormatting sqref="A122:A126">
    <cfRule type="cellIs" dxfId="1792" priority="650" operator="equal">
      <formula>0</formula>
    </cfRule>
  </conditionalFormatting>
  <conditionalFormatting sqref="A132:A136">
    <cfRule type="containsErrors" dxfId="1791" priority="649">
      <formula>ISERROR(A132)</formula>
    </cfRule>
  </conditionalFormatting>
  <conditionalFormatting sqref="A137:A138">
    <cfRule type="cellIs" dxfId="1790" priority="647" operator="equal">
      <formula>0</formula>
    </cfRule>
    <cfRule type="containsErrors" dxfId="1789" priority="648">
      <formula>ISERROR(A137)</formula>
    </cfRule>
  </conditionalFormatting>
  <conditionalFormatting sqref="A139:A140">
    <cfRule type="cellIs" dxfId="1788" priority="645" operator="equal">
      <formula>0</formula>
    </cfRule>
    <cfRule type="containsErrors" dxfId="1787" priority="646">
      <formula>ISERROR(A139)</formula>
    </cfRule>
  </conditionalFormatting>
  <conditionalFormatting sqref="A132:A136">
    <cfRule type="cellIs" dxfId="1786" priority="644" operator="equal">
      <formula>0</formula>
    </cfRule>
  </conditionalFormatting>
  <conditionalFormatting sqref="A142:A146">
    <cfRule type="containsErrors" dxfId="1785" priority="643">
      <formula>ISERROR(A142)</formula>
    </cfRule>
  </conditionalFormatting>
  <conditionalFormatting sqref="A147:A148">
    <cfRule type="cellIs" dxfId="1784" priority="641" operator="equal">
      <formula>0</formula>
    </cfRule>
    <cfRule type="containsErrors" dxfId="1783" priority="642">
      <formula>ISERROR(A147)</formula>
    </cfRule>
  </conditionalFormatting>
  <conditionalFormatting sqref="A149:A150">
    <cfRule type="cellIs" dxfId="1782" priority="639" operator="equal">
      <formula>0</formula>
    </cfRule>
    <cfRule type="containsErrors" dxfId="1781" priority="640">
      <formula>ISERROR(A149)</formula>
    </cfRule>
  </conditionalFormatting>
  <conditionalFormatting sqref="A142:A146">
    <cfRule type="cellIs" dxfId="1780" priority="638" operator="equal">
      <formula>0</formula>
    </cfRule>
  </conditionalFormatting>
  <conditionalFormatting sqref="A152:A156">
    <cfRule type="containsErrors" dxfId="1779" priority="637">
      <formula>ISERROR(A152)</formula>
    </cfRule>
  </conditionalFormatting>
  <conditionalFormatting sqref="A157:A158">
    <cfRule type="cellIs" dxfId="1778" priority="635" operator="equal">
      <formula>0</formula>
    </cfRule>
    <cfRule type="containsErrors" dxfId="1777" priority="636">
      <formula>ISERROR(A157)</formula>
    </cfRule>
  </conditionalFormatting>
  <conditionalFormatting sqref="A159:A160">
    <cfRule type="cellIs" dxfId="1776" priority="633" operator="equal">
      <formula>0</formula>
    </cfRule>
    <cfRule type="containsErrors" dxfId="1775" priority="634">
      <formula>ISERROR(A159)</formula>
    </cfRule>
  </conditionalFormatting>
  <conditionalFormatting sqref="A152:A156">
    <cfRule type="cellIs" dxfId="1774" priority="632" operator="equal">
      <formula>0</formula>
    </cfRule>
  </conditionalFormatting>
  <conditionalFormatting sqref="A1">
    <cfRule type="containsErrors" dxfId="1773" priority="627">
      <formula>ISERROR(A1)</formula>
    </cfRule>
  </conditionalFormatting>
  <conditionalFormatting sqref="B1">
    <cfRule type="containsErrors" dxfId="1772" priority="626">
      <formula>ISERROR(B1)</formula>
    </cfRule>
  </conditionalFormatting>
  <conditionalFormatting sqref="C1:D1">
    <cfRule type="containsErrors" dxfId="1771" priority="631">
      <formula>ISERROR(C1)</formula>
    </cfRule>
  </conditionalFormatting>
  <conditionalFormatting sqref="CV235:CY235 CV281:CY281 CV327:CY327 CV373:CY373 CV175:CZ176 CV178:CZ178 CV177">
    <cfRule type="cellIs" dxfId="1770" priority="128" operator="equal">
      <formula>0</formula>
    </cfRule>
  </conditionalFormatting>
  <conditionalFormatting sqref="CV186:CY189 CV181:CX185 CV179:CY180">
    <cfRule type="cellIs" dxfId="1769" priority="129" operator="equal">
      <formula>0</formula>
    </cfRule>
  </conditionalFormatting>
  <conditionalFormatting sqref="CZ235 CZ281 CZ327 CZ373">
    <cfRule type="cellIs" dxfId="1768" priority="126" operator="equal">
      <formula>0</formula>
    </cfRule>
  </conditionalFormatting>
  <conditionalFormatting sqref="CZ179:CZ189">
    <cfRule type="cellIs" dxfId="1767" priority="127" operator="equal">
      <formula>0</formula>
    </cfRule>
  </conditionalFormatting>
  <conditionalFormatting sqref="CX177">
    <cfRule type="cellIs" dxfId="1766" priority="124" operator="equal">
      <formula>0</formula>
    </cfRule>
    <cfRule type="containsErrors" dxfId="1765" priority="125">
      <formula>ISERROR(CX177)</formula>
    </cfRule>
  </conditionalFormatting>
  <conditionalFormatting sqref="CW177">
    <cfRule type="cellIs" dxfId="1764" priority="123" operator="equal">
      <formula>0</formula>
    </cfRule>
  </conditionalFormatting>
  <conditionalFormatting sqref="CY177">
    <cfRule type="cellIs" dxfId="1763" priority="122" operator="equal">
      <formula>0</formula>
    </cfRule>
  </conditionalFormatting>
  <conditionalFormatting sqref="CV191:CZ192 CV194:CZ194 CV193">
    <cfRule type="cellIs" dxfId="1762" priority="120" operator="equal">
      <formula>0</formula>
    </cfRule>
  </conditionalFormatting>
  <conditionalFormatting sqref="CV202:CY204 CV197:CX201 CV195:CY196">
    <cfRule type="cellIs" dxfId="1761" priority="121" operator="equal">
      <formula>0</formula>
    </cfRule>
  </conditionalFormatting>
  <conditionalFormatting sqref="CZ195:CZ204">
    <cfRule type="cellIs" dxfId="1760" priority="119" operator="equal">
      <formula>0</formula>
    </cfRule>
  </conditionalFormatting>
  <conditionalFormatting sqref="CX193">
    <cfRule type="cellIs" dxfId="1759" priority="117" operator="equal">
      <formula>0</formula>
    </cfRule>
    <cfRule type="containsErrors" dxfId="1758" priority="118">
      <formula>ISERROR(CX193)</formula>
    </cfRule>
  </conditionalFormatting>
  <conditionalFormatting sqref="CW193">
    <cfRule type="cellIs" dxfId="1757" priority="116" operator="equal">
      <formula>0</formula>
    </cfRule>
  </conditionalFormatting>
  <conditionalFormatting sqref="CY193">
    <cfRule type="cellIs" dxfId="1756" priority="115" operator="equal">
      <formula>0</formula>
    </cfRule>
  </conditionalFormatting>
  <conditionalFormatting sqref="CV207:CZ208 CV210:CZ210 CV209">
    <cfRule type="cellIs" dxfId="1755" priority="113" operator="equal">
      <formula>0</formula>
    </cfRule>
  </conditionalFormatting>
  <conditionalFormatting sqref="CV218:CY220 CV213:CX217 CV211:CY212">
    <cfRule type="cellIs" dxfId="1754" priority="114" operator="equal">
      <formula>0</formula>
    </cfRule>
  </conditionalFormatting>
  <conditionalFormatting sqref="CZ211:CZ220">
    <cfRule type="cellIs" dxfId="1753" priority="112" operator="equal">
      <formula>0</formula>
    </cfRule>
  </conditionalFormatting>
  <conditionalFormatting sqref="CX209">
    <cfRule type="cellIs" dxfId="1752" priority="110" operator="equal">
      <formula>0</formula>
    </cfRule>
    <cfRule type="containsErrors" dxfId="1751" priority="111">
      <formula>ISERROR(CX209)</formula>
    </cfRule>
  </conditionalFormatting>
  <conditionalFormatting sqref="CW209">
    <cfRule type="cellIs" dxfId="1750" priority="109" operator="equal">
      <formula>0</formula>
    </cfRule>
  </conditionalFormatting>
  <conditionalFormatting sqref="CY209">
    <cfRule type="cellIs" dxfId="1749" priority="108" operator="equal">
      <formula>0</formula>
    </cfRule>
  </conditionalFormatting>
  <conditionalFormatting sqref="CV221:CZ222 CV224:CZ224 CV223">
    <cfRule type="cellIs" dxfId="1748" priority="106" operator="equal">
      <formula>0</formula>
    </cfRule>
  </conditionalFormatting>
  <conditionalFormatting sqref="CV232:CY234 CV227:CX231 CV225:CY226">
    <cfRule type="cellIs" dxfId="1747" priority="107" operator="equal">
      <formula>0</formula>
    </cfRule>
  </conditionalFormatting>
  <conditionalFormatting sqref="CZ225:CZ234">
    <cfRule type="cellIs" dxfId="1746" priority="105" operator="equal">
      <formula>0</formula>
    </cfRule>
  </conditionalFormatting>
  <conditionalFormatting sqref="CX223">
    <cfRule type="cellIs" dxfId="1745" priority="103" operator="equal">
      <formula>0</formula>
    </cfRule>
    <cfRule type="containsErrors" dxfId="1744" priority="104">
      <formula>ISERROR(CX223)</formula>
    </cfRule>
  </conditionalFormatting>
  <conditionalFormatting sqref="CW223">
    <cfRule type="cellIs" dxfId="1743" priority="102" operator="equal">
      <formula>0</formula>
    </cfRule>
  </conditionalFormatting>
  <conditionalFormatting sqref="CY223">
    <cfRule type="cellIs" dxfId="1742" priority="101" operator="equal">
      <formula>0</formula>
    </cfRule>
  </conditionalFormatting>
  <conditionalFormatting sqref="CV237:CZ238 CV240:CZ240 CV239">
    <cfRule type="cellIs" dxfId="1741" priority="99" operator="equal">
      <formula>0</formula>
    </cfRule>
  </conditionalFormatting>
  <conditionalFormatting sqref="CV248:CY250 CV243:CX247 CV241:CY242">
    <cfRule type="cellIs" dxfId="1740" priority="100" operator="equal">
      <formula>0</formula>
    </cfRule>
  </conditionalFormatting>
  <conditionalFormatting sqref="CZ241:CZ250">
    <cfRule type="cellIs" dxfId="1739" priority="98" operator="equal">
      <formula>0</formula>
    </cfRule>
  </conditionalFormatting>
  <conditionalFormatting sqref="CX239">
    <cfRule type="cellIs" dxfId="1738" priority="96" operator="equal">
      <formula>0</formula>
    </cfRule>
    <cfRule type="containsErrors" dxfId="1737" priority="97">
      <formula>ISERROR(CX239)</formula>
    </cfRule>
  </conditionalFormatting>
  <conditionalFormatting sqref="CW239">
    <cfRule type="cellIs" dxfId="1736" priority="95" operator="equal">
      <formula>0</formula>
    </cfRule>
  </conditionalFormatting>
  <conditionalFormatting sqref="CY239">
    <cfRule type="cellIs" dxfId="1735" priority="94" operator="equal">
      <formula>0</formula>
    </cfRule>
  </conditionalFormatting>
  <conditionalFormatting sqref="CV253:CZ254 CV256:CZ256 CV255">
    <cfRule type="cellIs" dxfId="1734" priority="92" operator="equal">
      <formula>0</formula>
    </cfRule>
  </conditionalFormatting>
  <conditionalFormatting sqref="CV264:CY266 CV259:CX263 CV257:CY258">
    <cfRule type="cellIs" dxfId="1733" priority="93" operator="equal">
      <formula>0</formula>
    </cfRule>
  </conditionalFormatting>
  <conditionalFormatting sqref="CZ257:CZ266">
    <cfRule type="cellIs" dxfId="1732" priority="91" operator="equal">
      <formula>0</formula>
    </cfRule>
  </conditionalFormatting>
  <conditionalFormatting sqref="CX255">
    <cfRule type="cellIs" dxfId="1731" priority="89" operator="equal">
      <formula>0</formula>
    </cfRule>
    <cfRule type="containsErrors" dxfId="1730" priority="90">
      <formula>ISERROR(CX255)</formula>
    </cfRule>
  </conditionalFormatting>
  <conditionalFormatting sqref="CW255">
    <cfRule type="cellIs" dxfId="1729" priority="88" operator="equal">
      <formula>0</formula>
    </cfRule>
  </conditionalFormatting>
  <conditionalFormatting sqref="CY255">
    <cfRule type="cellIs" dxfId="1728" priority="87" operator="equal">
      <formula>0</formula>
    </cfRule>
  </conditionalFormatting>
  <conditionalFormatting sqref="CV267:CZ268 CV270:CZ270 CV269">
    <cfRule type="cellIs" dxfId="1727" priority="85" operator="equal">
      <formula>0</formula>
    </cfRule>
  </conditionalFormatting>
  <conditionalFormatting sqref="CV278:CY280 CV273:CX277 CV271:CY272">
    <cfRule type="cellIs" dxfId="1726" priority="86" operator="equal">
      <formula>0</formula>
    </cfRule>
  </conditionalFormatting>
  <conditionalFormatting sqref="CZ271:CZ280">
    <cfRule type="cellIs" dxfId="1725" priority="84" operator="equal">
      <formula>0</formula>
    </cfRule>
  </conditionalFormatting>
  <conditionalFormatting sqref="CX269">
    <cfRule type="cellIs" dxfId="1724" priority="82" operator="equal">
      <formula>0</formula>
    </cfRule>
    <cfRule type="containsErrors" dxfId="1723" priority="83">
      <formula>ISERROR(CX269)</formula>
    </cfRule>
  </conditionalFormatting>
  <conditionalFormatting sqref="CW269">
    <cfRule type="cellIs" dxfId="1722" priority="81" operator="equal">
      <formula>0</formula>
    </cfRule>
  </conditionalFormatting>
  <conditionalFormatting sqref="CY269">
    <cfRule type="cellIs" dxfId="1721" priority="80" operator="equal">
      <formula>0</formula>
    </cfRule>
  </conditionalFormatting>
  <conditionalFormatting sqref="CV283:CZ284 CV286:CZ286 CV285">
    <cfRule type="cellIs" dxfId="1720" priority="78" operator="equal">
      <formula>0</formula>
    </cfRule>
  </conditionalFormatting>
  <conditionalFormatting sqref="CV294:CY296 CV289:CX293 CV287:CY288">
    <cfRule type="cellIs" dxfId="1719" priority="79" operator="equal">
      <formula>0</formula>
    </cfRule>
  </conditionalFormatting>
  <conditionalFormatting sqref="CZ287:CZ296">
    <cfRule type="cellIs" dxfId="1718" priority="77" operator="equal">
      <formula>0</formula>
    </cfRule>
  </conditionalFormatting>
  <conditionalFormatting sqref="CX285">
    <cfRule type="cellIs" dxfId="1717" priority="75" operator="equal">
      <formula>0</formula>
    </cfRule>
    <cfRule type="containsErrors" dxfId="1716" priority="76">
      <formula>ISERROR(CX285)</formula>
    </cfRule>
  </conditionalFormatting>
  <conditionalFormatting sqref="CW285">
    <cfRule type="cellIs" dxfId="1715" priority="74" operator="equal">
      <formula>0</formula>
    </cfRule>
  </conditionalFormatting>
  <conditionalFormatting sqref="CY285">
    <cfRule type="cellIs" dxfId="1714" priority="73" operator="equal">
      <formula>0</formula>
    </cfRule>
  </conditionalFormatting>
  <conditionalFormatting sqref="CV299:CZ300 CV302:CZ302 CV301">
    <cfRule type="cellIs" dxfId="1713" priority="71" operator="equal">
      <formula>0</formula>
    </cfRule>
  </conditionalFormatting>
  <conditionalFormatting sqref="CV310:CY312 CV305:CX309 CV303:CY304">
    <cfRule type="cellIs" dxfId="1712" priority="72" operator="equal">
      <formula>0</formula>
    </cfRule>
  </conditionalFormatting>
  <conditionalFormatting sqref="CZ303:CZ312">
    <cfRule type="cellIs" dxfId="1711" priority="70" operator="equal">
      <formula>0</formula>
    </cfRule>
  </conditionalFormatting>
  <conditionalFormatting sqref="CX301">
    <cfRule type="cellIs" dxfId="1710" priority="68" operator="equal">
      <formula>0</formula>
    </cfRule>
    <cfRule type="containsErrors" dxfId="1709" priority="69">
      <formula>ISERROR(CX301)</formula>
    </cfRule>
  </conditionalFormatting>
  <conditionalFormatting sqref="CW301">
    <cfRule type="cellIs" dxfId="1708" priority="67" operator="equal">
      <formula>0</formula>
    </cfRule>
  </conditionalFormatting>
  <conditionalFormatting sqref="CY301">
    <cfRule type="cellIs" dxfId="1707" priority="66" operator="equal">
      <formula>0</formula>
    </cfRule>
  </conditionalFormatting>
  <conditionalFormatting sqref="CV313:CZ314 CV316:CZ316 CV315">
    <cfRule type="cellIs" dxfId="1706" priority="64" operator="equal">
      <formula>0</formula>
    </cfRule>
  </conditionalFormatting>
  <conditionalFormatting sqref="CV324:CY326 CV319:CX323 CV317:CY318">
    <cfRule type="cellIs" dxfId="1705" priority="65" operator="equal">
      <formula>0</formula>
    </cfRule>
  </conditionalFormatting>
  <conditionalFormatting sqref="CZ317:CZ326">
    <cfRule type="cellIs" dxfId="1704" priority="63" operator="equal">
      <formula>0</formula>
    </cfRule>
  </conditionalFormatting>
  <conditionalFormatting sqref="CX315">
    <cfRule type="cellIs" dxfId="1703" priority="61" operator="equal">
      <formula>0</formula>
    </cfRule>
    <cfRule type="containsErrors" dxfId="1702" priority="62">
      <formula>ISERROR(CX315)</formula>
    </cfRule>
  </conditionalFormatting>
  <conditionalFormatting sqref="CW315">
    <cfRule type="cellIs" dxfId="1701" priority="60" operator="equal">
      <formula>0</formula>
    </cfRule>
  </conditionalFormatting>
  <conditionalFormatting sqref="CY315">
    <cfRule type="cellIs" dxfId="1700" priority="59" operator="equal">
      <formula>0</formula>
    </cfRule>
  </conditionalFormatting>
  <conditionalFormatting sqref="CV329:CZ330 CV332:CZ332 CV331">
    <cfRule type="cellIs" dxfId="1699" priority="57" operator="equal">
      <formula>0</formula>
    </cfRule>
  </conditionalFormatting>
  <conditionalFormatting sqref="CV340:CY342 CV335:CX339 CV333:CY334">
    <cfRule type="cellIs" dxfId="1698" priority="58" operator="equal">
      <formula>0</formula>
    </cfRule>
  </conditionalFormatting>
  <conditionalFormatting sqref="CZ333:CZ342">
    <cfRule type="cellIs" dxfId="1697" priority="56" operator="equal">
      <formula>0</formula>
    </cfRule>
  </conditionalFormatting>
  <conditionalFormatting sqref="CX331">
    <cfRule type="cellIs" dxfId="1696" priority="54" operator="equal">
      <formula>0</formula>
    </cfRule>
    <cfRule type="containsErrors" dxfId="1695" priority="55">
      <formula>ISERROR(CX331)</formula>
    </cfRule>
  </conditionalFormatting>
  <conditionalFormatting sqref="CW331">
    <cfRule type="cellIs" dxfId="1694" priority="53" operator="equal">
      <formula>0</formula>
    </cfRule>
  </conditionalFormatting>
  <conditionalFormatting sqref="CY331">
    <cfRule type="cellIs" dxfId="1693" priority="52" operator="equal">
      <formula>0</formula>
    </cfRule>
  </conditionalFormatting>
  <conditionalFormatting sqref="CV345:CZ346 CV348:CZ348 CV347">
    <cfRule type="cellIs" dxfId="1692" priority="50" operator="equal">
      <formula>0</formula>
    </cfRule>
  </conditionalFormatting>
  <conditionalFormatting sqref="CV356:CY358 CV351:CX355 CV349:CY350">
    <cfRule type="cellIs" dxfId="1691" priority="51" operator="equal">
      <formula>0</formula>
    </cfRule>
  </conditionalFormatting>
  <conditionalFormatting sqref="CZ349:CZ358">
    <cfRule type="cellIs" dxfId="1690" priority="49" operator="equal">
      <formula>0</formula>
    </cfRule>
  </conditionalFormatting>
  <conditionalFormatting sqref="CX347">
    <cfRule type="cellIs" dxfId="1689" priority="47" operator="equal">
      <formula>0</formula>
    </cfRule>
    <cfRule type="containsErrors" dxfId="1688" priority="48">
      <formula>ISERROR(CX347)</formula>
    </cfRule>
  </conditionalFormatting>
  <conditionalFormatting sqref="CW347">
    <cfRule type="cellIs" dxfId="1687" priority="46" operator="equal">
      <formula>0</formula>
    </cfRule>
  </conditionalFormatting>
  <conditionalFormatting sqref="CY347">
    <cfRule type="cellIs" dxfId="1686" priority="45" operator="equal">
      <formula>0</formula>
    </cfRule>
  </conditionalFormatting>
  <conditionalFormatting sqref="CV359:CZ360 CV362:CZ362 CV361">
    <cfRule type="cellIs" dxfId="1685" priority="43" operator="equal">
      <formula>0</formula>
    </cfRule>
  </conditionalFormatting>
  <conditionalFormatting sqref="CV370:CY372 CV365:CX369 CV363:CY364">
    <cfRule type="cellIs" dxfId="1684" priority="44" operator="equal">
      <formula>0</formula>
    </cfRule>
  </conditionalFormatting>
  <conditionalFormatting sqref="CZ363:CZ372">
    <cfRule type="cellIs" dxfId="1683" priority="42" operator="equal">
      <formula>0</formula>
    </cfRule>
  </conditionalFormatting>
  <conditionalFormatting sqref="CX361">
    <cfRule type="cellIs" dxfId="1682" priority="40" operator="equal">
      <formula>0</formula>
    </cfRule>
    <cfRule type="containsErrors" dxfId="1681" priority="41">
      <formula>ISERROR(CX361)</formula>
    </cfRule>
  </conditionalFormatting>
  <conditionalFormatting sqref="CW361">
    <cfRule type="cellIs" dxfId="1680" priority="39" operator="equal">
      <formula>0</formula>
    </cfRule>
  </conditionalFormatting>
  <conditionalFormatting sqref="CY361">
    <cfRule type="cellIs" dxfId="1679" priority="38" operator="equal">
      <formula>0</formula>
    </cfRule>
  </conditionalFormatting>
  <conditionalFormatting sqref="CV375:CZ376 CV378:CZ378 CV377">
    <cfRule type="cellIs" dxfId="1678" priority="36" operator="equal">
      <formula>0</formula>
    </cfRule>
  </conditionalFormatting>
  <conditionalFormatting sqref="CV386:CY388 CV381:CX385 CV379:CY380">
    <cfRule type="cellIs" dxfId="1677" priority="37" operator="equal">
      <formula>0</formula>
    </cfRule>
  </conditionalFormatting>
  <conditionalFormatting sqref="CZ379:CZ388">
    <cfRule type="cellIs" dxfId="1676" priority="35" operator="equal">
      <formula>0</formula>
    </cfRule>
  </conditionalFormatting>
  <conditionalFormatting sqref="CX377">
    <cfRule type="cellIs" dxfId="1675" priority="33" operator="equal">
      <formula>0</formula>
    </cfRule>
    <cfRule type="containsErrors" dxfId="1674" priority="34">
      <formula>ISERROR(CX377)</formula>
    </cfRule>
  </conditionalFormatting>
  <conditionalFormatting sqref="CW377">
    <cfRule type="cellIs" dxfId="1673" priority="32" operator="equal">
      <formula>0</formula>
    </cfRule>
  </conditionalFormatting>
  <conditionalFormatting sqref="CY377">
    <cfRule type="cellIs" dxfId="1672" priority="31" operator="equal">
      <formula>0</formula>
    </cfRule>
  </conditionalFormatting>
  <conditionalFormatting sqref="CV391:CZ392 CV394:CZ394 CV393">
    <cfRule type="cellIs" dxfId="1671" priority="29" operator="equal">
      <formula>0</formula>
    </cfRule>
  </conditionalFormatting>
  <conditionalFormatting sqref="CV402:CY404 CV397:CX401 CV395:CY396">
    <cfRule type="cellIs" dxfId="1670" priority="30" operator="equal">
      <formula>0</formula>
    </cfRule>
  </conditionalFormatting>
  <conditionalFormatting sqref="CZ395:CZ404">
    <cfRule type="cellIs" dxfId="1669" priority="28" operator="equal">
      <formula>0</formula>
    </cfRule>
  </conditionalFormatting>
  <conditionalFormatting sqref="CX393">
    <cfRule type="cellIs" dxfId="1668" priority="26" operator="equal">
      <formula>0</formula>
    </cfRule>
    <cfRule type="containsErrors" dxfId="1667" priority="27">
      <formula>ISERROR(CX393)</formula>
    </cfRule>
  </conditionalFormatting>
  <conditionalFormatting sqref="CW393">
    <cfRule type="cellIs" dxfId="1666" priority="25" operator="equal">
      <formula>0</formula>
    </cfRule>
  </conditionalFormatting>
  <conditionalFormatting sqref="CY393">
    <cfRule type="cellIs" dxfId="1665" priority="24" operator="equal">
      <formula>0</formula>
    </cfRule>
  </conditionalFormatting>
  <conditionalFormatting sqref="CV405:CZ406 CV408:CZ408 CV407">
    <cfRule type="cellIs" dxfId="1664" priority="22" operator="equal">
      <formula>0</formula>
    </cfRule>
  </conditionalFormatting>
  <conditionalFormatting sqref="CV416:CY418 CV411:CX415 CV409:CY410">
    <cfRule type="cellIs" dxfId="1663" priority="23" operator="equal">
      <formula>0</formula>
    </cfRule>
  </conditionalFormatting>
  <conditionalFormatting sqref="CZ409:CZ418">
    <cfRule type="cellIs" dxfId="1662" priority="21" operator="equal">
      <formula>0</formula>
    </cfRule>
  </conditionalFormatting>
  <conditionalFormatting sqref="CX407">
    <cfRule type="cellIs" dxfId="1661" priority="19" operator="equal">
      <formula>0</formula>
    </cfRule>
    <cfRule type="containsErrors" dxfId="1660" priority="20">
      <formula>ISERROR(CX407)</formula>
    </cfRule>
  </conditionalFormatting>
  <conditionalFormatting sqref="CW407">
    <cfRule type="cellIs" dxfId="1659" priority="18" operator="equal">
      <formula>0</formula>
    </cfRule>
  </conditionalFormatting>
  <conditionalFormatting sqref="CY407">
    <cfRule type="cellIs" dxfId="1658" priority="17" operator="equal">
      <formula>0</formula>
    </cfRule>
  </conditionalFormatting>
  <conditionalFormatting sqref="C11">
    <cfRule type="containsErrors" dxfId="1657" priority="16">
      <formula>ISERROR(C11)</formula>
    </cfRule>
  </conditionalFormatting>
  <conditionalFormatting sqref="C21">
    <cfRule type="containsErrors" dxfId="1656" priority="15">
      <formula>ISERROR(C21)</formula>
    </cfRule>
  </conditionalFormatting>
  <conditionalFormatting sqref="C31">
    <cfRule type="containsErrors" dxfId="1655" priority="14">
      <formula>ISERROR(C31)</formula>
    </cfRule>
  </conditionalFormatting>
  <conditionalFormatting sqref="C41">
    <cfRule type="containsErrors" dxfId="1654" priority="13">
      <formula>ISERROR(C41)</formula>
    </cfRule>
  </conditionalFormatting>
  <conditionalFormatting sqref="C51">
    <cfRule type="containsErrors" dxfId="1653" priority="12">
      <formula>ISERROR(C51)</formula>
    </cfRule>
  </conditionalFormatting>
  <conditionalFormatting sqref="C61">
    <cfRule type="containsErrors" dxfId="1652" priority="11">
      <formula>ISERROR(C61)</formula>
    </cfRule>
  </conditionalFormatting>
  <conditionalFormatting sqref="C71">
    <cfRule type="containsErrors" dxfId="1651" priority="10">
      <formula>ISERROR(C71)</formula>
    </cfRule>
  </conditionalFormatting>
  <conditionalFormatting sqref="C81">
    <cfRule type="containsErrors" dxfId="1650" priority="9">
      <formula>ISERROR(C81)</formula>
    </cfRule>
  </conditionalFormatting>
  <conditionalFormatting sqref="C91">
    <cfRule type="containsErrors" dxfId="1649" priority="8">
      <formula>ISERROR(C91)</formula>
    </cfRule>
  </conditionalFormatting>
  <conditionalFormatting sqref="C101">
    <cfRule type="containsErrors" dxfId="1648" priority="7">
      <formula>ISERROR(C101)</formula>
    </cfRule>
  </conditionalFormatting>
  <conditionalFormatting sqref="C111">
    <cfRule type="containsErrors" dxfId="1647" priority="6">
      <formula>ISERROR(C111)</formula>
    </cfRule>
  </conditionalFormatting>
  <conditionalFormatting sqref="C121">
    <cfRule type="containsErrors" dxfId="1646" priority="5">
      <formula>ISERROR(C121)</formula>
    </cfRule>
  </conditionalFormatting>
  <conditionalFormatting sqref="C131">
    <cfRule type="containsErrors" dxfId="1645" priority="4">
      <formula>ISERROR(C131)</formula>
    </cfRule>
  </conditionalFormatting>
  <conditionalFormatting sqref="C141">
    <cfRule type="containsErrors" dxfId="1644" priority="3">
      <formula>ISERROR(C141)</formula>
    </cfRule>
  </conditionalFormatting>
  <conditionalFormatting sqref="C151">
    <cfRule type="containsErrors" dxfId="1643" priority="2">
      <formula>ISERROR(C151)</formula>
    </cfRule>
  </conditionalFormatting>
  <conditionalFormatting sqref="C161">
    <cfRule type="containsErrors" dxfId="1642" priority="1">
      <formula>ISERROR(C161)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418"/>
  <sheetViews>
    <sheetView workbookViewId="0">
      <selection activeCell="B35" sqref="B35"/>
    </sheetView>
  </sheetViews>
  <sheetFormatPr baseColWidth="10" defaultRowHeight="15" x14ac:dyDescent="0.25"/>
  <cols>
    <col min="1" max="1" width="8.7109375" customWidth="1"/>
    <col min="2" max="2" width="7.140625" customWidth="1"/>
    <col min="3" max="3" width="15.7109375" customWidth="1"/>
    <col min="4" max="7" width="5.7109375" customWidth="1"/>
    <col min="8" max="8" width="4.7109375" customWidth="1"/>
    <col min="9" max="99" width="0.28515625" customWidth="1"/>
    <col min="100" max="100" width="4.7109375" customWidth="1"/>
    <col min="101" max="101" width="29.7109375" customWidth="1"/>
    <col min="102" max="102" width="4.7109375" customWidth="1"/>
    <col min="103" max="103" width="26.7109375" customWidth="1"/>
    <col min="104" max="104" width="14.7109375" customWidth="1"/>
  </cols>
  <sheetData>
    <row r="1" spans="1:103" ht="49.35" customHeight="1" thickBot="1" x14ac:dyDescent="0.3">
      <c r="A1" s="92" t="s">
        <v>164</v>
      </c>
      <c r="B1" s="93" t="s">
        <v>29</v>
      </c>
      <c r="C1" s="38" t="s">
        <v>30</v>
      </c>
      <c r="D1" s="39" t="s">
        <v>163</v>
      </c>
      <c r="E1" s="40" t="s">
        <v>32</v>
      </c>
      <c r="F1" s="40" t="s">
        <v>33</v>
      </c>
      <c r="G1" s="40" t="s">
        <v>34</v>
      </c>
      <c r="H1" s="41" t="s">
        <v>35</v>
      </c>
    </row>
    <row r="2" spans="1:103" x14ac:dyDescent="0.25">
      <c r="A2" s="42" t="str">
        <f>VLOOKUP(B2,Données!$B$3:$G$108,4)</f>
        <v>Louise St-Jules</v>
      </c>
      <c r="B2" s="43">
        <v>1084</v>
      </c>
      <c r="C2" s="44" t="str">
        <f>IFERROR(IF(B2=Données!#REF!,Données!#REF!,VLOOKUP(B2,Données!$B$3:$G$108,3,FALSE)),"")</f>
        <v/>
      </c>
      <c r="D2" s="90">
        <v>114</v>
      </c>
      <c r="E2" s="46">
        <v>104</v>
      </c>
      <c r="F2" s="46">
        <v>171</v>
      </c>
      <c r="G2" s="46">
        <v>102</v>
      </c>
      <c r="H2" s="47"/>
      <c r="CV2" s="19"/>
      <c r="CW2" s="19"/>
      <c r="CX2" s="19"/>
      <c r="CY2" s="124"/>
    </row>
    <row r="3" spans="1:103" x14ac:dyDescent="0.25">
      <c r="A3" s="48" t="str">
        <f>VLOOKUP(B3,Données!$B$3:$G$108,4)</f>
        <v>Pierrette Venne</v>
      </c>
      <c r="B3" s="126">
        <v>1000</v>
      </c>
      <c r="C3" s="44" t="str">
        <f>IFERROR(IF(B3=Données!#REF!,Données!#REF!,VLOOKUP(B3,Données!$B$3:$G$108,3,FALSE)),"")</f>
        <v/>
      </c>
      <c r="D3" s="90">
        <v>171</v>
      </c>
      <c r="E3" s="46"/>
      <c r="F3" s="46"/>
      <c r="G3" s="46"/>
      <c r="H3" s="51" t="s">
        <v>43</v>
      </c>
      <c r="CV3" s="19"/>
      <c r="CW3" s="19"/>
      <c r="CX3" s="19"/>
      <c r="CY3" s="124"/>
    </row>
    <row r="4" spans="1:103" x14ac:dyDescent="0.25">
      <c r="A4" s="48" t="str">
        <f>VLOOKUP(B4,Données!$B$3:$G$108,4)</f>
        <v>Liliane Blais</v>
      </c>
      <c r="B4" s="49">
        <v>1021</v>
      </c>
      <c r="C4" s="44" t="str">
        <f>IFERROR(IF(B4=Données!#REF!,Données!#REF!,VLOOKUP(B4,Données!$B$3:$G$108,3,FALSE)),"")</f>
        <v/>
      </c>
      <c r="D4" s="90">
        <v>167</v>
      </c>
      <c r="E4" s="46">
        <v>153</v>
      </c>
      <c r="F4" s="46">
        <v>180</v>
      </c>
      <c r="G4" s="46">
        <v>132</v>
      </c>
      <c r="H4" s="51"/>
    </row>
    <row r="5" spans="1:103" x14ac:dyDescent="0.25">
      <c r="A5" s="48" t="str">
        <f>VLOOKUP(B5,Données!$B$3:$G$108,4)</f>
        <v>Claude Baril</v>
      </c>
      <c r="B5" s="49">
        <v>1077</v>
      </c>
      <c r="C5" s="44" t="str">
        <f>IFERROR(IF(B5=Données!#REF!,Données!#REF!,VLOOKUP(B5,Données!$B$3:$G$108,3,FALSE)),"")</f>
        <v/>
      </c>
      <c r="D5" s="90">
        <v>137</v>
      </c>
      <c r="E5" s="46">
        <v>163</v>
      </c>
      <c r="F5" s="46">
        <v>154</v>
      </c>
      <c r="G5" s="46">
        <v>141</v>
      </c>
      <c r="H5" s="51"/>
    </row>
    <row r="6" spans="1:103" x14ac:dyDescent="0.25">
      <c r="A6" s="48" t="str">
        <f>VLOOKUP(B6,Données!$B$3:$G$108,4)</f>
        <v>André Cyr</v>
      </c>
      <c r="B6" s="49">
        <v>1053</v>
      </c>
      <c r="C6" s="44" t="str">
        <f>IFERROR(IF(B6=Données!#REF!,Données!#REF!,VLOOKUP(B6,Données!$B$3:$G$108,3,FALSE)),"")</f>
        <v/>
      </c>
      <c r="D6" s="90">
        <v>181</v>
      </c>
      <c r="E6" s="46">
        <v>290</v>
      </c>
      <c r="F6" s="46">
        <v>207</v>
      </c>
      <c r="G6" s="46">
        <v>249</v>
      </c>
      <c r="H6" s="51"/>
    </row>
    <row r="7" spans="1:103" x14ac:dyDescent="0.25">
      <c r="A7" s="52" t="s">
        <v>36</v>
      </c>
      <c r="B7" s="53"/>
      <c r="C7" s="54"/>
      <c r="D7" s="94"/>
      <c r="E7" s="56"/>
      <c r="F7" s="56"/>
      <c r="G7" s="56"/>
      <c r="H7" s="51"/>
    </row>
    <row r="8" spans="1:103" x14ac:dyDescent="0.25">
      <c r="A8" s="52" t="s">
        <v>36</v>
      </c>
      <c r="B8" s="53"/>
      <c r="C8" s="54"/>
      <c r="D8" s="94"/>
      <c r="E8" s="56"/>
      <c r="F8" s="56"/>
      <c r="G8" s="56"/>
      <c r="H8" s="51"/>
    </row>
    <row r="9" spans="1:103" x14ac:dyDescent="0.25">
      <c r="A9" s="57" t="s">
        <v>37</v>
      </c>
      <c r="B9" s="53"/>
      <c r="C9" s="58"/>
      <c r="D9" s="95"/>
      <c r="E9" s="56"/>
      <c r="F9" s="56"/>
      <c r="G9" s="56"/>
      <c r="H9" s="51"/>
    </row>
    <row r="10" spans="1:103" ht="15.75" thickBot="1" x14ac:dyDescent="0.3">
      <c r="A10" s="91" t="s">
        <v>37</v>
      </c>
      <c r="B10" s="53"/>
      <c r="C10" s="58"/>
      <c r="D10" s="95"/>
      <c r="E10" s="56"/>
      <c r="F10" s="56"/>
      <c r="G10" s="56"/>
      <c r="H10" s="51"/>
    </row>
    <row r="11" spans="1:103" ht="15.75" thickBot="1" x14ac:dyDescent="0.3">
      <c r="A11" s="96">
        <f>$T$1-D11</f>
        <v>-770</v>
      </c>
      <c r="B11" s="89">
        <v>106</v>
      </c>
      <c r="C11" s="97" t="s">
        <v>38</v>
      </c>
      <c r="D11" s="86">
        <v>770</v>
      </c>
      <c r="E11" s="63">
        <f>SUM(E2:E6)+SUMPRODUCT((E2:E6=0)*1,$D176:$D180)</f>
        <v>710</v>
      </c>
      <c r="F11" s="63">
        <f>SUM(F2:F6)+SUMPRODUCT((F2:F6=0)*1,$D176:$D180)</f>
        <v>712</v>
      </c>
      <c r="G11" s="63">
        <f>SUM(G2:G6)+SUMPRODUCT((G2:G6=0)*1,$D176:$D180)</f>
        <v>624</v>
      </c>
      <c r="H11" s="64"/>
    </row>
    <row r="12" spans="1:103" x14ac:dyDescent="0.25">
      <c r="A12" s="42" t="str">
        <f>VLOOKUP(B12,Données!$B$3:$G$108,4)</f>
        <v>Juliette Lavallée</v>
      </c>
      <c r="B12" s="65">
        <v>1059</v>
      </c>
      <c r="C12" s="44" t="str">
        <f>IFERROR(IF(B12=Données!#REF!,Données!#REF!,VLOOKUP(B12,Données!$B$3:$G$108,3,FALSE)),"")</f>
        <v/>
      </c>
      <c r="D12" s="90">
        <v>130</v>
      </c>
      <c r="E12" s="46">
        <v>122</v>
      </c>
      <c r="F12" s="46">
        <v>83</v>
      </c>
      <c r="G12" s="46">
        <v>119</v>
      </c>
      <c r="H12" s="51"/>
    </row>
    <row r="13" spans="1:103" x14ac:dyDescent="0.25">
      <c r="A13" s="48" t="str">
        <f>VLOOKUP(B13,Données!$B$3:$G$108,4)</f>
        <v>Nicole Gilbert</v>
      </c>
      <c r="B13" s="65">
        <v>1082</v>
      </c>
      <c r="C13" s="44" t="str">
        <f>IFERROR(IF(B13=Données!#REF!,Données!#REF!,VLOOKUP(B13,Données!$B$3:$G$108,3,FALSE)),"")</f>
        <v/>
      </c>
      <c r="D13" s="90">
        <v>166</v>
      </c>
      <c r="E13" s="46">
        <v>156</v>
      </c>
      <c r="F13" s="46">
        <v>114</v>
      </c>
      <c r="G13" s="46">
        <v>143</v>
      </c>
      <c r="H13" s="51"/>
    </row>
    <row r="14" spans="1:103" x14ac:dyDescent="0.25">
      <c r="A14" s="48" t="str">
        <f>VLOOKUP(B14,Données!$B$3:$G$108,4)</f>
        <v>Suzanne Jacob</v>
      </c>
      <c r="B14" s="65">
        <v>1078</v>
      </c>
      <c r="C14" s="44" t="str">
        <f>IFERROR(IF(B14=Données!#REF!,Données!#REF!,VLOOKUP(B14,Données!$B$3:$G$108,3,FALSE)),"")</f>
        <v/>
      </c>
      <c r="D14" s="90">
        <v>192</v>
      </c>
      <c r="E14" s="46">
        <v>204</v>
      </c>
      <c r="F14" s="46">
        <v>164</v>
      </c>
      <c r="G14" s="46">
        <v>152</v>
      </c>
      <c r="H14" s="51"/>
    </row>
    <row r="15" spans="1:103" x14ac:dyDescent="0.25">
      <c r="A15" s="48" t="str">
        <f>VLOOKUP(B15,Données!$B$3:$G$108,4)</f>
        <v>Nicole Sarrazin</v>
      </c>
      <c r="B15" s="65">
        <v>1101</v>
      </c>
      <c r="C15" s="44" t="str">
        <f>IFERROR(IF(B15=Données!#REF!,Données!#REF!,VLOOKUP(B15,Données!$B$3:$G$108,3,FALSE)),"")</f>
        <v/>
      </c>
      <c r="D15" s="90">
        <v>158</v>
      </c>
      <c r="E15" s="46">
        <v>223</v>
      </c>
      <c r="F15" s="46">
        <v>160</v>
      </c>
      <c r="G15" s="46">
        <v>167</v>
      </c>
      <c r="H15" s="51"/>
    </row>
    <row r="16" spans="1:103" x14ac:dyDescent="0.25">
      <c r="A16" s="48" t="str">
        <f>VLOOKUP(B16,Données!$B$3:$G$108,4)</f>
        <v>Dorothée Beauchesne</v>
      </c>
      <c r="B16" s="65">
        <v>1009</v>
      </c>
      <c r="C16" s="44" t="str">
        <f>IFERROR(IF(B16=Données!#REF!,Données!#REF!,VLOOKUP(B16,Données!$B$3:$G$108,3,FALSE)),"")</f>
        <v/>
      </c>
      <c r="D16" s="90">
        <v>131</v>
      </c>
      <c r="E16" s="46">
        <v>163</v>
      </c>
      <c r="F16" s="46">
        <v>146</v>
      </c>
      <c r="G16" s="46">
        <v>150</v>
      </c>
      <c r="H16" s="51"/>
    </row>
    <row r="17" spans="1:8" x14ac:dyDescent="0.25">
      <c r="A17" s="52" t="s">
        <v>36</v>
      </c>
      <c r="B17" s="53"/>
      <c r="C17" s="54"/>
      <c r="D17" s="94"/>
      <c r="E17" s="56"/>
      <c r="F17" s="56"/>
      <c r="G17" s="56"/>
      <c r="H17" s="51"/>
    </row>
    <row r="18" spans="1:8" x14ac:dyDescent="0.25">
      <c r="A18" s="52" t="s">
        <v>36</v>
      </c>
      <c r="B18" s="53"/>
      <c r="C18" s="54"/>
      <c r="D18" s="94"/>
      <c r="E18" s="56"/>
      <c r="F18" s="56"/>
      <c r="G18" s="56"/>
      <c r="H18" s="51"/>
    </row>
    <row r="19" spans="1:8" x14ac:dyDescent="0.25">
      <c r="A19" s="57" t="s">
        <v>37</v>
      </c>
      <c r="B19" s="53"/>
      <c r="C19" s="58"/>
      <c r="D19" s="95"/>
      <c r="E19" s="56"/>
      <c r="F19" s="56"/>
      <c r="G19" s="56"/>
      <c r="H19" s="51"/>
    </row>
    <row r="20" spans="1:8" ht="15.75" thickBot="1" x14ac:dyDescent="0.3">
      <c r="A20" s="91" t="s">
        <v>37</v>
      </c>
      <c r="B20" s="53"/>
      <c r="C20" s="58"/>
      <c r="D20" s="95"/>
      <c r="E20" s="56"/>
      <c r="F20" s="56"/>
      <c r="G20" s="56"/>
      <c r="H20" s="51"/>
    </row>
    <row r="21" spans="1:8" ht="15.75" thickBot="1" x14ac:dyDescent="0.3">
      <c r="A21" s="96">
        <f>$T$1-D21</f>
        <v>-777</v>
      </c>
      <c r="B21" s="89">
        <v>99</v>
      </c>
      <c r="C21" s="97" t="s">
        <v>39</v>
      </c>
      <c r="D21" s="86">
        <v>777</v>
      </c>
      <c r="E21" s="63">
        <f>SUM(E12:E16)+SUMPRODUCT((E12:E16=0)*1,$D186:$D190)</f>
        <v>868</v>
      </c>
      <c r="F21" s="63">
        <f>SUM(F12:F16)+SUMPRODUCT((F12:F16=0)*1,$D186:$D190)</f>
        <v>667</v>
      </c>
      <c r="G21" s="63">
        <f>SUM(G12:G16)+SUMPRODUCT((G12:G16=0)*1,$D186:$D190)</f>
        <v>731</v>
      </c>
      <c r="H21" s="64"/>
    </row>
    <row r="22" spans="1:8" x14ac:dyDescent="0.25">
      <c r="A22" s="42" t="str">
        <f>VLOOKUP(B22,Données!$B$3:$G$108,4)</f>
        <v>Louise Sarrazin</v>
      </c>
      <c r="B22" s="65">
        <v>1102</v>
      </c>
      <c r="C22" s="44" t="str">
        <f>IFERROR(IF(B22=Données!#REF!,Données!#REF!,VLOOKUP(B22,Données!$B$3:$G$108,3,FALSE)),"")</f>
        <v/>
      </c>
      <c r="D22" s="90">
        <v>112</v>
      </c>
      <c r="E22" s="46">
        <v>105</v>
      </c>
      <c r="F22" s="46">
        <v>96</v>
      </c>
      <c r="G22" s="46">
        <v>129</v>
      </c>
      <c r="H22" s="51"/>
    </row>
    <row r="23" spans="1:8" x14ac:dyDescent="0.25">
      <c r="A23" s="48" t="str">
        <f>VLOOKUP(B23,Données!$B$3:$G$108,4)</f>
        <v>Claude Chaumont</v>
      </c>
      <c r="B23" s="65">
        <v>1064</v>
      </c>
      <c r="C23" s="44" t="str">
        <f>IFERROR(IF(B23=Données!#REF!,Données!#REF!,VLOOKUP(B23,Données!$B$3:$G$108,3,FALSE)),"")</f>
        <v/>
      </c>
      <c r="D23" s="90">
        <v>152</v>
      </c>
      <c r="E23" s="46">
        <v>99</v>
      </c>
      <c r="F23" s="46">
        <v>169</v>
      </c>
      <c r="G23" s="46">
        <v>192</v>
      </c>
      <c r="H23" s="51"/>
    </row>
    <row r="24" spans="1:8" x14ac:dyDescent="0.25">
      <c r="A24" s="48" t="str">
        <f>VLOOKUP(B24,Données!$B$3:$G$108,4)</f>
        <v>Roger Lefebvre</v>
      </c>
      <c r="B24" s="65">
        <v>1099</v>
      </c>
      <c r="C24" s="44" t="str">
        <f>IFERROR(IF(B24=Données!#REF!,Données!#REF!,VLOOKUP(B24,Données!$B$3:$G$108,3,FALSE)),"")</f>
        <v/>
      </c>
      <c r="D24" s="90">
        <v>171</v>
      </c>
      <c r="E24" s="46">
        <v>190</v>
      </c>
      <c r="F24" s="46">
        <v>117</v>
      </c>
      <c r="G24" s="46">
        <v>214</v>
      </c>
      <c r="H24" s="51"/>
    </row>
    <row r="25" spans="1:8" x14ac:dyDescent="0.25">
      <c r="A25" s="48" t="str">
        <f>VLOOKUP(B25,Données!$B$3:$G$108,4)</f>
        <v>Ferdinand Laplante</v>
      </c>
      <c r="B25" s="65">
        <v>1043</v>
      </c>
      <c r="C25" s="44" t="str">
        <f>IFERROR(IF(B25=Données!#REF!,Données!#REF!,VLOOKUP(B25,Données!$B$3:$G$108,3,FALSE)),"")</f>
        <v/>
      </c>
      <c r="D25" s="90">
        <v>159</v>
      </c>
      <c r="E25" s="46">
        <v>164</v>
      </c>
      <c r="F25" s="46">
        <v>176</v>
      </c>
      <c r="G25" s="46">
        <v>173</v>
      </c>
      <c r="H25" s="51"/>
    </row>
    <row r="26" spans="1:8" x14ac:dyDescent="0.25">
      <c r="A26" s="48" t="str">
        <f>VLOOKUP(B26,Données!$B$3:$G$108,4)</f>
        <v>Michel Moreau</v>
      </c>
      <c r="B26" s="65">
        <v>1048</v>
      </c>
      <c r="C26" s="44" t="str">
        <f>IFERROR(IF(B26=Données!#REF!,Données!#REF!,VLOOKUP(B26,Données!$B$3:$G$108,3,FALSE)),"")</f>
        <v/>
      </c>
      <c r="D26" s="90">
        <v>175</v>
      </c>
      <c r="E26" s="46">
        <v>167</v>
      </c>
      <c r="F26" s="46">
        <v>247</v>
      </c>
      <c r="G26" s="46">
        <v>183</v>
      </c>
      <c r="H26" s="51"/>
    </row>
    <row r="27" spans="1:8" x14ac:dyDescent="0.25">
      <c r="A27" s="52" t="s">
        <v>36</v>
      </c>
      <c r="B27" s="53"/>
      <c r="C27" s="54"/>
      <c r="D27" s="94"/>
      <c r="E27" s="56"/>
      <c r="F27" s="56"/>
      <c r="G27" s="56"/>
      <c r="H27" s="51"/>
    </row>
    <row r="28" spans="1:8" x14ac:dyDescent="0.25">
      <c r="A28" s="52" t="s">
        <v>36</v>
      </c>
      <c r="B28" s="53"/>
      <c r="C28" s="54"/>
      <c r="D28" s="94"/>
      <c r="E28" s="56"/>
      <c r="F28" s="56"/>
      <c r="G28" s="56"/>
      <c r="H28" s="51"/>
    </row>
    <row r="29" spans="1:8" x14ac:dyDescent="0.25">
      <c r="A29" s="57" t="s">
        <v>37</v>
      </c>
      <c r="B29" s="53"/>
      <c r="C29" s="58"/>
      <c r="D29" s="95"/>
      <c r="E29" s="56"/>
      <c r="F29" s="56"/>
      <c r="G29" s="56"/>
      <c r="H29" s="51"/>
    </row>
    <row r="30" spans="1:8" ht="15.75" thickBot="1" x14ac:dyDescent="0.3">
      <c r="A30" s="91" t="s">
        <v>37</v>
      </c>
      <c r="B30" s="53"/>
      <c r="C30" s="58"/>
      <c r="D30" s="95"/>
      <c r="E30" s="56"/>
      <c r="F30" s="56"/>
      <c r="G30" s="56"/>
      <c r="H30" s="51"/>
    </row>
    <row r="31" spans="1:8" ht="15.75" thickBot="1" x14ac:dyDescent="0.3">
      <c r="A31" s="96">
        <f>$T$1-D31</f>
        <v>-769</v>
      </c>
      <c r="B31" s="89">
        <v>107</v>
      </c>
      <c r="C31" s="97" t="s">
        <v>40</v>
      </c>
      <c r="D31" s="86">
        <v>769</v>
      </c>
      <c r="E31" s="63">
        <f>SUM(E22:E26)+SUMPRODUCT((E22:E26=0)*1,$D196:$D200)</f>
        <v>725</v>
      </c>
      <c r="F31" s="63">
        <f>SUM(F22:F26)+SUMPRODUCT((F22:F26=0)*1,$D196:$D200)</f>
        <v>805</v>
      </c>
      <c r="G31" s="63">
        <f>SUM(G22:G26)+SUMPRODUCT((G22:G26=0)*1,$D196:$D200)</f>
        <v>891</v>
      </c>
      <c r="H31" s="64"/>
    </row>
    <row r="32" spans="1:8" x14ac:dyDescent="0.25">
      <c r="A32" s="42" t="str">
        <f>VLOOKUP(B32,Données!$B$3:$G$108,4)</f>
        <v>Thérèse St-Pierre</v>
      </c>
      <c r="B32" s="65">
        <v>1093</v>
      </c>
      <c r="C32" s="44" t="str">
        <f>IFERROR(IF(B32=Données!#REF!,Données!#REF!,VLOOKUP(B32,Données!$B$3:$G$108,3,FALSE)),"")</f>
        <v/>
      </c>
      <c r="D32" s="90">
        <v>92</v>
      </c>
      <c r="E32" s="46">
        <v>106</v>
      </c>
      <c r="F32" s="46">
        <v>99</v>
      </c>
      <c r="G32" s="46">
        <v>98</v>
      </c>
      <c r="H32" s="51"/>
    </row>
    <row r="33" spans="1:8" x14ac:dyDescent="0.25">
      <c r="A33" s="48" t="str">
        <f>VLOOKUP(B33,Données!$B$3:$G$108,4)</f>
        <v>Huguette Charron</v>
      </c>
      <c r="B33" s="65">
        <v>1013</v>
      </c>
      <c r="C33" s="44" t="str">
        <f>IFERROR(IF(B33=Données!#REF!,Données!#REF!,VLOOKUP(B33,Données!$B$3:$G$108,3,FALSE)),"")</f>
        <v/>
      </c>
      <c r="D33" s="90">
        <v>168</v>
      </c>
      <c r="E33" s="46">
        <v>184</v>
      </c>
      <c r="F33" s="46">
        <v>185</v>
      </c>
      <c r="G33" s="46">
        <v>183</v>
      </c>
      <c r="H33" s="51"/>
    </row>
    <row r="34" spans="1:8" x14ac:dyDescent="0.25">
      <c r="A34" s="48" t="str">
        <f>VLOOKUP(B34,Données!$B$3:$G$108,4)</f>
        <v>Nicole Jobin</v>
      </c>
      <c r="B34" s="65">
        <v>1100</v>
      </c>
      <c r="C34" s="44" t="str">
        <f>IFERROR(IF(B34=Données!#REF!,Données!#REF!,VLOOKUP(B34,Données!$B$3:$G$108,3,FALSE)),"")</f>
        <v/>
      </c>
      <c r="D34" s="90">
        <v>152</v>
      </c>
      <c r="E34" s="46">
        <v>145</v>
      </c>
      <c r="F34" s="46">
        <v>150</v>
      </c>
      <c r="G34" s="46">
        <v>186</v>
      </c>
      <c r="H34" s="51"/>
    </row>
    <row r="35" spans="1:8" x14ac:dyDescent="0.25">
      <c r="A35" s="48" t="str">
        <f>VLOOKUP(B35,Données!$B$3:$G$108,4)</f>
        <v>Isabelle Jalbert</v>
      </c>
      <c r="B35" s="65">
        <v>1091</v>
      </c>
      <c r="C35" s="44" t="str">
        <f>IFERROR(IF(B35=Données!#REF!,Données!#REF!,VLOOKUP(B35,Données!$B$3:$G$108,3,FALSE)),"")</f>
        <v/>
      </c>
      <c r="D35" s="90">
        <v>154</v>
      </c>
      <c r="E35" s="46">
        <v>171</v>
      </c>
      <c r="F35" s="46">
        <v>152</v>
      </c>
      <c r="G35" s="46">
        <v>179</v>
      </c>
      <c r="H35" s="51"/>
    </row>
    <row r="36" spans="1:8" x14ac:dyDescent="0.25">
      <c r="A36" s="48" t="str">
        <f>VLOOKUP(B36,Données!$B$3:$G$108,4)</f>
        <v>Serge Goupil</v>
      </c>
      <c r="B36" s="65">
        <v>1051</v>
      </c>
      <c r="C36" s="44" t="str">
        <f>IFERROR(IF(B36=Données!#REF!,Données!#REF!,VLOOKUP(B36,Données!$B$3:$G$108,3,FALSE)),"")</f>
        <v/>
      </c>
      <c r="D36" s="90">
        <v>158</v>
      </c>
      <c r="E36" s="46">
        <v>179</v>
      </c>
      <c r="F36" s="46">
        <v>175</v>
      </c>
      <c r="G36" s="46">
        <v>172</v>
      </c>
      <c r="H36" s="51"/>
    </row>
    <row r="37" spans="1:8" x14ac:dyDescent="0.25">
      <c r="A37" s="52" t="s">
        <v>36</v>
      </c>
      <c r="B37" s="53"/>
      <c r="C37" s="54"/>
      <c r="D37" s="94"/>
      <c r="E37" s="56"/>
      <c r="F37" s="56"/>
      <c r="G37" s="56"/>
      <c r="H37" s="51"/>
    </row>
    <row r="38" spans="1:8" x14ac:dyDescent="0.25">
      <c r="A38" s="52" t="s">
        <v>36</v>
      </c>
      <c r="B38" s="53"/>
      <c r="C38" s="54"/>
      <c r="D38" s="94"/>
      <c r="E38" s="56"/>
      <c r="F38" s="56"/>
      <c r="G38" s="56"/>
      <c r="H38" s="51"/>
    </row>
    <row r="39" spans="1:8" x14ac:dyDescent="0.25">
      <c r="A39" s="57" t="s">
        <v>37</v>
      </c>
      <c r="B39" s="53"/>
      <c r="C39" s="58"/>
      <c r="D39" s="95"/>
      <c r="E39" s="56"/>
      <c r="F39" s="56"/>
      <c r="G39" s="56"/>
      <c r="H39" s="51"/>
    </row>
    <row r="40" spans="1:8" ht="15.75" thickBot="1" x14ac:dyDescent="0.3">
      <c r="A40" s="91" t="s">
        <v>37</v>
      </c>
      <c r="B40" s="53"/>
      <c r="C40" s="58"/>
      <c r="D40" s="95"/>
      <c r="E40" s="56"/>
      <c r="F40" s="56"/>
      <c r="G40" s="56"/>
      <c r="H40" s="51"/>
    </row>
    <row r="41" spans="1:8" ht="15.75" thickBot="1" x14ac:dyDescent="0.3">
      <c r="A41" s="96">
        <f>$T$1-D41</f>
        <v>-724</v>
      </c>
      <c r="B41" s="89">
        <v>152</v>
      </c>
      <c r="C41" s="97" t="s">
        <v>41</v>
      </c>
      <c r="D41" s="86">
        <v>724</v>
      </c>
      <c r="E41" s="63">
        <f>SUM(E32:E36)+SUMPRODUCT((E32:E36=0)*1,$D206:$D210)</f>
        <v>785</v>
      </c>
      <c r="F41" s="63">
        <f>SUM(F32:F36)+SUMPRODUCT((F32:F36=0)*1,$D206:$D210)</f>
        <v>761</v>
      </c>
      <c r="G41" s="63">
        <f>SUM(G32:G36)+SUMPRODUCT((G32:G36=0)*1,$D206:$D210)</f>
        <v>818</v>
      </c>
      <c r="H41" s="64"/>
    </row>
    <row r="42" spans="1:8" x14ac:dyDescent="0.25">
      <c r="A42" s="42" t="str">
        <f>VLOOKUP(B42,Données!$B$3:$G$108,4)</f>
        <v>Lise Cloutier</v>
      </c>
      <c r="B42" s="65">
        <v>1030</v>
      </c>
      <c r="C42" s="44" t="str">
        <f>IFERROR(IF(B42=Données!#REF!,Données!#REF!,VLOOKUP(B42,Données!$B$3:$G$108,3,FALSE)),"")</f>
        <v/>
      </c>
      <c r="D42" s="90">
        <v>135</v>
      </c>
      <c r="E42" s="46">
        <v>129</v>
      </c>
      <c r="F42" s="46">
        <v>133</v>
      </c>
      <c r="G42" s="46">
        <v>125</v>
      </c>
      <c r="H42" s="51"/>
    </row>
    <row r="43" spans="1:8" x14ac:dyDescent="0.25">
      <c r="A43" s="48" t="str">
        <f>VLOOKUP(B43,Données!$B$3:$G$108,4)</f>
        <v>France Therien</v>
      </c>
      <c r="B43" s="65">
        <v>1036</v>
      </c>
      <c r="C43" s="44" t="str">
        <f>IFERROR(IF(B43=Données!#REF!,Données!#REF!,VLOOKUP(B43,Données!$B$3:$G$108,3,FALSE)),"")</f>
        <v/>
      </c>
      <c r="D43" s="90">
        <v>176</v>
      </c>
      <c r="E43" s="46">
        <v>178</v>
      </c>
      <c r="F43" s="46">
        <v>131</v>
      </c>
      <c r="G43" s="46">
        <v>145</v>
      </c>
      <c r="H43" s="51"/>
    </row>
    <row r="44" spans="1:8" x14ac:dyDescent="0.25">
      <c r="A44" s="48" t="str">
        <f>VLOOKUP(B44,Données!$B$3:$G$108,4)</f>
        <v>Claude Dubuc</v>
      </c>
      <c r="B44" s="65">
        <v>1096</v>
      </c>
      <c r="C44" s="44" t="str">
        <f>IFERROR(IF(B44=Données!#REF!,Données!#REF!,VLOOKUP(B44,Données!$B$3:$G$108,3,FALSE)),"")</f>
        <v/>
      </c>
      <c r="D44" s="90">
        <v>176</v>
      </c>
      <c r="E44" s="46">
        <v>154</v>
      </c>
      <c r="F44" s="46">
        <v>153</v>
      </c>
      <c r="G44" s="46">
        <v>156</v>
      </c>
      <c r="H44" s="51"/>
    </row>
    <row r="45" spans="1:8" x14ac:dyDescent="0.25">
      <c r="A45" s="48" t="str">
        <f>VLOOKUP(B45,Données!$B$3:$G$108,4)</f>
        <v>Denis Sabourin</v>
      </c>
      <c r="B45" s="65">
        <v>1061</v>
      </c>
      <c r="C45" s="44" t="str">
        <f>IFERROR(IF(B45=Données!#REF!,Données!#REF!,VLOOKUP(B45,Données!$B$3:$G$108,3,FALSE)),"")</f>
        <v/>
      </c>
      <c r="D45" s="90">
        <v>183</v>
      </c>
      <c r="E45" s="46">
        <v>146</v>
      </c>
      <c r="F45" s="46">
        <v>177</v>
      </c>
      <c r="G45" s="46"/>
      <c r="H45" s="51"/>
    </row>
    <row r="46" spans="1:8" x14ac:dyDescent="0.25">
      <c r="A46" s="48" t="str">
        <f>VLOOKUP(B46,Données!$B$3:$G$108,4)</f>
        <v>Jeannine Chartré</v>
      </c>
      <c r="B46" s="65">
        <v>1029</v>
      </c>
      <c r="C46" s="44" t="str">
        <f>IFERROR(IF(B46=Données!#REF!,Données!#REF!,VLOOKUP(B46,Données!$B$3:$G$108,3,FALSE)),"")</f>
        <v/>
      </c>
      <c r="D46" s="90">
        <v>185</v>
      </c>
      <c r="E46" s="46">
        <v>219</v>
      </c>
      <c r="F46" s="46">
        <v>148</v>
      </c>
      <c r="G46" s="46">
        <v>185</v>
      </c>
      <c r="H46" s="51"/>
    </row>
    <row r="47" spans="1:8" x14ac:dyDescent="0.25">
      <c r="A47" s="52" t="s">
        <v>36</v>
      </c>
      <c r="B47" s="53"/>
      <c r="C47" s="54"/>
      <c r="D47" s="94"/>
      <c r="E47" s="56"/>
      <c r="F47" s="56"/>
      <c r="G47" s="56"/>
      <c r="H47" s="51"/>
    </row>
    <row r="48" spans="1:8" x14ac:dyDescent="0.25">
      <c r="A48" s="52" t="s">
        <v>36</v>
      </c>
      <c r="B48" s="53"/>
      <c r="C48" s="54"/>
      <c r="D48" s="94"/>
      <c r="E48" s="56"/>
      <c r="F48" s="56"/>
      <c r="G48" s="56"/>
      <c r="H48" s="51"/>
    </row>
    <row r="49" spans="1:8" x14ac:dyDescent="0.25">
      <c r="A49" s="57" t="s">
        <v>37</v>
      </c>
      <c r="B49" s="53"/>
      <c r="C49" s="58"/>
      <c r="D49" s="95"/>
      <c r="E49" s="56"/>
      <c r="F49" s="56"/>
      <c r="G49" s="56"/>
      <c r="H49" s="51"/>
    </row>
    <row r="50" spans="1:8" ht="15.75" thickBot="1" x14ac:dyDescent="0.3">
      <c r="A50" s="91" t="s">
        <v>37</v>
      </c>
      <c r="B50" s="53"/>
      <c r="C50" s="58"/>
      <c r="D50" s="95"/>
      <c r="E50" s="56"/>
      <c r="F50" s="56"/>
      <c r="G50" s="56"/>
      <c r="H50" s="51"/>
    </row>
    <row r="51" spans="1:8" ht="15.75" thickBot="1" x14ac:dyDescent="0.3">
      <c r="A51" s="96">
        <f>$T$1-D51</f>
        <v>-855</v>
      </c>
      <c r="B51" s="89">
        <v>21</v>
      </c>
      <c r="C51" s="97" t="s">
        <v>42</v>
      </c>
      <c r="D51" s="86">
        <v>855</v>
      </c>
      <c r="E51" s="63">
        <f>SUM(E42:E46)+SUMPRODUCT((E42:E46=0)*1,$D216:$D220)</f>
        <v>826</v>
      </c>
      <c r="F51" s="63">
        <f>SUM(F42:F46)+SUMPRODUCT((F42:F46=0)*1,$D216:$D220)</f>
        <v>742</v>
      </c>
      <c r="G51" s="63">
        <f>SUM(G42:G46)+SUMPRODUCT((G42:G46=0)*1,$D216:$D220)</f>
        <v>611</v>
      </c>
      <c r="H51" s="64"/>
    </row>
    <row r="52" spans="1:8" x14ac:dyDescent="0.25">
      <c r="A52" s="42" t="str">
        <f>VLOOKUP(B52,Données!$B$3:$G$108,4)</f>
        <v>Jocelyne Labelle</v>
      </c>
      <c r="B52" s="65">
        <v>1006</v>
      </c>
      <c r="C52" s="44" t="str">
        <f>IFERROR(IF(B52=Données!#REF!,Données!#REF!,VLOOKUP(B52,Données!$B$3:$G$108,3,FALSE)),"")</f>
        <v/>
      </c>
      <c r="D52" s="90">
        <v>119</v>
      </c>
      <c r="E52" s="46">
        <v>135</v>
      </c>
      <c r="F52" s="46">
        <v>172</v>
      </c>
      <c r="G52" s="46">
        <v>89</v>
      </c>
      <c r="H52" s="51"/>
    </row>
    <row r="53" spans="1:8" x14ac:dyDescent="0.25">
      <c r="A53" s="48" t="str">
        <f>VLOOKUP(B53,Données!$B$3:$G$108,4)</f>
        <v>Michel Tremblay</v>
      </c>
      <c r="B53" s="65">
        <v>1011</v>
      </c>
      <c r="C53" s="44" t="str">
        <f>IFERROR(IF(B53=Données!#REF!,Données!#REF!,VLOOKUP(B53,Données!$B$3:$G$108,3,FALSE)),"")</f>
        <v/>
      </c>
      <c r="D53" s="90">
        <v>160</v>
      </c>
      <c r="E53" s="46"/>
      <c r="F53" s="46"/>
      <c r="G53" s="46"/>
      <c r="H53" s="51" t="s">
        <v>43</v>
      </c>
    </row>
    <row r="54" spans="1:8" x14ac:dyDescent="0.25">
      <c r="A54" s="48" t="str">
        <f>VLOOKUP(B54,Données!$B$3:$G$108,4)</f>
        <v>Yvon Cyr</v>
      </c>
      <c r="B54" s="65">
        <v>1060</v>
      </c>
      <c r="C54" s="44" t="str">
        <f>IFERROR(IF(B54=Données!#REF!,Données!#REF!,VLOOKUP(B54,Données!$B$3:$G$108,3,FALSE)),"")</f>
        <v/>
      </c>
      <c r="D54" s="90">
        <v>151</v>
      </c>
      <c r="E54" s="46">
        <v>151</v>
      </c>
      <c r="F54" s="46">
        <v>145</v>
      </c>
      <c r="G54" s="46">
        <v>160</v>
      </c>
      <c r="H54" s="51"/>
    </row>
    <row r="55" spans="1:8" x14ac:dyDescent="0.25">
      <c r="A55" s="48" t="str">
        <f>VLOOKUP(B55,Données!$B$3:$G$108,4)</f>
        <v>Yves St-Jules</v>
      </c>
      <c r="B55" s="65">
        <v>1086</v>
      </c>
      <c r="C55" s="44" t="str">
        <f>IFERROR(IF(B55=Données!#REF!,Données!#REF!,VLOOKUP(B55,Données!$B$3:$G$108,3,FALSE)),"")</f>
        <v/>
      </c>
      <c r="D55" s="90">
        <v>181</v>
      </c>
      <c r="E55" s="46">
        <v>235</v>
      </c>
      <c r="F55" s="46">
        <v>170</v>
      </c>
      <c r="G55" s="46">
        <v>151</v>
      </c>
      <c r="H55" s="51"/>
    </row>
    <row r="56" spans="1:8" x14ac:dyDescent="0.25">
      <c r="A56" s="48" t="str">
        <f>VLOOKUP(B56,Données!$B$3:$G$108,4)</f>
        <v>Gilberte Caron</v>
      </c>
      <c r="B56" s="65">
        <v>1004</v>
      </c>
      <c r="C56" s="44" t="str">
        <f>IFERROR(IF(B56=Données!#REF!,Données!#REF!,VLOOKUP(B56,Données!$B$3:$G$108,3,FALSE)),"")</f>
        <v/>
      </c>
      <c r="D56" s="90">
        <v>195</v>
      </c>
      <c r="E56" s="46">
        <v>180</v>
      </c>
      <c r="F56" s="46">
        <v>179</v>
      </c>
      <c r="G56" s="46">
        <v>216</v>
      </c>
      <c r="H56" s="51"/>
    </row>
    <row r="57" spans="1:8" x14ac:dyDescent="0.25">
      <c r="A57" s="52" t="s">
        <v>36</v>
      </c>
      <c r="B57" s="53"/>
      <c r="C57" s="54"/>
      <c r="D57" s="94"/>
      <c r="E57" s="56"/>
      <c r="F57" s="56"/>
      <c r="G57" s="56"/>
      <c r="H57" s="51"/>
    </row>
    <row r="58" spans="1:8" x14ac:dyDescent="0.25">
      <c r="A58" s="52" t="s">
        <v>36</v>
      </c>
      <c r="B58" s="53"/>
      <c r="C58" s="54"/>
      <c r="D58" s="94"/>
      <c r="E58" s="56"/>
      <c r="F58" s="56"/>
      <c r="G58" s="56"/>
      <c r="H58" s="51"/>
    </row>
    <row r="59" spans="1:8" x14ac:dyDescent="0.25">
      <c r="A59" s="57" t="s">
        <v>37</v>
      </c>
      <c r="B59" s="53"/>
      <c r="C59" s="58"/>
      <c r="D59" s="95"/>
      <c r="E59" s="56"/>
      <c r="F59" s="56"/>
      <c r="G59" s="56"/>
      <c r="H59" s="51"/>
    </row>
    <row r="60" spans="1:8" ht="15.75" thickBot="1" x14ac:dyDescent="0.3">
      <c r="A60" s="91" t="s">
        <v>37</v>
      </c>
      <c r="B60" s="53"/>
      <c r="C60" s="58"/>
      <c r="D60" s="95"/>
      <c r="E60" s="56"/>
      <c r="F60" s="56"/>
      <c r="G60" s="56"/>
      <c r="H60" s="51"/>
    </row>
    <row r="61" spans="1:8" ht="15.75" thickBot="1" x14ac:dyDescent="0.3">
      <c r="A61" s="96">
        <f>$T$1-D61</f>
        <v>-806</v>
      </c>
      <c r="B61" s="89">
        <v>70</v>
      </c>
      <c r="C61" s="97" t="s">
        <v>44</v>
      </c>
      <c r="D61" s="86">
        <v>806</v>
      </c>
      <c r="E61" s="63">
        <f>SUM(E52:E56)+SUMPRODUCT((E52:E56=0)*1,$D226:$D230)</f>
        <v>701</v>
      </c>
      <c r="F61" s="63">
        <f>SUM(F52:F56)+SUMPRODUCT((F52:F56=0)*1,$D226:$D230)</f>
        <v>666</v>
      </c>
      <c r="G61" s="63">
        <f>SUM(G52:G56)+SUMPRODUCT((G52:G56=0)*1,$D226:$D230)</f>
        <v>616</v>
      </c>
      <c r="H61" s="64"/>
    </row>
    <row r="62" spans="1:8" x14ac:dyDescent="0.25">
      <c r="A62" s="42" t="str">
        <f>VLOOKUP(B62,Données!$B$3:$G$108,4)</f>
        <v>Gérard Mercier</v>
      </c>
      <c r="B62" s="65">
        <v>1035</v>
      </c>
      <c r="C62" s="44" t="str">
        <f>IFERROR(IF(B62=Données!#REF!,Données!#REF!,VLOOKUP(B62,Données!$B$3:$G$108,3,FALSE)),"")</f>
        <v/>
      </c>
      <c r="D62" s="90">
        <v>106</v>
      </c>
      <c r="E62" s="46"/>
      <c r="F62" s="46"/>
      <c r="G62" s="46"/>
      <c r="H62" s="51" t="s">
        <v>43</v>
      </c>
    </row>
    <row r="63" spans="1:8" x14ac:dyDescent="0.25">
      <c r="A63" s="48" t="str">
        <f>VLOOKUP(B63,Données!$B$3:$G$108,4)</f>
        <v>Thérèse Truchon</v>
      </c>
      <c r="B63" s="65">
        <v>1066</v>
      </c>
      <c r="C63" s="44" t="str">
        <f>IFERROR(IF(B63=Données!#REF!,Données!#REF!,VLOOKUP(B63,Données!$B$3:$G$108,3,FALSE)),"")</f>
        <v/>
      </c>
      <c r="D63" s="90">
        <v>177</v>
      </c>
      <c r="E63" s="46">
        <v>162</v>
      </c>
      <c r="F63" s="46">
        <v>101</v>
      </c>
      <c r="G63" s="46">
        <v>183</v>
      </c>
      <c r="H63" s="51"/>
    </row>
    <row r="64" spans="1:8" x14ac:dyDescent="0.25">
      <c r="A64" s="48" t="str">
        <f>VLOOKUP(B64,Données!$B$3:$G$108,4)</f>
        <v>Mathieu Forget</v>
      </c>
      <c r="B64" s="65">
        <v>1104</v>
      </c>
      <c r="C64" s="44" t="str">
        <f>IFERROR(IF(B64=Données!#REF!,Données!#REF!,VLOOKUP(B64,Données!$B$3:$G$108,3,FALSE)),"")</f>
        <v/>
      </c>
      <c r="D64" s="90">
        <v>162</v>
      </c>
      <c r="E64" s="46">
        <v>149</v>
      </c>
      <c r="F64" s="46">
        <v>169</v>
      </c>
      <c r="G64" s="46">
        <v>184</v>
      </c>
      <c r="H64" s="51"/>
    </row>
    <row r="65" spans="1:8" x14ac:dyDescent="0.25">
      <c r="A65" s="48" t="str">
        <f>VLOOKUP(B65,Données!$B$3:$G$108,4)</f>
        <v>Carole Moreau</v>
      </c>
      <c r="B65" s="127">
        <v>1034</v>
      </c>
      <c r="C65" s="44" t="str">
        <f>IFERROR(IF(B65=Données!#REF!,Données!#REF!,VLOOKUP(B65,Données!$B$3:$G$108,3,FALSE)),"")</f>
        <v/>
      </c>
      <c r="D65" s="90">
        <v>159</v>
      </c>
      <c r="E65" s="46"/>
      <c r="F65" s="46"/>
      <c r="G65" s="46"/>
      <c r="H65" s="51" t="s">
        <v>43</v>
      </c>
    </row>
    <row r="66" spans="1:8" x14ac:dyDescent="0.25">
      <c r="A66" s="48" t="str">
        <f>VLOOKUP(B66,Données!$B$3:$G$108,4)</f>
        <v>Jacques Gagnon</v>
      </c>
      <c r="B66" s="65">
        <v>1075</v>
      </c>
      <c r="C66" s="44" t="str">
        <f>IFERROR(IF(B66=Données!#REF!,Données!#REF!,VLOOKUP(B66,Données!$B$3:$G$108,3,FALSE)),"")</f>
        <v/>
      </c>
      <c r="D66" s="90">
        <v>217</v>
      </c>
      <c r="E66" s="46">
        <v>154</v>
      </c>
      <c r="F66" s="46">
        <v>189</v>
      </c>
      <c r="G66" s="46">
        <v>173</v>
      </c>
      <c r="H66" s="51"/>
    </row>
    <row r="67" spans="1:8" x14ac:dyDescent="0.25">
      <c r="A67" s="52" t="s">
        <v>36</v>
      </c>
      <c r="B67" s="53"/>
      <c r="C67" s="54"/>
      <c r="D67" s="94"/>
      <c r="E67" s="56"/>
      <c r="F67" s="56"/>
      <c r="G67" s="56"/>
      <c r="H67" s="51"/>
    </row>
    <row r="68" spans="1:8" x14ac:dyDescent="0.25">
      <c r="A68" s="52" t="s">
        <v>36</v>
      </c>
      <c r="B68" s="53"/>
      <c r="C68" s="54"/>
      <c r="D68" s="94"/>
      <c r="E68" s="56"/>
      <c r="F68" s="56"/>
      <c r="G68" s="56"/>
      <c r="H68" s="51"/>
    </row>
    <row r="69" spans="1:8" x14ac:dyDescent="0.25">
      <c r="A69" s="57" t="s">
        <v>37</v>
      </c>
      <c r="B69" s="53"/>
      <c r="C69" s="58"/>
      <c r="D69" s="95"/>
      <c r="E69" s="56"/>
      <c r="F69" s="56"/>
      <c r="G69" s="56"/>
      <c r="H69" s="51"/>
    </row>
    <row r="70" spans="1:8" ht="15.75" thickBot="1" x14ac:dyDescent="0.3">
      <c r="A70" s="91" t="s">
        <v>37</v>
      </c>
      <c r="B70" s="53"/>
      <c r="C70" s="58"/>
      <c r="D70" s="95"/>
      <c r="E70" s="56"/>
      <c r="F70" s="56"/>
      <c r="G70" s="56"/>
      <c r="H70" s="51"/>
    </row>
    <row r="71" spans="1:8" ht="15.75" thickBot="1" x14ac:dyDescent="0.3">
      <c r="A71" s="96">
        <f>$T$1-D71</f>
        <v>-821</v>
      </c>
      <c r="B71" s="89">
        <v>55</v>
      </c>
      <c r="C71" s="97" t="s">
        <v>45</v>
      </c>
      <c r="D71" s="86">
        <v>821</v>
      </c>
      <c r="E71" s="63">
        <f>SUM(E62:E66)+SUMPRODUCT((E62:E66=0)*1,$D236:$D240)</f>
        <v>465</v>
      </c>
      <c r="F71" s="63">
        <f>SUM(F62:F66)+SUMPRODUCT((F62:F66=0)*1,$D236:$D240)</f>
        <v>459</v>
      </c>
      <c r="G71" s="63">
        <f>SUM(G62:G66)+SUMPRODUCT((G62:G66=0)*1,$D236:$D240)</f>
        <v>540</v>
      </c>
      <c r="H71" s="64"/>
    </row>
    <row r="72" spans="1:8" x14ac:dyDescent="0.25">
      <c r="A72" s="42" t="str">
        <f>VLOOKUP(B72,Données!$B$3:$G$108,4)</f>
        <v>Danielle Turgeon</v>
      </c>
      <c r="B72" s="65">
        <v>1054</v>
      </c>
      <c r="C72" s="44" t="str">
        <f>IFERROR(IF(B72=Données!#REF!,Données!#REF!,VLOOKUP(B72,Données!$B$3:$G$108,3,FALSE)),"")</f>
        <v/>
      </c>
      <c r="D72" s="90">
        <v>157</v>
      </c>
      <c r="E72" s="46"/>
      <c r="F72" s="46"/>
      <c r="G72" s="46"/>
      <c r="H72" s="51" t="s">
        <v>43</v>
      </c>
    </row>
    <row r="73" spans="1:8" x14ac:dyDescent="0.25">
      <c r="A73" s="48" t="str">
        <f>VLOOKUP(B73,Données!$B$3:$G$108,4)</f>
        <v>Maurice Chartrand</v>
      </c>
      <c r="B73" s="65">
        <v>1040</v>
      </c>
      <c r="C73" s="44" t="str">
        <f>IFERROR(IF(B73=Données!#REF!,Données!#REF!,VLOOKUP(B73,Données!$B$3:$G$108,3,FALSE)),"")</f>
        <v/>
      </c>
      <c r="D73" s="90">
        <v>164</v>
      </c>
      <c r="E73" s="46">
        <v>102</v>
      </c>
      <c r="F73" s="46">
        <v>148</v>
      </c>
      <c r="G73" s="46">
        <v>130</v>
      </c>
      <c r="H73" s="51"/>
    </row>
    <row r="74" spans="1:8" x14ac:dyDescent="0.25">
      <c r="A74" s="48" t="str">
        <f>VLOOKUP(B74,Données!$B$3:$G$108,4)</f>
        <v>Paul Barrette</v>
      </c>
      <c r="B74" s="65">
        <v>1032</v>
      </c>
      <c r="C74" s="44" t="str">
        <f>IFERROR(IF(B74=Données!#REF!,Données!#REF!,VLOOKUP(B74,Données!$B$3:$G$108,3,FALSE)),"")</f>
        <v/>
      </c>
      <c r="D74" s="90">
        <v>166</v>
      </c>
      <c r="E74" s="46">
        <v>142</v>
      </c>
      <c r="F74" s="46">
        <v>118</v>
      </c>
      <c r="G74" s="46">
        <v>128</v>
      </c>
      <c r="H74" s="51"/>
    </row>
    <row r="75" spans="1:8" x14ac:dyDescent="0.25">
      <c r="A75" s="48" t="str">
        <f>VLOOKUP(B75,Données!$B$3:$G$108,4)</f>
        <v>Gilles Théroux</v>
      </c>
      <c r="B75" s="65">
        <v>1098</v>
      </c>
      <c r="C75" s="44" t="str">
        <f>IFERROR(IF(B75=Données!#REF!,Données!#REF!,VLOOKUP(B75,Données!$B$3:$G$108,3,FALSE)),"")</f>
        <v/>
      </c>
      <c r="D75" s="90">
        <v>168</v>
      </c>
      <c r="E75" s="46">
        <v>151</v>
      </c>
      <c r="F75" s="46">
        <v>148</v>
      </c>
      <c r="G75" s="46">
        <v>200</v>
      </c>
      <c r="H75" s="51"/>
    </row>
    <row r="76" spans="1:8" x14ac:dyDescent="0.25">
      <c r="A76" s="48" t="str">
        <f>VLOOKUP(B76,Données!$B$3:$G$108,4)</f>
        <v>Michel Taillon</v>
      </c>
      <c r="B76" s="65">
        <v>1002</v>
      </c>
      <c r="C76" s="44" t="str">
        <f>IFERROR(IF(B76=Données!#REF!,Données!#REF!,VLOOKUP(B76,Données!$B$3:$G$108,3,FALSE)),"")</f>
        <v/>
      </c>
      <c r="D76" s="90">
        <v>221</v>
      </c>
      <c r="E76" s="46">
        <v>209</v>
      </c>
      <c r="F76" s="46">
        <v>279</v>
      </c>
      <c r="G76" s="46">
        <v>243</v>
      </c>
      <c r="H76" s="51"/>
    </row>
    <row r="77" spans="1:8" x14ac:dyDescent="0.25">
      <c r="A77" s="52" t="s">
        <v>36</v>
      </c>
      <c r="B77" s="53"/>
      <c r="C77" s="54"/>
      <c r="D77" s="94"/>
      <c r="E77" s="56"/>
      <c r="F77" s="56"/>
      <c r="G77" s="56"/>
      <c r="H77" s="51"/>
    </row>
    <row r="78" spans="1:8" x14ac:dyDescent="0.25">
      <c r="A78" s="52" t="s">
        <v>36</v>
      </c>
      <c r="B78" s="53"/>
      <c r="C78" s="54"/>
      <c r="D78" s="94"/>
      <c r="E78" s="56"/>
      <c r="F78" s="56"/>
      <c r="G78" s="56"/>
      <c r="H78" s="51"/>
    </row>
    <row r="79" spans="1:8" x14ac:dyDescent="0.25">
      <c r="A79" s="57" t="s">
        <v>37</v>
      </c>
      <c r="B79" s="53"/>
      <c r="C79" s="58"/>
      <c r="D79" s="95"/>
      <c r="E79" s="56"/>
      <c r="F79" s="56"/>
      <c r="G79" s="56"/>
      <c r="H79" s="51"/>
    </row>
    <row r="80" spans="1:8" ht="15.75" thickBot="1" x14ac:dyDescent="0.3">
      <c r="A80" s="91" t="s">
        <v>37</v>
      </c>
      <c r="B80" s="53"/>
      <c r="C80" s="58"/>
      <c r="D80" s="95"/>
      <c r="E80" s="56"/>
      <c r="F80" s="56"/>
      <c r="G80" s="56"/>
      <c r="H80" s="51"/>
    </row>
    <row r="81" spans="1:8" ht="15.75" thickBot="1" x14ac:dyDescent="0.3">
      <c r="A81" s="96">
        <f>$T$1-D81</f>
        <v>-876</v>
      </c>
      <c r="B81" s="89">
        <v>0</v>
      </c>
      <c r="C81" s="97" t="s">
        <v>46</v>
      </c>
      <c r="D81" s="86">
        <v>876</v>
      </c>
      <c r="E81" s="63">
        <f>SUM(E72:E76)+SUMPRODUCT((E72:E76=0)*1,$D246:$D250)</f>
        <v>604</v>
      </c>
      <c r="F81" s="63">
        <f>SUM(F72:F76)+SUMPRODUCT((F72:F76=0)*1,$D246:$D250)</f>
        <v>693</v>
      </c>
      <c r="G81" s="63">
        <f>SUM(G72:G76)+SUMPRODUCT((G72:G76=0)*1,$D246:$D250)</f>
        <v>701</v>
      </c>
      <c r="H81" s="64"/>
    </row>
    <row r="82" spans="1:8" x14ac:dyDescent="0.25">
      <c r="A82" s="42" t="str">
        <f>VLOOKUP(B82,Données!$B$3:$G$108,4)</f>
        <v>Anita Pelletier</v>
      </c>
      <c r="B82" s="65">
        <v>1031</v>
      </c>
      <c r="C82" s="44" t="str">
        <f>IFERROR(IF(B82=Données!#REF!,Données!#REF!,VLOOKUP(B82,Données!$B$3:$G$108,3,FALSE)),"")</f>
        <v/>
      </c>
      <c r="D82" s="90">
        <v>127</v>
      </c>
      <c r="E82" s="46">
        <v>99</v>
      </c>
      <c r="F82" s="46">
        <v>156</v>
      </c>
      <c r="G82" s="46">
        <v>129</v>
      </c>
      <c r="H82" s="51"/>
    </row>
    <row r="83" spans="1:8" x14ac:dyDescent="0.25">
      <c r="A83" s="48" t="str">
        <f>VLOOKUP(B83,Données!$B$3:$G$108,4)</f>
        <v>Nicole Joly</v>
      </c>
      <c r="B83" s="65">
        <v>1041</v>
      </c>
      <c r="C83" s="44" t="str">
        <f>IFERROR(IF(B83=Données!#REF!,Données!#REF!,VLOOKUP(B83,Données!$B$3:$G$108,3,FALSE)),"")</f>
        <v/>
      </c>
      <c r="D83" s="90">
        <v>166</v>
      </c>
      <c r="E83" s="46">
        <v>175</v>
      </c>
      <c r="F83" s="46">
        <v>201</v>
      </c>
      <c r="G83" s="46">
        <v>146</v>
      </c>
      <c r="H83" s="51"/>
    </row>
    <row r="84" spans="1:8" x14ac:dyDescent="0.25">
      <c r="A84" s="48" t="str">
        <f>VLOOKUP(B84,Données!$B$3:$G$108,4)</f>
        <v>Estelle Vadboncoeur</v>
      </c>
      <c r="B84" s="65">
        <v>1042</v>
      </c>
      <c r="C84" s="44" t="str">
        <f>IFERROR(IF(B84=Données!#REF!,Données!#REF!,VLOOKUP(B84,Données!$B$3:$G$108,3,FALSE)),"")</f>
        <v/>
      </c>
      <c r="D84" s="90">
        <v>142</v>
      </c>
      <c r="E84" s="46">
        <v>187</v>
      </c>
      <c r="F84" s="46">
        <v>150</v>
      </c>
      <c r="G84" s="46">
        <v>150</v>
      </c>
      <c r="H84" s="51"/>
    </row>
    <row r="85" spans="1:8" x14ac:dyDescent="0.25">
      <c r="A85" s="48" t="str">
        <f>VLOOKUP(B85,Données!$B$3:$G$108,4)</f>
        <v>Philippe Vignis</v>
      </c>
      <c r="B85" s="65">
        <v>1056</v>
      </c>
      <c r="C85" s="44" t="str">
        <f>IFERROR(IF(B85=Données!#REF!,Données!#REF!,VLOOKUP(B85,Données!$B$3:$G$108,3,FALSE)),"")</f>
        <v/>
      </c>
      <c r="D85" s="90">
        <v>195</v>
      </c>
      <c r="E85" s="46">
        <v>185</v>
      </c>
      <c r="F85" s="46">
        <v>139</v>
      </c>
      <c r="G85" s="46">
        <v>196</v>
      </c>
      <c r="H85" s="51"/>
    </row>
    <row r="86" spans="1:8" x14ac:dyDescent="0.25">
      <c r="A86" s="48" t="str">
        <f>VLOOKUP(B86,Données!$B$3:$G$108,4)</f>
        <v>Claire Lessard</v>
      </c>
      <c r="B86" s="65">
        <v>1001</v>
      </c>
      <c r="C86" s="44" t="str">
        <f>IFERROR(IF(B86=Données!#REF!,Données!#REF!,VLOOKUP(B86,Données!$B$3:$G$108,3,FALSE)),"")</f>
        <v/>
      </c>
      <c r="D86" s="90">
        <v>203</v>
      </c>
      <c r="E86" s="46">
        <v>226</v>
      </c>
      <c r="F86" s="46">
        <v>167</v>
      </c>
      <c r="G86" s="46">
        <v>200</v>
      </c>
      <c r="H86" s="51"/>
    </row>
    <row r="87" spans="1:8" x14ac:dyDescent="0.25">
      <c r="A87" s="52" t="s">
        <v>36</v>
      </c>
      <c r="B87" s="53"/>
      <c r="C87" s="54"/>
      <c r="D87" s="94"/>
      <c r="E87" s="56"/>
      <c r="F87" s="56"/>
      <c r="G87" s="56"/>
      <c r="H87" s="51"/>
    </row>
    <row r="88" spans="1:8" x14ac:dyDescent="0.25">
      <c r="A88" s="52" t="s">
        <v>36</v>
      </c>
      <c r="B88" s="53"/>
      <c r="C88" s="54"/>
      <c r="D88" s="94"/>
      <c r="E88" s="56"/>
      <c r="F88" s="56"/>
      <c r="G88" s="56"/>
      <c r="H88" s="51"/>
    </row>
    <row r="89" spans="1:8" x14ac:dyDescent="0.25">
      <c r="A89" s="57" t="s">
        <v>37</v>
      </c>
      <c r="B89" s="53"/>
      <c r="C89" s="58"/>
      <c r="D89" s="95"/>
      <c r="E89" s="56"/>
      <c r="F89" s="56"/>
      <c r="G89" s="56"/>
      <c r="H89" s="51"/>
    </row>
    <row r="90" spans="1:8" ht="15.75" thickBot="1" x14ac:dyDescent="0.3">
      <c r="A90" s="91" t="s">
        <v>37</v>
      </c>
      <c r="B90" s="53"/>
      <c r="C90" s="58"/>
      <c r="D90" s="95"/>
      <c r="E90" s="56"/>
      <c r="F90" s="56"/>
      <c r="G90" s="56"/>
      <c r="H90" s="51"/>
    </row>
    <row r="91" spans="1:8" ht="15.75" thickBot="1" x14ac:dyDescent="0.3">
      <c r="A91" s="96">
        <f>$T$1-D91</f>
        <v>-833</v>
      </c>
      <c r="B91" s="89">
        <v>43</v>
      </c>
      <c r="C91" s="97" t="s">
        <v>47</v>
      </c>
      <c r="D91" s="86">
        <v>833</v>
      </c>
      <c r="E91" s="63">
        <f>SUM(E82:E86)+SUMPRODUCT((E82:E86=0)*1,$D256:$D260)</f>
        <v>872</v>
      </c>
      <c r="F91" s="63">
        <f>SUM(F82:F86)+SUMPRODUCT((F82:F86=0)*1,$D256:$D260)</f>
        <v>813</v>
      </c>
      <c r="G91" s="63">
        <f>SUM(G82:G86)+SUMPRODUCT((G82:G86=0)*1,$D256:$D260)</f>
        <v>821</v>
      </c>
      <c r="H91" s="64"/>
    </row>
    <row r="92" spans="1:8" x14ac:dyDescent="0.25">
      <c r="A92" s="42" t="str">
        <f>VLOOKUP(B92,Données!$B$3:$G$108,4)</f>
        <v>Diane St-Jules</v>
      </c>
      <c r="B92" s="65">
        <v>1085</v>
      </c>
      <c r="C92" s="44" t="str">
        <f>IFERROR(IF(B92=Données!#REF!,Données!#REF!,VLOOKUP(B92,Données!$B$3:$G$108,3,FALSE)),"")</f>
        <v/>
      </c>
      <c r="D92" s="90">
        <v>144</v>
      </c>
      <c r="E92" s="46">
        <v>157</v>
      </c>
      <c r="F92" s="46">
        <v>156</v>
      </c>
      <c r="G92" s="46">
        <v>149</v>
      </c>
      <c r="H92" s="51"/>
    </row>
    <row r="93" spans="1:8" x14ac:dyDescent="0.25">
      <c r="A93" s="48" t="str">
        <f>VLOOKUP(B93,Données!$B$3:$G$108,4)</f>
        <v>Jean-Pierre Beaulieu</v>
      </c>
      <c r="B93" s="65">
        <v>1037</v>
      </c>
      <c r="C93" s="44" t="str">
        <f>IFERROR(IF(B93=Données!#REF!,Données!#REF!,VLOOKUP(B93,Données!$B$3:$G$108,3,FALSE)),"")</f>
        <v/>
      </c>
      <c r="D93" s="90">
        <v>167</v>
      </c>
      <c r="E93" s="46">
        <v>152</v>
      </c>
      <c r="F93" s="46">
        <v>124</v>
      </c>
      <c r="G93" s="46">
        <v>181</v>
      </c>
      <c r="H93" s="51"/>
    </row>
    <row r="94" spans="1:8" x14ac:dyDescent="0.25">
      <c r="A94" s="48" t="str">
        <f>VLOOKUP(B94,Données!$B$3:$G$108,4)</f>
        <v>Jean-Luc Allard</v>
      </c>
      <c r="B94" s="65">
        <v>1025</v>
      </c>
      <c r="C94" s="44" t="str">
        <f>IFERROR(IF(B94=Données!#REF!,Données!#REF!,VLOOKUP(B94,Données!$B$3:$G$108,3,FALSE)),"")</f>
        <v/>
      </c>
      <c r="D94" s="90">
        <v>184</v>
      </c>
      <c r="E94" s="46">
        <v>161</v>
      </c>
      <c r="F94" s="46">
        <v>147</v>
      </c>
      <c r="G94" s="46">
        <v>172</v>
      </c>
      <c r="H94" s="51"/>
    </row>
    <row r="95" spans="1:8" x14ac:dyDescent="0.25">
      <c r="A95" s="48" t="str">
        <f>VLOOKUP(B95,Données!$B$3:$G$108,4)</f>
        <v>Émile Beauchesne</v>
      </c>
      <c r="B95" s="65">
        <v>1067</v>
      </c>
      <c r="C95" s="44" t="str">
        <f>IFERROR(IF(B95=Données!#REF!,Données!#REF!,VLOOKUP(B95,Données!$B$3:$G$108,3,FALSE)),"")</f>
        <v/>
      </c>
      <c r="D95" s="90">
        <v>187</v>
      </c>
      <c r="E95" s="46">
        <v>214</v>
      </c>
      <c r="F95" s="46">
        <v>171</v>
      </c>
      <c r="G95" s="46">
        <v>210</v>
      </c>
      <c r="H95" s="51"/>
    </row>
    <row r="96" spans="1:8" x14ac:dyDescent="0.25">
      <c r="A96" s="48" t="str">
        <f>VLOOKUP(B96,Données!$B$3:$G$108,4)</f>
        <v>Diane Resler</v>
      </c>
      <c r="B96" s="65">
        <v>1069</v>
      </c>
      <c r="C96" s="44" t="str">
        <f>IFERROR(IF(B96=Données!#REF!,Données!#REF!,VLOOKUP(B96,Données!$B$3:$G$108,3,FALSE)),"")</f>
        <v/>
      </c>
      <c r="D96" s="90">
        <v>145</v>
      </c>
      <c r="E96" s="46">
        <v>169</v>
      </c>
      <c r="F96" s="46">
        <v>127</v>
      </c>
      <c r="G96" s="46">
        <v>150</v>
      </c>
      <c r="H96" s="51"/>
    </row>
    <row r="97" spans="1:8" x14ac:dyDescent="0.25">
      <c r="A97" s="52" t="s">
        <v>36</v>
      </c>
      <c r="B97" s="53"/>
      <c r="C97" s="54"/>
      <c r="D97" s="94"/>
      <c r="E97" s="56"/>
      <c r="F97" s="56"/>
      <c r="G97" s="56"/>
      <c r="H97" s="51"/>
    </row>
    <row r="98" spans="1:8" x14ac:dyDescent="0.25">
      <c r="A98" s="52" t="s">
        <v>36</v>
      </c>
      <c r="B98" s="53"/>
      <c r="C98" s="54"/>
      <c r="D98" s="94"/>
      <c r="E98" s="56"/>
      <c r="F98" s="56"/>
      <c r="G98" s="56"/>
      <c r="H98" s="51"/>
    </row>
    <row r="99" spans="1:8" x14ac:dyDescent="0.25">
      <c r="A99" s="57" t="s">
        <v>37</v>
      </c>
      <c r="B99" s="53"/>
      <c r="C99" s="58"/>
      <c r="D99" s="95"/>
      <c r="E99" s="56"/>
      <c r="F99" s="56"/>
      <c r="G99" s="56"/>
      <c r="H99" s="51"/>
    </row>
    <row r="100" spans="1:8" ht="15.75" thickBot="1" x14ac:dyDescent="0.3">
      <c r="A100" s="91" t="s">
        <v>37</v>
      </c>
      <c r="B100" s="53"/>
      <c r="C100" s="58"/>
      <c r="D100" s="95"/>
      <c r="E100" s="56"/>
      <c r="F100" s="56"/>
      <c r="G100" s="56"/>
      <c r="H100" s="51"/>
    </row>
    <row r="101" spans="1:8" ht="15.75" thickBot="1" x14ac:dyDescent="0.3">
      <c r="A101" s="96">
        <f>$T$1-D101</f>
        <v>-827</v>
      </c>
      <c r="B101" s="89">
        <v>49</v>
      </c>
      <c r="C101" s="97" t="s">
        <v>21</v>
      </c>
      <c r="D101" s="86">
        <v>827</v>
      </c>
      <c r="E101" s="63">
        <f>SUM(E92:E96)+SUMPRODUCT((E92:E96=0)*1,$D266:$D270)</f>
        <v>853</v>
      </c>
      <c r="F101" s="63">
        <f>SUM(F92:F96)+SUMPRODUCT((F92:F96=0)*1,$D266:$D270)</f>
        <v>725</v>
      </c>
      <c r="G101" s="63">
        <f>SUM(G92:G96)+SUMPRODUCT((G92:G96=0)*1,$D266:$D270)</f>
        <v>862</v>
      </c>
      <c r="H101" s="64"/>
    </row>
    <row r="102" spans="1:8" x14ac:dyDescent="0.25">
      <c r="A102" s="42" t="str">
        <f>VLOOKUP(B102,Données!$B$3:$G$108,4)</f>
        <v>M-Jeanne Courchesne</v>
      </c>
      <c r="B102" s="65">
        <v>1090</v>
      </c>
      <c r="C102" s="44" t="str">
        <f>IFERROR(IF(B102=Données!#REF!,Données!#REF!,VLOOKUP(B102,Données!$B$3:$G$108,3,FALSE)),"")</f>
        <v/>
      </c>
      <c r="D102" s="90">
        <v>153</v>
      </c>
      <c r="E102" s="46">
        <v>99</v>
      </c>
      <c r="F102" s="46">
        <v>124</v>
      </c>
      <c r="G102" s="46">
        <v>172</v>
      </c>
      <c r="H102" s="51"/>
    </row>
    <row r="103" spans="1:8" x14ac:dyDescent="0.25">
      <c r="A103" s="48" t="str">
        <f>VLOOKUP(B103,Données!$B$3:$G$108,4)</f>
        <v>Nino Ciccollela</v>
      </c>
      <c r="B103" s="65">
        <v>1046</v>
      </c>
      <c r="C103" s="44" t="str">
        <f>IFERROR(IF(B103=Données!#REF!,Données!#REF!,VLOOKUP(B103,Données!$B$3:$G$108,3,FALSE)),"")</f>
        <v/>
      </c>
      <c r="D103" s="90">
        <v>147</v>
      </c>
      <c r="E103" s="46">
        <v>166</v>
      </c>
      <c r="F103" s="46">
        <v>127</v>
      </c>
      <c r="G103" s="46">
        <v>204</v>
      </c>
      <c r="H103" s="51"/>
    </row>
    <row r="104" spans="1:8" x14ac:dyDescent="0.25">
      <c r="A104" s="48" t="str">
        <f>VLOOKUP(B104,Données!$B$3:$G$108,4)</f>
        <v>Louisette Croteau</v>
      </c>
      <c r="B104" s="65">
        <v>1047</v>
      </c>
      <c r="C104" s="44" t="str">
        <f>IFERROR(IF(B104=Données!#REF!,Données!#REF!,VLOOKUP(B104,Données!$B$3:$G$108,3,FALSE)),"")</f>
        <v/>
      </c>
      <c r="D104" s="90">
        <v>136</v>
      </c>
      <c r="E104" s="46">
        <v>132</v>
      </c>
      <c r="F104" s="46">
        <v>143</v>
      </c>
      <c r="G104" s="46">
        <v>148</v>
      </c>
      <c r="H104" s="51"/>
    </row>
    <row r="105" spans="1:8" x14ac:dyDescent="0.25">
      <c r="A105" s="48" t="str">
        <f>VLOOKUP(B105,Données!$B$3:$G$108,4)</f>
        <v>Claude Cyr</v>
      </c>
      <c r="B105" s="65">
        <v>1033</v>
      </c>
      <c r="C105" s="44" t="str">
        <f>IFERROR(IF(B105=Données!#REF!,Données!#REF!,VLOOKUP(B105,Données!$B$3:$G$108,3,FALSE)),"")</f>
        <v/>
      </c>
      <c r="D105" s="90">
        <v>185</v>
      </c>
      <c r="E105" s="46">
        <v>167</v>
      </c>
      <c r="F105" s="46">
        <v>159</v>
      </c>
      <c r="G105" s="46">
        <v>208</v>
      </c>
      <c r="H105" s="51"/>
    </row>
    <row r="106" spans="1:8" x14ac:dyDescent="0.25">
      <c r="A106" s="48" t="str">
        <f>VLOOKUP(B106,Données!$B$3:$G$108,4)</f>
        <v>Denis Lauzon</v>
      </c>
      <c r="B106" s="65">
        <v>1081</v>
      </c>
      <c r="C106" s="44" t="str">
        <f>IFERROR(IF(B106=Données!#REF!,Données!#REF!,VLOOKUP(B106,Données!$B$3:$G$108,3,FALSE)),"")</f>
        <v/>
      </c>
      <c r="D106" s="90">
        <v>206</v>
      </c>
      <c r="E106" s="46">
        <v>178</v>
      </c>
      <c r="F106" s="46">
        <v>165</v>
      </c>
      <c r="G106" s="46">
        <v>144</v>
      </c>
      <c r="H106" s="51"/>
    </row>
    <row r="107" spans="1:8" x14ac:dyDescent="0.25">
      <c r="A107" s="52" t="s">
        <v>36</v>
      </c>
      <c r="B107" s="53"/>
      <c r="C107" s="54"/>
      <c r="D107" s="94"/>
      <c r="E107" s="56"/>
      <c r="F107" s="56"/>
      <c r="G107" s="56"/>
      <c r="H107" s="51"/>
    </row>
    <row r="108" spans="1:8" x14ac:dyDescent="0.25">
      <c r="A108" s="52" t="s">
        <v>36</v>
      </c>
      <c r="B108" s="53"/>
      <c r="C108" s="54"/>
      <c r="D108" s="94"/>
      <c r="E108" s="56"/>
      <c r="F108" s="56"/>
      <c r="G108" s="56"/>
      <c r="H108" s="51"/>
    </row>
    <row r="109" spans="1:8" x14ac:dyDescent="0.25">
      <c r="A109" s="57" t="s">
        <v>37</v>
      </c>
      <c r="B109" s="53"/>
      <c r="C109" s="58"/>
      <c r="D109" s="95"/>
      <c r="E109" s="56"/>
      <c r="F109" s="56"/>
      <c r="G109" s="56"/>
      <c r="H109" s="51"/>
    </row>
    <row r="110" spans="1:8" ht="15.75" thickBot="1" x14ac:dyDescent="0.3">
      <c r="A110" s="91" t="s">
        <v>37</v>
      </c>
      <c r="B110" s="53"/>
      <c r="C110" s="58"/>
      <c r="D110" s="95"/>
      <c r="E110" s="56"/>
      <c r="F110" s="56"/>
      <c r="G110" s="56"/>
      <c r="H110" s="51"/>
    </row>
    <row r="111" spans="1:8" ht="15.75" thickBot="1" x14ac:dyDescent="0.3">
      <c r="A111" s="96">
        <f>$T$1-D111</f>
        <v>-827</v>
      </c>
      <c r="B111" s="89">
        <v>49</v>
      </c>
      <c r="C111" s="97" t="s">
        <v>22</v>
      </c>
      <c r="D111" s="86">
        <v>827</v>
      </c>
      <c r="E111" s="63">
        <f>SUM(E102:E106)+SUMPRODUCT((E102:E106=0)*1,$D276:$D280)</f>
        <v>742</v>
      </c>
      <c r="F111" s="63">
        <f>SUM(F102:F106)+SUMPRODUCT((F102:F106=0)*1,$D276:$D280)</f>
        <v>718</v>
      </c>
      <c r="G111" s="63">
        <f>SUM(G102:G106)+SUMPRODUCT((G102:G106=0)*1,$D276:$D280)</f>
        <v>876</v>
      </c>
      <c r="H111" s="64"/>
    </row>
    <row r="112" spans="1:8" x14ac:dyDescent="0.25">
      <c r="A112" s="42" t="str">
        <f>VLOOKUP(B112,Données!$B$3:$G$108,4)</f>
        <v>Monique Campeau</v>
      </c>
      <c r="B112" s="65">
        <v>1070</v>
      </c>
      <c r="C112" s="44" t="str">
        <f>IFERROR(IF(B112=Données!#REF!,Données!#REF!,VLOOKUP(B112,Données!$B$3:$G$108,3,FALSE)),"")</f>
        <v/>
      </c>
      <c r="D112" s="90">
        <v>116</v>
      </c>
      <c r="E112" s="46"/>
      <c r="F112" s="46"/>
      <c r="G112" s="46"/>
      <c r="H112" s="51" t="s">
        <v>43</v>
      </c>
    </row>
    <row r="113" spans="1:8" x14ac:dyDescent="0.25">
      <c r="A113" s="48" t="str">
        <f>VLOOKUP(B113,Données!$B$3:$G$108,4)</f>
        <v>René Courchesne</v>
      </c>
      <c r="B113" s="65">
        <v>1016</v>
      </c>
      <c r="C113" s="44" t="str">
        <f>IFERROR(IF(B113=Données!#REF!,Données!#REF!,VLOOKUP(B113,Données!$B$3:$G$108,3,FALSE)),"")</f>
        <v/>
      </c>
      <c r="D113" s="90">
        <v>128</v>
      </c>
      <c r="E113" s="46">
        <v>118</v>
      </c>
      <c r="F113" s="46">
        <v>148</v>
      </c>
      <c r="G113" s="46">
        <v>154</v>
      </c>
      <c r="H113" s="51"/>
    </row>
    <row r="114" spans="1:8" x14ac:dyDescent="0.25">
      <c r="A114" s="48" t="str">
        <f>VLOOKUP(B114,Données!$B$3:$G$108,4)</f>
        <v>Martine Ouellet</v>
      </c>
      <c r="B114" s="65">
        <v>1005</v>
      </c>
      <c r="C114" s="44" t="str">
        <f>IFERROR(IF(B114=Données!#REF!,Données!#REF!,VLOOKUP(B114,Données!$B$3:$G$108,3,FALSE)),"")</f>
        <v/>
      </c>
      <c r="D114" s="90">
        <v>187</v>
      </c>
      <c r="E114" s="46">
        <v>174</v>
      </c>
      <c r="F114" s="46">
        <v>204</v>
      </c>
      <c r="G114" s="46">
        <v>210</v>
      </c>
      <c r="H114" s="51"/>
    </row>
    <row r="115" spans="1:8" x14ac:dyDescent="0.25">
      <c r="A115" s="48" t="str">
        <f>VLOOKUP(B115,Données!$B$3:$G$108,4)</f>
        <v>Denis Locas</v>
      </c>
      <c r="B115" s="65">
        <v>1028</v>
      </c>
      <c r="C115" s="44" t="str">
        <f>IFERROR(IF(B115=Données!#REF!,Données!#REF!,VLOOKUP(B115,Données!$B$3:$G$108,3,FALSE)),"")</f>
        <v/>
      </c>
      <c r="D115" s="90">
        <v>174</v>
      </c>
      <c r="E115" s="46">
        <v>163</v>
      </c>
      <c r="F115" s="46">
        <v>211</v>
      </c>
      <c r="G115" s="46">
        <v>191</v>
      </c>
      <c r="H115" s="51"/>
    </row>
    <row r="116" spans="1:8" x14ac:dyDescent="0.25">
      <c r="A116" s="48" t="str">
        <f>VLOOKUP(B116,Données!$B$3:$G$108,4)</f>
        <v>Gilles Tremblay</v>
      </c>
      <c r="B116" s="65">
        <v>1038</v>
      </c>
      <c r="C116" s="44" t="str">
        <f>IFERROR(IF(B116=Données!#REF!,Données!#REF!,VLOOKUP(B116,Données!$B$3:$G$108,3,FALSE)),"")</f>
        <v/>
      </c>
      <c r="D116" s="90">
        <v>170</v>
      </c>
      <c r="E116" s="46">
        <v>183</v>
      </c>
      <c r="F116" s="46">
        <v>193</v>
      </c>
      <c r="G116" s="46">
        <v>195</v>
      </c>
      <c r="H116" s="51"/>
    </row>
    <row r="117" spans="1:8" x14ac:dyDescent="0.25">
      <c r="A117" s="52" t="s">
        <v>36</v>
      </c>
      <c r="B117" s="53"/>
      <c r="C117" s="54"/>
      <c r="D117" s="94"/>
      <c r="E117" s="56"/>
      <c r="F117" s="56"/>
      <c r="G117" s="56"/>
      <c r="H117" s="51"/>
    </row>
    <row r="118" spans="1:8" x14ac:dyDescent="0.25">
      <c r="A118" s="52" t="s">
        <v>36</v>
      </c>
      <c r="B118" s="53"/>
      <c r="C118" s="54"/>
      <c r="D118" s="94"/>
      <c r="E118" s="56"/>
      <c r="F118" s="56"/>
      <c r="G118" s="56"/>
      <c r="H118" s="51"/>
    </row>
    <row r="119" spans="1:8" x14ac:dyDescent="0.25">
      <c r="A119" s="57" t="s">
        <v>37</v>
      </c>
      <c r="B119" s="53"/>
      <c r="C119" s="58"/>
      <c r="D119" s="95"/>
      <c r="E119" s="56"/>
      <c r="F119" s="56"/>
      <c r="G119" s="56"/>
      <c r="H119" s="51"/>
    </row>
    <row r="120" spans="1:8" ht="15.75" thickBot="1" x14ac:dyDescent="0.3">
      <c r="A120" s="91" t="s">
        <v>37</v>
      </c>
      <c r="B120" s="53"/>
      <c r="C120" s="58"/>
      <c r="D120" s="95"/>
      <c r="E120" s="56"/>
      <c r="F120" s="56"/>
      <c r="G120" s="56"/>
      <c r="H120" s="51"/>
    </row>
    <row r="121" spans="1:8" ht="15.75" thickBot="1" x14ac:dyDescent="0.3">
      <c r="A121" s="96">
        <f>$T$1-D121</f>
        <v>-775</v>
      </c>
      <c r="B121" s="89">
        <v>101</v>
      </c>
      <c r="C121" s="97" t="s">
        <v>23</v>
      </c>
      <c r="D121" s="86">
        <v>775</v>
      </c>
      <c r="E121" s="63">
        <f>SUM(E112:E116)+SUMPRODUCT((E112:E116=0)*1,$D286:$D290)</f>
        <v>638</v>
      </c>
      <c r="F121" s="63">
        <f>SUM(F112:F116)+SUMPRODUCT((F112:F116=0)*1,$D286:$D290)</f>
        <v>756</v>
      </c>
      <c r="G121" s="63">
        <f>SUM(G112:G116)+SUMPRODUCT((G112:G116=0)*1,$D286:$D290)</f>
        <v>750</v>
      </c>
      <c r="H121" s="64"/>
    </row>
    <row r="122" spans="1:8" x14ac:dyDescent="0.25">
      <c r="A122" s="42" t="str">
        <f>VLOOKUP(B122,Données!$B$3:$G$108,4)</f>
        <v>Louise Arbour</v>
      </c>
      <c r="B122" s="65">
        <v>1065</v>
      </c>
      <c r="C122" s="44" t="str">
        <f>IFERROR(IF(B122=Données!#REF!,Données!#REF!,VLOOKUP(B122,Données!$B$3:$G$108,3,FALSE)),"")</f>
        <v/>
      </c>
      <c r="D122" s="90">
        <v>164</v>
      </c>
      <c r="E122" s="46">
        <v>122</v>
      </c>
      <c r="F122" s="46">
        <v>168</v>
      </c>
      <c r="G122" s="46">
        <v>185</v>
      </c>
      <c r="H122" s="51"/>
    </row>
    <row r="123" spans="1:8" x14ac:dyDescent="0.25">
      <c r="A123" s="48" t="str">
        <f>VLOOKUP(B123,Données!$B$3:$G$108,4)</f>
        <v>Ginette Juteau</v>
      </c>
      <c r="B123" s="65">
        <v>1055</v>
      </c>
      <c r="C123" s="44" t="str">
        <f>IFERROR(IF(B123=Données!#REF!,Données!#REF!,VLOOKUP(B123,Données!$B$3:$G$108,3,FALSE)),"")</f>
        <v/>
      </c>
      <c r="D123" s="90">
        <v>140</v>
      </c>
      <c r="E123" s="46">
        <v>155</v>
      </c>
      <c r="F123" s="46">
        <v>116</v>
      </c>
      <c r="G123" s="46">
        <v>175</v>
      </c>
      <c r="H123" s="51"/>
    </row>
    <row r="124" spans="1:8" x14ac:dyDescent="0.25">
      <c r="A124" s="48" t="str">
        <f>VLOOKUP(B124,Données!$B$3:$G$108,4)</f>
        <v>Bernard Daniel</v>
      </c>
      <c r="B124" s="65">
        <v>1094</v>
      </c>
      <c r="C124" s="44" t="str">
        <f>IFERROR(IF(B124=Données!#REF!,Données!#REF!,VLOOKUP(B124,Données!$B$3:$G$108,3,FALSE)),"")</f>
        <v/>
      </c>
      <c r="D124" s="90">
        <v>196</v>
      </c>
      <c r="E124" s="46">
        <v>203</v>
      </c>
      <c r="F124" s="46">
        <v>164</v>
      </c>
      <c r="G124" s="46">
        <v>159</v>
      </c>
      <c r="H124" s="51"/>
    </row>
    <row r="125" spans="1:8" x14ac:dyDescent="0.25">
      <c r="A125" s="48" t="str">
        <f>VLOOKUP(B125,Données!$B$3:$G$108,4)</f>
        <v>Jocelyne Brunelle</v>
      </c>
      <c r="B125" s="65">
        <v>1073</v>
      </c>
      <c r="C125" s="44" t="str">
        <f>IFERROR(IF(B125=Données!#REF!,Données!#REF!,VLOOKUP(B125,Données!$B$3:$G$108,3,FALSE)),"")</f>
        <v/>
      </c>
      <c r="D125" s="90">
        <v>151</v>
      </c>
      <c r="E125" s="46">
        <v>141</v>
      </c>
      <c r="F125" s="46">
        <v>169</v>
      </c>
      <c r="G125" s="46">
        <v>177</v>
      </c>
      <c r="H125" s="51"/>
    </row>
    <row r="126" spans="1:8" x14ac:dyDescent="0.25">
      <c r="A126" s="48" t="str">
        <f>VLOOKUP(B126,Données!$B$3:$G$108,4)</f>
        <v>Manuel Franco</v>
      </c>
      <c r="B126" s="65">
        <v>1103</v>
      </c>
      <c r="C126" s="44" t="str">
        <f>IFERROR(IF(B126=Données!#REF!,Données!#REF!,VLOOKUP(B126,Données!$B$3:$G$108,3,FALSE)),"")</f>
        <v/>
      </c>
      <c r="D126" s="90">
        <v>182</v>
      </c>
      <c r="E126" s="46">
        <v>127</v>
      </c>
      <c r="F126" s="46">
        <v>243</v>
      </c>
      <c r="G126" s="46">
        <v>198</v>
      </c>
      <c r="H126" s="51"/>
    </row>
    <row r="127" spans="1:8" x14ac:dyDescent="0.25">
      <c r="A127" s="52" t="s">
        <v>36</v>
      </c>
      <c r="B127" s="53"/>
      <c r="C127" s="54"/>
      <c r="D127" s="94"/>
      <c r="E127" s="56"/>
      <c r="F127" s="56"/>
      <c r="G127" s="56"/>
      <c r="H127" s="51"/>
    </row>
    <row r="128" spans="1:8" x14ac:dyDescent="0.25">
      <c r="A128" s="52" t="s">
        <v>36</v>
      </c>
      <c r="B128" s="53"/>
      <c r="C128" s="54"/>
      <c r="D128" s="94"/>
      <c r="E128" s="56"/>
      <c r="F128" s="56"/>
      <c r="G128" s="56"/>
      <c r="H128" s="51"/>
    </row>
    <row r="129" spans="1:8" x14ac:dyDescent="0.25">
      <c r="A129" s="57" t="s">
        <v>37</v>
      </c>
      <c r="B129" s="53"/>
      <c r="C129" s="58"/>
      <c r="D129" s="95"/>
      <c r="E129" s="56"/>
      <c r="F129" s="56"/>
      <c r="G129" s="56"/>
      <c r="H129" s="51"/>
    </row>
    <row r="130" spans="1:8" ht="15.75" thickBot="1" x14ac:dyDescent="0.3">
      <c r="A130" s="91" t="s">
        <v>37</v>
      </c>
      <c r="B130" s="53"/>
      <c r="C130" s="58"/>
      <c r="D130" s="95"/>
      <c r="E130" s="56"/>
      <c r="F130" s="56"/>
      <c r="G130" s="56"/>
      <c r="H130" s="51"/>
    </row>
    <row r="131" spans="1:8" ht="15.75" thickBot="1" x14ac:dyDescent="0.3">
      <c r="A131" s="96">
        <f>$T$1-D131</f>
        <v>-833</v>
      </c>
      <c r="B131" s="89">
        <v>43</v>
      </c>
      <c r="C131" s="97" t="s">
        <v>24</v>
      </c>
      <c r="D131" s="86">
        <v>833</v>
      </c>
      <c r="E131" s="63">
        <f>SUM(E122:E126)+SUMPRODUCT((E122:E126=0)*1,$D296:$D300)</f>
        <v>748</v>
      </c>
      <c r="F131" s="63">
        <f>SUM(F122:F126)+SUMPRODUCT((F122:F126=0)*1,$D296:$D300)</f>
        <v>860</v>
      </c>
      <c r="G131" s="63">
        <f>SUM(G122:G126)+SUMPRODUCT((G122:G126=0)*1,$D296:$D300)</f>
        <v>894</v>
      </c>
      <c r="H131" s="64"/>
    </row>
    <row r="132" spans="1:8" x14ac:dyDescent="0.25">
      <c r="A132" s="42" t="str">
        <f>VLOOKUP(B132,Données!$B$3:$G$108,4)</f>
        <v>Jean-Guy Gingras</v>
      </c>
      <c r="B132" s="65">
        <v>1008</v>
      </c>
      <c r="C132" s="44" t="str">
        <f>IFERROR(IF(B132=Données!#REF!,Données!#REF!,VLOOKUP(B132,Données!$B$3:$G$108,3,FALSE)),"")</f>
        <v/>
      </c>
      <c r="D132" s="90">
        <v>147</v>
      </c>
      <c r="E132" s="46">
        <v>144</v>
      </c>
      <c r="F132" s="46">
        <v>171</v>
      </c>
      <c r="G132" s="46">
        <v>160</v>
      </c>
      <c r="H132" s="51"/>
    </row>
    <row r="133" spans="1:8" x14ac:dyDescent="0.25">
      <c r="A133" s="48" t="str">
        <f>VLOOKUP(B133,Données!$B$3:$G$108,4)</f>
        <v>Charlotte Jolicoeur</v>
      </c>
      <c r="B133" s="65">
        <v>1026</v>
      </c>
      <c r="C133" s="44" t="str">
        <f>IFERROR(IF(B133=Données!#REF!,Données!#REF!,VLOOKUP(B133,Données!$B$3:$G$108,3,FALSE)),"")</f>
        <v/>
      </c>
      <c r="D133" s="90">
        <v>146</v>
      </c>
      <c r="E133" s="46">
        <v>174</v>
      </c>
      <c r="F133" s="46">
        <v>172</v>
      </c>
      <c r="G133" s="46">
        <v>195</v>
      </c>
      <c r="H133" s="51"/>
    </row>
    <row r="134" spans="1:8" x14ac:dyDescent="0.25">
      <c r="A134" s="48" t="str">
        <f>VLOOKUP(B134,Données!$B$3:$G$108,4)</f>
        <v>Francine Allard</v>
      </c>
      <c r="B134" s="65">
        <v>1058</v>
      </c>
      <c r="C134" s="44" t="str">
        <f>IFERROR(IF(B134=Données!#REF!,Données!#REF!,VLOOKUP(B134,Données!$B$3:$G$108,3,FALSE)),"")</f>
        <v/>
      </c>
      <c r="D134" s="90">
        <v>143</v>
      </c>
      <c r="E134" s="46">
        <v>118</v>
      </c>
      <c r="F134" s="46">
        <v>206</v>
      </c>
      <c r="G134" s="46">
        <v>174</v>
      </c>
      <c r="H134" s="51"/>
    </row>
    <row r="135" spans="1:8" x14ac:dyDescent="0.25">
      <c r="A135" s="48" t="str">
        <f>VLOOKUP(B135,Données!$B$3:$G$108,4)</f>
        <v>Gilles Martin</v>
      </c>
      <c r="B135" s="65">
        <v>1017</v>
      </c>
      <c r="C135" s="44" t="str">
        <f>IFERROR(IF(B135=Données!#REF!,Données!#REF!,VLOOKUP(B135,Données!$B$3:$G$108,3,FALSE)),"")</f>
        <v/>
      </c>
      <c r="D135" s="90">
        <v>173</v>
      </c>
      <c r="E135" s="46">
        <v>215</v>
      </c>
      <c r="F135" s="46">
        <v>193</v>
      </c>
      <c r="G135" s="46">
        <v>186</v>
      </c>
      <c r="H135" s="51"/>
    </row>
    <row r="136" spans="1:8" x14ac:dyDescent="0.25">
      <c r="A136" s="48" t="str">
        <f>VLOOKUP(B136,Données!$B$3:$G$108,4)</f>
        <v>Gilles Thériault</v>
      </c>
      <c r="B136" s="65">
        <v>1079</v>
      </c>
      <c r="C136" s="44" t="str">
        <f>IFERROR(IF(B136=Données!#REF!,Données!#REF!,VLOOKUP(B136,Données!$B$3:$G$108,3,FALSE)),"")</f>
        <v/>
      </c>
      <c r="D136" s="90">
        <v>172</v>
      </c>
      <c r="E136" s="46">
        <v>217</v>
      </c>
      <c r="F136" s="46">
        <v>173</v>
      </c>
      <c r="G136" s="46">
        <v>170</v>
      </c>
      <c r="H136" s="51"/>
    </row>
    <row r="137" spans="1:8" x14ac:dyDescent="0.25">
      <c r="A137" s="52" t="s">
        <v>36</v>
      </c>
      <c r="B137" s="53"/>
      <c r="C137" s="54"/>
      <c r="D137" s="94"/>
      <c r="E137" s="56"/>
      <c r="F137" s="56"/>
      <c r="G137" s="56"/>
      <c r="H137" s="51"/>
    </row>
    <row r="138" spans="1:8" x14ac:dyDescent="0.25">
      <c r="A138" s="52" t="s">
        <v>36</v>
      </c>
      <c r="B138" s="53"/>
      <c r="C138" s="54"/>
      <c r="D138" s="94"/>
      <c r="E138" s="56"/>
      <c r="F138" s="56"/>
      <c r="G138" s="56"/>
      <c r="H138" s="51"/>
    </row>
    <row r="139" spans="1:8" x14ac:dyDescent="0.25">
      <c r="A139" s="57" t="s">
        <v>37</v>
      </c>
      <c r="B139" s="53"/>
      <c r="C139" s="58"/>
      <c r="D139" s="95"/>
      <c r="E139" s="56"/>
      <c r="F139" s="56"/>
      <c r="G139" s="56"/>
      <c r="H139" s="51"/>
    </row>
    <row r="140" spans="1:8" ht="15.75" thickBot="1" x14ac:dyDescent="0.3">
      <c r="A140" s="91" t="s">
        <v>37</v>
      </c>
      <c r="B140" s="53"/>
      <c r="C140" s="58"/>
      <c r="D140" s="95"/>
      <c r="E140" s="56"/>
      <c r="F140" s="56"/>
      <c r="G140" s="56"/>
      <c r="H140" s="51"/>
    </row>
    <row r="141" spans="1:8" ht="15.75" thickBot="1" x14ac:dyDescent="0.3">
      <c r="A141" s="96">
        <f>$T$1-D141</f>
        <v>-781</v>
      </c>
      <c r="B141" s="89">
        <v>95</v>
      </c>
      <c r="C141" s="97" t="s">
        <v>25</v>
      </c>
      <c r="D141" s="86">
        <v>781</v>
      </c>
      <c r="E141" s="63">
        <f>SUM(E132:E136)+SUMPRODUCT((E132:E136=0)*1,$D306:$D310)</f>
        <v>868</v>
      </c>
      <c r="F141" s="63">
        <f>SUM(F132:F136)+SUMPRODUCT((F132:F136=0)*1,$D306:$D310)</f>
        <v>915</v>
      </c>
      <c r="G141" s="63">
        <f>SUM(G132:G136)+SUMPRODUCT((G132:G136=0)*1,$D306:$D310)</f>
        <v>885</v>
      </c>
      <c r="H141" s="64"/>
    </row>
    <row r="142" spans="1:8" x14ac:dyDescent="0.25">
      <c r="A142" s="42" t="str">
        <f>VLOOKUP(B142,Données!$B$3:$G$108,4)</f>
        <v xml:space="preserve">Gisèle Gilbert </v>
      </c>
      <c r="B142" s="65">
        <v>1020</v>
      </c>
      <c r="C142" s="44" t="str">
        <f>IFERROR(IF(B142=Données!#REF!,Données!#REF!,VLOOKUP(B142,Données!$B$3:$G$108,3,FALSE)),"")</f>
        <v/>
      </c>
      <c r="D142" s="90">
        <v>101</v>
      </c>
      <c r="E142" s="46">
        <v>120</v>
      </c>
      <c r="F142" s="46">
        <v>119</v>
      </c>
      <c r="G142" s="46">
        <v>150</v>
      </c>
      <c r="H142" s="51"/>
    </row>
    <row r="143" spans="1:8" x14ac:dyDescent="0.25">
      <c r="A143" s="48" t="str">
        <f>VLOOKUP(B143,Données!$B$3:$G$108,4)</f>
        <v>Noé Franco</v>
      </c>
      <c r="B143" s="65">
        <v>1063</v>
      </c>
      <c r="C143" s="44" t="str">
        <f>IFERROR(IF(B143=Données!#REF!,Données!#REF!,VLOOKUP(B143,Données!$B$3:$G$108,3,FALSE)),"")</f>
        <v/>
      </c>
      <c r="D143" s="90">
        <v>162</v>
      </c>
      <c r="E143" s="46">
        <v>206</v>
      </c>
      <c r="F143" s="46">
        <v>108</v>
      </c>
      <c r="G143" s="46">
        <v>114</v>
      </c>
      <c r="H143" s="51"/>
    </row>
    <row r="144" spans="1:8" x14ac:dyDescent="0.25">
      <c r="A144" s="48" t="str">
        <f>VLOOKUP(B144,Données!$B$3:$G$108,4)</f>
        <v>Claude Gareau</v>
      </c>
      <c r="B144" s="65">
        <v>1095</v>
      </c>
      <c r="C144" s="44" t="str">
        <f>IFERROR(IF(B144=Données!#REF!,Données!#REF!,VLOOKUP(B144,Données!$B$3:$G$108,3,FALSE)),"")</f>
        <v/>
      </c>
      <c r="D144" s="90">
        <v>165</v>
      </c>
      <c r="E144" s="46">
        <v>213</v>
      </c>
      <c r="F144" s="46">
        <v>158</v>
      </c>
      <c r="G144" s="46">
        <v>238</v>
      </c>
      <c r="H144" s="51"/>
    </row>
    <row r="145" spans="1:8" x14ac:dyDescent="0.25">
      <c r="A145" s="48" t="str">
        <f>VLOOKUP(B145,Données!$B$3:$G$108,4)</f>
        <v>Jacques Croteau</v>
      </c>
      <c r="B145" s="65">
        <v>1018</v>
      </c>
      <c r="C145" s="44" t="str">
        <f>IFERROR(IF(B145=Données!#REF!,Données!#REF!,VLOOKUP(B145,Données!$B$3:$G$108,3,FALSE)),"")</f>
        <v/>
      </c>
      <c r="D145" s="90">
        <v>173</v>
      </c>
      <c r="E145" s="46">
        <v>151</v>
      </c>
      <c r="F145" s="46">
        <v>184</v>
      </c>
      <c r="G145" s="46">
        <v>166</v>
      </c>
      <c r="H145" s="51"/>
    </row>
    <row r="146" spans="1:8" x14ac:dyDescent="0.25">
      <c r="A146" s="48" t="str">
        <f>VLOOKUP(B146,Données!$B$3:$G$108,4)</f>
        <v>Raymond Chartré</v>
      </c>
      <c r="B146" s="65">
        <v>1019</v>
      </c>
      <c r="C146" s="44" t="str">
        <f>IFERROR(IF(B146=Données!#REF!,Données!#REF!,VLOOKUP(B146,Données!$B$3:$G$108,3,FALSE)),"")</f>
        <v/>
      </c>
      <c r="D146" s="90">
        <v>202</v>
      </c>
      <c r="E146" s="46">
        <v>195</v>
      </c>
      <c r="F146" s="46">
        <v>154</v>
      </c>
      <c r="G146" s="46">
        <v>182</v>
      </c>
      <c r="H146" s="51"/>
    </row>
    <row r="147" spans="1:8" x14ac:dyDescent="0.25">
      <c r="A147" s="52" t="s">
        <v>36</v>
      </c>
      <c r="B147" s="53"/>
      <c r="C147" s="54"/>
      <c r="D147" s="94"/>
      <c r="E147" s="56"/>
      <c r="F147" s="56"/>
      <c r="G147" s="56"/>
      <c r="H147" s="51"/>
    </row>
    <row r="148" spans="1:8" x14ac:dyDescent="0.25">
      <c r="A148" s="52" t="s">
        <v>36</v>
      </c>
      <c r="B148" s="53"/>
      <c r="C148" s="54"/>
      <c r="D148" s="94"/>
      <c r="E148" s="56"/>
      <c r="F148" s="56"/>
      <c r="G148" s="56"/>
      <c r="H148" s="51"/>
    </row>
    <row r="149" spans="1:8" x14ac:dyDescent="0.25">
      <c r="A149" s="57" t="s">
        <v>37</v>
      </c>
      <c r="B149" s="53"/>
      <c r="C149" s="58"/>
      <c r="D149" s="95"/>
      <c r="E149" s="56"/>
      <c r="F149" s="56"/>
      <c r="G149" s="56"/>
      <c r="H149" s="51"/>
    </row>
    <row r="150" spans="1:8" ht="15.75" thickBot="1" x14ac:dyDescent="0.3">
      <c r="A150" s="91" t="s">
        <v>37</v>
      </c>
      <c r="B150" s="53"/>
      <c r="C150" s="58"/>
      <c r="D150" s="95"/>
      <c r="E150" s="56"/>
      <c r="F150" s="56"/>
      <c r="G150" s="56"/>
      <c r="H150" s="51"/>
    </row>
    <row r="151" spans="1:8" ht="15.75" thickBot="1" x14ac:dyDescent="0.3">
      <c r="A151" s="96">
        <f>$T$1-D151</f>
        <v>-803</v>
      </c>
      <c r="B151" s="89">
        <v>73</v>
      </c>
      <c r="C151" s="97" t="s">
        <v>26</v>
      </c>
      <c r="D151" s="86">
        <v>803</v>
      </c>
      <c r="E151" s="63">
        <f>SUM(E142:E146)+SUMPRODUCT((E142:E146=0)*1,$D316:$D320)</f>
        <v>885</v>
      </c>
      <c r="F151" s="63">
        <f>SUM(F142:F146)+SUMPRODUCT((F142:F146=0)*1,$D316:$D320)</f>
        <v>723</v>
      </c>
      <c r="G151" s="63">
        <f>SUM(G142:G146)+SUMPRODUCT((G142:G146=0)*1,$D316:$D320)</f>
        <v>850</v>
      </c>
      <c r="H151" s="64"/>
    </row>
    <row r="152" spans="1:8" x14ac:dyDescent="0.25">
      <c r="A152" s="42" t="str">
        <f>VLOOKUP(B152,Données!$B$3:$G$108,4)</f>
        <v>Anna-Maria Ciccollela</v>
      </c>
      <c r="B152" s="65">
        <v>1049</v>
      </c>
      <c r="C152" s="44" t="str">
        <f>IFERROR(IF(B152=Données!#REF!,Données!#REF!,VLOOKUP(B152,Données!$B$3:$G$108,3,FALSE)),"")</f>
        <v/>
      </c>
      <c r="D152" s="90">
        <v>108</v>
      </c>
      <c r="E152" s="46">
        <v>130</v>
      </c>
      <c r="F152" s="46">
        <v>114</v>
      </c>
      <c r="G152" s="46">
        <v>105</v>
      </c>
      <c r="H152" s="51"/>
    </row>
    <row r="153" spans="1:8" x14ac:dyDescent="0.25">
      <c r="A153" s="48" t="str">
        <f>VLOOKUP(B153,Données!$B$3:$G$108,4)</f>
        <v>Monique Nucciaroni</v>
      </c>
      <c r="B153" s="65">
        <v>1097</v>
      </c>
      <c r="C153" s="44" t="str">
        <f>IFERROR(IF(B153=Données!#REF!,Données!#REF!,VLOOKUP(B153,Données!$B$3:$G$108,3,FALSE)),"")</f>
        <v/>
      </c>
      <c r="D153" s="90">
        <v>157</v>
      </c>
      <c r="E153" s="46">
        <v>170</v>
      </c>
      <c r="F153" s="46">
        <v>133</v>
      </c>
      <c r="G153" s="46">
        <v>158</v>
      </c>
      <c r="H153" s="51"/>
    </row>
    <row r="154" spans="1:8" x14ac:dyDescent="0.25">
      <c r="A154" s="48" t="str">
        <f>VLOOKUP(B154,Données!$B$3:$G$108,4)</f>
        <v>Mario Nolet</v>
      </c>
      <c r="B154" s="65">
        <v>1071</v>
      </c>
      <c r="C154" s="44" t="str">
        <f>IFERROR(IF(B154=Données!#REF!,Données!#REF!,VLOOKUP(B154,Données!$B$3:$G$108,3,FALSE)),"")</f>
        <v/>
      </c>
      <c r="D154" s="90">
        <v>155</v>
      </c>
      <c r="E154" s="46">
        <v>194</v>
      </c>
      <c r="F154" s="46">
        <v>146</v>
      </c>
      <c r="G154" s="46">
        <v>186</v>
      </c>
      <c r="H154" s="51"/>
    </row>
    <row r="155" spans="1:8" x14ac:dyDescent="0.25">
      <c r="A155" s="48" t="str">
        <f>VLOOKUP(B155,Données!$B$3:$G$108,4)</f>
        <v>Roland Gariépy</v>
      </c>
      <c r="B155" s="65">
        <v>1024</v>
      </c>
      <c r="C155" s="44" t="str">
        <f>IFERROR(IF(B155=Données!#REF!,Données!#REF!,VLOOKUP(B155,Données!$B$3:$G$108,3,FALSE)),"")</f>
        <v/>
      </c>
      <c r="D155" s="90">
        <v>162</v>
      </c>
      <c r="E155" s="46"/>
      <c r="F155" s="46"/>
      <c r="G155" s="46"/>
      <c r="H155" s="51" t="s">
        <v>43</v>
      </c>
    </row>
    <row r="156" spans="1:8" x14ac:dyDescent="0.25">
      <c r="A156" s="48" t="str">
        <f>VLOOKUP(B156,Données!$B$3:$G$108,4)</f>
        <v>Grégoire Leclerc</v>
      </c>
      <c r="B156" s="65">
        <v>1105</v>
      </c>
      <c r="C156" s="44" t="str">
        <f>IFERROR(IF(B156=Données!#REF!,Données!#REF!,VLOOKUP(B156,Données!$B$3:$G$108,3,FALSE)),"")</f>
        <v/>
      </c>
      <c r="D156" s="90">
        <v>191</v>
      </c>
      <c r="E156" s="46">
        <v>182</v>
      </c>
      <c r="F156" s="46">
        <v>217</v>
      </c>
      <c r="G156" s="46">
        <v>199</v>
      </c>
      <c r="H156" s="51"/>
    </row>
    <row r="157" spans="1:8" x14ac:dyDescent="0.25">
      <c r="A157" s="52" t="s">
        <v>36</v>
      </c>
      <c r="B157" s="53"/>
      <c r="C157" s="54"/>
      <c r="D157" s="94"/>
      <c r="E157" s="56"/>
      <c r="F157" s="56"/>
      <c r="G157" s="56"/>
      <c r="H157" s="51"/>
    </row>
    <row r="158" spans="1:8" x14ac:dyDescent="0.25">
      <c r="A158" s="52" t="s">
        <v>36</v>
      </c>
      <c r="B158" s="53"/>
      <c r="C158" s="54"/>
      <c r="D158" s="94"/>
      <c r="E158" s="56"/>
      <c r="F158" s="56"/>
      <c r="G158" s="56"/>
      <c r="H158" s="51"/>
    </row>
    <row r="159" spans="1:8" x14ac:dyDescent="0.25">
      <c r="A159" s="57" t="s">
        <v>37</v>
      </c>
      <c r="B159" s="53"/>
      <c r="C159" s="58"/>
      <c r="D159" s="95"/>
      <c r="E159" s="56"/>
      <c r="F159" s="56"/>
      <c r="G159" s="56"/>
      <c r="H159" s="51"/>
    </row>
    <row r="160" spans="1:8" ht="15.75" thickBot="1" x14ac:dyDescent="0.3">
      <c r="A160" s="91" t="s">
        <v>37</v>
      </c>
      <c r="B160" s="53"/>
      <c r="C160" s="58"/>
      <c r="D160" s="95"/>
      <c r="E160" s="56"/>
      <c r="F160" s="56"/>
      <c r="G160" s="56"/>
      <c r="H160" s="51"/>
    </row>
    <row r="161" spans="1:104" ht="15.75" thickBot="1" x14ac:dyDescent="0.3">
      <c r="A161" s="96">
        <f>$T$1-D161</f>
        <v>-773</v>
      </c>
      <c r="B161" s="89">
        <v>103</v>
      </c>
      <c r="C161" s="97" t="s">
        <v>27</v>
      </c>
      <c r="D161" s="86">
        <v>773</v>
      </c>
      <c r="E161" s="69">
        <f>SUM(E152:E156)+SUMPRODUCT((E152:E156=0)*1,$D326:$D330)</f>
        <v>676</v>
      </c>
      <c r="F161" s="69">
        <f>SUM(F152:F156)+SUMPRODUCT((F152:F156=0)*1,$D326:$D330)</f>
        <v>610</v>
      </c>
      <c r="G161" s="69">
        <f>SUM(G152:G156)+SUMPRODUCT((G152:G156=0)*1,$D326:$D330)</f>
        <v>648</v>
      </c>
      <c r="H161" s="70"/>
    </row>
    <row r="174" spans="1:104" ht="15.75" thickBot="1" x14ac:dyDescent="0.3"/>
    <row r="175" spans="1:104" x14ac:dyDescent="0.25">
      <c r="CV175" s="20"/>
      <c r="CW175" s="21" t="s">
        <v>0</v>
      </c>
      <c r="CX175" s="21"/>
      <c r="CY175" s="21"/>
      <c r="CZ175" s="22"/>
    </row>
    <row r="176" spans="1:104" x14ac:dyDescent="0.25">
      <c r="CV176" s="23"/>
      <c r="CW176" s="1" t="s">
        <v>1</v>
      </c>
      <c r="CX176" s="2"/>
      <c r="CY176" s="3" t="s">
        <v>2</v>
      </c>
      <c r="CZ176" s="24" t="s">
        <v>3</v>
      </c>
    </row>
    <row r="177" spans="100:104" ht="15.75" x14ac:dyDescent="0.25">
      <c r="CV177" s="25"/>
      <c r="CW177" s="4" t="str">
        <f>Données!$I$3</f>
        <v>André Cyr</v>
      </c>
      <c r="CX177" s="5"/>
      <c r="CY177" s="6" t="s">
        <v>4</v>
      </c>
      <c r="CZ177" s="26" t="s">
        <v>3</v>
      </c>
    </row>
    <row r="178" spans="100:104" x14ac:dyDescent="0.25">
      <c r="CV178" s="23"/>
      <c r="CW178" s="8"/>
      <c r="CX178" s="2"/>
      <c r="CY178" s="7"/>
      <c r="CZ178" s="27"/>
    </row>
    <row r="179" spans="100:104" x14ac:dyDescent="0.25">
      <c r="CV179" s="23"/>
      <c r="CW179" s="2" t="s">
        <v>5</v>
      </c>
      <c r="CX179" s="2"/>
      <c r="CY179" s="2"/>
      <c r="CZ179" s="28" t="str">
        <f>Horaire!$B$6</f>
        <v>Sem.02</v>
      </c>
    </row>
    <row r="180" spans="100:104" x14ac:dyDescent="0.25">
      <c r="CV180" s="23"/>
      <c r="CW180" s="6" t="s">
        <v>6</v>
      </c>
      <c r="CX180" s="2"/>
      <c r="CY180" s="6" t="s">
        <v>7</v>
      </c>
      <c r="CZ180" s="29" t="s">
        <v>8</v>
      </c>
    </row>
    <row r="181" spans="100:104" x14ac:dyDescent="0.25">
      <c r="CV181" s="23"/>
      <c r="CW181" s="9"/>
      <c r="CX181" s="10"/>
      <c r="CY181" s="11"/>
      <c r="CZ181" s="30"/>
    </row>
    <row r="182" spans="100:104" x14ac:dyDescent="0.25">
      <c r="CV182" s="23"/>
      <c r="CW182" s="12"/>
      <c r="CX182" s="13"/>
      <c r="CY182" s="138"/>
      <c r="CZ182" s="139"/>
    </row>
    <row r="183" spans="100:104" x14ac:dyDescent="0.25">
      <c r="CV183" s="23"/>
      <c r="CW183" s="12"/>
      <c r="CX183" s="13"/>
      <c r="CY183" s="11"/>
      <c r="CZ183" s="30"/>
    </row>
    <row r="184" spans="100:104" x14ac:dyDescent="0.25">
      <c r="CV184" s="23"/>
      <c r="CW184" s="12"/>
      <c r="CX184" s="13"/>
      <c r="CY184" s="11"/>
      <c r="CZ184" s="30"/>
    </row>
    <row r="185" spans="100:104" x14ac:dyDescent="0.25">
      <c r="CV185" s="23"/>
      <c r="CW185" s="14"/>
      <c r="CX185" s="13"/>
      <c r="CY185" s="11"/>
      <c r="CZ185" s="30"/>
    </row>
    <row r="186" spans="100:104" x14ac:dyDescent="0.25">
      <c r="CV186" s="23"/>
      <c r="CW186" s="2"/>
      <c r="CX186" s="2"/>
      <c r="CY186" s="15" t="s">
        <v>9</v>
      </c>
      <c r="CZ186" s="31">
        <f>SUM(CZ181:CZ185)</f>
        <v>0</v>
      </c>
    </row>
    <row r="187" spans="100:104" ht="15.75" thickBot="1" x14ac:dyDescent="0.3">
      <c r="CV187" s="23"/>
      <c r="CW187" s="2"/>
      <c r="CX187" s="2"/>
      <c r="CY187" s="2"/>
      <c r="CZ187" s="28"/>
    </row>
    <row r="188" spans="100:104" ht="16.5" thickBot="1" x14ac:dyDescent="0.3">
      <c r="CV188" s="32"/>
      <c r="CW188" s="33" t="s">
        <v>10</v>
      </c>
      <c r="CX188" s="34"/>
      <c r="CY188" s="35" t="s">
        <v>11</v>
      </c>
      <c r="CZ188" s="36"/>
    </row>
    <row r="189" spans="100:104" x14ac:dyDescent="0.25">
      <c r="CV189" s="16"/>
      <c r="CW189" s="16"/>
      <c r="CX189" s="16"/>
      <c r="CY189" s="16"/>
      <c r="CZ189" s="16"/>
    </row>
    <row r="190" spans="100:104" ht="15.75" thickBot="1" x14ac:dyDescent="0.3">
      <c r="CV190" s="17"/>
      <c r="CW190" s="17"/>
      <c r="CX190" s="17"/>
      <c r="CY190" s="17"/>
      <c r="CZ190" s="17"/>
    </row>
    <row r="191" spans="100:104" x14ac:dyDescent="0.25">
      <c r="CV191" s="20"/>
      <c r="CW191" s="21" t="s">
        <v>0</v>
      </c>
      <c r="CX191" s="21"/>
      <c r="CY191" s="21">
        <f>$CY$175</f>
        <v>0</v>
      </c>
      <c r="CZ191" s="22">
        <f>$CZ$175</f>
        <v>0</v>
      </c>
    </row>
    <row r="192" spans="100:104" x14ac:dyDescent="0.25">
      <c r="CV192" s="23"/>
      <c r="CW192" s="1" t="s">
        <v>1</v>
      </c>
      <c r="CX192" s="2"/>
      <c r="CY192" s="3" t="s">
        <v>12</v>
      </c>
      <c r="CZ192" s="24" t="s">
        <v>3</v>
      </c>
    </row>
    <row r="193" spans="100:104" ht="15.75" x14ac:dyDescent="0.25">
      <c r="CV193" s="25"/>
      <c r="CW193" s="4" t="str">
        <f>Données!$I$4</f>
        <v>Dorothée Beauchesne</v>
      </c>
      <c r="CX193" s="5"/>
      <c r="CY193" s="6" t="str">
        <f>$CY$177</f>
        <v xml:space="preserve">               Substituts @ $10.00</v>
      </c>
      <c r="CZ193" s="26" t="s">
        <v>3</v>
      </c>
    </row>
    <row r="194" spans="100:104" x14ac:dyDescent="0.25">
      <c r="CV194" s="23"/>
      <c r="CW194" s="8"/>
      <c r="CX194" s="2"/>
      <c r="CY194" s="7"/>
      <c r="CZ194" s="27"/>
    </row>
    <row r="195" spans="100:104" x14ac:dyDescent="0.25">
      <c r="CV195" s="23"/>
      <c r="CW195" s="2" t="s">
        <v>13</v>
      </c>
      <c r="CX195" s="2"/>
      <c r="CY195" s="2"/>
      <c r="CZ195" s="28" t="str">
        <f>$CZ$179</f>
        <v>Sem.02</v>
      </c>
    </row>
    <row r="196" spans="100:104" x14ac:dyDescent="0.25">
      <c r="CV196" s="23"/>
      <c r="CW196" s="6" t="s">
        <v>6</v>
      </c>
      <c r="CX196" s="2"/>
      <c r="CY196" s="6" t="s">
        <v>7</v>
      </c>
      <c r="CZ196" s="29" t="s">
        <v>8</v>
      </c>
    </row>
    <row r="197" spans="100:104" x14ac:dyDescent="0.25">
      <c r="CV197" s="23"/>
      <c r="CW197" s="9"/>
      <c r="CX197" s="10"/>
      <c r="CY197" s="11"/>
      <c r="CZ197" s="30"/>
    </row>
    <row r="198" spans="100:104" x14ac:dyDescent="0.25">
      <c r="CV198" s="23"/>
      <c r="CW198" s="12"/>
      <c r="CX198" s="13"/>
      <c r="CY198" s="11"/>
      <c r="CZ198" s="30"/>
    </row>
    <row r="199" spans="100:104" x14ac:dyDescent="0.25">
      <c r="CV199" s="23"/>
      <c r="CW199" s="12"/>
      <c r="CX199" s="13"/>
      <c r="CY199" s="11"/>
      <c r="CZ199" s="30"/>
    </row>
    <row r="200" spans="100:104" x14ac:dyDescent="0.25">
      <c r="CV200" s="23"/>
      <c r="CW200" s="12"/>
      <c r="CX200" s="13"/>
      <c r="CY200" s="11"/>
      <c r="CZ200" s="30"/>
    </row>
    <row r="201" spans="100:104" x14ac:dyDescent="0.25">
      <c r="CV201" s="23"/>
      <c r="CW201" s="14"/>
      <c r="CX201" s="13"/>
      <c r="CY201" s="11"/>
      <c r="CZ201" s="30"/>
    </row>
    <row r="202" spans="100:104" x14ac:dyDescent="0.25">
      <c r="CV202" s="23"/>
      <c r="CW202" s="2"/>
      <c r="CX202" s="2"/>
      <c r="CY202" s="15" t="s">
        <v>9</v>
      </c>
      <c r="CZ202" s="31">
        <f>SUM(CZ197:CZ201)</f>
        <v>0</v>
      </c>
    </row>
    <row r="203" spans="100:104" ht="15.75" thickBot="1" x14ac:dyDescent="0.3">
      <c r="CV203" s="23"/>
      <c r="CW203" s="2"/>
      <c r="CX203" s="2"/>
      <c r="CY203" s="2"/>
      <c r="CZ203" s="28"/>
    </row>
    <row r="204" spans="100:104" ht="16.5" thickBot="1" x14ac:dyDescent="0.3">
      <c r="CV204" s="32"/>
      <c r="CW204" s="33" t="s">
        <v>10</v>
      </c>
      <c r="CX204" s="34"/>
      <c r="CY204" s="35" t="s">
        <v>11</v>
      </c>
      <c r="CZ204" s="36"/>
    </row>
    <row r="205" spans="100:104" x14ac:dyDescent="0.25">
      <c r="CV205" s="18"/>
      <c r="CW205" s="18"/>
      <c r="CX205" s="18"/>
      <c r="CY205" s="18"/>
      <c r="CZ205" s="18"/>
    </row>
    <row r="206" spans="100:104" ht="15.75" thickBot="1" x14ac:dyDescent="0.3">
      <c r="CV206" s="18"/>
      <c r="CW206" s="18"/>
      <c r="CX206" s="18"/>
      <c r="CY206" s="18"/>
      <c r="CZ206" s="18"/>
    </row>
    <row r="207" spans="100:104" x14ac:dyDescent="0.25">
      <c r="CV207" s="20"/>
      <c r="CW207" s="21" t="s">
        <v>0</v>
      </c>
      <c r="CX207" s="21"/>
      <c r="CY207" s="21">
        <f>$CY$175</f>
        <v>0</v>
      </c>
      <c r="CZ207" s="22">
        <f>$CZ$175</f>
        <v>0</v>
      </c>
    </row>
    <row r="208" spans="100:104" x14ac:dyDescent="0.25">
      <c r="CV208" s="23"/>
      <c r="CW208" s="1" t="s">
        <v>1</v>
      </c>
      <c r="CX208" s="2"/>
      <c r="CY208" s="3" t="s">
        <v>12</v>
      </c>
      <c r="CZ208" s="24" t="s">
        <v>3</v>
      </c>
    </row>
    <row r="209" spans="100:104" ht="15.75" x14ac:dyDescent="0.25">
      <c r="CV209" s="25"/>
      <c r="CW209" s="4" t="str">
        <f>Données!$I$5</f>
        <v>Michel Moreau</v>
      </c>
      <c r="CX209" s="5"/>
      <c r="CY209" s="6" t="str">
        <f>$CY$177</f>
        <v xml:space="preserve">               Substituts @ $10.00</v>
      </c>
      <c r="CZ209" s="26" t="s">
        <v>3</v>
      </c>
    </row>
    <row r="210" spans="100:104" x14ac:dyDescent="0.25">
      <c r="CV210" s="23"/>
      <c r="CW210" s="8"/>
      <c r="CX210" s="2"/>
      <c r="CY210" s="7"/>
      <c r="CZ210" s="27"/>
    </row>
    <row r="211" spans="100:104" x14ac:dyDescent="0.25">
      <c r="CV211" s="23"/>
      <c r="CW211" s="2" t="s">
        <v>14</v>
      </c>
      <c r="CX211" s="2"/>
      <c r="CY211" s="2"/>
      <c r="CZ211" s="28" t="str">
        <f>$CZ$179</f>
        <v>Sem.02</v>
      </c>
    </row>
    <row r="212" spans="100:104" x14ac:dyDescent="0.25">
      <c r="CV212" s="23"/>
      <c r="CW212" s="6" t="s">
        <v>6</v>
      </c>
      <c r="CX212" s="2"/>
      <c r="CY212" s="6" t="s">
        <v>7</v>
      </c>
      <c r="CZ212" s="29" t="s">
        <v>8</v>
      </c>
    </row>
    <row r="213" spans="100:104" x14ac:dyDescent="0.25">
      <c r="CV213" s="23"/>
      <c r="CW213" s="9"/>
      <c r="CX213" s="10"/>
      <c r="CY213" s="11"/>
      <c r="CZ213" s="30"/>
    </row>
    <row r="214" spans="100:104" x14ac:dyDescent="0.25">
      <c r="CV214" s="23"/>
      <c r="CW214" s="12"/>
      <c r="CX214" s="13"/>
      <c r="CY214" s="11"/>
      <c r="CZ214" s="30"/>
    </row>
    <row r="215" spans="100:104" x14ac:dyDescent="0.25">
      <c r="CV215" s="23"/>
      <c r="CW215" s="12"/>
      <c r="CX215" s="13"/>
      <c r="CY215" s="11"/>
      <c r="CZ215" s="30"/>
    </row>
    <row r="216" spans="100:104" x14ac:dyDescent="0.25">
      <c r="CV216" s="23"/>
      <c r="CW216" s="12"/>
      <c r="CX216" s="13"/>
      <c r="CY216" s="11"/>
      <c r="CZ216" s="30"/>
    </row>
    <row r="217" spans="100:104" x14ac:dyDescent="0.25">
      <c r="CV217" s="23"/>
      <c r="CW217" s="14"/>
      <c r="CX217" s="13"/>
      <c r="CY217" s="11"/>
      <c r="CZ217" s="30"/>
    </row>
    <row r="218" spans="100:104" x14ac:dyDescent="0.25">
      <c r="CV218" s="23"/>
      <c r="CW218" s="2"/>
      <c r="CX218" s="2"/>
      <c r="CY218" s="15" t="s">
        <v>9</v>
      </c>
      <c r="CZ218" s="31">
        <f>SUM(CZ213:CZ217)</f>
        <v>0</v>
      </c>
    </row>
    <row r="219" spans="100:104" ht="15.75" thickBot="1" x14ac:dyDescent="0.3">
      <c r="CV219" s="23"/>
      <c r="CW219" s="2"/>
      <c r="CX219" s="2"/>
      <c r="CY219" s="2"/>
      <c r="CZ219" s="28"/>
    </row>
    <row r="220" spans="100:104" ht="16.5" thickBot="1" x14ac:dyDescent="0.3">
      <c r="CV220" s="32"/>
      <c r="CW220" s="33" t="s">
        <v>10</v>
      </c>
      <c r="CX220" s="34"/>
      <c r="CY220" s="35" t="s">
        <v>11</v>
      </c>
      <c r="CZ220" s="36"/>
    </row>
    <row r="221" spans="100:104" x14ac:dyDescent="0.25">
      <c r="CV221" s="20"/>
      <c r="CW221" s="21" t="s">
        <v>0</v>
      </c>
      <c r="CX221" s="21"/>
      <c r="CY221" s="21">
        <f>$CY$175</f>
        <v>0</v>
      </c>
      <c r="CZ221" s="22">
        <f>$CZ$175</f>
        <v>0</v>
      </c>
    </row>
    <row r="222" spans="100:104" x14ac:dyDescent="0.25">
      <c r="CV222" s="23"/>
      <c r="CW222" s="1" t="s">
        <v>1</v>
      </c>
      <c r="CX222" s="2"/>
      <c r="CY222" s="3" t="s">
        <v>12</v>
      </c>
      <c r="CZ222" s="24" t="s">
        <v>3</v>
      </c>
    </row>
    <row r="223" spans="100:104" ht="15.75" x14ac:dyDescent="0.25">
      <c r="CV223" s="25"/>
      <c r="CW223" s="4" t="str">
        <f>Données!$I$6</f>
        <v>Serge Goupil</v>
      </c>
      <c r="CX223" s="5"/>
      <c r="CY223" s="6" t="str">
        <f>$CY$177</f>
        <v xml:space="preserve">               Substituts @ $10.00</v>
      </c>
      <c r="CZ223" s="26" t="s">
        <v>3</v>
      </c>
    </row>
    <row r="224" spans="100:104" x14ac:dyDescent="0.25">
      <c r="CV224" s="23"/>
      <c r="CW224" s="8"/>
      <c r="CX224" s="2"/>
      <c r="CY224" s="7"/>
      <c r="CZ224" s="27"/>
    </row>
    <row r="225" spans="100:104" x14ac:dyDescent="0.25">
      <c r="CV225" s="23"/>
      <c r="CW225" s="2" t="s">
        <v>15</v>
      </c>
      <c r="CX225" s="2"/>
      <c r="CY225" s="2"/>
      <c r="CZ225" s="28" t="str">
        <f>$CZ$179</f>
        <v>Sem.02</v>
      </c>
    </row>
    <row r="226" spans="100:104" x14ac:dyDescent="0.25">
      <c r="CV226" s="23"/>
      <c r="CW226" s="6" t="s">
        <v>6</v>
      </c>
      <c r="CX226" s="2"/>
      <c r="CY226" s="6" t="s">
        <v>7</v>
      </c>
      <c r="CZ226" s="29" t="s">
        <v>8</v>
      </c>
    </row>
    <row r="227" spans="100:104" x14ac:dyDescent="0.25">
      <c r="CV227" s="23"/>
      <c r="CW227" s="9"/>
      <c r="CX227" s="10"/>
      <c r="CY227" s="11"/>
      <c r="CZ227" s="30"/>
    </row>
    <row r="228" spans="100:104" x14ac:dyDescent="0.25">
      <c r="CV228" s="23"/>
      <c r="CW228" s="12"/>
      <c r="CX228" s="13"/>
      <c r="CY228" s="11"/>
      <c r="CZ228" s="30"/>
    </row>
    <row r="229" spans="100:104" x14ac:dyDescent="0.25">
      <c r="CV229" s="23"/>
      <c r="CW229" s="12"/>
      <c r="CX229" s="13"/>
      <c r="CY229" s="11"/>
      <c r="CZ229" s="30"/>
    </row>
    <row r="230" spans="100:104" x14ac:dyDescent="0.25">
      <c r="CV230" s="23"/>
      <c r="CW230" s="12"/>
      <c r="CX230" s="13"/>
      <c r="CY230" s="11"/>
      <c r="CZ230" s="30"/>
    </row>
    <row r="231" spans="100:104" x14ac:dyDescent="0.25">
      <c r="CV231" s="23"/>
      <c r="CW231" s="14"/>
      <c r="CX231" s="13"/>
      <c r="CY231" s="11"/>
      <c r="CZ231" s="30"/>
    </row>
    <row r="232" spans="100:104" x14ac:dyDescent="0.25">
      <c r="CV232" s="23"/>
      <c r="CW232" s="2"/>
      <c r="CX232" s="2"/>
      <c r="CY232" s="15" t="s">
        <v>9</v>
      </c>
      <c r="CZ232" s="31">
        <f>SUM(CZ227:CZ231)</f>
        <v>0</v>
      </c>
    </row>
    <row r="233" spans="100:104" ht="15.75" thickBot="1" x14ac:dyDescent="0.3">
      <c r="CV233" s="23"/>
      <c r="CW233" s="2"/>
      <c r="CX233" s="2"/>
      <c r="CY233" s="2"/>
      <c r="CZ233" s="28"/>
    </row>
    <row r="234" spans="100:104" ht="16.5" thickBot="1" x14ac:dyDescent="0.3">
      <c r="CV234" s="32"/>
      <c r="CW234" s="33" t="s">
        <v>10</v>
      </c>
      <c r="CX234" s="34"/>
      <c r="CY234" s="35" t="s">
        <v>11</v>
      </c>
      <c r="CZ234" s="36"/>
    </row>
    <row r="235" spans="100:104" x14ac:dyDescent="0.25">
      <c r="CV235" s="16"/>
      <c r="CW235" s="16"/>
      <c r="CX235" s="16"/>
      <c r="CY235" s="16"/>
      <c r="CZ235" s="16"/>
    </row>
    <row r="236" spans="100:104" ht="15.75" thickBot="1" x14ac:dyDescent="0.3">
      <c r="CV236" s="18"/>
      <c r="CW236" s="18"/>
      <c r="CX236" s="18"/>
      <c r="CY236" s="18"/>
      <c r="CZ236" s="18"/>
    </row>
    <row r="237" spans="100:104" x14ac:dyDescent="0.25">
      <c r="CV237" s="20"/>
      <c r="CW237" s="21" t="s">
        <v>0</v>
      </c>
      <c r="CX237" s="21"/>
      <c r="CY237" s="21">
        <f>$CY$175</f>
        <v>0</v>
      </c>
      <c r="CZ237" s="22">
        <f>$CZ$175</f>
        <v>0</v>
      </c>
    </row>
    <row r="238" spans="100:104" x14ac:dyDescent="0.25">
      <c r="CV238" s="23"/>
      <c r="CW238" s="1" t="s">
        <v>1</v>
      </c>
      <c r="CX238" s="2"/>
      <c r="CY238" s="3" t="s">
        <v>12</v>
      </c>
      <c r="CZ238" s="24" t="s">
        <v>3</v>
      </c>
    </row>
    <row r="239" spans="100:104" ht="15.75" x14ac:dyDescent="0.25">
      <c r="CV239" s="25"/>
      <c r="CW239" s="4" t="str">
        <f>Données!$I$7</f>
        <v>Jeannine Chartré</v>
      </c>
      <c r="CX239" s="5"/>
      <c r="CY239" s="6" t="str">
        <f>$CY$177</f>
        <v xml:space="preserve">               Substituts @ $10.00</v>
      </c>
      <c r="CZ239" s="26" t="s">
        <v>3</v>
      </c>
    </row>
    <row r="240" spans="100:104" x14ac:dyDescent="0.25">
      <c r="CV240" s="23"/>
      <c r="CW240" s="8"/>
      <c r="CX240" s="2"/>
      <c r="CY240" s="7"/>
      <c r="CZ240" s="27"/>
    </row>
    <row r="241" spans="100:104" x14ac:dyDescent="0.25">
      <c r="CV241" s="23"/>
      <c r="CW241" s="2" t="s">
        <v>16</v>
      </c>
      <c r="CX241" s="2"/>
      <c r="CY241" s="2"/>
      <c r="CZ241" s="28" t="str">
        <f>$CZ$179</f>
        <v>Sem.02</v>
      </c>
    </row>
    <row r="242" spans="100:104" x14ac:dyDescent="0.25">
      <c r="CV242" s="23"/>
      <c r="CW242" s="6" t="s">
        <v>6</v>
      </c>
      <c r="CX242" s="2"/>
      <c r="CY242" s="6" t="s">
        <v>7</v>
      </c>
      <c r="CZ242" s="29" t="s">
        <v>8</v>
      </c>
    </row>
    <row r="243" spans="100:104" x14ac:dyDescent="0.25">
      <c r="CV243" s="23"/>
      <c r="CW243" s="9"/>
      <c r="CX243" s="10"/>
      <c r="CY243" s="11"/>
      <c r="CZ243" s="30"/>
    </row>
    <row r="244" spans="100:104" x14ac:dyDescent="0.25">
      <c r="CV244" s="23"/>
      <c r="CW244" s="12"/>
      <c r="CX244" s="13"/>
      <c r="CY244" s="11"/>
      <c r="CZ244" s="30"/>
    </row>
    <row r="245" spans="100:104" x14ac:dyDescent="0.25">
      <c r="CV245" s="23"/>
      <c r="CW245" s="12"/>
      <c r="CX245" s="13"/>
      <c r="CY245" s="11"/>
      <c r="CZ245" s="30"/>
    </row>
    <row r="246" spans="100:104" x14ac:dyDescent="0.25">
      <c r="CV246" s="23"/>
      <c r="CW246" s="12"/>
      <c r="CX246" s="13"/>
      <c r="CY246" s="11"/>
      <c r="CZ246" s="30"/>
    </row>
    <row r="247" spans="100:104" x14ac:dyDescent="0.25">
      <c r="CV247" s="23"/>
      <c r="CW247" s="14"/>
      <c r="CX247" s="13"/>
      <c r="CY247" s="11"/>
      <c r="CZ247" s="30"/>
    </row>
    <row r="248" spans="100:104" x14ac:dyDescent="0.25">
      <c r="CV248" s="23"/>
      <c r="CW248" s="2"/>
      <c r="CX248" s="2"/>
      <c r="CY248" s="15" t="s">
        <v>9</v>
      </c>
      <c r="CZ248" s="31">
        <f>SUM(CZ243:CZ247)</f>
        <v>0</v>
      </c>
    </row>
    <row r="249" spans="100:104" ht="15.75" thickBot="1" x14ac:dyDescent="0.3">
      <c r="CV249" s="23"/>
      <c r="CW249" s="2"/>
      <c r="CX249" s="2"/>
      <c r="CY249" s="2"/>
      <c r="CZ249" s="28"/>
    </row>
    <row r="250" spans="100:104" ht="16.5" thickBot="1" x14ac:dyDescent="0.3">
      <c r="CV250" s="32"/>
      <c r="CW250" s="33" t="s">
        <v>10</v>
      </c>
      <c r="CX250" s="34"/>
      <c r="CY250" s="35" t="s">
        <v>11</v>
      </c>
      <c r="CZ250" s="36"/>
    </row>
    <row r="251" spans="100:104" x14ac:dyDescent="0.25">
      <c r="CV251" s="18"/>
      <c r="CW251" s="18"/>
      <c r="CX251" s="18"/>
      <c r="CY251" s="18"/>
      <c r="CZ251" s="18"/>
    </row>
    <row r="252" spans="100:104" ht="15.75" thickBot="1" x14ac:dyDescent="0.3">
      <c r="CV252" s="18"/>
      <c r="CW252" s="18"/>
      <c r="CX252" s="18"/>
      <c r="CY252" s="18"/>
      <c r="CZ252" s="18"/>
    </row>
    <row r="253" spans="100:104" x14ac:dyDescent="0.25">
      <c r="CV253" s="20"/>
      <c r="CW253" s="21" t="s">
        <v>0</v>
      </c>
      <c r="CX253" s="21"/>
      <c r="CY253" s="21">
        <f>$CY$175</f>
        <v>0</v>
      </c>
      <c r="CZ253" s="22">
        <f>$CZ$175</f>
        <v>0</v>
      </c>
    </row>
    <row r="254" spans="100:104" x14ac:dyDescent="0.25">
      <c r="CV254" s="23"/>
      <c r="CW254" s="1" t="s">
        <v>1</v>
      </c>
      <c r="CX254" s="2"/>
      <c r="CY254" s="3" t="s">
        <v>12</v>
      </c>
      <c r="CZ254" s="24" t="s">
        <v>3</v>
      </c>
    </row>
    <row r="255" spans="100:104" ht="15.75" x14ac:dyDescent="0.25">
      <c r="CV255" s="25"/>
      <c r="CW255" s="4" t="str">
        <f>Données!$I$8</f>
        <v>Gilberte Caron</v>
      </c>
      <c r="CX255" s="5"/>
      <c r="CY255" s="6" t="str">
        <f>$CY$177</f>
        <v xml:space="preserve">               Substituts @ $10.00</v>
      </c>
      <c r="CZ255" s="26" t="s">
        <v>3</v>
      </c>
    </row>
    <row r="256" spans="100:104" x14ac:dyDescent="0.25">
      <c r="CV256" s="23"/>
      <c r="CW256" s="8"/>
      <c r="CX256" s="2"/>
      <c r="CY256" s="7"/>
      <c r="CZ256" s="27"/>
    </row>
    <row r="257" spans="100:104" x14ac:dyDescent="0.25">
      <c r="CV257" s="23"/>
      <c r="CW257" s="2" t="s">
        <v>17</v>
      </c>
      <c r="CX257" s="2"/>
      <c r="CY257" s="2"/>
      <c r="CZ257" s="28" t="str">
        <f>$CZ$179</f>
        <v>Sem.02</v>
      </c>
    </row>
    <row r="258" spans="100:104" x14ac:dyDescent="0.25">
      <c r="CV258" s="23"/>
      <c r="CW258" s="6" t="s">
        <v>6</v>
      </c>
      <c r="CX258" s="2"/>
      <c r="CY258" s="6" t="s">
        <v>7</v>
      </c>
      <c r="CZ258" s="29" t="s">
        <v>8</v>
      </c>
    </row>
    <row r="259" spans="100:104" x14ac:dyDescent="0.25">
      <c r="CV259" s="23"/>
      <c r="CW259" s="9"/>
      <c r="CX259" s="10"/>
      <c r="CY259" s="11"/>
      <c r="CZ259" s="30"/>
    </row>
    <row r="260" spans="100:104" x14ac:dyDescent="0.25">
      <c r="CV260" s="23"/>
      <c r="CW260" s="12"/>
      <c r="CX260" s="13"/>
      <c r="CY260" s="11"/>
      <c r="CZ260" s="30"/>
    </row>
    <row r="261" spans="100:104" x14ac:dyDescent="0.25">
      <c r="CV261" s="23"/>
      <c r="CW261" s="12"/>
      <c r="CX261" s="13"/>
      <c r="CY261" s="11"/>
      <c r="CZ261" s="30"/>
    </row>
    <row r="262" spans="100:104" x14ac:dyDescent="0.25">
      <c r="CV262" s="23"/>
      <c r="CW262" s="12"/>
      <c r="CX262" s="13"/>
      <c r="CY262" s="11"/>
      <c r="CZ262" s="30"/>
    </row>
    <row r="263" spans="100:104" x14ac:dyDescent="0.25">
      <c r="CV263" s="23"/>
      <c r="CW263" s="14"/>
      <c r="CX263" s="13"/>
      <c r="CY263" s="11"/>
      <c r="CZ263" s="30"/>
    </row>
    <row r="264" spans="100:104" x14ac:dyDescent="0.25">
      <c r="CV264" s="23"/>
      <c r="CW264" s="2"/>
      <c r="CX264" s="2"/>
      <c r="CY264" s="15" t="s">
        <v>9</v>
      </c>
      <c r="CZ264" s="31">
        <f>SUM(CZ259:CZ263)</f>
        <v>0</v>
      </c>
    </row>
    <row r="265" spans="100:104" ht="15.75" thickBot="1" x14ac:dyDescent="0.3">
      <c r="CV265" s="23"/>
      <c r="CW265" s="2"/>
      <c r="CX265" s="2"/>
      <c r="CY265" s="2"/>
      <c r="CZ265" s="28"/>
    </row>
    <row r="266" spans="100:104" ht="16.5" thickBot="1" x14ac:dyDescent="0.3">
      <c r="CV266" s="32"/>
      <c r="CW266" s="33" t="s">
        <v>10</v>
      </c>
      <c r="CX266" s="34"/>
      <c r="CY266" s="35" t="s">
        <v>11</v>
      </c>
      <c r="CZ266" s="36"/>
    </row>
    <row r="267" spans="100:104" x14ac:dyDescent="0.25">
      <c r="CV267" s="20"/>
      <c r="CW267" s="21" t="s">
        <v>0</v>
      </c>
      <c r="CX267" s="21"/>
      <c r="CY267" s="21">
        <f>$CY$175</f>
        <v>0</v>
      </c>
      <c r="CZ267" s="22">
        <f>$CZ$175</f>
        <v>0</v>
      </c>
    </row>
    <row r="268" spans="100:104" x14ac:dyDescent="0.25">
      <c r="CV268" s="23"/>
      <c r="CW268" s="1" t="s">
        <v>1</v>
      </c>
      <c r="CX268" s="2"/>
      <c r="CY268" s="3" t="s">
        <v>12</v>
      </c>
      <c r="CZ268" s="24" t="s">
        <v>3</v>
      </c>
    </row>
    <row r="269" spans="100:104" ht="15.75" x14ac:dyDescent="0.25">
      <c r="CV269" s="25"/>
      <c r="CW269" s="4" t="str">
        <f>Données!$I$9</f>
        <v>Carole Moreau</v>
      </c>
      <c r="CX269" s="5"/>
      <c r="CY269" s="6" t="str">
        <f>$CY$177</f>
        <v xml:space="preserve">               Substituts @ $10.00</v>
      </c>
      <c r="CZ269" s="26" t="s">
        <v>3</v>
      </c>
    </row>
    <row r="270" spans="100:104" x14ac:dyDescent="0.25">
      <c r="CV270" s="23"/>
      <c r="CW270" s="8"/>
      <c r="CX270" s="2"/>
      <c r="CY270" s="7"/>
      <c r="CZ270" s="27"/>
    </row>
    <row r="271" spans="100:104" x14ac:dyDescent="0.25">
      <c r="CV271" s="23"/>
      <c r="CW271" s="2" t="s">
        <v>18</v>
      </c>
      <c r="CX271" s="2"/>
      <c r="CY271" s="2"/>
      <c r="CZ271" s="28" t="str">
        <f>$CZ$179</f>
        <v>Sem.02</v>
      </c>
    </row>
    <row r="272" spans="100:104" x14ac:dyDescent="0.25">
      <c r="CV272" s="23"/>
      <c r="CW272" s="6" t="s">
        <v>6</v>
      </c>
      <c r="CX272" s="2"/>
      <c r="CY272" s="6" t="s">
        <v>7</v>
      </c>
      <c r="CZ272" s="29" t="s">
        <v>8</v>
      </c>
    </row>
    <row r="273" spans="100:104" x14ac:dyDescent="0.25">
      <c r="CV273" s="23"/>
      <c r="CW273" s="9"/>
      <c r="CX273" s="10"/>
      <c r="CY273" s="11"/>
      <c r="CZ273" s="30"/>
    </row>
    <row r="274" spans="100:104" x14ac:dyDescent="0.25">
      <c r="CV274" s="23"/>
      <c r="CW274" s="12"/>
      <c r="CX274" s="13"/>
      <c r="CY274" s="11"/>
      <c r="CZ274" s="30"/>
    </row>
    <row r="275" spans="100:104" x14ac:dyDescent="0.25">
      <c r="CV275" s="23"/>
      <c r="CW275" s="12"/>
      <c r="CX275" s="13"/>
      <c r="CY275" s="11"/>
      <c r="CZ275" s="30"/>
    </row>
    <row r="276" spans="100:104" x14ac:dyDescent="0.25">
      <c r="CV276" s="23"/>
      <c r="CW276" s="12"/>
      <c r="CX276" s="13"/>
      <c r="CY276" s="11"/>
      <c r="CZ276" s="30"/>
    </row>
    <row r="277" spans="100:104" x14ac:dyDescent="0.25">
      <c r="CV277" s="23"/>
      <c r="CW277" s="14"/>
      <c r="CX277" s="13"/>
      <c r="CY277" s="11"/>
      <c r="CZ277" s="30"/>
    </row>
    <row r="278" spans="100:104" x14ac:dyDescent="0.25">
      <c r="CV278" s="23"/>
      <c r="CW278" s="2"/>
      <c r="CX278" s="2"/>
      <c r="CY278" s="15" t="s">
        <v>9</v>
      </c>
      <c r="CZ278" s="31">
        <f>SUM(CZ273:CZ277)</f>
        <v>0</v>
      </c>
    </row>
    <row r="279" spans="100:104" ht="15.75" thickBot="1" x14ac:dyDescent="0.3">
      <c r="CV279" s="23"/>
      <c r="CW279" s="2"/>
      <c r="CX279" s="2"/>
      <c r="CY279" s="2"/>
      <c r="CZ279" s="28"/>
    </row>
    <row r="280" spans="100:104" ht="16.5" thickBot="1" x14ac:dyDescent="0.3">
      <c r="CV280" s="32"/>
      <c r="CW280" s="33" t="s">
        <v>10</v>
      </c>
      <c r="CX280" s="34"/>
      <c r="CY280" s="35" t="s">
        <v>11</v>
      </c>
      <c r="CZ280" s="36"/>
    </row>
    <row r="281" spans="100:104" x14ac:dyDescent="0.25">
      <c r="CV281" s="16"/>
      <c r="CW281" s="16"/>
      <c r="CX281" s="16"/>
      <c r="CY281" s="16"/>
      <c r="CZ281" s="16"/>
    </row>
    <row r="282" spans="100:104" ht="15.75" thickBot="1" x14ac:dyDescent="0.3">
      <c r="CV282" s="18"/>
      <c r="CW282" s="18"/>
      <c r="CX282" s="18"/>
      <c r="CY282" s="18"/>
      <c r="CZ282" s="18"/>
    </row>
    <row r="283" spans="100:104" x14ac:dyDescent="0.25">
      <c r="CV283" s="20"/>
      <c r="CW283" s="21" t="s">
        <v>0</v>
      </c>
      <c r="CX283" s="21"/>
      <c r="CY283" s="21">
        <f>$CY$175</f>
        <v>0</v>
      </c>
      <c r="CZ283" s="22">
        <f>$CZ$175</f>
        <v>0</v>
      </c>
    </row>
    <row r="284" spans="100:104" x14ac:dyDescent="0.25">
      <c r="CV284" s="23"/>
      <c r="CW284" s="1" t="s">
        <v>1</v>
      </c>
      <c r="CX284" s="2"/>
      <c r="CY284" s="3" t="s">
        <v>12</v>
      </c>
      <c r="CZ284" s="24" t="s">
        <v>3</v>
      </c>
    </row>
    <row r="285" spans="100:104" ht="15.75" x14ac:dyDescent="0.25">
      <c r="CV285" s="25"/>
      <c r="CW285" s="4" t="str">
        <f>Données!$I$10</f>
        <v>Michel Taillon</v>
      </c>
      <c r="CX285" s="5"/>
      <c r="CY285" s="6" t="str">
        <f>$CY$177</f>
        <v xml:space="preserve">               Substituts @ $10.00</v>
      </c>
      <c r="CZ285" s="26" t="s">
        <v>3</v>
      </c>
    </row>
    <row r="286" spans="100:104" x14ac:dyDescent="0.25">
      <c r="CV286" s="23"/>
      <c r="CW286" s="8"/>
      <c r="CX286" s="2"/>
      <c r="CY286" s="7"/>
      <c r="CZ286" s="27"/>
    </row>
    <row r="287" spans="100:104" x14ac:dyDescent="0.25">
      <c r="CV287" s="23"/>
      <c r="CW287" s="2" t="s">
        <v>19</v>
      </c>
      <c r="CX287" s="2"/>
      <c r="CY287" s="2"/>
      <c r="CZ287" s="28" t="str">
        <f>$CZ$179</f>
        <v>Sem.02</v>
      </c>
    </row>
    <row r="288" spans="100:104" x14ac:dyDescent="0.25">
      <c r="CV288" s="23"/>
      <c r="CW288" s="6" t="s">
        <v>6</v>
      </c>
      <c r="CX288" s="2"/>
      <c r="CY288" s="6" t="s">
        <v>7</v>
      </c>
      <c r="CZ288" s="29" t="s">
        <v>8</v>
      </c>
    </row>
    <row r="289" spans="100:104" x14ac:dyDescent="0.25">
      <c r="CV289" s="23"/>
      <c r="CW289" s="9"/>
      <c r="CX289" s="10"/>
      <c r="CY289" s="11"/>
      <c r="CZ289" s="30"/>
    </row>
    <row r="290" spans="100:104" x14ac:dyDescent="0.25">
      <c r="CV290" s="23"/>
      <c r="CW290" s="12"/>
      <c r="CX290" s="13"/>
      <c r="CY290" s="11"/>
      <c r="CZ290" s="30"/>
    </row>
    <row r="291" spans="100:104" x14ac:dyDescent="0.25">
      <c r="CV291" s="23"/>
      <c r="CW291" s="12"/>
      <c r="CX291" s="13"/>
      <c r="CY291" s="11"/>
      <c r="CZ291" s="30"/>
    </row>
    <row r="292" spans="100:104" x14ac:dyDescent="0.25">
      <c r="CV292" s="23"/>
      <c r="CW292" s="12"/>
      <c r="CX292" s="13"/>
      <c r="CY292" s="11"/>
      <c r="CZ292" s="30"/>
    </row>
    <row r="293" spans="100:104" x14ac:dyDescent="0.25">
      <c r="CV293" s="23"/>
      <c r="CW293" s="14"/>
      <c r="CX293" s="13"/>
      <c r="CY293" s="11"/>
      <c r="CZ293" s="30"/>
    </row>
    <row r="294" spans="100:104" x14ac:dyDescent="0.25">
      <c r="CV294" s="23"/>
      <c r="CW294" s="2"/>
      <c r="CX294" s="2"/>
      <c r="CY294" s="15" t="s">
        <v>9</v>
      </c>
      <c r="CZ294" s="31">
        <f>SUM(CZ289:CZ293)</f>
        <v>0</v>
      </c>
    </row>
    <row r="295" spans="100:104" ht="15.75" thickBot="1" x14ac:dyDescent="0.3">
      <c r="CV295" s="23"/>
      <c r="CW295" s="2"/>
      <c r="CX295" s="2"/>
      <c r="CY295" s="2"/>
      <c r="CZ295" s="28"/>
    </row>
    <row r="296" spans="100:104" ht="16.5" thickBot="1" x14ac:dyDescent="0.3">
      <c r="CV296" s="32"/>
      <c r="CW296" s="33" t="s">
        <v>10</v>
      </c>
      <c r="CX296" s="34"/>
      <c r="CY296" s="35" t="s">
        <v>11</v>
      </c>
      <c r="CZ296" s="36"/>
    </row>
    <row r="297" spans="100:104" x14ac:dyDescent="0.25">
      <c r="CV297" s="18"/>
      <c r="CW297" s="18"/>
      <c r="CX297" s="18"/>
      <c r="CY297" s="18"/>
      <c r="CZ297" s="18"/>
    </row>
    <row r="298" spans="100:104" ht="15.75" thickBot="1" x14ac:dyDescent="0.3">
      <c r="CV298" s="18"/>
      <c r="CW298" s="18"/>
      <c r="CX298" s="18"/>
      <c r="CY298" s="18"/>
      <c r="CZ298" s="18"/>
    </row>
    <row r="299" spans="100:104" x14ac:dyDescent="0.25">
      <c r="CV299" s="20"/>
      <c r="CW299" s="21" t="s">
        <v>0</v>
      </c>
      <c r="CX299" s="21"/>
      <c r="CY299" s="21">
        <f>$CY$175</f>
        <v>0</v>
      </c>
      <c r="CZ299" s="22">
        <f>$CZ$175</f>
        <v>0</v>
      </c>
    </row>
    <row r="300" spans="100:104" x14ac:dyDescent="0.25">
      <c r="CV300" s="23"/>
      <c r="CW300" s="1" t="s">
        <v>1</v>
      </c>
      <c r="CX300" s="2"/>
      <c r="CY300" s="3" t="s">
        <v>12</v>
      </c>
      <c r="CZ300" s="24" t="s">
        <v>3</v>
      </c>
    </row>
    <row r="301" spans="100:104" ht="15.75" x14ac:dyDescent="0.25">
      <c r="CV301" s="25"/>
      <c r="CW301" s="4" t="str">
        <f>Données!$I$11</f>
        <v>Claire Lessard</v>
      </c>
      <c r="CX301" s="5"/>
      <c r="CY301" s="6" t="str">
        <f>$CY$177</f>
        <v xml:space="preserve">               Substituts @ $10.00</v>
      </c>
      <c r="CZ301" s="26" t="s">
        <v>3</v>
      </c>
    </row>
    <row r="302" spans="100:104" x14ac:dyDescent="0.25">
      <c r="CV302" s="23"/>
      <c r="CW302" s="8"/>
      <c r="CX302" s="2"/>
      <c r="CY302" s="7"/>
      <c r="CZ302" s="27"/>
    </row>
    <row r="303" spans="100:104" x14ac:dyDescent="0.25">
      <c r="CV303" s="23"/>
      <c r="CW303" s="2" t="s">
        <v>20</v>
      </c>
      <c r="CX303" s="2"/>
      <c r="CY303" s="2"/>
      <c r="CZ303" s="28" t="str">
        <f>$CZ$179</f>
        <v>Sem.02</v>
      </c>
    </row>
    <row r="304" spans="100:104" x14ac:dyDescent="0.25">
      <c r="CV304" s="23"/>
      <c r="CW304" s="6" t="s">
        <v>6</v>
      </c>
      <c r="CX304" s="2"/>
      <c r="CY304" s="6" t="s">
        <v>7</v>
      </c>
      <c r="CZ304" s="29" t="s">
        <v>8</v>
      </c>
    </row>
    <row r="305" spans="100:104" x14ac:dyDescent="0.25">
      <c r="CV305" s="23"/>
      <c r="CW305" s="9"/>
      <c r="CX305" s="10"/>
      <c r="CY305" s="11"/>
      <c r="CZ305" s="30"/>
    </row>
    <row r="306" spans="100:104" x14ac:dyDescent="0.25">
      <c r="CV306" s="23"/>
      <c r="CW306" s="12"/>
      <c r="CX306" s="13"/>
      <c r="CY306" s="11"/>
      <c r="CZ306" s="30"/>
    </row>
    <row r="307" spans="100:104" x14ac:dyDescent="0.25">
      <c r="CV307" s="23"/>
      <c r="CW307" s="12"/>
      <c r="CX307" s="13"/>
      <c r="CY307" s="11"/>
      <c r="CZ307" s="30"/>
    </row>
    <row r="308" spans="100:104" x14ac:dyDescent="0.25">
      <c r="CV308" s="23"/>
      <c r="CW308" s="12"/>
      <c r="CX308" s="13"/>
      <c r="CY308" s="11"/>
      <c r="CZ308" s="30"/>
    </row>
    <row r="309" spans="100:104" x14ac:dyDescent="0.25">
      <c r="CV309" s="23"/>
      <c r="CW309" s="14"/>
      <c r="CX309" s="13"/>
      <c r="CY309" s="11"/>
      <c r="CZ309" s="30"/>
    </row>
    <row r="310" spans="100:104" x14ac:dyDescent="0.25">
      <c r="CV310" s="23"/>
      <c r="CW310" s="2"/>
      <c r="CX310" s="2"/>
      <c r="CY310" s="15" t="s">
        <v>9</v>
      </c>
      <c r="CZ310" s="31">
        <f>SUM(CZ305:CZ309)</f>
        <v>0</v>
      </c>
    </row>
    <row r="311" spans="100:104" ht="15.75" thickBot="1" x14ac:dyDescent="0.3">
      <c r="CV311" s="23"/>
      <c r="CW311" s="2"/>
      <c r="CX311" s="2"/>
      <c r="CY311" s="2"/>
      <c r="CZ311" s="28"/>
    </row>
    <row r="312" spans="100:104" ht="16.5" thickBot="1" x14ac:dyDescent="0.3">
      <c r="CV312" s="32"/>
      <c r="CW312" s="33" t="s">
        <v>10</v>
      </c>
      <c r="CX312" s="34"/>
      <c r="CY312" s="35" t="s">
        <v>11</v>
      </c>
      <c r="CZ312" s="36"/>
    </row>
    <row r="313" spans="100:104" x14ac:dyDescent="0.25">
      <c r="CV313" s="20"/>
      <c r="CW313" s="21" t="s">
        <v>0</v>
      </c>
      <c r="CX313" s="21"/>
      <c r="CY313" s="21">
        <f>$CY$175</f>
        <v>0</v>
      </c>
      <c r="CZ313" s="22">
        <f>$CZ$175</f>
        <v>0</v>
      </c>
    </row>
    <row r="314" spans="100:104" x14ac:dyDescent="0.25">
      <c r="CV314" s="23"/>
      <c r="CW314" s="1" t="s">
        <v>1</v>
      </c>
      <c r="CX314" s="2"/>
      <c r="CY314" s="3" t="s">
        <v>12</v>
      </c>
      <c r="CZ314" s="24" t="s">
        <v>3</v>
      </c>
    </row>
    <row r="315" spans="100:104" ht="15.75" x14ac:dyDescent="0.25">
      <c r="CV315" s="25"/>
      <c r="CW315" s="4" t="str">
        <f>Données!$I$12</f>
        <v>Diane Resler</v>
      </c>
      <c r="CX315" s="5"/>
      <c r="CY315" s="6" t="str">
        <f>$CY$177</f>
        <v xml:space="preserve">               Substituts @ $10.00</v>
      </c>
      <c r="CZ315" s="26" t="s">
        <v>3</v>
      </c>
    </row>
    <row r="316" spans="100:104" x14ac:dyDescent="0.25">
      <c r="CV316" s="23"/>
      <c r="CW316" s="8"/>
      <c r="CX316" s="2"/>
      <c r="CY316" s="7"/>
      <c r="CZ316" s="27"/>
    </row>
    <row r="317" spans="100:104" x14ac:dyDescent="0.25">
      <c r="CV317" s="23"/>
      <c r="CW317" s="2" t="s">
        <v>21</v>
      </c>
      <c r="CX317" s="2"/>
      <c r="CY317" s="2"/>
      <c r="CZ317" s="28" t="str">
        <f>$CZ$179</f>
        <v>Sem.02</v>
      </c>
    </row>
    <row r="318" spans="100:104" x14ac:dyDescent="0.25">
      <c r="CV318" s="23"/>
      <c r="CW318" s="6" t="s">
        <v>6</v>
      </c>
      <c r="CX318" s="2"/>
      <c r="CY318" s="6" t="s">
        <v>7</v>
      </c>
      <c r="CZ318" s="29" t="s">
        <v>8</v>
      </c>
    </row>
    <row r="319" spans="100:104" x14ac:dyDescent="0.25">
      <c r="CV319" s="23"/>
      <c r="CW319" s="9"/>
      <c r="CX319" s="10"/>
      <c r="CY319" s="11"/>
      <c r="CZ319" s="30"/>
    </row>
    <row r="320" spans="100:104" x14ac:dyDescent="0.25">
      <c r="CV320" s="23"/>
      <c r="CW320" s="12"/>
      <c r="CX320" s="13"/>
      <c r="CY320" s="11"/>
      <c r="CZ320" s="30"/>
    </row>
    <row r="321" spans="100:104" x14ac:dyDescent="0.25">
      <c r="CV321" s="23"/>
      <c r="CW321" s="12"/>
      <c r="CX321" s="13"/>
      <c r="CY321" s="11"/>
      <c r="CZ321" s="30"/>
    </row>
    <row r="322" spans="100:104" x14ac:dyDescent="0.25">
      <c r="CV322" s="23"/>
      <c r="CW322" s="12"/>
      <c r="CX322" s="13"/>
      <c r="CY322" s="11"/>
      <c r="CZ322" s="30"/>
    </row>
    <row r="323" spans="100:104" x14ac:dyDescent="0.25">
      <c r="CV323" s="23"/>
      <c r="CW323" s="14"/>
      <c r="CX323" s="13"/>
      <c r="CY323" s="11"/>
      <c r="CZ323" s="30"/>
    </row>
    <row r="324" spans="100:104" x14ac:dyDescent="0.25">
      <c r="CV324" s="23"/>
      <c r="CW324" s="2"/>
      <c r="CX324" s="2"/>
      <c r="CY324" s="15" t="s">
        <v>9</v>
      </c>
      <c r="CZ324" s="31">
        <f>SUM(CZ319:CZ323)</f>
        <v>0</v>
      </c>
    </row>
    <row r="325" spans="100:104" ht="15.75" thickBot="1" x14ac:dyDescent="0.3">
      <c r="CV325" s="23"/>
      <c r="CW325" s="2"/>
      <c r="CX325" s="2"/>
      <c r="CY325" s="2"/>
      <c r="CZ325" s="28"/>
    </row>
    <row r="326" spans="100:104" ht="16.5" thickBot="1" x14ac:dyDescent="0.3">
      <c r="CV326" s="32"/>
      <c r="CW326" s="33" t="s">
        <v>10</v>
      </c>
      <c r="CX326" s="34"/>
      <c r="CY326" s="35" t="s">
        <v>11</v>
      </c>
      <c r="CZ326" s="36"/>
    </row>
    <row r="327" spans="100:104" x14ac:dyDescent="0.25">
      <c r="CV327" s="16"/>
      <c r="CW327" s="16"/>
      <c r="CX327" s="16"/>
      <c r="CY327" s="16"/>
      <c r="CZ327" s="16"/>
    </row>
    <row r="328" spans="100:104" ht="15.75" thickBot="1" x14ac:dyDescent="0.3">
      <c r="CV328" s="18"/>
      <c r="CW328" s="18"/>
      <c r="CX328" s="18"/>
      <c r="CY328" s="18"/>
      <c r="CZ328" s="18"/>
    </row>
    <row r="329" spans="100:104" x14ac:dyDescent="0.25">
      <c r="CV329" s="20"/>
      <c r="CW329" s="21" t="s">
        <v>0</v>
      </c>
      <c r="CX329" s="21"/>
      <c r="CY329" s="21">
        <f>$CY$175</f>
        <v>0</v>
      </c>
      <c r="CZ329" s="22">
        <f>$CZ$175</f>
        <v>0</v>
      </c>
    </row>
    <row r="330" spans="100:104" x14ac:dyDescent="0.25">
      <c r="CV330" s="23"/>
      <c r="CW330" s="1" t="s">
        <v>1</v>
      </c>
      <c r="CX330" s="2"/>
      <c r="CY330" s="3" t="s">
        <v>12</v>
      </c>
      <c r="CZ330" s="24" t="s">
        <v>3</v>
      </c>
    </row>
    <row r="331" spans="100:104" ht="15.75" x14ac:dyDescent="0.25">
      <c r="CV331" s="25"/>
      <c r="CW331" s="4" t="str">
        <f>Données!$I$13</f>
        <v>Denis Lauzon</v>
      </c>
      <c r="CX331" s="5"/>
      <c r="CY331" s="6" t="str">
        <f>$CY$177</f>
        <v xml:space="preserve">               Substituts @ $10.00</v>
      </c>
      <c r="CZ331" s="26" t="s">
        <v>3</v>
      </c>
    </row>
    <row r="332" spans="100:104" x14ac:dyDescent="0.25">
      <c r="CV332" s="23"/>
      <c r="CW332" s="8"/>
      <c r="CX332" s="2"/>
      <c r="CY332" s="7"/>
      <c r="CZ332" s="27"/>
    </row>
    <row r="333" spans="100:104" x14ac:dyDescent="0.25">
      <c r="CV333" s="23"/>
      <c r="CW333" s="2" t="s">
        <v>22</v>
      </c>
      <c r="CX333" s="2"/>
      <c r="CY333" s="2"/>
      <c r="CZ333" s="28" t="str">
        <f>$CZ$179</f>
        <v>Sem.02</v>
      </c>
    </row>
    <row r="334" spans="100:104" x14ac:dyDescent="0.25">
      <c r="CV334" s="23"/>
      <c r="CW334" s="6" t="s">
        <v>6</v>
      </c>
      <c r="CX334" s="2"/>
      <c r="CY334" s="6" t="s">
        <v>7</v>
      </c>
      <c r="CZ334" s="29" t="s">
        <v>8</v>
      </c>
    </row>
    <row r="335" spans="100:104" x14ac:dyDescent="0.25">
      <c r="CV335" s="23"/>
      <c r="CW335" s="9"/>
      <c r="CX335" s="10"/>
      <c r="CY335" s="11"/>
      <c r="CZ335" s="30"/>
    </row>
    <row r="336" spans="100:104" x14ac:dyDescent="0.25">
      <c r="CV336" s="23"/>
      <c r="CW336" s="12"/>
      <c r="CX336" s="13"/>
      <c r="CY336" s="11"/>
      <c r="CZ336" s="30"/>
    </row>
    <row r="337" spans="100:104" x14ac:dyDescent="0.25">
      <c r="CV337" s="23"/>
      <c r="CW337" s="12"/>
      <c r="CX337" s="13"/>
      <c r="CY337" s="11"/>
      <c r="CZ337" s="30"/>
    </row>
    <row r="338" spans="100:104" x14ac:dyDescent="0.25">
      <c r="CV338" s="23"/>
      <c r="CW338" s="12"/>
      <c r="CX338" s="13"/>
      <c r="CY338" s="11"/>
      <c r="CZ338" s="30"/>
    </row>
    <row r="339" spans="100:104" x14ac:dyDescent="0.25">
      <c r="CV339" s="23"/>
      <c r="CW339" s="14"/>
      <c r="CX339" s="13"/>
      <c r="CY339" s="11"/>
      <c r="CZ339" s="30"/>
    </row>
    <row r="340" spans="100:104" x14ac:dyDescent="0.25">
      <c r="CV340" s="23"/>
      <c r="CW340" s="2"/>
      <c r="CX340" s="2"/>
      <c r="CY340" s="15" t="s">
        <v>9</v>
      </c>
      <c r="CZ340" s="31">
        <f>SUM(CZ335:CZ339)</f>
        <v>0</v>
      </c>
    </row>
    <row r="341" spans="100:104" ht="15.75" thickBot="1" x14ac:dyDescent="0.3">
      <c r="CV341" s="23"/>
      <c r="CW341" s="2"/>
      <c r="CX341" s="2"/>
      <c r="CY341" s="2"/>
      <c r="CZ341" s="28"/>
    </row>
    <row r="342" spans="100:104" ht="16.5" thickBot="1" x14ac:dyDescent="0.3">
      <c r="CV342" s="32"/>
      <c r="CW342" s="33" t="s">
        <v>10</v>
      </c>
      <c r="CX342" s="34"/>
      <c r="CY342" s="35" t="s">
        <v>11</v>
      </c>
      <c r="CZ342" s="36"/>
    </row>
    <row r="343" spans="100:104" x14ac:dyDescent="0.25">
      <c r="CV343" s="18"/>
      <c r="CW343" s="18"/>
      <c r="CX343" s="18"/>
      <c r="CY343" s="18"/>
      <c r="CZ343" s="18"/>
    </row>
    <row r="344" spans="100:104" ht="15.75" thickBot="1" x14ac:dyDescent="0.3">
      <c r="CV344" s="18"/>
      <c r="CW344" s="18"/>
      <c r="CX344" s="18"/>
      <c r="CY344" s="18"/>
      <c r="CZ344" s="18"/>
    </row>
    <row r="345" spans="100:104" x14ac:dyDescent="0.25">
      <c r="CV345" s="20"/>
      <c r="CW345" s="21" t="s">
        <v>0</v>
      </c>
      <c r="CX345" s="21"/>
      <c r="CY345" s="21">
        <f>$CY$175</f>
        <v>0</v>
      </c>
      <c r="CZ345" s="22">
        <f>$CZ$175</f>
        <v>0</v>
      </c>
    </row>
    <row r="346" spans="100:104" x14ac:dyDescent="0.25">
      <c r="CV346" s="23"/>
      <c r="CW346" s="1" t="s">
        <v>1</v>
      </c>
      <c r="CX346" s="2"/>
      <c r="CY346" s="3" t="s">
        <v>12</v>
      </c>
      <c r="CZ346" s="24" t="s">
        <v>3</v>
      </c>
    </row>
    <row r="347" spans="100:104" ht="15.75" x14ac:dyDescent="0.25">
      <c r="CV347" s="25"/>
      <c r="CW347" s="4" t="str">
        <f>Données!$I$14</f>
        <v>Gilles Tremblay</v>
      </c>
      <c r="CX347" s="5"/>
      <c r="CY347" s="6" t="str">
        <f>$CY$177</f>
        <v xml:space="preserve">               Substituts @ $10.00</v>
      </c>
      <c r="CZ347" s="26" t="s">
        <v>3</v>
      </c>
    </row>
    <row r="348" spans="100:104" x14ac:dyDescent="0.25">
      <c r="CV348" s="23"/>
      <c r="CW348" s="8"/>
      <c r="CX348" s="2"/>
      <c r="CY348" s="7"/>
      <c r="CZ348" s="27"/>
    </row>
    <row r="349" spans="100:104" x14ac:dyDescent="0.25">
      <c r="CV349" s="23"/>
      <c r="CW349" s="2" t="s">
        <v>23</v>
      </c>
      <c r="CX349" s="2"/>
      <c r="CY349" s="2"/>
      <c r="CZ349" s="28" t="str">
        <f>$CZ$179</f>
        <v>Sem.02</v>
      </c>
    </row>
    <row r="350" spans="100:104" x14ac:dyDescent="0.25">
      <c r="CV350" s="23"/>
      <c r="CW350" s="6" t="s">
        <v>6</v>
      </c>
      <c r="CX350" s="2"/>
      <c r="CY350" s="6" t="s">
        <v>7</v>
      </c>
      <c r="CZ350" s="29" t="s">
        <v>8</v>
      </c>
    </row>
    <row r="351" spans="100:104" x14ac:dyDescent="0.25">
      <c r="CV351" s="23"/>
      <c r="CW351" s="9"/>
      <c r="CX351" s="10"/>
      <c r="CY351" s="11"/>
      <c r="CZ351" s="30"/>
    </row>
    <row r="352" spans="100:104" x14ac:dyDescent="0.25">
      <c r="CV352" s="23"/>
      <c r="CW352" s="12"/>
      <c r="CX352" s="13"/>
      <c r="CY352" s="11"/>
      <c r="CZ352" s="30"/>
    </row>
    <row r="353" spans="100:104" x14ac:dyDescent="0.25">
      <c r="CV353" s="23"/>
      <c r="CW353" s="12"/>
      <c r="CX353" s="13"/>
      <c r="CY353" s="11"/>
      <c r="CZ353" s="30"/>
    </row>
    <row r="354" spans="100:104" x14ac:dyDescent="0.25">
      <c r="CV354" s="23"/>
      <c r="CW354" s="12"/>
      <c r="CX354" s="13"/>
      <c r="CY354" s="11"/>
      <c r="CZ354" s="30"/>
    </row>
    <row r="355" spans="100:104" x14ac:dyDescent="0.25">
      <c r="CV355" s="23"/>
      <c r="CW355" s="14"/>
      <c r="CX355" s="13"/>
      <c r="CY355" s="11"/>
      <c r="CZ355" s="30"/>
    </row>
    <row r="356" spans="100:104" x14ac:dyDescent="0.25">
      <c r="CV356" s="23"/>
      <c r="CW356" s="2"/>
      <c r="CX356" s="2"/>
      <c r="CY356" s="15" t="s">
        <v>9</v>
      </c>
      <c r="CZ356" s="31">
        <f>SUM(CZ351:CZ355)</f>
        <v>0</v>
      </c>
    </row>
    <row r="357" spans="100:104" ht="15.75" thickBot="1" x14ac:dyDescent="0.3">
      <c r="CV357" s="23"/>
      <c r="CW357" s="2"/>
      <c r="CX357" s="2"/>
      <c r="CY357" s="2"/>
      <c r="CZ357" s="28"/>
    </row>
    <row r="358" spans="100:104" ht="16.5" thickBot="1" x14ac:dyDescent="0.3">
      <c r="CV358" s="32"/>
      <c r="CW358" s="33" t="s">
        <v>10</v>
      </c>
      <c r="CX358" s="34"/>
      <c r="CY358" s="35" t="s">
        <v>11</v>
      </c>
      <c r="CZ358" s="36"/>
    </row>
    <row r="359" spans="100:104" x14ac:dyDescent="0.25">
      <c r="CV359" s="20"/>
      <c r="CW359" s="21" t="s">
        <v>0</v>
      </c>
      <c r="CX359" s="21"/>
      <c r="CY359" s="21">
        <f>$CY$175</f>
        <v>0</v>
      </c>
      <c r="CZ359" s="22">
        <f>$CZ$175</f>
        <v>0</v>
      </c>
    </row>
    <row r="360" spans="100:104" x14ac:dyDescent="0.25">
      <c r="CV360" s="23"/>
      <c r="CW360" s="1" t="s">
        <v>1</v>
      </c>
      <c r="CX360" s="2"/>
      <c r="CY360" s="3" t="s">
        <v>12</v>
      </c>
      <c r="CZ360" s="24" t="s">
        <v>3</v>
      </c>
    </row>
    <row r="361" spans="100:104" ht="15.75" x14ac:dyDescent="0.25">
      <c r="CV361" s="25"/>
      <c r="CW361" s="4" t="str">
        <f>Données!$I$15</f>
        <v>Jocelyne Brunelle</v>
      </c>
      <c r="CX361" s="5"/>
      <c r="CY361" s="6" t="str">
        <f>$CY$177</f>
        <v xml:space="preserve">               Substituts @ $10.00</v>
      </c>
      <c r="CZ361" s="26" t="s">
        <v>3</v>
      </c>
    </row>
    <row r="362" spans="100:104" x14ac:dyDescent="0.25">
      <c r="CV362" s="23"/>
      <c r="CW362" s="8"/>
      <c r="CX362" s="2"/>
      <c r="CY362" s="7"/>
      <c r="CZ362" s="27"/>
    </row>
    <row r="363" spans="100:104" x14ac:dyDescent="0.25">
      <c r="CV363" s="23"/>
      <c r="CW363" s="2" t="s">
        <v>24</v>
      </c>
      <c r="CX363" s="2"/>
      <c r="CY363" s="2"/>
      <c r="CZ363" s="28" t="str">
        <f>$CZ$179</f>
        <v>Sem.02</v>
      </c>
    </row>
    <row r="364" spans="100:104" x14ac:dyDescent="0.25">
      <c r="CV364" s="23"/>
      <c r="CW364" s="6" t="s">
        <v>6</v>
      </c>
      <c r="CX364" s="2"/>
      <c r="CY364" s="6" t="s">
        <v>7</v>
      </c>
      <c r="CZ364" s="29" t="s">
        <v>8</v>
      </c>
    </row>
    <row r="365" spans="100:104" x14ac:dyDescent="0.25">
      <c r="CV365" s="23"/>
      <c r="CW365" s="9"/>
      <c r="CX365" s="10"/>
      <c r="CY365" s="11"/>
      <c r="CZ365" s="30"/>
    </row>
    <row r="366" spans="100:104" x14ac:dyDescent="0.25">
      <c r="CV366" s="23"/>
      <c r="CW366" s="12"/>
      <c r="CX366" s="13"/>
      <c r="CY366" s="11"/>
      <c r="CZ366" s="30"/>
    </row>
    <row r="367" spans="100:104" x14ac:dyDescent="0.25">
      <c r="CV367" s="23"/>
      <c r="CW367" s="12"/>
      <c r="CX367" s="13"/>
      <c r="CY367" s="11"/>
      <c r="CZ367" s="30"/>
    </row>
    <row r="368" spans="100:104" x14ac:dyDescent="0.25">
      <c r="CV368" s="23"/>
      <c r="CW368" s="12"/>
      <c r="CX368" s="13"/>
      <c r="CY368" s="11"/>
      <c r="CZ368" s="30"/>
    </row>
    <row r="369" spans="100:104" x14ac:dyDescent="0.25">
      <c r="CV369" s="23"/>
      <c r="CW369" s="14"/>
      <c r="CX369" s="13"/>
      <c r="CY369" s="11"/>
      <c r="CZ369" s="30"/>
    </row>
    <row r="370" spans="100:104" x14ac:dyDescent="0.25">
      <c r="CV370" s="23"/>
      <c r="CW370" s="2"/>
      <c r="CX370" s="2"/>
      <c r="CY370" s="15" t="s">
        <v>9</v>
      </c>
      <c r="CZ370" s="31">
        <f>SUM(CZ365:CZ369)</f>
        <v>0</v>
      </c>
    </row>
    <row r="371" spans="100:104" ht="15.75" thickBot="1" x14ac:dyDescent="0.3">
      <c r="CV371" s="23"/>
      <c r="CW371" s="2"/>
      <c r="CX371" s="2"/>
      <c r="CY371" s="2"/>
      <c r="CZ371" s="28"/>
    </row>
    <row r="372" spans="100:104" ht="16.5" thickBot="1" x14ac:dyDescent="0.3">
      <c r="CV372" s="32"/>
      <c r="CW372" s="33" t="s">
        <v>10</v>
      </c>
      <c r="CX372" s="34"/>
      <c r="CY372" s="35" t="s">
        <v>11</v>
      </c>
      <c r="CZ372" s="36"/>
    </row>
    <row r="373" spans="100:104" x14ac:dyDescent="0.25">
      <c r="CV373" s="19"/>
      <c r="CW373" s="19"/>
      <c r="CX373" s="19"/>
      <c r="CY373" s="19"/>
      <c r="CZ373" s="19"/>
    </row>
    <row r="374" spans="100:104" ht="15.75" thickBot="1" x14ac:dyDescent="0.3">
      <c r="CV374" s="18"/>
      <c r="CW374" s="18"/>
      <c r="CX374" s="18"/>
      <c r="CY374" s="18"/>
      <c r="CZ374" s="18"/>
    </row>
    <row r="375" spans="100:104" x14ac:dyDescent="0.25">
      <c r="CV375" s="20"/>
      <c r="CW375" s="21" t="s">
        <v>0</v>
      </c>
      <c r="CX375" s="21"/>
      <c r="CY375" s="21">
        <f>$CY$175</f>
        <v>0</v>
      </c>
      <c r="CZ375" s="22">
        <f>$CZ$175</f>
        <v>0</v>
      </c>
    </row>
    <row r="376" spans="100:104" x14ac:dyDescent="0.25">
      <c r="CV376" s="23"/>
      <c r="CW376" s="1" t="s">
        <v>1</v>
      </c>
      <c r="CX376" s="2"/>
      <c r="CY376" s="3" t="s">
        <v>12</v>
      </c>
      <c r="CZ376" s="24" t="s">
        <v>3</v>
      </c>
    </row>
    <row r="377" spans="100:104" ht="15.75" x14ac:dyDescent="0.25">
      <c r="CV377" s="25"/>
      <c r="CW377" s="4" t="str">
        <f>Données!$I$16</f>
        <v>Francine Allard</v>
      </c>
      <c r="CX377" s="5"/>
      <c r="CY377" s="6" t="str">
        <f>$CY$177</f>
        <v xml:space="preserve">               Substituts @ $10.00</v>
      </c>
      <c r="CZ377" s="26" t="s">
        <v>3</v>
      </c>
    </row>
    <row r="378" spans="100:104" x14ac:dyDescent="0.25">
      <c r="CV378" s="23"/>
      <c r="CW378" s="8"/>
      <c r="CX378" s="2"/>
      <c r="CY378" s="7"/>
      <c r="CZ378" s="27"/>
    </row>
    <row r="379" spans="100:104" x14ac:dyDescent="0.25">
      <c r="CV379" s="23"/>
      <c r="CW379" s="2" t="s">
        <v>25</v>
      </c>
      <c r="CX379" s="2"/>
      <c r="CY379" s="2"/>
      <c r="CZ379" s="28" t="str">
        <f>$CZ$179</f>
        <v>Sem.02</v>
      </c>
    </row>
    <row r="380" spans="100:104" x14ac:dyDescent="0.25">
      <c r="CV380" s="23"/>
      <c r="CW380" s="6" t="s">
        <v>6</v>
      </c>
      <c r="CX380" s="2"/>
      <c r="CY380" s="6" t="s">
        <v>7</v>
      </c>
      <c r="CZ380" s="29" t="s">
        <v>8</v>
      </c>
    </row>
    <row r="381" spans="100:104" x14ac:dyDescent="0.25">
      <c r="CV381" s="23"/>
      <c r="CW381" s="9"/>
      <c r="CX381" s="10"/>
      <c r="CY381" s="11"/>
      <c r="CZ381" s="30"/>
    </row>
    <row r="382" spans="100:104" x14ac:dyDescent="0.25">
      <c r="CV382" s="23"/>
      <c r="CW382" s="12"/>
      <c r="CX382" s="13"/>
      <c r="CY382" s="11"/>
      <c r="CZ382" s="30"/>
    </row>
    <row r="383" spans="100:104" x14ac:dyDescent="0.25">
      <c r="CV383" s="23"/>
      <c r="CW383" s="12"/>
      <c r="CX383" s="13"/>
      <c r="CY383" s="11"/>
      <c r="CZ383" s="30"/>
    </row>
    <row r="384" spans="100:104" x14ac:dyDescent="0.25">
      <c r="CV384" s="23"/>
      <c r="CW384" s="12"/>
      <c r="CX384" s="13"/>
      <c r="CY384" s="11"/>
      <c r="CZ384" s="30"/>
    </row>
    <row r="385" spans="100:104" x14ac:dyDescent="0.25">
      <c r="CV385" s="23"/>
      <c r="CW385" s="14"/>
      <c r="CX385" s="13"/>
      <c r="CY385" s="11"/>
      <c r="CZ385" s="30"/>
    </row>
    <row r="386" spans="100:104" x14ac:dyDescent="0.25">
      <c r="CV386" s="23"/>
      <c r="CW386" s="2"/>
      <c r="CX386" s="2"/>
      <c r="CY386" s="15" t="s">
        <v>9</v>
      </c>
      <c r="CZ386" s="31">
        <f>SUM(CZ381:CZ385)</f>
        <v>0</v>
      </c>
    </row>
    <row r="387" spans="100:104" ht="15.75" thickBot="1" x14ac:dyDescent="0.3">
      <c r="CV387" s="23"/>
      <c r="CW387" s="2"/>
      <c r="CX387" s="2"/>
      <c r="CY387" s="2"/>
      <c r="CZ387" s="28"/>
    </row>
    <row r="388" spans="100:104" ht="16.5" thickBot="1" x14ac:dyDescent="0.3">
      <c r="CV388" s="32"/>
      <c r="CW388" s="33" t="s">
        <v>10</v>
      </c>
      <c r="CX388" s="34"/>
      <c r="CY388" s="35" t="s">
        <v>11</v>
      </c>
      <c r="CZ388" s="36"/>
    </row>
    <row r="389" spans="100:104" x14ac:dyDescent="0.25">
      <c r="CV389" s="18"/>
      <c r="CW389" s="18"/>
      <c r="CX389" s="18"/>
      <c r="CY389" s="18"/>
      <c r="CZ389" s="18"/>
    </row>
    <row r="390" spans="100:104" ht="15.75" thickBot="1" x14ac:dyDescent="0.3">
      <c r="CV390" s="18"/>
      <c r="CW390" s="18"/>
      <c r="CX390" s="18"/>
      <c r="CY390" s="18"/>
      <c r="CZ390" s="18"/>
    </row>
    <row r="391" spans="100:104" x14ac:dyDescent="0.25">
      <c r="CV391" s="20"/>
      <c r="CW391" s="21" t="s">
        <v>0</v>
      </c>
      <c r="CX391" s="21"/>
      <c r="CY391" s="21">
        <f>$CY$175</f>
        <v>0</v>
      </c>
      <c r="CZ391" s="22">
        <f>$CZ$175</f>
        <v>0</v>
      </c>
    </row>
    <row r="392" spans="100:104" x14ac:dyDescent="0.25">
      <c r="CV392" s="23"/>
      <c r="CW392" s="1" t="s">
        <v>1</v>
      </c>
      <c r="CX392" s="2"/>
      <c r="CY392" s="3" t="s">
        <v>12</v>
      </c>
      <c r="CZ392" s="24" t="s">
        <v>3</v>
      </c>
    </row>
    <row r="393" spans="100:104" ht="15.75" x14ac:dyDescent="0.25">
      <c r="CV393" s="25"/>
      <c r="CW393" s="4" t="str">
        <f>Données!$I$17</f>
        <v>Raymond Chartré</v>
      </c>
      <c r="CX393" s="5"/>
      <c r="CY393" s="6" t="str">
        <f>$CY$177</f>
        <v xml:space="preserve">               Substituts @ $10.00</v>
      </c>
      <c r="CZ393" s="26" t="s">
        <v>3</v>
      </c>
    </row>
    <row r="394" spans="100:104" x14ac:dyDescent="0.25">
      <c r="CV394" s="23"/>
      <c r="CW394" s="8"/>
      <c r="CX394" s="2"/>
      <c r="CY394" s="7"/>
      <c r="CZ394" s="27"/>
    </row>
    <row r="395" spans="100:104" x14ac:dyDescent="0.25">
      <c r="CV395" s="23"/>
      <c r="CW395" s="2" t="s">
        <v>26</v>
      </c>
      <c r="CX395" s="2"/>
      <c r="CY395" s="2"/>
      <c r="CZ395" s="28" t="str">
        <f>$CZ$179</f>
        <v>Sem.02</v>
      </c>
    </row>
    <row r="396" spans="100:104" x14ac:dyDescent="0.25">
      <c r="CV396" s="23"/>
      <c r="CW396" s="6" t="s">
        <v>6</v>
      </c>
      <c r="CX396" s="2"/>
      <c r="CY396" s="6" t="s">
        <v>7</v>
      </c>
      <c r="CZ396" s="29" t="s">
        <v>8</v>
      </c>
    </row>
    <row r="397" spans="100:104" x14ac:dyDescent="0.25">
      <c r="CV397" s="23"/>
      <c r="CW397" s="9"/>
      <c r="CX397" s="10"/>
      <c r="CY397" s="11"/>
      <c r="CZ397" s="30"/>
    </row>
    <row r="398" spans="100:104" x14ac:dyDescent="0.25">
      <c r="CV398" s="23"/>
      <c r="CW398" s="12"/>
      <c r="CX398" s="13"/>
      <c r="CY398" s="11"/>
      <c r="CZ398" s="30"/>
    </row>
    <row r="399" spans="100:104" x14ac:dyDescent="0.25">
      <c r="CV399" s="23"/>
      <c r="CW399" s="12"/>
      <c r="CX399" s="13"/>
      <c r="CY399" s="11"/>
      <c r="CZ399" s="30"/>
    </row>
    <row r="400" spans="100:104" x14ac:dyDescent="0.25">
      <c r="CV400" s="23"/>
      <c r="CW400" s="12"/>
      <c r="CX400" s="13"/>
      <c r="CY400" s="11"/>
      <c r="CZ400" s="30"/>
    </row>
    <row r="401" spans="100:104" x14ac:dyDescent="0.25">
      <c r="CV401" s="23"/>
      <c r="CW401" s="14"/>
      <c r="CX401" s="13"/>
      <c r="CY401" s="11"/>
      <c r="CZ401" s="30"/>
    </row>
    <row r="402" spans="100:104" x14ac:dyDescent="0.25">
      <c r="CV402" s="23"/>
      <c r="CW402" s="2"/>
      <c r="CX402" s="2"/>
      <c r="CY402" s="15" t="s">
        <v>9</v>
      </c>
      <c r="CZ402" s="31">
        <f>SUM(CZ397:CZ401)</f>
        <v>0</v>
      </c>
    </row>
    <row r="403" spans="100:104" ht="15.75" thickBot="1" x14ac:dyDescent="0.3">
      <c r="CV403" s="23"/>
      <c r="CW403" s="2"/>
      <c r="CX403" s="2"/>
      <c r="CY403" s="2"/>
      <c r="CZ403" s="28"/>
    </row>
    <row r="404" spans="100:104" ht="16.5" thickBot="1" x14ac:dyDescent="0.3">
      <c r="CV404" s="32"/>
      <c r="CW404" s="33" t="s">
        <v>10</v>
      </c>
      <c r="CX404" s="34"/>
      <c r="CY404" s="35" t="s">
        <v>11</v>
      </c>
      <c r="CZ404" s="36"/>
    </row>
    <row r="405" spans="100:104" x14ac:dyDescent="0.25">
      <c r="CV405" s="20"/>
      <c r="CW405" s="21" t="s">
        <v>0</v>
      </c>
      <c r="CX405" s="21"/>
      <c r="CY405" s="21">
        <f>$CY$175</f>
        <v>0</v>
      </c>
      <c r="CZ405" s="22">
        <f>$CZ$175</f>
        <v>0</v>
      </c>
    </row>
    <row r="406" spans="100:104" x14ac:dyDescent="0.25">
      <c r="CV406" s="23"/>
      <c r="CW406" s="1" t="s">
        <v>1</v>
      </c>
      <c r="CX406" s="2"/>
      <c r="CY406" s="3" t="s">
        <v>12</v>
      </c>
      <c r="CZ406" s="24" t="s">
        <v>3</v>
      </c>
    </row>
    <row r="407" spans="100:104" ht="15.75" x14ac:dyDescent="0.25">
      <c r="CV407" s="25"/>
      <c r="CW407" s="4" t="str">
        <f>Données!$I$18</f>
        <v>Roland Gariépy</v>
      </c>
      <c r="CX407" s="5"/>
      <c r="CY407" s="6" t="str">
        <f>$CY$177</f>
        <v xml:space="preserve">               Substituts @ $10.00</v>
      </c>
      <c r="CZ407" s="26" t="s">
        <v>3</v>
      </c>
    </row>
    <row r="408" spans="100:104" x14ac:dyDescent="0.25">
      <c r="CV408" s="23"/>
      <c r="CW408" s="8"/>
      <c r="CX408" s="2"/>
      <c r="CY408" s="7"/>
      <c r="CZ408" s="27"/>
    </row>
    <row r="409" spans="100:104" x14ac:dyDescent="0.25">
      <c r="CV409" s="23"/>
      <c r="CW409" s="2" t="s">
        <v>27</v>
      </c>
      <c r="CX409" s="2"/>
      <c r="CY409" s="2"/>
      <c r="CZ409" s="28" t="str">
        <f>$CZ$179</f>
        <v>Sem.02</v>
      </c>
    </row>
    <row r="410" spans="100:104" x14ac:dyDescent="0.25">
      <c r="CV410" s="23"/>
      <c r="CW410" s="6" t="s">
        <v>6</v>
      </c>
      <c r="CX410" s="2"/>
      <c r="CY410" s="6" t="s">
        <v>7</v>
      </c>
      <c r="CZ410" s="29" t="s">
        <v>8</v>
      </c>
    </row>
    <row r="411" spans="100:104" x14ac:dyDescent="0.25">
      <c r="CV411" s="23"/>
      <c r="CW411" s="9"/>
      <c r="CX411" s="10"/>
      <c r="CY411" s="11"/>
      <c r="CZ411" s="30"/>
    </row>
    <row r="412" spans="100:104" x14ac:dyDescent="0.25">
      <c r="CV412" s="23"/>
      <c r="CW412" s="12"/>
      <c r="CX412" s="13"/>
      <c r="CY412" s="11"/>
      <c r="CZ412" s="30"/>
    </row>
    <row r="413" spans="100:104" x14ac:dyDescent="0.25">
      <c r="CV413" s="23"/>
      <c r="CW413" s="12"/>
      <c r="CX413" s="13"/>
      <c r="CY413" s="11"/>
      <c r="CZ413" s="30"/>
    </row>
    <row r="414" spans="100:104" x14ac:dyDescent="0.25">
      <c r="CV414" s="23"/>
      <c r="CW414" s="12"/>
      <c r="CX414" s="13"/>
      <c r="CY414" s="11"/>
      <c r="CZ414" s="30"/>
    </row>
    <row r="415" spans="100:104" x14ac:dyDescent="0.25">
      <c r="CV415" s="23"/>
      <c r="CW415" s="14"/>
      <c r="CX415" s="13"/>
      <c r="CY415" s="11"/>
      <c r="CZ415" s="30"/>
    </row>
    <row r="416" spans="100:104" x14ac:dyDescent="0.25">
      <c r="CV416" s="23"/>
      <c r="CW416" s="2"/>
      <c r="CX416" s="2"/>
      <c r="CY416" s="15" t="s">
        <v>9</v>
      </c>
      <c r="CZ416" s="31">
        <f>SUM(CZ411:CZ415)</f>
        <v>0</v>
      </c>
    </row>
    <row r="417" spans="100:104" ht="15.75" thickBot="1" x14ac:dyDescent="0.3">
      <c r="CV417" s="23"/>
      <c r="CW417" s="2"/>
      <c r="CX417" s="2"/>
      <c r="CY417" s="2"/>
      <c r="CZ417" s="28"/>
    </row>
    <row r="418" spans="100:104" ht="16.5" thickBot="1" x14ac:dyDescent="0.3">
      <c r="CV418" s="32"/>
      <c r="CW418" s="33" t="s">
        <v>10</v>
      </c>
      <c r="CX418" s="34"/>
      <c r="CY418" s="35" t="s">
        <v>11</v>
      </c>
      <c r="CZ418" s="36"/>
    </row>
  </sheetData>
  <conditionalFormatting sqref="A1">
    <cfRule type="containsErrors" dxfId="1641" priority="989">
      <formula>ISERROR(A1)</formula>
    </cfRule>
  </conditionalFormatting>
  <conditionalFormatting sqref="B1">
    <cfRule type="containsErrors" dxfId="1640" priority="988">
      <formula>ISERROR(B1)</formula>
    </cfRule>
  </conditionalFormatting>
  <conditionalFormatting sqref="C1:D1">
    <cfRule type="containsErrors" dxfId="1639" priority="993">
      <formula>ISERROR(C1)</formula>
    </cfRule>
  </conditionalFormatting>
  <conditionalFormatting sqref="A2:A6">
    <cfRule type="containsErrors" dxfId="1638" priority="986">
      <formula>ISERROR(A2)</formula>
    </cfRule>
  </conditionalFormatting>
  <conditionalFormatting sqref="A7:A8">
    <cfRule type="cellIs" dxfId="1637" priority="984" operator="equal">
      <formula>0</formula>
    </cfRule>
    <cfRule type="containsErrors" dxfId="1636" priority="985">
      <formula>ISERROR(A7)</formula>
    </cfRule>
  </conditionalFormatting>
  <conditionalFormatting sqref="A9:A10">
    <cfRule type="cellIs" dxfId="1635" priority="982" operator="equal">
      <formula>0</formula>
    </cfRule>
    <cfRule type="containsErrors" dxfId="1634" priority="983">
      <formula>ISERROR(A9)</formula>
    </cfRule>
  </conditionalFormatting>
  <conditionalFormatting sqref="A11">
    <cfRule type="containsErrors" dxfId="1633" priority="987">
      <formula>ISERROR(A11)</formula>
    </cfRule>
  </conditionalFormatting>
  <conditionalFormatting sqref="A21">
    <cfRule type="containsErrors" dxfId="1632" priority="981">
      <formula>ISERROR(A21)</formula>
    </cfRule>
  </conditionalFormatting>
  <conditionalFormatting sqref="A31">
    <cfRule type="containsErrors" dxfId="1631" priority="980">
      <formula>ISERROR(A31)</formula>
    </cfRule>
  </conditionalFormatting>
  <conditionalFormatting sqref="A41">
    <cfRule type="containsErrors" dxfId="1630" priority="979">
      <formula>ISERROR(A41)</formula>
    </cfRule>
  </conditionalFormatting>
  <conditionalFormatting sqref="A51">
    <cfRule type="containsErrors" dxfId="1629" priority="978">
      <formula>ISERROR(A51)</formula>
    </cfRule>
  </conditionalFormatting>
  <conditionalFormatting sqref="A61">
    <cfRule type="containsErrors" dxfId="1628" priority="977">
      <formula>ISERROR(A61)</formula>
    </cfRule>
  </conditionalFormatting>
  <conditionalFormatting sqref="A71">
    <cfRule type="containsErrors" dxfId="1627" priority="976">
      <formula>ISERROR(A71)</formula>
    </cfRule>
  </conditionalFormatting>
  <conditionalFormatting sqref="A81">
    <cfRule type="containsErrors" dxfId="1626" priority="975">
      <formula>ISERROR(A81)</formula>
    </cfRule>
  </conditionalFormatting>
  <conditionalFormatting sqref="A91">
    <cfRule type="containsErrors" dxfId="1625" priority="974">
      <formula>ISERROR(A91)</formula>
    </cfRule>
  </conditionalFormatting>
  <conditionalFormatting sqref="A101">
    <cfRule type="containsErrors" dxfId="1624" priority="973">
      <formula>ISERROR(A101)</formula>
    </cfRule>
  </conditionalFormatting>
  <conditionalFormatting sqref="A111">
    <cfRule type="containsErrors" dxfId="1623" priority="972">
      <formula>ISERROR(A111)</formula>
    </cfRule>
  </conditionalFormatting>
  <conditionalFormatting sqref="A121">
    <cfRule type="containsErrors" dxfId="1622" priority="971">
      <formula>ISERROR(A121)</formula>
    </cfRule>
  </conditionalFormatting>
  <conditionalFormatting sqref="A131">
    <cfRule type="containsErrors" dxfId="1621" priority="970">
      <formula>ISERROR(A131)</formula>
    </cfRule>
  </conditionalFormatting>
  <conditionalFormatting sqref="A141">
    <cfRule type="containsErrors" dxfId="1620" priority="969">
      <formula>ISERROR(A141)</formula>
    </cfRule>
  </conditionalFormatting>
  <conditionalFormatting sqref="A151">
    <cfRule type="containsErrors" dxfId="1619" priority="968">
      <formula>ISERROR(A151)</formula>
    </cfRule>
  </conditionalFormatting>
  <conditionalFormatting sqref="A161">
    <cfRule type="containsErrors" dxfId="1618" priority="967">
      <formula>ISERROR(A161)</formula>
    </cfRule>
  </conditionalFormatting>
  <conditionalFormatting sqref="A17:A18">
    <cfRule type="cellIs" dxfId="1617" priority="965" operator="equal">
      <formula>0</formula>
    </cfRule>
    <cfRule type="containsErrors" dxfId="1616" priority="966">
      <formula>ISERROR(A17)</formula>
    </cfRule>
  </conditionalFormatting>
  <conditionalFormatting sqref="A27:A28">
    <cfRule type="cellIs" dxfId="1615" priority="963" operator="equal">
      <formula>0</formula>
    </cfRule>
    <cfRule type="containsErrors" dxfId="1614" priority="964">
      <formula>ISERROR(A27)</formula>
    </cfRule>
  </conditionalFormatting>
  <conditionalFormatting sqref="A37:A38">
    <cfRule type="cellIs" dxfId="1613" priority="961" operator="equal">
      <formula>0</formula>
    </cfRule>
    <cfRule type="containsErrors" dxfId="1612" priority="962">
      <formula>ISERROR(A37)</formula>
    </cfRule>
  </conditionalFormatting>
  <conditionalFormatting sqref="A47:A48">
    <cfRule type="cellIs" dxfId="1611" priority="959" operator="equal">
      <formula>0</formula>
    </cfRule>
    <cfRule type="containsErrors" dxfId="1610" priority="960">
      <formula>ISERROR(A47)</formula>
    </cfRule>
  </conditionalFormatting>
  <conditionalFormatting sqref="A57:A58">
    <cfRule type="cellIs" dxfId="1609" priority="957" operator="equal">
      <formula>0</formula>
    </cfRule>
    <cfRule type="containsErrors" dxfId="1608" priority="958">
      <formula>ISERROR(A57)</formula>
    </cfRule>
  </conditionalFormatting>
  <conditionalFormatting sqref="A67:A68">
    <cfRule type="cellIs" dxfId="1607" priority="955" operator="equal">
      <formula>0</formula>
    </cfRule>
    <cfRule type="containsErrors" dxfId="1606" priority="956">
      <formula>ISERROR(A67)</formula>
    </cfRule>
  </conditionalFormatting>
  <conditionalFormatting sqref="A77:A78">
    <cfRule type="cellIs" dxfId="1605" priority="953" operator="equal">
      <formula>0</formula>
    </cfRule>
    <cfRule type="containsErrors" dxfId="1604" priority="954">
      <formula>ISERROR(A77)</formula>
    </cfRule>
  </conditionalFormatting>
  <conditionalFormatting sqref="A87:A88">
    <cfRule type="cellIs" dxfId="1603" priority="951" operator="equal">
      <formula>0</formula>
    </cfRule>
    <cfRule type="containsErrors" dxfId="1602" priority="952">
      <formula>ISERROR(A87)</formula>
    </cfRule>
  </conditionalFormatting>
  <conditionalFormatting sqref="A97:A98">
    <cfRule type="cellIs" dxfId="1601" priority="949" operator="equal">
      <formula>0</formula>
    </cfRule>
    <cfRule type="containsErrors" dxfId="1600" priority="950">
      <formula>ISERROR(A97)</formula>
    </cfRule>
  </conditionalFormatting>
  <conditionalFormatting sqref="A107:A108">
    <cfRule type="cellIs" dxfId="1599" priority="947" operator="equal">
      <formula>0</formula>
    </cfRule>
    <cfRule type="containsErrors" dxfId="1598" priority="948">
      <formula>ISERROR(A107)</formula>
    </cfRule>
  </conditionalFormatting>
  <conditionalFormatting sqref="A117:A118">
    <cfRule type="cellIs" dxfId="1597" priority="945" operator="equal">
      <formula>0</formula>
    </cfRule>
    <cfRule type="containsErrors" dxfId="1596" priority="946">
      <formula>ISERROR(A117)</formula>
    </cfRule>
  </conditionalFormatting>
  <conditionalFormatting sqref="A127:A128">
    <cfRule type="cellIs" dxfId="1595" priority="943" operator="equal">
      <formula>0</formula>
    </cfRule>
    <cfRule type="containsErrors" dxfId="1594" priority="944">
      <formula>ISERROR(A127)</formula>
    </cfRule>
  </conditionalFormatting>
  <conditionalFormatting sqref="A137:A138">
    <cfRule type="cellIs" dxfId="1593" priority="941" operator="equal">
      <formula>0</formula>
    </cfRule>
    <cfRule type="containsErrors" dxfId="1592" priority="942">
      <formula>ISERROR(A137)</formula>
    </cfRule>
  </conditionalFormatting>
  <conditionalFormatting sqref="A147:A148">
    <cfRule type="cellIs" dxfId="1591" priority="939" operator="equal">
      <formula>0</formula>
    </cfRule>
    <cfRule type="containsErrors" dxfId="1590" priority="940">
      <formula>ISERROR(A147)</formula>
    </cfRule>
  </conditionalFormatting>
  <conditionalFormatting sqref="A157:A158">
    <cfRule type="cellIs" dxfId="1589" priority="937" operator="equal">
      <formula>0</formula>
    </cfRule>
    <cfRule type="containsErrors" dxfId="1588" priority="938">
      <formula>ISERROR(A157)</formula>
    </cfRule>
  </conditionalFormatting>
  <conditionalFormatting sqref="A19:A20">
    <cfRule type="cellIs" dxfId="1587" priority="935" operator="equal">
      <formula>0</formula>
    </cfRule>
    <cfRule type="containsErrors" dxfId="1586" priority="936">
      <formula>ISERROR(A19)</formula>
    </cfRule>
  </conditionalFormatting>
  <conditionalFormatting sqref="A29:A30">
    <cfRule type="cellIs" dxfId="1585" priority="933" operator="equal">
      <formula>0</formula>
    </cfRule>
    <cfRule type="containsErrors" dxfId="1584" priority="934">
      <formula>ISERROR(A29)</formula>
    </cfRule>
  </conditionalFormatting>
  <conditionalFormatting sqref="A39:A40">
    <cfRule type="cellIs" dxfId="1583" priority="931" operator="equal">
      <formula>0</formula>
    </cfRule>
    <cfRule type="containsErrors" dxfId="1582" priority="932">
      <formula>ISERROR(A39)</formula>
    </cfRule>
  </conditionalFormatting>
  <conditionalFormatting sqref="A49:A50">
    <cfRule type="cellIs" dxfId="1581" priority="929" operator="equal">
      <formula>0</formula>
    </cfRule>
    <cfRule type="containsErrors" dxfId="1580" priority="930">
      <formula>ISERROR(A49)</formula>
    </cfRule>
  </conditionalFormatting>
  <conditionalFormatting sqref="A59:A60">
    <cfRule type="cellIs" dxfId="1579" priority="927" operator="equal">
      <formula>0</formula>
    </cfRule>
    <cfRule type="containsErrors" dxfId="1578" priority="928">
      <formula>ISERROR(A59)</formula>
    </cfRule>
  </conditionalFormatting>
  <conditionalFormatting sqref="A69:A70">
    <cfRule type="cellIs" dxfId="1577" priority="925" operator="equal">
      <formula>0</formula>
    </cfRule>
    <cfRule type="containsErrors" dxfId="1576" priority="926">
      <formula>ISERROR(A69)</formula>
    </cfRule>
  </conditionalFormatting>
  <conditionalFormatting sqref="A79:A80">
    <cfRule type="cellIs" dxfId="1575" priority="923" operator="equal">
      <formula>0</formula>
    </cfRule>
    <cfRule type="containsErrors" dxfId="1574" priority="924">
      <formula>ISERROR(A79)</formula>
    </cfRule>
  </conditionalFormatting>
  <conditionalFormatting sqref="A89:A90">
    <cfRule type="cellIs" dxfId="1573" priority="921" operator="equal">
      <formula>0</formula>
    </cfRule>
    <cfRule type="containsErrors" dxfId="1572" priority="922">
      <formula>ISERROR(A89)</formula>
    </cfRule>
  </conditionalFormatting>
  <conditionalFormatting sqref="A99:A100">
    <cfRule type="cellIs" dxfId="1571" priority="919" operator="equal">
      <formula>0</formula>
    </cfRule>
    <cfRule type="containsErrors" dxfId="1570" priority="920">
      <formula>ISERROR(A99)</formula>
    </cfRule>
  </conditionalFormatting>
  <conditionalFormatting sqref="A109:A110">
    <cfRule type="cellIs" dxfId="1569" priority="917" operator="equal">
      <formula>0</formula>
    </cfRule>
    <cfRule type="containsErrors" dxfId="1568" priority="918">
      <formula>ISERROR(A109)</formula>
    </cfRule>
  </conditionalFormatting>
  <conditionalFormatting sqref="A119:A120">
    <cfRule type="cellIs" dxfId="1567" priority="915" operator="equal">
      <formula>0</formula>
    </cfRule>
    <cfRule type="containsErrors" dxfId="1566" priority="916">
      <formula>ISERROR(A119)</formula>
    </cfRule>
  </conditionalFormatting>
  <conditionalFormatting sqref="A129:A130">
    <cfRule type="cellIs" dxfId="1565" priority="913" operator="equal">
      <formula>0</formula>
    </cfRule>
    <cfRule type="containsErrors" dxfId="1564" priority="914">
      <formula>ISERROR(A129)</formula>
    </cfRule>
  </conditionalFormatting>
  <conditionalFormatting sqref="A139:A140">
    <cfRule type="cellIs" dxfId="1563" priority="911" operator="equal">
      <formula>0</formula>
    </cfRule>
    <cfRule type="containsErrors" dxfId="1562" priority="912">
      <formula>ISERROR(A139)</formula>
    </cfRule>
  </conditionalFormatting>
  <conditionalFormatting sqref="A149:A150">
    <cfRule type="cellIs" dxfId="1561" priority="909" operator="equal">
      <formula>0</formula>
    </cfRule>
    <cfRule type="containsErrors" dxfId="1560" priority="910">
      <formula>ISERROR(A149)</formula>
    </cfRule>
  </conditionalFormatting>
  <conditionalFormatting sqref="A159:A160">
    <cfRule type="cellIs" dxfId="1559" priority="907" operator="equal">
      <formula>0</formula>
    </cfRule>
    <cfRule type="containsErrors" dxfId="1558" priority="908">
      <formula>ISERROR(A159)</formula>
    </cfRule>
  </conditionalFormatting>
  <conditionalFormatting sqref="A2:A6">
    <cfRule type="cellIs" dxfId="1557" priority="906" operator="equal">
      <formula>0</formula>
    </cfRule>
  </conditionalFormatting>
  <conditionalFormatting sqref="A12:A16">
    <cfRule type="containsErrors" dxfId="1556" priority="905">
      <formula>ISERROR(A12)</formula>
    </cfRule>
  </conditionalFormatting>
  <conditionalFormatting sqref="A12:A16">
    <cfRule type="cellIs" dxfId="1555" priority="904" operator="equal">
      <formula>0</formula>
    </cfRule>
  </conditionalFormatting>
  <conditionalFormatting sqref="A22:A26">
    <cfRule type="containsErrors" dxfId="1554" priority="903">
      <formula>ISERROR(A22)</formula>
    </cfRule>
  </conditionalFormatting>
  <conditionalFormatting sqref="A22:A26">
    <cfRule type="cellIs" dxfId="1553" priority="902" operator="equal">
      <formula>0</formula>
    </cfRule>
  </conditionalFormatting>
  <conditionalFormatting sqref="A32:A36">
    <cfRule type="containsErrors" dxfId="1552" priority="901">
      <formula>ISERROR(A32)</formula>
    </cfRule>
  </conditionalFormatting>
  <conditionalFormatting sqref="A32:A36">
    <cfRule type="cellIs" dxfId="1551" priority="900" operator="equal">
      <formula>0</formula>
    </cfRule>
  </conditionalFormatting>
  <conditionalFormatting sqref="A42:A46">
    <cfRule type="containsErrors" dxfId="1550" priority="899">
      <formula>ISERROR(A42)</formula>
    </cfRule>
  </conditionalFormatting>
  <conditionalFormatting sqref="A42:A46">
    <cfRule type="cellIs" dxfId="1549" priority="898" operator="equal">
      <formula>0</formula>
    </cfRule>
  </conditionalFormatting>
  <conditionalFormatting sqref="A52:A56">
    <cfRule type="containsErrors" dxfId="1548" priority="897">
      <formula>ISERROR(A52)</formula>
    </cfRule>
  </conditionalFormatting>
  <conditionalFormatting sqref="A52:A56">
    <cfRule type="cellIs" dxfId="1547" priority="896" operator="equal">
      <formula>0</formula>
    </cfRule>
  </conditionalFormatting>
  <conditionalFormatting sqref="A62:A66">
    <cfRule type="containsErrors" dxfId="1546" priority="895">
      <formula>ISERROR(A62)</formula>
    </cfRule>
  </conditionalFormatting>
  <conditionalFormatting sqref="A62:A66">
    <cfRule type="cellIs" dxfId="1545" priority="894" operator="equal">
      <formula>0</formula>
    </cfRule>
  </conditionalFormatting>
  <conditionalFormatting sqref="A72:A76">
    <cfRule type="containsErrors" dxfId="1544" priority="893">
      <formula>ISERROR(A72)</formula>
    </cfRule>
  </conditionalFormatting>
  <conditionalFormatting sqref="A72:A76">
    <cfRule type="cellIs" dxfId="1543" priority="892" operator="equal">
      <formula>0</formula>
    </cfRule>
  </conditionalFormatting>
  <conditionalFormatting sqref="A82:A86">
    <cfRule type="containsErrors" dxfId="1542" priority="891">
      <formula>ISERROR(A82)</formula>
    </cfRule>
  </conditionalFormatting>
  <conditionalFormatting sqref="A82:A86">
    <cfRule type="cellIs" dxfId="1541" priority="890" operator="equal">
      <formula>0</formula>
    </cfRule>
  </conditionalFormatting>
  <conditionalFormatting sqref="A92:A96">
    <cfRule type="containsErrors" dxfId="1540" priority="889">
      <formula>ISERROR(A92)</formula>
    </cfRule>
  </conditionalFormatting>
  <conditionalFormatting sqref="A92:A96">
    <cfRule type="cellIs" dxfId="1539" priority="888" operator="equal">
      <formula>0</formula>
    </cfRule>
  </conditionalFormatting>
  <conditionalFormatting sqref="A102:A106">
    <cfRule type="containsErrors" dxfId="1538" priority="887">
      <formula>ISERROR(A102)</formula>
    </cfRule>
  </conditionalFormatting>
  <conditionalFormatting sqref="A102:A106">
    <cfRule type="cellIs" dxfId="1537" priority="886" operator="equal">
      <formula>0</formula>
    </cfRule>
  </conditionalFormatting>
  <conditionalFormatting sqref="A112:A116">
    <cfRule type="containsErrors" dxfId="1536" priority="885">
      <formula>ISERROR(A112)</formula>
    </cfRule>
  </conditionalFormatting>
  <conditionalFormatting sqref="A112:A116">
    <cfRule type="cellIs" dxfId="1535" priority="884" operator="equal">
      <formula>0</formula>
    </cfRule>
  </conditionalFormatting>
  <conditionalFormatting sqref="A122:A126">
    <cfRule type="containsErrors" dxfId="1534" priority="883">
      <formula>ISERROR(A122)</formula>
    </cfRule>
  </conditionalFormatting>
  <conditionalFormatting sqref="A122:A126">
    <cfRule type="cellIs" dxfId="1533" priority="882" operator="equal">
      <formula>0</formula>
    </cfRule>
  </conditionalFormatting>
  <conditionalFormatting sqref="A132:A136">
    <cfRule type="containsErrors" dxfId="1532" priority="881">
      <formula>ISERROR(A132)</formula>
    </cfRule>
  </conditionalFormatting>
  <conditionalFormatting sqref="A132:A136">
    <cfRule type="cellIs" dxfId="1531" priority="880" operator="equal">
      <formula>0</formula>
    </cfRule>
  </conditionalFormatting>
  <conditionalFormatting sqref="A142:A146">
    <cfRule type="containsErrors" dxfId="1530" priority="879">
      <formula>ISERROR(A142)</formula>
    </cfRule>
  </conditionalFormatting>
  <conditionalFormatting sqref="A142:A146">
    <cfRule type="cellIs" dxfId="1529" priority="878" operator="equal">
      <formula>0</formula>
    </cfRule>
  </conditionalFormatting>
  <conditionalFormatting sqref="A152:A156">
    <cfRule type="containsErrors" dxfId="1528" priority="877">
      <formula>ISERROR(A152)</formula>
    </cfRule>
  </conditionalFormatting>
  <conditionalFormatting sqref="A152:A156">
    <cfRule type="cellIs" dxfId="1527" priority="876" operator="equal">
      <formula>0</formula>
    </cfRule>
  </conditionalFormatting>
  <conditionalFormatting sqref="C11">
    <cfRule type="containsErrors" dxfId="1526" priority="875">
      <formula>ISERROR(C11)</formula>
    </cfRule>
  </conditionalFormatting>
  <conditionalFormatting sqref="C21">
    <cfRule type="containsErrors" dxfId="1525" priority="874">
      <formula>ISERROR(C21)</formula>
    </cfRule>
  </conditionalFormatting>
  <conditionalFormatting sqref="C31">
    <cfRule type="containsErrors" dxfId="1524" priority="873">
      <formula>ISERROR(C31)</formula>
    </cfRule>
  </conditionalFormatting>
  <conditionalFormatting sqref="C41">
    <cfRule type="containsErrors" dxfId="1523" priority="872">
      <formula>ISERROR(C41)</formula>
    </cfRule>
  </conditionalFormatting>
  <conditionalFormatting sqref="C51">
    <cfRule type="containsErrors" dxfId="1522" priority="871">
      <formula>ISERROR(C51)</formula>
    </cfRule>
  </conditionalFormatting>
  <conditionalFormatting sqref="C61">
    <cfRule type="containsErrors" dxfId="1521" priority="870">
      <formula>ISERROR(C61)</formula>
    </cfRule>
  </conditionalFormatting>
  <conditionalFormatting sqref="C71">
    <cfRule type="containsErrors" dxfId="1520" priority="869">
      <formula>ISERROR(C71)</formula>
    </cfRule>
  </conditionalFormatting>
  <conditionalFormatting sqref="C81">
    <cfRule type="containsErrors" dxfId="1519" priority="868">
      <formula>ISERROR(C81)</formula>
    </cfRule>
  </conditionalFormatting>
  <conditionalFormatting sqref="C91">
    <cfRule type="containsErrors" dxfId="1518" priority="867">
      <formula>ISERROR(C91)</formula>
    </cfRule>
  </conditionalFormatting>
  <conditionalFormatting sqref="C101">
    <cfRule type="containsErrors" dxfId="1517" priority="866">
      <formula>ISERROR(C101)</formula>
    </cfRule>
  </conditionalFormatting>
  <conditionalFormatting sqref="C111">
    <cfRule type="containsErrors" dxfId="1516" priority="865">
      <formula>ISERROR(C111)</formula>
    </cfRule>
  </conditionalFormatting>
  <conditionalFormatting sqref="C121">
    <cfRule type="containsErrors" dxfId="1515" priority="864">
      <formula>ISERROR(C121)</formula>
    </cfRule>
  </conditionalFormatting>
  <conditionalFormatting sqref="C131">
    <cfRule type="containsErrors" dxfId="1514" priority="863">
      <formula>ISERROR(C131)</formula>
    </cfRule>
  </conditionalFormatting>
  <conditionalFormatting sqref="C141">
    <cfRule type="containsErrors" dxfId="1513" priority="862">
      <formula>ISERROR(C141)</formula>
    </cfRule>
  </conditionalFormatting>
  <conditionalFormatting sqref="C151">
    <cfRule type="containsErrors" dxfId="1512" priority="861">
      <formula>ISERROR(C151)</formula>
    </cfRule>
  </conditionalFormatting>
  <conditionalFormatting sqref="C161">
    <cfRule type="containsErrors" dxfId="1511" priority="860">
      <formula>ISERROR(C161)</formula>
    </cfRule>
  </conditionalFormatting>
  <conditionalFormatting sqref="C7:C8">
    <cfRule type="containsErrors" dxfId="1510" priority="858">
      <formula>ISERROR(C7)</formula>
    </cfRule>
  </conditionalFormatting>
  <conditionalFormatting sqref="C2:C6">
    <cfRule type="containsErrors" dxfId="1509" priority="859">
      <formula>ISERROR(C2)</formula>
    </cfRule>
  </conditionalFormatting>
  <conditionalFormatting sqref="C9:C10">
    <cfRule type="cellIs" dxfId="1508" priority="856" operator="equal">
      <formula>0</formula>
    </cfRule>
    <cfRule type="containsErrors" dxfId="1507" priority="857">
      <formula>ISERROR(C9)</formula>
    </cfRule>
  </conditionalFormatting>
  <conditionalFormatting sqref="B41">
    <cfRule type="cellIs" dxfId="1506" priority="852" operator="greaterThanOrEqual">
      <formula>0</formula>
    </cfRule>
  </conditionalFormatting>
  <conditionalFormatting sqref="B51">
    <cfRule type="cellIs" dxfId="1505" priority="851" operator="greaterThanOrEqual">
      <formula>0</formula>
    </cfRule>
  </conditionalFormatting>
  <conditionalFormatting sqref="B61">
    <cfRule type="cellIs" dxfId="1504" priority="850" operator="greaterThanOrEqual">
      <formula>0</formula>
    </cfRule>
  </conditionalFormatting>
  <conditionalFormatting sqref="B71">
    <cfRule type="cellIs" dxfId="1503" priority="849" operator="greaterThanOrEqual">
      <formula>0</formula>
    </cfRule>
  </conditionalFormatting>
  <conditionalFormatting sqref="B81">
    <cfRule type="cellIs" dxfId="1502" priority="848" operator="greaterThanOrEqual">
      <formula>0</formula>
    </cfRule>
  </conditionalFormatting>
  <conditionalFormatting sqref="B91">
    <cfRule type="cellIs" dxfId="1501" priority="847" operator="greaterThanOrEqual">
      <formula>0</formula>
    </cfRule>
  </conditionalFormatting>
  <conditionalFormatting sqref="B101">
    <cfRule type="cellIs" dxfId="1500" priority="846" operator="greaterThanOrEqual">
      <formula>0</formula>
    </cfRule>
  </conditionalFormatting>
  <conditionalFormatting sqref="B111">
    <cfRule type="cellIs" dxfId="1499" priority="845" operator="greaterThanOrEqual">
      <formula>0</formula>
    </cfRule>
  </conditionalFormatting>
  <conditionalFormatting sqref="B121">
    <cfRule type="cellIs" dxfId="1498" priority="844" operator="greaterThanOrEqual">
      <formula>0</formula>
    </cfRule>
  </conditionalFormatting>
  <conditionalFormatting sqref="B131">
    <cfRule type="cellIs" dxfId="1497" priority="843" operator="greaterThanOrEqual">
      <formula>0</formula>
    </cfRule>
  </conditionalFormatting>
  <conditionalFormatting sqref="B141">
    <cfRule type="cellIs" dxfId="1496" priority="842" operator="greaterThanOrEqual">
      <formula>0</formula>
    </cfRule>
  </conditionalFormatting>
  <conditionalFormatting sqref="B151">
    <cfRule type="cellIs" dxfId="1495" priority="841" operator="greaterThanOrEqual">
      <formula>0</formula>
    </cfRule>
  </conditionalFormatting>
  <conditionalFormatting sqref="B161">
    <cfRule type="cellIs" dxfId="1494" priority="840" operator="greaterThanOrEqual">
      <formula>0</formula>
    </cfRule>
  </conditionalFormatting>
  <conditionalFormatting sqref="B11">
    <cfRule type="cellIs" dxfId="1493" priority="855" operator="greaterThanOrEqual">
      <formula>0</formula>
    </cfRule>
  </conditionalFormatting>
  <conditionalFormatting sqref="B21">
    <cfRule type="cellIs" dxfId="1492" priority="854" operator="greaterThanOrEqual">
      <formula>0</formula>
    </cfRule>
  </conditionalFormatting>
  <conditionalFormatting sqref="B31">
    <cfRule type="cellIs" dxfId="1491" priority="853" operator="greaterThanOrEqual">
      <formula>0</formula>
    </cfRule>
  </conditionalFormatting>
  <conditionalFormatting sqref="C12:C16">
    <cfRule type="containsErrors" dxfId="1490" priority="839">
      <formula>ISERROR(C12)</formula>
    </cfRule>
  </conditionalFormatting>
  <conditionalFormatting sqref="C22:C26">
    <cfRule type="containsErrors" dxfId="1489" priority="835">
      <formula>ISERROR(C22)</formula>
    </cfRule>
  </conditionalFormatting>
  <conditionalFormatting sqref="C32:C36">
    <cfRule type="containsErrors" dxfId="1488" priority="831">
      <formula>ISERROR(C32)</formula>
    </cfRule>
  </conditionalFormatting>
  <conditionalFormatting sqref="C42:C46">
    <cfRule type="containsErrors" dxfId="1487" priority="827">
      <formula>ISERROR(C42)</formula>
    </cfRule>
  </conditionalFormatting>
  <conditionalFormatting sqref="C52:C56">
    <cfRule type="containsErrors" dxfId="1486" priority="823">
      <formula>ISERROR(C52)</formula>
    </cfRule>
  </conditionalFormatting>
  <conditionalFormatting sqref="C62:C66">
    <cfRule type="containsErrors" dxfId="1485" priority="819">
      <formula>ISERROR(C62)</formula>
    </cfRule>
  </conditionalFormatting>
  <conditionalFormatting sqref="C72:C76">
    <cfRule type="containsErrors" dxfId="1484" priority="815">
      <formula>ISERROR(C72)</formula>
    </cfRule>
  </conditionalFormatting>
  <conditionalFormatting sqref="C82:C86">
    <cfRule type="containsErrors" dxfId="1483" priority="811">
      <formula>ISERROR(C82)</formula>
    </cfRule>
  </conditionalFormatting>
  <conditionalFormatting sqref="C92:C96">
    <cfRule type="containsErrors" dxfId="1482" priority="807">
      <formula>ISERROR(C92)</formula>
    </cfRule>
  </conditionalFormatting>
  <conditionalFormatting sqref="C102:C106">
    <cfRule type="containsErrors" dxfId="1481" priority="803">
      <formula>ISERROR(C102)</formula>
    </cfRule>
  </conditionalFormatting>
  <conditionalFormatting sqref="C112:C116">
    <cfRule type="containsErrors" dxfId="1480" priority="799">
      <formula>ISERROR(C112)</formula>
    </cfRule>
  </conditionalFormatting>
  <conditionalFormatting sqref="C122:C126">
    <cfRule type="containsErrors" dxfId="1479" priority="795">
      <formula>ISERROR(C122)</formula>
    </cfRule>
  </conditionalFormatting>
  <conditionalFormatting sqref="C132:C136">
    <cfRule type="containsErrors" dxfId="1478" priority="791">
      <formula>ISERROR(C132)</formula>
    </cfRule>
  </conditionalFormatting>
  <conditionalFormatting sqref="C142:C146">
    <cfRule type="containsErrors" dxfId="1477" priority="787">
      <formula>ISERROR(C142)</formula>
    </cfRule>
  </conditionalFormatting>
  <conditionalFormatting sqref="C152:C156">
    <cfRule type="containsErrors" dxfId="1476" priority="783">
      <formula>ISERROR(C152)</formula>
    </cfRule>
  </conditionalFormatting>
  <conditionalFormatting sqref="D7:D8">
    <cfRule type="containsErrors" dxfId="1475" priority="688">
      <formula>ISERROR(D7)</formula>
    </cfRule>
  </conditionalFormatting>
  <conditionalFormatting sqref="D2:D6">
    <cfRule type="containsErrors" dxfId="1474" priority="689">
      <formula>ISERROR(D2)</formula>
    </cfRule>
  </conditionalFormatting>
  <conditionalFormatting sqref="D11">
    <cfRule type="containsErrors" dxfId="1473" priority="687">
      <formula>ISERROR(D11)</formula>
    </cfRule>
  </conditionalFormatting>
  <conditionalFormatting sqref="D9:D10">
    <cfRule type="cellIs" dxfId="1472" priority="685" operator="equal">
      <formula>0</formula>
    </cfRule>
    <cfRule type="containsErrors" dxfId="1471" priority="686">
      <formula>ISERROR(D9)</formula>
    </cfRule>
  </conditionalFormatting>
  <conditionalFormatting sqref="D12:D16">
    <cfRule type="containsErrors" dxfId="1470" priority="684">
      <formula>ISERROR(D12)</formula>
    </cfRule>
  </conditionalFormatting>
  <conditionalFormatting sqref="D21">
    <cfRule type="containsErrors" dxfId="1469" priority="683">
      <formula>ISERROR(D21)</formula>
    </cfRule>
  </conditionalFormatting>
  <conditionalFormatting sqref="D22:D26">
    <cfRule type="containsErrors" dxfId="1468" priority="682">
      <formula>ISERROR(D22)</formula>
    </cfRule>
  </conditionalFormatting>
  <conditionalFormatting sqref="D31">
    <cfRule type="containsErrors" dxfId="1467" priority="681">
      <formula>ISERROR(D31)</formula>
    </cfRule>
  </conditionalFormatting>
  <conditionalFormatting sqref="D32:D36">
    <cfRule type="containsErrors" dxfId="1466" priority="680">
      <formula>ISERROR(D32)</formula>
    </cfRule>
  </conditionalFormatting>
  <conditionalFormatting sqref="D41">
    <cfRule type="containsErrors" dxfId="1465" priority="679">
      <formula>ISERROR(D41)</formula>
    </cfRule>
  </conditionalFormatting>
  <conditionalFormatting sqref="D42:D46">
    <cfRule type="containsErrors" dxfId="1464" priority="678">
      <formula>ISERROR(D42)</formula>
    </cfRule>
  </conditionalFormatting>
  <conditionalFormatting sqref="D51">
    <cfRule type="containsErrors" dxfId="1463" priority="677">
      <formula>ISERROR(D51)</formula>
    </cfRule>
  </conditionalFormatting>
  <conditionalFormatting sqref="D52:D56">
    <cfRule type="containsErrors" dxfId="1462" priority="676">
      <formula>ISERROR(D52)</formula>
    </cfRule>
  </conditionalFormatting>
  <conditionalFormatting sqref="D61">
    <cfRule type="containsErrors" dxfId="1461" priority="675">
      <formula>ISERROR(D61)</formula>
    </cfRule>
  </conditionalFormatting>
  <conditionalFormatting sqref="D62:D66">
    <cfRule type="containsErrors" dxfId="1460" priority="674">
      <formula>ISERROR(D62)</formula>
    </cfRule>
  </conditionalFormatting>
  <conditionalFormatting sqref="D71">
    <cfRule type="containsErrors" dxfId="1459" priority="673">
      <formula>ISERROR(D71)</formula>
    </cfRule>
  </conditionalFormatting>
  <conditionalFormatting sqref="D72:D76">
    <cfRule type="containsErrors" dxfId="1458" priority="672">
      <formula>ISERROR(D72)</formula>
    </cfRule>
  </conditionalFormatting>
  <conditionalFormatting sqref="D81">
    <cfRule type="containsErrors" dxfId="1457" priority="671">
      <formula>ISERROR(D81)</formula>
    </cfRule>
  </conditionalFormatting>
  <conditionalFormatting sqref="D82:D86">
    <cfRule type="containsErrors" dxfId="1456" priority="670">
      <formula>ISERROR(D82)</formula>
    </cfRule>
  </conditionalFormatting>
  <conditionalFormatting sqref="D91">
    <cfRule type="containsErrors" dxfId="1455" priority="669">
      <formula>ISERROR(D91)</formula>
    </cfRule>
  </conditionalFormatting>
  <conditionalFormatting sqref="D92:D96">
    <cfRule type="containsErrors" dxfId="1454" priority="668">
      <formula>ISERROR(D92)</formula>
    </cfRule>
  </conditionalFormatting>
  <conditionalFormatting sqref="D101">
    <cfRule type="containsErrors" dxfId="1453" priority="667">
      <formula>ISERROR(D101)</formula>
    </cfRule>
  </conditionalFormatting>
  <conditionalFormatting sqref="D102:D106">
    <cfRule type="containsErrors" dxfId="1452" priority="666">
      <formula>ISERROR(D102)</formula>
    </cfRule>
  </conditionalFormatting>
  <conditionalFormatting sqref="D111">
    <cfRule type="containsErrors" dxfId="1451" priority="665">
      <formula>ISERROR(D111)</formula>
    </cfRule>
  </conditionalFormatting>
  <conditionalFormatting sqref="D112:D116">
    <cfRule type="containsErrors" dxfId="1450" priority="664">
      <formula>ISERROR(D112)</formula>
    </cfRule>
  </conditionalFormatting>
  <conditionalFormatting sqref="D121">
    <cfRule type="containsErrors" dxfId="1449" priority="663">
      <formula>ISERROR(D121)</formula>
    </cfRule>
  </conditionalFormatting>
  <conditionalFormatting sqref="D122:D126">
    <cfRule type="containsErrors" dxfId="1448" priority="662">
      <formula>ISERROR(D122)</formula>
    </cfRule>
  </conditionalFormatting>
  <conditionalFormatting sqref="D131">
    <cfRule type="containsErrors" dxfId="1447" priority="661">
      <formula>ISERROR(D131)</formula>
    </cfRule>
  </conditionalFormatting>
  <conditionalFormatting sqref="D132:D136">
    <cfRule type="containsErrors" dxfId="1446" priority="660">
      <formula>ISERROR(D132)</formula>
    </cfRule>
  </conditionalFormatting>
  <conditionalFormatting sqref="D141">
    <cfRule type="containsErrors" dxfId="1445" priority="659">
      <formula>ISERROR(D141)</formula>
    </cfRule>
  </conditionalFormatting>
  <conditionalFormatting sqref="D142:D146">
    <cfRule type="containsErrors" dxfId="1444" priority="658">
      <formula>ISERROR(D142)</formula>
    </cfRule>
  </conditionalFormatting>
  <conditionalFormatting sqref="D151">
    <cfRule type="containsErrors" dxfId="1443" priority="657">
      <formula>ISERROR(D151)</formula>
    </cfRule>
  </conditionalFormatting>
  <conditionalFormatting sqref="D152:D156">
    <cfRule type="containsErrors" dxfId="1442" priority="656">
      <formula>ISERROR(D152)</formula>
    </cfRule>
  </conditionalFormatting>
  <conditionalFormatting sqref="D161">
    <cfRule type="containsErrors" dxfId="1441" priority="655">
      <formula>ISERROR(D161)</formula>
    </cfRule>
  </conditionalFormatting>
  <conditionalFormatting sqref="C17:C18">
    <cfRule type="containsErrors" dxfId="1440" priority="429">
      <formula>ISERROR(C17)</formula>
    </cfRule>
  </conditionalFormatting>
  <conditionalFormatting sqref="C19:C20">
    <cfRule type="cellIs" dxfId="1439" priority="427" operator="equal">
      <formula>0</formula>
    </cfRule>
    <cfRule type="containsErrors" dxfId="1438" priority="428">
      <formula>ISERROR(C19)</formula>
    </cfRule>
  </conditionalFormatting>
  <conditionalFormatting sqref="D17:D18">
    <cfRule type="containsErrors" dxfId="1437" priority="426">
      <formula>ISERROR(D17)</formula>
    </cfRule>
  </conditionalFormatting>
  <conditionalFormatting sqref="D19:D20">
    <cfRule type="cellIs" dxfId="1436" priority="424" operator="equal">
      <formula>0</formula>
    </cfRule>
    <cfRule type="containsErrors" dxfId="1435" priority="425">
      <formula>ISERROR(D19)</formula>
    </cfRule>
  </conditionalFormatting>
  <conditionalFormatting sqref="C27:C28">
    <cfRule type="containsErrors" dxfId="1434" priority="423">
      <formula>ISERROR(C27)</formula>
    </cfRule>
  </conditionalFormatting>
  <conditionalFormatting sqref="C29:C30">
    <cfRule type="cellIs" dxfId="1433" priority="421" operator="equal">
      <formula>0</formula>
    </cfRule>
    <cfRule type="containsErrors" dxfId="1432" priority="422">
      <formula>ISERROR(C29)</formula>
    </cfRule>
  </conditionalFormatting>
  <conditionalFormatting sqref="D27:D28">
    <cfRule type="containsErrors" dxfId="1431" priority="420">
      <formula>ISERROR(D27)</formula>
    </cfRule>
  </conditionalFormatting>
  <conditionalFormatting sqref="D29:D30">
    <cfRule type="cellIs" dxfId="1430" priority="418" operator="equal">
      <formula>0</formula>
    </cfRule>
    <cfRule type="containsErrors" dxfId="1429" priority="419">
      <formula>ISERROR(D29)</formula>
    </cfRule>
  </conditionalFormatting>
  <conditionalFormatting sqref="C37:C38">
    <cfRule type="containsErrors" dxfId="1428" priority="417">
      <formula>ISERROR(C37)</formula>
    </cfRule>
  </conditionalFormatting>
  <conditionalFormatting sqref="C39:C40">
    <cfRule type="cellIs" dxfId="1427" priority="415" operator="equal">
      <formula>0</formula>
    </cfRule>
    <cfRule type="containsErrors" dxfId="1426" priority="416">
      <formula>ISERROR(C39)</formula>
    </cfRule>
  </conditionalFormatting>
  <conditionalFormatting sqref="D37:D38">
    <cfRule type="containsErrors" dxfId="1425" priority="414">
      <formula>ISERROR(D37)</formula>
    </cfRule>
  </conditionalFormatting>
  <conditionalFormatting sqref="D39:D40">
    <cfRule type="cellIs" dxfId="1424" priority="412" operator="equal">
      <formula>0</formula>
    </cfRule>
    <cfRule type="containsErrors" dxfId="1423" priority="413">
      <formula>ISERROR(D39)</formula>
    </cfRule>
  </conditionalFormatting>
  <conditionalFormatting sqref="C47:C48">
    <cfRule type="containsErrors" dxfId="1422" priority="411">
      <formula>ISERROR(C47)</formula>
    </cfRule>
  </conditionalFormatting>
  <conditionalFormatting sqref="C49:C50">
    <cfRule type="cellIs" dxfId="1421" priority="409" operator="equal">
      <formula>0</formula>
    </cfRule>
    <cfRule type="containsErrors" dxfId="1420" priority="410">
      <formula>ISERROR(C49)</formula>
    </cfRule>
  </conditionalFormatting>
  <conditionalFormatting sqref="D47:D48">
    <cfRule type="containsErrors" dxfId="1419" priority="408">
      <formula>ISERROR(D47)</formula>
    </cfRule>
  </conditionalFormatting>
  <conditionalFormatting sqref="D49:D50">
    <cfRule type="cellIs" dxfId="1418" priority="406" operator="equal">
      <formula>0</formula>
    </cfRule>
    <cfRule type="containsErrors" dxfId="1417" priority="407">
      <formula>ISERROR(D49)</formula>
    </cfRule>
  </conditionalFormatting>
  <conditionalFormatting sqref="C57:C58">
    <cfRule type="containsErrors" dxfId="1416" priority="405">
      <formula>ISERROR(C57)</formula>
    </cfRule>
  </conditionalFormatting>
  <conditionalFormatting sqref="C59:C60">
    <cfRule type="cellIs" dxfId="1415" priority="403" operator="equal">
      <formula>0</formula>
    </cfRule>
    <cfRule type="containsErrors" dxfId="1414" priority="404">
      <formula>ISERROR(C59)</formula>
    </cfRule>
  </conditionalFormatting>
  <conditionalFormatting sqref="D57:D58">
    <cfRule type="containsErrors" dxfId="1413" priority="402">
      <formula>ISERROR(D57)</formula>
    </cfRule>
  </conditionalFormatting>
  <conditionalFormatting sqref="D59:D60">
    <cfRule type="cellIs" dxfId="1412" priority="400" operator="equal">
      <formula>0</formula>
    </cfRule>
    <cfRule type="containsErrors" dxfId="1411" priority="401">
      <formula>ISERROR(D59)</formula>
    </cfRule>
  </conditionalFormatting>
  <conditionalFormatting sqref="C67:C68">
    <cfRule type="containsErrors" dxfId="1410" priority="399">
      <formula>ISERROR(C67)</formula>
    </cfRule>
  </conditionalFormatting>
  <conditionalFormatting sqref="C69:C70">
    <cfRule type="cellIs" dxfId="1409" priority="397" operator="equal">
      <formula>0</formula>
    </cfRule>
    <cfRule type="containsErrors" dxfId="1408" priority="398">
      <formula>ISERROR(C69)</formula>
    </cfRule>
  </conditionalFormatting>
  <conditionalFormatting sqref="D67:D68">
    <cfRule type="containsErrors" dxfId="1407" priority="396">
      <formula>ISERROR(D67)</formula>
    </cfRule>
  </conditionalFormatting>
  <conditionalFormatting sqref="D69:D70">
    <cfRule type="cellIs" dxfId="1406" priority="394" operator="equal">
      <formula>0</formula>
    </cfRule>
    <cfRule type="containsErrors" dxfId="1405" priority="395">
      <formula>ISERROR(D69)</formula>
    </cfRule>
  </conditionalFormatting>
  <conditionalFormatting sqref="C77:C78">
    <cfRule type="containsErrors" dxfId="1404" priority="393">
      <formula>ISERROR(C77)</formula>
    </cfRule>
  </conditionalFormatting>
  <conditionalFormatting sqref="C79:C80">
    <cfRule type="cellIs" dxfId="1403" priority="391" operator="equal">
      <formula>0</formula>
    </cfRule>
    <cfRule type="containsErrors" dxfId="1402" priority="392">
      <formula>ISERROR(C79)</formula>
    </cfRule>
  </conditionalFormatting>
  <conditionalFormatting sqref="D77:D78">
    <cfRule type="containsErrors" dxfId="1401" priority="390">
      <formula>ISERROR(D77)</formula>
    </cfRule>
  </conditionalFormatting>
  <conditionalFormatting sqref="D79:D80">
    <cfRule type="cellIs" dxfId="1400" priority="388" operator="equal">
      <formula>0</formula>
    </cfRule>
    <cfRule type="containsErrors" dxfId="1399" priority="389">
      <formula>ISERROR(D79)</formula>
    </cfRule>
  </conditionalFormatting>
  <conditionalFormatting sqref="C87:C88">
    <cfRule type="containsErrors" dxfId="1398" priority="387">
      <formula>ISERROR(C87)</formula>
    </cfRule>
  </conditionalFormatting>
  <conditionalFormatting sqref="C89:C90">
    <cfRule type="cellIs" dxfId="1397" priority="385" operator="equal">
      <formula>0</formula>
    </cfRule>
    <cfRule type="containsErrors" dxfId="1396" priority="386">
      <formula>ISERROR(C89)</formula>
    </cfRule>
  </conditionalFormatting>
  <conditionalFormatting sqref="D87:D88">
    <cfRule type="containsErrors" dxfId="1395" priority="384">
      <formula>ISERROR(D87)</formula>
    </cfRule>
  </conditionalFormatting>
  <conditionalFormatting sqref="D89:D90">
    <cfRule type="cellIs" dxfId="1394" priority="382" operator="equal">
      <formula>0</formula>
    </cfRule>
    <cfRule type="containsErrors" dxfId="1393" priority="383">
      <formula>ISERROR(D89)</formula>
    </cfRule>
  </conditionalFormatting>
  <conditionalFormatting sqref="C97:C98">
    <cfRule type="containsErrors" dxfId="1392" priority="381">
      <formula>ISERROR(C97)</formula>
    </cfRule>
  </conditionalFormatting>
  <conditionalFormatting sqref="C99:C100">
    <cfRule type="cellIs" dxfId="1391" priority="379" operator="equal">
      <formula>0</formula>
    </cfRule>
    <cfRule type="containsErrors" dxfId="1390" priority="380">
      <formula>ISERROR(C99)</formula>
    </cfRule>
  </conditionalFormatting>
  <conditionalFormatting sqref="D97:D98">
    <cfRule type="containsErrors" dxfId="1389" priority="378">
      <formula>ISERROR(D97)</formula>
    </cfRule>
  </conditionalFormatting>
  <conditionalFormatting sqref="D99:D100">
    <cfRule type="cellIs" dxfId="1388" priority="376" operator="equal">
      <formula>0</formula>
    </cfRule>
    <cfRule type="containsErrors" dxfId="1387" priority="377">
      <formula>ISERROR(D99)</formula>
    </cfRule>
  </conditionalFormatting>
  <conditionalFormatting sqref="C107:C108">
    <cfRule type="containsErrors" dxfId="1386" priority="375">
      <formula>ISERROR(C107)</formula>
    </cfRule>
  </conditionalFormatting>
  <conditionalFormatting sqref="C109:C110">
    <cfRule type="cellIs" dxfId="1385" priority="373" operator="equal">
      <formula>0</formula>
    </cfRule>
    <cfRule type="containsErrors" dxfId="1384" priority="374">
      <formula>ISERROR(C109)</formula>
    </cfRule>
  </conditionalFormatting>
  <conditionalFormatting sqref="D107:D108">
    <cfRule type="containsErrors" dxfId="1383" priority="372">
      <formula>ISERROR(D107)</formula>
    </cfRule>
  </conditionalFormatting>
  <conditionalFormatting sqref="D109:D110">
    <cfRule type="cellIs" dxfId="1382" priority="370" operator="equal">
      <formula>0</formula>
    </cfRule>
    <cfRule type="containsErrors" dxfId="1381" priority="371">
      <formula>ISERROR(D109)</formula>
    </cfRule>
  </conditionalFormatting>
  <conditionalFormatting sqref="C117:C118">
    <cfRule type="containsErrors" dxfId="1380" priority="369">
      <formula>ISERROR(C117)</formula>
    </cfRule>
  </conditionalFormatting>
  <conditionalFormatting sqref="C119:C120">
    <cfRule type="cellIs" dxfId="1379" priority="367" operator="equal">
      <formula>0</formula>
    </cfRule>
    <cfRule type="containsErrors" dxfId="1378" priority="368">
      <formula>ISERROR(C119)</formula>
    </cfRule>
  </conditionalFormatting>
  <conditionalFormatting sqref="D117:D118">
    <cfRule type="containsErrors" dxfId="1377" priority="366">
      <formula>ISERROR(D117)</formula>
    </cfRule>
  </conditionalFormatting>
  <conditionalFormatting sqref="D119:D120">
    <cfRule type="cellIs" dxfId="1376" priority="364" operator="equal">
      <formula>0</formula>
    </cfRule>
    <cfRule type="containsErrors" dxfId="1375" priority="365">
      <formula>ISERROR(D119)</formula>
    </cfRule>
  </conditionalFormatting>
  <conditionalFormatting sqref="C127:C128">
    <cfRule type="containsErrors" dxfId="1374" priority="363">
      <formula>ISERROR(C127)</formula>
    </cfRule>
  </conditionalFormatting>
  <conditionalFormatting sqref="C129:C130">
    <cfRule type="cellIs" dxfId="1373" priority="361" operator="equal">
      <formula>0</formula>
    </cfRule>
    <cfRule type="containsErrors" dxfId="1372" priority="362">
      <formula>ISERROR(C129)</formula>
    </cfRule>
  </conditionalFormatting>
  <conditionalFormatting sqref="D127:D128">
    <cfRule type="containsErrors" dxfId="1371" priority="360">
      <formula>ISERROR(D127)</formula>
    </cfRule>
  </conditionalFormatting>
  <conditionalFormatting sqref="D129:D130">
    <cfRule type="cellIs" dxfId="1370" priority="358" operator="equal">
      <formula>0</formula>
    </cfRule>
    <cfRule type="containsErrors" dxfId="1369" priority="359">
      <formula>ISERROR(D129)</formula>
    </cfRule>
  </conditionalFormatting>
  <conditionalFormatting sqref="C137:C138">
    <cfRule type="containsErrors" dxfId="1368" priority="357">
      <formula>ISERROR(C137)</formula>
    </cfRule>
  </conditionalFormatting>
  <conditionalFormatting sqref="C139:C140">
    <cfRule type="cellIs" dxfId="1367" priority="355" operator="equal">
      <formula>0</formula>
    </cfRule>
    <cfRule type="containsErrors" dxfId="1366" priority="356">
      <formula>ISERROR(C139)</formula>
    </cfRule>
  </conditionalFormatting>
  <conditionalFormatting sqref="D137:D138">
    <cfRule type="containsErrors" dxfId="1365" priority="354">
      <formula>ISERROR(D137)</formula>
    </cfRule>
  </conditionalFormatting>
  <conditionalFormatting sqref="D139:D140">
    <cfRule type="cellIs" dxfId="1364" priority="352" operator="equal">
      <formula>0</formula>
    </cfRule>
    <cfRule type="containsErrors" dxfId="1363" priority="353">
      <formula>ISERROR(D139)</formula>
    </cfRule>
  </conditionalFormatting>
  <conditionalFormatting sqref="C147:C148">
    <cfRule type="containsErrors" dxfId="1362" priority="351">
      <formula>ISERROR(C147)</formula>
    </cfRule>
  </conditionalFormatting>
  <conditionalFormatting sqref="C149:C150">
    <cfRule type="cellIs" dxfId="1361" priority="349" operator="equal">
      <formula>0</formula>
    </cfRule>
    <cfRule type="containsErrors" dxfId="1360" priority="350">
      <formula>ISERROR(C149)</formula>
    </cfRule>
  </conditionalFormatting>
  <conditionalFormatting sqref="D147:D148">
    <cfRule type="containsErrors" dxfId="1359" priority="348">
      <formula>ISERROR(D147)</formula>
    </cfRule>
  </conditionalFormatting>
  <conditionalFormatting sqref="D149:D150">
    <cfRule type="cellIs" dxfId="1358" priority="346" operator="equal">
      <formula>0</formula>
    </cfRule>
    <cfRule type="containsErrors" dxfId="1357" priority="347">
      <formula>ISERROR(D149)</formula>
    </cfRule>
  </conditionalFormatting>
  <conditionalFormatting sqref="C157:C158">
    <cfRule type="containsErrors" dxfId="1356" priority="345">
      <formula>ISERROR(C157)</formula>
    </cfRule>
  </conditionalFormatting>
  <conditionalFormatting sqref="C159:C160">
    <cfRule type="cellIs" dxfId="1355" priority="343" operator="equal">
      <formula>0</formula>
    </cfRule>
    <cfRule type="containsErrors" dxfId="1354" priority="344">
      <formula>ISERROR(C159)</formula>
    </cfRule>
  </conditionalFormatting>
  <conditionalFormatting sqref="D157:D158">
    <cfRule type="containsErrors" dxfId="1353" priority="342">
      <formula>ISERROR(D157)</formula>
    </cfRule>
  </conditionalFormatting>
  <conditionalFormatting sqref="D159:D160">
    <cfRule type="cellIs" dxfId="1352" priority="340" operator="equal">
      <formula>0</formula>
    </cfRule>
    <cfRule type="containsErrors" dxfId="1351" priority="341">
      <formula>ISERROR(D159)</formula>
    </cfRule>
  </conditionalFormatting>
  <conditionalFormatting sqref="CV235:CY235 CV281:CY281 CV327:CY327 CV373:CY373 CV175:CZ176 CV178:CZ178 CV177">
    <cfRule type="cellIs" dxfId="1350" priority="112" operator="equal">
      <formula>0</formula>
    </cfRule>
  </conditionalFormatting>
  <conditionalFormatting sqref="CV186:CY189 CV181:CX185 CV179:CY180">
    <cfRule type="cellIs" dxfId="1349" priority="113" operator="equal">
      <formula>0</formula>
    </cfRule>
  </conditionalFormatting>
  <conditionalFormatting sqref="CZ235 CZ281 CZ327 CZ373">
    <cfRule type="cellIs" dxfId="1348" priority="110" operator="equal">
      <formula>0</formula>
    </cfRule>
  </conditionalFormatting>
  <conditionalFormatting sqref="CZ179:CZ189">
    <cfRule type="cellIs" dxfId="1347" priority="111" operator="equal">
      <formula>0</formula>
    </cfRule>
  </conditionalFormatting>
  <conditionalFormatting sqref="CX177">
    <cfRule type="cellIs" dxfId="1346" priority="108" operator="equal">
      <formula>0</formula>
    </cfRule>
    <cfRule type="containsErrors" dxfId="1345" priority="109">
      <formula>ISERROR(CX177)</formula>
    </cfRule>
  </conditionalFormatting>
  <conditionalFormatting sqref="CW177">
    <cfRule type="cellIs" dxfId="1344" priority="107" operator="equal">
      <formula>0</formula>
    </cfRule>
  </conditionalFormatting>
  <conditionalFormatting sqref="CY177">
    <cfRule type="cellIs" dxfId="1343" priority="106" operator="equal">
      <formula>0</formula>
    </cfRule>
  </conditionalFormatting>
  <conditionalFormatting sqref="CV191:CZ192 CV194:CZ194 CV193">
    <cfRule type="cellIs" dxfId="1342" priority="104" operator="equal">
      <formula>0</formula>
    </cfRule>
  </conditionalFormatting>
  <conditionalFormatting sqref="CV202:CY204 CV197:CX201 CV195:CY196">
    <cfRule type="cellIs" dxfId="1341" priority="105" operator="equal">
      <formula>0</formula>
    </cfRule>
  </conditionalFormatting>
  <conditionalFormatting sqref="CZ195:CZ204">
    <cfRule type="cellIs" dxfId="1340" priority="103" operator="equal">
      <formula>0</formula>
    </cfRule>
  </conditionalFormatting>
  <conditionalFormatting sqref="CX193">
    <cfRule type="cellIs" dxfId="1339" priority="101" operator="equal">
      <formula>0</formula>
    </cfRule>
    <cfRule type="containsErrors" dxfId="1338" priority="102">
      <formula>ISERROR(CX193)</formula>
    </cfRule>
  </conditionalFormatting>
  <conditionalFormatting sqref="CW193">
    <cfRule type="cellIs" dxfId="1337" priority="100" operator="equal">
      <formula>0</formula>
    </cfRule>
  </conditionalFormatting>
  <conditionalFormatting sqref="CY193">
    <cfRule type="cellIs" dxfId="1336" priority="99" operator="equal">
      <formula>0</formula>
    </cfRule>
  </conditionalFormatting>
  <conditionalFormatting sqref="CV207:CZ208 CV210:CZ210 CV209">
    <cfRule type="cellIs" dxfId="1335" priority="97" operator="equal">
      <formula>0</formula>
    </cfRule>
  </conditionalFormatting>
  <conditionalFormatting sqref="CV218:CY220 CV213:CX217 CV211:CY212">
    <cfRule type="cellIs" dxfId="1334" priority="98" operator="equal">
      <formula>0</formula>
    </cfRule>
  </conditionalFormatting>
  <conditionalFormatting sqref="CZ211:CZ220">
    <cfRule type="cellIs" dxfId="1333" priority="96" operator="equal">
      <formula>0</formula>
    </cfRule>
  </conditionalFormatting>
  <conditionalFormatting sqref="CX209">
    <cfRule type="cellIs" dxfId="1332" priority="94" operator="equal">
      <formula>0</formula>
    </cfRule>
    <cfRule type="containsErrors" dxfId="1331" priority="95">
      <formula>ISERROR(CX209)</formula>
    </cfRule>
  </conditionalFormatting>
  <conditionalFormatting sqref="CW209">
    <cfRule type="cellIs" dxfId="1330" priority="93" operator="equal">
      <formula>0</formula>
    </cfRule>
  </conditionalFormatting>
  <conditionalFormatting sqref="CY209">
    <cfRule type="cellIs" dxfId="1329" priority="92" operator="equal">
      <formula>0</formula>
    </cfRule>
  </conditionalFormatting>
  <conditionalFormatting sqref="CV221:CZ222 CV224:CZ224 CV223">
    <cfRule type="cellIs" dxfId="1328" priority="90" operator="equal">
      <formula>0</formula>
    </cfRule>
  </conditionalFormatting>
  <conditionalFormatting sqref="CV232:CY234 CV227:CX231 CV225:CY226">
    <cfRule type="cellIs" dxfId="1327" priority="91" operator="equal">
      <formula>0</formula>
    </cfRule>
  </conditionalFormatting>
  <conditionalFormatting sqref="CZ225:CZ234">
    <cfRule type="cellIs" dxfId="1326" priority="89" operator="equal">
      <formula>0</formula>
    </cfRule>
  </conditionalFormatting>
  <conditionalFormatting sqref="CX223">
    <cfRule type="cellIs" dxfId="1325" priority="87" operator="equal">
      <formula>0</formula>
    </cfRule>
    <cfRule type="containsErrors" dxfId="1324" priority="88">
      <formula>ISERROR(CX223)</formula>
    </cfRule>
  </conditionalFormatting>
  <conditionalFormatting sqref="CW223">
    <cfRule type="cellIs" dxfId="1323" priority="86" operator="equal">
      <formula>0</formula>
    </cfRule>
  </conditionalFormatting>
  <conditionalFormatting sqref="CY223">
    <cfRule type="cellIs" dxfId="1322" priority="85" operator="equal">
      <formula>0</formula>
    </cfRule>
  </conditionalFormatting>
  <conditionalFormatting sqref="CV237:CZ238 CV240:CZ240 CV239">
    <cfRule type="cellIs" dxfId="1321" priority="83" operator="equal">
      <formula>0</formula>
    </cfRule>
  </conditionalFormatting>
  <conditionalFormatting sqref="CV248:CY250 CV243:CX247 CV241:CY242">
    <cfRule type="cellIs" dxfId="1320" priority="84" operator="equal">
      <formula>0</formula>
    </cfRule>
  </conditionalFormatting>
  <conditionalFormatting sqref="CZ241:CZ250">
    <cfRule type="cellIs" dxfId="1319" priority="82" operator="equal">
      <formula>0</formula>
    </cfRule>
  </conditionalFormatting>
  <conditionalFormatting sqref="CX239">
    <cfRule type="cellIs" dxfId="1318" priority="80" operator="equal">
      <formula>0</formula>
    </cfRule>
    <cfRule type="containsErrors" dxfId="1317" priority="81">
      <formula>ISERROR(CX239)</formula>
    </cfRule>
  </conditionalFormatting>
  <conditionalFormatting sqref="CW239">
    <cfRule type="cellIs" dxfId="1316" priority="79" operator="equal">
      <formula>0</formula>
    </cfRule>
  </conditionalFormatting>
  <conditionalFormatting sqref="CY239">
    <cfRule type="cellIs" dxfId="1315" priority="78" operator="equal">
      <formula>0</formula>
    </cfRule>
  </conditionalFormatting>
  <conditionalFormatting sqref="CV253:CZ254 CV256:CZ256 CV255">
    <cfRule type="cellIs" dxfId="1314" priority="76" operator="equal">
      <formula>0</formula>
    </cfRule>
  </conditionalFormatting>
  <conditionalFormatting sqref="CV264:CY266 CV259:CX263 CV257:CY258">
    <cfRule type="cellIs" dxfId="1313" priority="77" operator="equal">
      <formula>0</formula>
    </cfRule>
  </conditionalFormatting>
  <conditionalFormatting sqref="CZ257:CZ266">
    <cfRule type="cellIs" dxfId="1312" priority="75" operator="equal">
      <formula>0</formula>
    </cfRule>
  </conditionalFormatting>
  <conditionalFormatting sqref="CX255">
    <cfRule type="cellIs" dxfId="1311" priority="73" operator="equal">
      <formula>0</formula>
    </cfRule>
    <cfRule type="containsErrors" dxfId="1310" priority="74">
      <formula>ISERROR(CX255)</formula>
    </cfRule>
  </conditionalFormatting>
  <conditionalFormatting sqref="CW255">
    <cfRule type="cellIs" dxfId="1309" priority="72" operator="equal">
      <formula>0</formula>
    </cfRule>
  </conditionalFormatting>
  <conditionalFormatting sqref="CY255">
    <cfRule type="cellIs" dxfId="1308" priority="71" operator="equal">
      <formula>0</formula>
    </cfRule>
  </conditionalFormatting>
  <conditionalFormatting sqref="CV267:CZ268 CV270:CZ270 CV269">
    <cfRule type="cellIs" dxfId="1307" priority="69" operator="equal">
      <formula>0</formula>
    </cfRule>
  </conditionalFormatting>
  <conditionalFormatting sqref="CV278:CY280 CV273:CX277 CV271:CY272">
    <cfRule type="cellIs" dxfId="1306" priority="70" operator="equal">
      <formula>0</formula>
    </cfRule>
  </conditionalFormatting>
  <conditionalFormatting sqref="CZ271:CZ280">
    <cfRule type="cellIs" dxfId="1305" priority="68" operator="equal">
      <formula>0</formula>
    </cfRule>
  </conditionalFormatting>
  <conditionalFormatting sqref="CX269">
    <cfRule type="cellIs" dxfId="1304" priority="66" operator="equal">
      <formula>0</formula>
    </cfRule>
    <cfRule type="containsErrors" dxfId="1303" priority="67">
      <formula>ISERROR(CX269)</formula>
    </cfRule>
  </conditionalFormatting>
  <conditionalFormatting sqref="CW269">
    <cfRule type="cellIs" dxfId="1302" priority="65" operator="equal">
      <formula>0</formula>
    </cfRule>
  </conditionalFormatting>
  <conditionalFormatting sqref="CY269">
    <cfRule type="cellIs" dxfId="1301" priority="64" operator="equal">
      <formula>0</formula>
    </cfRule>
  </conditionalFormatting>
  <conditionalFormatting sqref="CV283:CZ284 CV286:CZ286 CV285">
    <cfRule type="cellIs" dxfId="1300" priority="62" operator="equal">
      <formula>0</formula>
    </cfRule>
  </conditionalFormatting>
  <conditionalFormatting sqref="CV294:CY296 CV289:CX293 CV287:CY288">
    <cfRule type="cellIs" dxfId="1299" priority="63" operator="equal">
      <formula>0</formula>
    </cfRule>
  </conditionalFormatting>
  <conditionalFormatting sqref="CZ287:CZ296">
    <cfRule type="cellIs" dxfId="1298" priority="61" operator="equal">
      <formula>0</formula>
    </cfRule>
  </conditionalFormatting>
  <conditionalFormatting sqref="CX285">
    <cfRule type="cellIs" dxfId="1297" priority="59" operator="equal">
      <formula>0</formula>
    </cfRule>
    <cfRule type="containsErrors" dxfId="1296" priority="60">
      <formula>ISERROR(CX285)</formula>
    </cfRule>
  </conditionalFormatting>
  <conditionalFormatting sqref="CW285">
    <cfRule type="cellIs" dxfId="1295" priority="58" operator="equal">
      <formula>0</formula>
    </cfRule>
  </conditionalFormatting>
  <conditionalFormatting sqref="CY285">
    <cfRule type="cellIs" dxfId="1294" priority="57" operator="equal">
      <formula>0</formula>
    </cfRule>
  </conditionalFormatting>
  <conditionalFormatting sqref="CV299:CZ300 CV302:CZ302 CV301">
    <cfRule type="cellIs" dxfId="1293" priority="55" operator="equal">
      <formula>0</formula>
    </cfRule>
  </conditionalFormatting>
  <conditionalFormatting sqref="CV310:CY312 CV305:CX309 CV303:CY304">
    <cfRule type="cellIs" dxfId="1292" priority="56" operator="equal">
      <formula>0</formula>
    </cfRule>
  </conditionalFormatting>
  <conditionalFormatting sqref="CZ303:CZ312">
    <cfRule type="cellIs" dxfId="1291" priority="54" operator="equal">
      <formula>0</formula>
    </cfRule>
  </conditionalFormatting>
  <conditionalFormatting sqref="CX301">
    <cfRule type="cellIs" dxfId="1290" priority="52" operator="equal">
      <formula>0</formula>
    </cfRule>
    <cfRule type="containsErrors" dxfId="1289" priority="53">
      <formula>ISERROR(CX301)</formula>
    </cfRule>
  </conditionalFormatting>
  <conditionalFormatting sqref="CW301">
    <cfRule type="cellIs" dxfId="1288" priority="51" operator="equal">
      <formula>0</formula>
    </cfRule>
  </conditionalFormatting>
  <conditionalFormatting sqref="CY301">
    <cfRule type="cellIs" dxfId="1287" priority="50" operator="equal">
      <formula>0</formula>
    </cfRule>
  </conditionalFormatting>
  <conditionalFormatting sqref="CV313:CZ314 CV316:CZ316 CV315">
    <cfRule type="cellIs" dxfId="1286" priority="48" operator="equal">
      <formula>0</formula>
    </cfRule>
  </conditionalFormatting>
  <conditionalFormatting sqref="CV324:CY326 CV319:CX323 CV317:CY318">
    <cfRule type="cellIs" dxfId="1285" priority="49" operator="equal">
      <formula>0</formula>
    </cfRule>
  </conditionalFormatting>
  <conditionalFormatting sqref="CZ317:CZ326">
    <cfRule type="cellIs" dxfId="1284" priority="47" operator="equal">
      <formula>0</formula>
    </cfRule>
  </conditionalFormatting>
  <conditionalFormatting sqref="CX315">
    <cfRule type="cellIs" dxfId="1283" priority="45" operator="equal">
      <formula>0</formula>
    </cfRule>
    <cfRule type="containsErrors" dxfId="1282" priority="46">
      <formula>ISERROR(CX315)</formula>
    </cfRule>
  </conditionalFormatting>
  <conditionalFormatting sqref="CW315">
    <cfRule type="cellIs" dxfId="1281" priority="44" operator="equal">
      <formula>0</formula>
    </cfRule>
  </conditionalFormatting>
  <conditionalFormatting sqref="CY315">
    <cfRule type="cellIs" dxfId="1280" priority="43" operator="equal">
      <formula>0</formula>
    </cfRule>
  </conditionalFormatting>
  <conditionalFormatting sqref="CV329:CZ330 CV332:CZ332 CV331">
    <cfRule type="cellIs" dxfId="1279" priority="41" operator="equal">
      <formula>0</formula>
    </cfRule>
  </conditionalFormatting>
  <conditionalFormatting sqref="CV340:CY342 CV335:CX339 CV333:CY334">
    <cfRule type="cellIs" dxfId="1278" priority="42" operator="equal">
      <formula>0</formula>
    </cfRule>
  </conditionalFormatting>
  <conditionalFormatting sqref="CZ333:CZ342">
    <cfRule type="cellIs" dxfId="1277" priority="40" operator="equal">
      <formula>0</formula>
    </cfRule>
  </conditionalFormatting>
  <conditionalFormatting sqref="CX331">
    <cfRule type="cellIs" dxfId="1276" priority="38" operator="equal">
      <formula>0</formula>
    </cfRule>
    <cfRule type="containsErrors" dxfId="1275" priority="39">
      <formula>ISERROR(CX331)</formula>
    </cfRule>
  </conditionalFormatting>
  <conditionalFormatting sqref="CW331">
    <cfRule type="cellIs" dxfId="1274" priority="37" operator="equal">
      <formula>0</formula>
    </cfRule>
  </conditionalFormatting>
  <conditionalFormatting sqref="CY331">
    <cfRule type="cellIs" dxfId="1273" priority="36" operator="equal">
      <formula>0</formula>
    </cfRule>
  </conditionalFormatting>
  <conditionalFormatting sqref="CV345:CZ346 CV348:CZ348 CV347">
    <cfRule type="cellIs" dxfId="1272" priority="34" operator="equal">
      <formula>0</formula>
    </cfRule>
  </conditionalFormatting>
  <conditionalFormatting sqref="CV356:CY358 CV351:CX355 CV349:CY350">
    <cfRule type="cellIs" dxfId="1271" priority="35" operator="equal">
      <formula>0</formula>
    </cfRule>
  </conditionalFormatting>
  <conditionalFormatting sqref="CZ349:CZ358">
    <cfRule type="cellIs" dxfId="1270" priority="33" operator="equal">
      <formula>0</formula>
    </cfRule>
  </conditionalFormatting>
  <conditionalFormatting sqref="CX347">
    <cfRule type="cellIs" dxfId="1269" priority="31" operator="equal">
      <formula>0</formula>
    </cfRule>
    <cfRule type="containsErrors" dxfId="1268" priority="32">
      <formula>ISERROR(CX347)</formula>
    </cfRule>
  </conditionalFormatting>
  <conditionalFormatting sqref="CW347">
    <cfRule type="cellIs" dxfId="1267" priority="30" operator="equal">
      <formula>0</formula>
    </cfRule>
  </conditionalFormatting>
  <conditionalFormatting sqref="CY347">
    <cfRule type="cellIs" dxfId="1266" priority="29" operator="equal">
      <formula>0</formula>
    </cfRule>
  </conditionalFormatting>
  <conditionalFormatting sqref="CV359:CZ360 CV362:CZ362 CV361">
    <cfRule type="cellIs" dxfId="1265" priority="27" operator="equal">
      <formula>0</formula>
    </cfRule>
  </conditionalFormatting>
  <conditionalFormatting sqref="CV370:CY372 CV365:CX369 CV363:CY364">
    <cfRule type="cellIs" dxfId="1264" priority="28" operator="equal">
      <formula>0</formula>
    </cfRule>
  </conditionalFormatting>
  <conditionalFormatting sqref="CZ363:CZ372">
    <cfRule type="cellIs" dxfId="1263" priority="26" operator="equal">
      <formula>0</formula>
    </cfRule>
  </conditionalFormatting>
  <conditionalFormatting sqref="CX361">
    <cfRule type="cellIs" dxfId="1262" priority="24" operator="equal">
      <formula>0</formula>
    </cfRule>
    <cfRule type="containsErrors" dxfId="1261" priority="25">
      <formula>ISERROR(CX361)</formula>
    </cfRule>
  </conditionalFormatting>
  <conditionalFormatting sqref="CW361">
    <cfRule type="cellIs" dxfId="1260" priority="23" operator="equal">
      <formula>0</formula>
    </cfRule>
  </conditionalFormatting>
  <conditionalFormatting sqref="CY361">
    <cfRule type="cellIs" dxfId="1259" priority="22" operator="equal">
      <formula>0</formula>
    </cfRule>
  </conditionalFormatting>
  <conditionalFormatting sqref="CV375:CZ376 CV378:CZ378 CV377">
    <cfRule type="cellIs" dxfId="1258" priority="20" operator="equal">
      <formula>0</formula>
    </cfRule>
  </conditionalFormatting>
  <conditionalFormatting sqref="CV386:CY388 CV381:CX385 CV379:CY380">
    <cfRule type="cellIs" dxfId="1257" priority="21" operator="equal">
      <formula>0</formula>
    </cfRule>
  </conditionalFormatting>
  <conditionalFormatting sqref="CZ379:CZ388">
    <cfRule type="cellIs" dxfId="1256" priority="19" operator="equal">
      <formula>0</formula>
    </cfRule>
  </conditionalFormatting>
  <conditionalFormatting sqref="CX377">
    <cfRule type="cellIs" dxfId="1255" priority="17" operator="equal">
      <formula>0</formula>
    </cfRule>
    <cfRule type="containsErrors" dxfId="1254" priority="18">
      <formula>ISERROR(CX377)</formula>
    </cfRule>
  </conditionalFormatting>
  <conditionalFormatting sqref="CW377">
    <cfRule type="cellIs" dxfId="1253" priority="16" operator="equal">
      <formula>0</formula>
    </cfRule>
  </conditionalFormatting>
  <conditionalFormatting sqref="CY377">
    <cfRule type="cellIs" dxfId="1252" priority="15" operator="equal">
      <formula>0</formula>
    </cfRule>
  </conditionalFormatting>
  <conditionalFormatting sqref="CV391:CZ392 CV394:CZ394 CV393">
    <cfRule type="cellIs" dxfId="1251" priority="13" operator="equal">
      <formula>0</formula>
    </cfRule>
  </conditionalFormatting>
  <conditionalFormatting sqref="CV402:CY404 CV397:CX401 CV395:CY396">
    <cfRule type="cellIs" dxfId="1250" priority="14" operator="equal">
      <formula>0</formula>
    </cfRule>
  </conditionalFormatting>
  <conditionalFormatting sqref="CZ395:CZ404">
    <cfRule type="cellIs" dxfId="1249" priority="12" operator="equal">
      <formula>0</formula>
    </cfRule>
  </conditionalFormatting>
  <conditionalFormatting sqref="CX393">
    <cfRule type="cellIs" dxfId="1248" priority="10" operator="equal">
      <formula>0</formula>
    </cfRule>
    <cfRule type="containsErrors" dxfId="1247" priority="11">
      <formula>ISERROR(CX393)</formula>
    </cfRule>
  </conditionalFormatting>
  <conditionalFormatting sqref="CW393">
    <cfRule type="cellIs" dxfId="1246" priority="9" operator="equal">
      <formula>0</formula>
    </cfRule>
  </conditionalFormatting>
  <conditionalFormatting sqref="CY393">
    <cfRule type="cellIs" dxfId="1245" priority="8" operator="equal">
      <formula>0</formula>
    </cfRule>
  </conditionalFormatting>
  <conditionalFormatting sqref="CV405:CZ406 CV408:CZ408 CV407">
    <cfRule type="cellIs" dxfId="1244" priority="6" operator="equal">
      <formula>0</formula>
    </cfRule>
  </conditionalFormatting>
  <conditionalFormatting sqref="CV416:CY418 CV411:CX415 CV409:CY410">
    <cfRule type="cellIs" dxfId="1243" priority="7" operator="equal">
      <formula>0</formula>
    </cfRule>
  </conditionalFormatting>
  <conditionalFormatting sqref="CZ409:CZ418">
    <cfRule type="cellIs" dxfId="1242" priority="5" operator="equal">
      <formula>0</formula>
    </cfRule>
  </conditionalFormatting>
  <conditionalFormatting sqref="CX407">
    <cfRule type="cellIs" dxfId="1241" priority="3" operator="equal">
      <formula>0</formula>
    </cfRule>
    <cfRule type="containsErrors" dxfId="1240" priority="4">
      <formula>ISERROR(CX407)</formula>
    </cfRule>
  </conditionalFormatting>
  <conditionalFormatting sqref="CW407">
    <cfRule type="cellIs" dxfId="1239" priority="2" operator="equal">
      <formula>0</formula>
    </cfRule>
  </conditionalFormatting>
  <conditionalFormatting sqref="CY407">
    <cfRule type="cellIs" dxfId="1238" priority="1" operator="equal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418"/>
  <sheetViews>
    <sheetView workbookViewId="0">
      <selection activeCell="B35" sqref="B35"/>
    </sheetView>
  </sheetViews>
  <sheetFormatPr baseColWidth="10" defaultRowHeight="15" x14ac:dyDescent="0.25"/>
  <cols>
    <col min="1" max="1" width="8.7109375" customWidth="1"/>
    <col min="2" max="2" width="7.140625" customWidth="1"/>
    <col min="3" max="3" width="15.7109375" customWidth="1"/>
    <col min="4" max="7" width="5.7109375" customWidth="1"/>
    <col min="8" max="8" width="4.7109375" customWidth="1"/>
    <col min="9" max="99" width="0.28515625" customWidth="1"/>
    <col min="100" max="100" width="4.7109375" customWidth="1"/>
    <col min="101" max="101" width="29.7109375" customWidth="1"/>
    <col min="102" max="102" width="4.7109375" customWidth="1"/>
    <col min="103" max="103" width="26.7109375" customWidth="1"/>
    <col min="104" max="104" width="14.7109375" customWidth="1"/>
  </cols>
  <sheetData>
    <row r="1" spans="1:8" ht="49.35" customHeight="1" thickBot="1" x14ac:dyDescent="0.3">
      <c r="A1" s="92" t="s">
        <v>165</v>
      </c>
      <c r="B1" s="93" t="s">
        <v>29</v>
      </c>
      <c r="C1" s="38" t="s">
        <v>30</v>
      </c>
      <c r="D1" s="39" t="s">
        <v>163</v>
      </c>
      <c r="E1" s="40" t="s">
        <v>32</v>
      </c>
      <c r="F1" s="40" t="s">
        <v>33</v>
      </c>
      <c r="G1" s="40" t="s">
        <v>34</v>
      </c>
      <c r="H1" s="41" t="s">
        <v>35</v>
      </c>
    </row>
    <row r="2" spans="1:8" x14ac:dyDescent="0.25">
      <c r="A2" s="42" t="str">
        <f>VLOOKUP(B2,Données!$B$3:$G$108,4)</f>
        <v>Louise St-Jules</v>
      </c>
      <c r="B2" s="43">
        <v>1084</v>
      </c>
      <c r="C2" s="44" t="str">
        <f>IFERROR(IF(B2=Données!#REF!,Données!#REF!,VLOOKUP(B2,Données!$B$3:$G$108,3,FALSE)),"")</f>
        <v/>
      </c>
      <c r="D2" s="90">
        <v>115</v>
      </c>
      <c r="E2" s="46">
        <v>149</v>
      </c>
      <c r="F2" s="46">
        <v>153</v>
      </c>
      <c r="G2" s="46">
        <v>163</v>
      </c>
      <c r="H2" s="47"/>
    </row>
    <row r="3" spans="1:8" x14ac:dyDescent="0.25">
      <c r="A3" s="48" t="str">
        <f>VLOOKUP(B3,Données!$B$3:$G$108,4)</f>
        <v>Pierrette Venne</v>
      </c>
      <c r="B3" s="126">
        <v>1000</v>
      </c>
      <c r="C3" s="44" t="str">
        <f>IFERROR(IF(B3=Données!#REF!,Données!#REF!,VLOOKUP(B3,Données!$B$3:$G$108,3,FALSE)),"")</f>
        <v/>
      </c>
      <c r="D3" s="90">
        <v>148</v>
      </c>
      <c r="E3" s="46"/>
      <c r="F3" s="46"/>
      <c r="G3" s="46"/>
      <c r="H3" s="51" t="s">
        <v>43</v>
      </c>
    </row>
    <row r="4" spans="1:8" x14ac:dyDescent="0.25">
      <c r="A4" s="48" t="str">
        <f>VLOOKUP(B4,Données!$B$3:$G$108,4)</f>
        <v>Liliane Blais</v>
      </c>
      <c r="B4" s="49">
        <v>1021</v>
      </c>
      <c r="C4" s="44" t="str">
        <f>IFERROR(IF(B4=Données!#REF!,Données!#REF!,VLOOKUP(B4,Données!$B$3:$G$108,3,FALSE)),"")</f>
        <v/>
      </c>
      <c r="D4" s="90">
        <v>161</v>
      </c>
      <c r="E4" s="46">
        <v>183</v>
      </c>
      <c r="F4" s="46">
        <v>185</v>
      </c>
      <c r="G4" s="46">
        <v>196</v>
      </c>
      <c r="H4" s="51"/>
    </row>
    <row r="5" spans="1:8" x14ac:dyDescent="0.25">
      <c r="A5" s="48" t="str">
        <f>VLOOKUP(B5,Données!$B$3:$G$108,4)</f>
        <v>Claude Baril</v>
      </c>
      <c r="B5" s="49">
        <v>1077</v>
      </c>
      <c r="C5" s="44" t="str">
        <f>IFERROR(IF(B5=Données!#REF!,Données!#REF!,VLOOKUP(B5,Données!$B$3:$G$108,3,FALSE)),"")</f>
        <v/>
      </c>
      <c r="D5" s="90">
        <v>144</v>
      </c>
      <c r="E5" s="46">
        <v>161</v>
      </c>
      <c r="F5" s="46">
        <v>150</v>
      </c>
      <c r="G5" s="46">
        <v>183</v>
      </c>
      <c r="H5" s="51"/>
    </row>
    <row r="6" spans="1:8" x14ac:dyDescent="0.25">
      <c r="A6" s="48" t="str">
        <f>VLOOKUP(B6,Données!$B$3:$G$108,4)</f>
        <v>André Cyr</v>
      </c>
      <c r="B6" s="49">
        <v>1053</v>
      </c>
      <c r="C6" s="44" t="str">
        <f>IFERROR(IF(B6=Données!#REF!,Données!#REF!,VLOOKUP(B6,Données!$B$3:$G$108,3,FALSE)),"")</f>
        <v/>
      </c>
      <c r="D6" s="90">
        <v>215</v>
      </c>
      <c r="E6" s="46">
        <v>249</v>
      </c>
      <c r="F6" s="46">
        <v>193</v>
      </c>
      <c r="G6" s="46">
        <v>201</v>
      </c>
      <c r="H6" s="51"/>
    </row>
    <row r="7" spans="1:8" x14ac:dyDescent="0.25">
      <c r="A7" s="52" t="s">
        <v>36</v>
      </c>
      <c r="B7" s="53"/>
      <c r="C7" s="54"/>
      <c r="D7" s="94"/>
      <c r="E7" s="56"/>
      <c r="F7" s="56"/>
      <c r="G7" s="56"/>
      <c r="H7" s="51"/>
    </row>
    <row r="8" spans="1:8" x14ac:dyDescent="0.25">
      <c r="A8" s="52" t="s">
        <v>36</v>
      </c>
      <c r="B8" s="53"/>
      <c r="C8" s="54"/>
      <c r="D8" s="94"/>
      <c r="E8" s="56"/>
      <c r="F8" s="56"/>
      <c r="G8" s="56"/>
      <c r="H8" s="51"/>
    </row>
    <row r="9" spans="1:8" x14ac:dyDescent="0.25">
      <c r="A9" s="57" t="s">
        <v>37</v>
      </c>
      <c r="B9" s="53"/>
      <c r="C9" s="58"/>
      <c r="D9" s="95"/>
      <c r="E9" s="56"/>
      <c r="F9" s="56"/>
      <c r="G9" s="56"/>
      <c r="H9" s="51"/>
    </row>
    <row r="10" spans="1:8" ht="15.75" thickBot="1" x14ac:dyDescent="0.3">
      <c r="A10" s="91" t="s">
        <v>37</v>
      </c>
      <c r="B10" s="53"/>
      <c r="C10" s="58"/>
      <c r="D10" s="95"/>
      <c r="E10" s="56"/>
      <c r="F10" s="56"/>
      <c r="G10" s="56"/>
      <c r="H10" s="51"/>
    </row>
    <row r="11" spans="1:8" ht="15.75" thickBot="1" x14ac:dyDescent="0.3">
      <c r="A11" s="96">
        <f>$T$1-D11</f>
        <v>-783</v>
      </c>
      <c r="B11" s="89">
        <v>93</v>
      </c>
      <c r="C11" s="97" t="s">
        <v>38</v>
      </c>
      <c r="D11" s="86">
        <v>783</v>
      </c>
      <c r="E11" s="63">
        <f>SUM(E2:E6)+SUMPRODUCT((E2:E6=0)*1,$D176:$D180)</f>
        <v>742</v>
      </c>
      <c r="F11" s="63">
        <f>SUM(F2:F6)+SUMPRODUCT((F2:F6=0)*1,$D176:$D180)</f>
        <v>681</v>
      </c>
      <c r="G11" s="63">
        <f>SUM(G2:G6)+SUMPRODUCT((G2:G6=0)*1,$D176:$D180)</f>
        <v>743</v>
      </c>
      <c r="H11" s="64"/>
    </row>
    <row r="12" spans="1:8" x14ac:dyDescent="0.25">
      <c r="A12" s="42" t="str">
        <f>VLOOKUP(B12,Données!$B$3:$G$108,4)</f>
        <v>Juliette Lavallée</v>
      </c>
      <c r="B12" s="65">
        <v>1059</v>
      </c>
      <c r="C12" s="44" t="str">
        <f>IFERROR(IF(B12=Données!#REF!,Données!#REF!,VLOOKUP(B12,Données!$B$3:$G$108,3,FALSE)),"")</f>
        <v/>
      </c>
      <c r="D12" s="90">
        <v>119</v>
      </c>
      <c r="E12" s="46">
        <v>150</v>
      </c>
      <c r="F12" s="46">
        <v>124</v>
      </c>
      <c r="G12" s="46">
        <v>137</v>
      </c>
      <c r="H12" s="51"/>
    </row>
    <row r="13" spans="1:8" x14ac:dyDescent="0.25">
      <c r="A13" s="48" t="str">
        <f>VLOOKUP(B13,Données!$B$3:$G$108,4)</f>
        <v>Nicole Gilbert</v>
      </c>
      <c r="B13" s="65">
        <v>1082</v>
      </c>
      <c r="C13" s="44" t="str">
        <f>IFERROR(IF(B13=Données!#REF!,Données!#REF!,VLOOKUP(B13,Données!$B$3:$G$108,3,FALSE)),"")</f>
        <v/>
      </c>
      <c r="D13" s="90">
        <v>151</v>
      </c>
      <c r="E13" s="46">
        <v>170</v>
      </c>
      <c r="F13" s="46">
        <v>183</v>
      </c>
      <c r="G13" s="46">
        <v>139</v>
      </c>
      <c r="H13" s="51"/>
    </row>
    <row r="14" spans="1:8" x14ac:dyDescent="0.25">
      <c r="A14" s="48" t="str">
        <f>VLOOKUP(B14,Données!$B$3:$G$108,4)</f>
        <v>Suzanne Jacob</v>
      </c>
      <c r="B14" s="65">
        <v>1078</v>
      </c>
      <c r="C14" s="44" t="str">
        <f>IFERROR(IF(B14=Données!#REF!,Données!#REF!,VLOOKUP(B14,Données!$B$3:$G$108,3,FALSE)),"")</f>
        <v/>
      </c>
      <c r="D14" s="90">
        <v>182</v>
      </c>
      <c r="E14" s="46">
        <v>123</v>
      </c>
      <c r="F14" s="46">
        <v>167</v>
      </c>
      <c r="G14" s="46">
        <v>166</v>
      </c>
      <c r="H14" s="51"/>
    </row>
    <row r="15" spans="1:8" x14ac:dyDescent="0.25">
      <c r="A15" s="48" t="str">
        <f>VLOOKUP(B15,Données!$B$3:$G$108,4)</f>
        <v>Nicole Sarrazin</v>
      </c>
      <c r="B15" s="65">
        <v>1101</v>
      </c>
      <c r="C15" s="44" t="str">
        <f>IFERROR(IF(B15=Données!#REF!,Données!#REF!,VLOOKUP(B15,Données!$B$3:$G$108,3,FALSE)),"")</f>
        <v/>
      </c>
      <c r="D15" s="90">
        <v>170</v>
      </c>
      <c r="E15" s="46">
        <v>156</v>
      </c>
      <c r="F15" s="46">
        <v>168</v>
      </c>
      <c r="G15" s="46">
        <v>159</v>
      </c>
      <c r="H15" s="51"/>
    </row>
    <row r="16" spans="1:8" x14ac:dyDescent="0.25">
      <c r="A16" s="48" t="str">
        <f>VLOOKUP(B16,Données!$B$3:$G$108,4)</f>
        <v>Dorothée Beauchesne</v>
      </c>
      <c r="B16" s="65">
        <v>1009</v>
      </c>
      <c r="C16" s="44" t="str">
        <f>IFERROR(IF(B16=Données!#REF!,Données!#REF!,VLOOKUP(B16,Données!$B$3:$G$108,3,FALSE)),"")</f>
        <v/>
      </c>
      <c r="D16" s="90">
        <v>142</v>
      </c>
      <c r="E16" s="46">
        <v>134</v>
      </c>
      <c r="F16" s="46">
        <v>127</v>
      </c>
      <c r="G16" s="46">
        <v>130</v>
      </c>
      <c r="H16" s="51"/>
    </row>
    <row r="17" spans="1:8" x14ac:dyDescent="0.25">
      <c r="A17" s="52" t="s">
        <v>36</v>
      </c>
      <c r="B17" s="53"/>
      <c r="C17" s="54"/>
      <c r="D17" s="94"/>
      <c r="E17" s="56"/>
      <c r="F17" s="56"/>
      <c r="G17" s="56"/>
      <c r="H17" s="51"/>
    </row>
    <row r="18" spans="1:8" x14ac:dyDescent="0.25">
      <c r="A18" s="52" t="s">
        <v>36</v>
      </c>
      <c r="B18" s="53"/>
      <c r="C18" s="54"/>
      <c r="D18" s="94"/>
      <c r="E18" s="56"/>
      <c r="F18" s="56"/>
      <c r="G18" s="56"/>
      <c r="H18" s="51"/>
    </row>
    <row r="19" spans="1:8" x14ac:dyDescent="0.25">
      <c r="A19" s="57" t="s">
        <v>37</v>
      </c>
      <c r="B19" s="53"/>
      <c r="C19" s="58"/>
      <c r="D19" s="95"/>
      <c r="E19" s="56"/>
      <c r="F19" s="56"/>
      <c r="G19" s="56"/>
      <c r="H19" s="51"/>
    </row>
    <row r="20" spans="1:8" ht="15.75" thickBot="1" x14ac:dyDescent="0.3">
      <c r="A20" s="91" t="s">
        <v>37</v>
      </c>
      <c r="B20" s="53"/>
      <c r="C20" s="58"/>
      <c r="D20" s="95"/>
      <c r="E20" s="56"/>
      <c r="F20" s="56"/>
      <c r="G20" s="56"/>
      <c r="H20" s="51"/>
    </row>
    <row r="21" spans="1:8" ht="15.75" thickBot="1" x14ac:dyDescent="0.3">
      <c r="A21" s="96">
        <f>$T$1-D21</f>
        <v>-764</v>
      </c>
      <c r="B21" s="89">
        <v>112</v>
      </c>
      <c r="C21" s="97" t="s">
        <v>39</v>
      </c>
      <c r="D21" s="86">
        <v>764</v>
      </c>
      <c r="E21" s="63">
        <f>SUM(E12:E16)+SUMPRODUCT((E12:E16=0)*1,$D186:$D190)</f>
        <v>733</v>
      </c>
      <c r="F21" s="63">
        <f>SUM(F12:F16)+SUMPRODUCT((F12:F16=0)*1,$D186:$D190)</f>
        <v>769</v>
      </c>
      <c r="G21" s="63">
        <f>SUM(G12:G16)+SUMPRODUCT((G12:G16=0)*1,$D186:$D190)</f>
        <v>731</v>
      </c>
      <c r="H21" s="64"/>
    </row>
    <row r="22" spans="1:8" x14ac:dyDescent="0.25">
      <c r="A22" s="42" t="str">
        <f>VLOOKUP(B22,Données!$B$3:$G$108,4)</f>
        <v>Louise Sarrazin</v>
      </c>
      <c r="B22" s="65">
        <v>1102</v>
      </c>
      <c r="C22" s="44" t="str">
        <f>IFERROR(IF(B22=Données!#REF!,Données!#REF!,VLOOKUP(B22,Données!$B$3:$G$108,3,FALSE)),"")</f>
        <v/>
      </c>
      <c r="D22" s="90">
        <v>111</v>
      </c>
      <c r="E22" s="46">
        <v>107</v>
      </c>
      <c r="F22" s="46">
        <v>123</v>
      </c>
      <c r="G22" s="46">
        <v>108</v>
      </c>
      <c r="H22" s="51"/>
    </row>
    <row r="23" spans="1:8" x14ac:dyDescent="0.25">
      <c r="A23" s="48" t="str">
        <f>VLOOKUP(B23,Données!$B$3:$G$108,4)</f>
        <v>Claude Chaumont</v>
      </c>
      <c r="B23" s="65">
        <v>1064</v>
      </c>
      <c r="C23" s="44" t="str">
        <f>IFERROR(IF(B23=Données!#REF!,Données!#REF!,VLOOKUP(B23,Données!$B$3:$G$108,3,FALSE)),"")</f>
        <v/>
      </c>
      <c r="D23" s="90">
        <v>152</v>
      </c>
      <c r="E23" s="46">
        <v>145</v>
      </c>
      <c r="F23" s="46">
        <v>125</v>
      </c>
      <c r="G23" s="46">
        <v>147</v>
      </c>
      <c r="H23" s="51"/>
    </row>
    <row r="24" spans="1:8" x14ac:dyDescent="0.25">
      <c r="A24" s="48" t="str">
        <f>VLOOKUP(B24,Données!$B$3:$G$108,4)</f>
        <v>Roger Lefebvre</v>
      </c>
      <c r="B24" s="65">
        <v>1099</v>
      </c>
      <c r="C24" s="44" t="str">
        <f>IFERROR(IF(B24=Données!#REF!,Données!#REF!,VLOOKUP(B24,Données!$B$3:$G$108,3,FALSE)),"")</f>
        <v/>
      </c>
      <c r="D24" s="90">
        <v>172</v>
      </c>
      <c r="E24" s="46">
        <v>191</v>
      </c>
      <c r="F24" s="46">
        <v>142</v>
      </c>
      <c r="G24" s="46">
        <v>188</v>
      </c>
      <c r="H24" s="51"/>
    </row>
    <row r="25" spans="1:8" x14ac:dyDescent="0.25">
      <c r="A25" s="48" t="str">
        <f>VLOOKUP(B25,Données!$B$3:$G$108,4)</f>
        <v>Ferdinand Laplante</v>
      </c>
      <c r="B25" s="65">
        <v>1043</v>
      </c>
      <c r="C25" s="44" t="str">
        <f>IFERROR(IF(B25=Données!#REF!,Données!#REF!,VLOOKUP(B25,Données!$B$3:$G$108,3,FALSE)),"")</f>
        <v/>
      </c>
      <c r="D25" s="90">
        <v>165</v>
      </c>
      <c r="E25" s="46"/>
      <c r="F25" s="46"/>
      <c r="G25" s="46"/>
      <c r="H25" s="51" t="s">
        <v>43</v>
      </c>
    </row>
    <row r="26" spans="1:8" x14ac:dyDescent="0.25">
      <c r="A26" s="48" t="str">
        <f>VLOOKUP(B26,Données!$B$3:$G$108,4)</f>
        <v>Michel Moreau</v>
      </c>
      <c r="B26" s="65">
        <v>1048</v>
      </c>
      <c r="C26" s="44" t="str">
        <f>IFERROR(IF(B26=Données!#REF!,Données!#REF!,VLOOKUP(B26,Données!$B$3:$G$108,3,FALSE)),"")</f>
        <v/>
      </c>
      <c r="D26" s="90">
        <v>187</v>
      </c>
      <c r="E26" s="46">
        <v>200</v>
      </c>
      <c r="F26" s="46">
        <v>197</v>
      </c>
      <c r="G26" s="46">
        <v>129</v>
      </c>
      <c r="H26" s="51"/>
    </row>
    <row r="27" spans="1:8" x14ac:dyDescent="0.25">
      <c r="A27" s="52" t="s">
        <v>36</v>
      </c>
      <c r="B27" s="53"/>
      <c r="C27" s="54"/>
      <c r="D27" s="94"/>
      <c r="E27" s="56"/>
      <c r="F27" s="56"/>
      <c r="G27" s="56"/>
      <c r="H27" s="51"/>
    </row>
    <row r="28" spans="1:8" x14ac:dyDescent="0.25">
      <c r="A28" s="52" t="s">
        <v>36</v>
      </c>
      <c r="B28" s="53"/>
      <c r="C28" s="54"/>
      <c r="D28" s="94"/>
      <c r="E28" s="56"/>
      <c r="F28" s="56"/>
      <c r="G28" s="56"/>
      <c r="H28" s="51"/>
    </row>
    <row r="29" spans="1:8" x14ac:dyDescent="0.25">
      <c r="A29" s="57" t="s">
        <v>37</v>
      </c>
      <c r="B29" s="53"/>
      <c r="C29" s="58"/>
      <c r="D29" s="95"/>
      <c r="E29" s="56"/>
      <c r="F29" s="56"/>
      <c r="G29" s="56"/>
      <c r="H29" s="51"/>
    </row>
    <row r="30" spans="1:8" ht="15.75" thickBot="1" x14ac:dyDescent="0.3">
      <c r="A30" s="91" t="s">
        <v>37</v>
      </c>
      <c r="B30" s="53"/>
      <c r="C30" s="58"/>
      <c r="D30" s="95"/>
      <c r="E30" s="56"/>
      <c r="F30" s="56"/>
      <c r="G30" s="56"/>
      <c r="H30" s="51"/>
    </row>
    <row r="31" spans="1:8" ht="15.75" thickBot="1" x14ac:dyDescent="0.3">
      <c r="A31" s="96">
        <f>$T$1-D31</f>
        <v>-787</v>
      </c>
      <c r="B31" s="89">
        <v>89</v>
      </c>
      <c r="C31" s="97" t="s">
        <v>40</v>
      </c>
      <c r="D31" s="86">
        <v>787</v>
      </c>
      <c r="E31" s="63">
        <f>SUM(E22:E26)+SUMPRODUCT((E22:E26=0)*1,$D196:$D200)</f>
        <v>643</v>
      </c>
      <c r="F31" s="63">
        <f>SUM(F22:F26)+SUMPRODUCT((F22:F26=0)*1,$D196:$D200)</f>
        <v>587</v>
      </c>
      <c r="G31" s="63">
        <f>SUM(G22:G26)+SUMPRODUCT((G22:G26=0)*1,$D196:$D200)</f>
        <v>572</v>
      </c>
      <c r="H31" s="64"/>
    </row>
    <row r="32" spans="1:8" x14ac:dyDescent="0.25">
      <c r="A32" s="42" t="str">
        <f>VLOOKUP(B32,Données!$B$3:$G$108,4)</f>
        <v>Thérèse St-Pierre</v>
      </c>
      <c r="B32" s="65">
        <v>1093</v>
      </c>
      <c r="C32" s="44" t="str">
        <f>IFERROR(IF(B32=Données!#REF!,Données!#REF!,VLOOKUP(B32,Données!$B$3:$G$108,3,FALSE)),"")</f>
        <v/>
      </c>
      <c r="D32" s="90">
        <v>96</v>
      </c>
      <c r="E32" s="46">
        <v>114</v>
      </c>
      <c r="F32" s="46">
        <v>106</v>
      </c>
      <c r="G32" s="46">
        <v>97</v>
      </c>
      <c r="H32" s="51"/>
    </row>
    <row r="33" spans="1:8" x14ac:dyDescent="0.25">
      <c r="A33" s="48" t="str">
        <f>VLOOKUP(B33,Données!$B$3:$G$108,4)</f>
        <v>Huguette Charron</v>
      </c>
      <c r="B33" s="65">
        <v>1013</v>
      </c>
      <c r="C33" s="44" t="str">
        <f>IFERROR(IF(B33=Données!#REF!,Données!#REF!,VLOOKUP(B33,Données!$B$3:$G$108,3,FALSE)),"")</f>
        <v/>
      </c>
      <c r="D33" s="90">
        <v>176</v>
      </c>
      <c r="E33" s="46">
        <v>188</v>
      </c>
      <c r="F33" s="46">
        <v>233</v>
      </c>
      <c r="G33" s="46">
        <v>198</v>
      </c>
      <c r="H33" s="51"/>
    </row>
    <row r="34" spans="1:8" x14ac:dyDescent="0.25">
      <c r="A34" s="48" t="str">
        <f>VLOOKUP(B34,Données!$B$3:$G$108,4)</f>
        <v>Nicole Jobin</v>
      </c>
      <c r="B34" s="65">
        <v>1100</v>
      </c>
      <c r="C34" s="44" t="str">
        <f>IFERROR(IF(B34=Données!#REF!,Données!#REF!,VLOOKUP(B34,Données!$B$3:$G$108,3,FALSE)),"")</f>
        <v/>
      </c>
      <c r="D34" s="90">
        <v>156</v>
      </c>
      <c r="E34" s="46">
        <v>143</v>
      </c>
      <c r="F34" s="46">
        <v>129</v>
      </c>
      <c r="G34" s="46">
        <v>155</v>
      </c>
      <c r="H34" s="51"/>
    </row>
    <row r="35" spans="1:8" x14ac:dyDescent="0.25">
      <c r="A35" s="48" t="str">
        <f>VLOOKUP(B35,Données!$B$3:$G$108,4)</f>
        <v>Isabelle Jalbert</v>
      </c>
      <c r="B35" s="65">
        <v>1091</v>
      </c>
      <c r="C35" s="44" t="str">
        <f>IFERROR(IF(B35=Données!#REF!,Données!#REF!,VLOOKUP(B35,Données!$B$3:$G$108,3,FALSE)),"")</f>
        <v/>
      </c>
      <c r="D35" s="90">
        <v>160</v>
      </c>
      <c r="E35" s="46">
        <v>138</v>
      </c>
      <c r="F35" s="46">
        <v>165</v>
      </c>
      <c r="G35" s="46">
        <v>140</v>
      </c>
      <c r="H35" s="51"/>
    </row>
    <row r="36" spans="1:8" x14ac:dyDescent="0.25">
      <c r="A36" s="48" t="str">
        <f>VLOOKUP(B36,Données!$B$3:$G$108,4)</f>
        <v>Serge Goupil</v>
      </c>
      <c r="B36" s="65">
        <v>1051</v>
      </c>
      <c r="C36" s="44" t="str">
        <f>IFERROR(IF(B36=Données!#REF!,Données!#REF!,VLOOKUP(B36,Données!$B$3:$G$108,3,FALSE)),"")</f>
        <v/>
      </c>
      <c r="D36" s="90">
        <v>166</v>
      </c>
      <c r="E36" s="46">
        <v>213</v>
      </c>
      <c r="F36" s="46">
        <v>245</v>
      </c>
      <c r="G36" s="46">
        <v>207</v>
      </c>
      <c r="H36" s="51"/>
    </row>
    <row r="37" spans="1:8" x14ac:dyDescent="0.25">
      <c r="A37" s="52" t="s">
        <v>36</v>
      </c>
      <c r="B37" s="53"/>
      <c r="C37" s="54"/>
      <c r="D37" s="94"/>
      <c r="E37" s="56"/>
      <c r="F37" s="56"/>
      <c r="G37" s="56"/>
      <c r="H37" s="51"/>
    </row>
    <row r="38" spans="1:8" x14ac:dyDescent="0.25">
      <c r="A38" s="52" t="s">
        <v>36</v>
      </c>
      <c r="B38" s="53"/>
      <c r="C38" s="54"/>
      <c r="D38" s="94"/>
      <c r="E38" s="56"/>
      <c r="F38" s="56"/>
      <c r="G38" s="56"/>
      <c r="H38" s="51"/>
    </row>
    <row r="39" spans="1:8" x14ac:dyDescent="0.25">
      <c r="A39" s="57" t="s">
        <v>37</v>
      </c>
      <c r="B39" s="53"/>
      <c r="C39" s="58"/>
      <c r="D39" s="95"/>
      <c r="E39" s="56"/>
      <c r="F39" s="56"/>
      <c r="G39" s="56"/>
      <c r="H39" s="51"/>
    </row>
    <row r="40" spans="1:8" ht="15.75" thickBot="1" x14ac:dyDescent="0.3">
      <c r="A40" s="91" t="s">
        <v>37</v>
      </c>
      <c r="B40" s="53"/>
      <c r="C40" s="58"/>
      <c r="D40" s="95"/>
      <c r="E40" s="56"/>
      <c r="F40" s="56"/>
      <c r="G40" s="56"/>
      <c r="H40" s="51"/>
    </row>
    <row r="41" spans="1:8" ht="15.75" thickBot="1" x14ac:dyDescent="0.3">
      <c r="A41" s="96">
        <f>$T$1-D41</f>
        <v>-754</v>
      </c>
      <c r="B41" s="89">
        <v>122</v>
      </c>
      <c r="C41" s="97" t="s">
        <v>41</v>
      </c>
      <c r="D41" s="86">
        <v>754</v>
      </c>
      <c r="E41" s="63">
        <f>SUM(E32:E36)+SUMPRODUCT((E32:E36=0)*1,$D206:$D210)</f>
        <v>796</v>
      </c>
      <c r="F41" s="63">
        <f>SUM(F32:F36)+SUMPRODUCT((F32:F36=0)*1,$D206:$D210)</f>
        <v>878</v>
      </c>
      <c r="G41" s="63">
        <f>SUM(G32:G36)+SUMPRODUCT((G32:G36=0)*1,$D206:$D210)</f>
        <v>797</v>
      </c>
      <c r="H41" s="64"/>
    </row>
    <row r="42" spans="1:8" x14ac:dyDescent="0.25">
      <c r="A42" s="42" t="str">
        <f>VLOOKUP(B42,Données!$B$3:$G$108,4)</f>
        <v>Lise Cloutier</v>
      </c>
      <c r="B42" s="65">
        <v>1030</v>
      </c>
      <c r="C42" s="44" t="str">
        <f>IFERROR(IF(B42=Données!#REF!,Données!#REF!,VLOOKUP(B42,Données!$B$3:$G$108,3,FALSE)),"")</f>
        <v/>
      </c>
      <c r="D42" s="90">
        <v>132</v>
      </c>
      <c r="E42" s="46">
        <v>116</v>
      </c>
      <c r="F42" s="46">
        <v>84</v>
      </c>
      <c r="G42" s="46">
        <v>140</v>
      </c>
      <c r="H42" s="51"/>
    </row>
    <row r="43" spans="1:8" x14ac:dyDescent="0.25">
      <c r="A43" s="48" t="str">
        <f>VLOOKUP(B43,Données!$B$3:$G$108,4)</f>
        <v>France Therien</v>
      </c>
      <c r="B43" s="65">
        <v>1036</v>
      </c>
      <c r="C43" s="44" t="str">
        <f>IFERROR(IF(B43=Données!#REF!,Données!#REF!,VLOOKUP(B43,Données!$B$3:$G$108,3,FALSE)),"")</f>
        <v/>
      </c>
      <c r="D43" s="90">
        <v>163</v>
      </c>
      <c r="E43" s="46">
        <v>151</v>
      </c>
      <c r="F43" s="46">
        <v>144</v>
      </c>
      <c r="G43" s="46">
        <v>156</v>
      </c>
      <c r="H43" s="51"/>
    </row>
    <row r="44" spans="1:8" x14ac:dyDescent="0.25">
      <c r="A44" s="48" t="str">
        <f>VLOOKUP(B44,Données!$B$3:$G$108,4)</f>
        <v>Claude Dubuc</v>
      </c>
      <c r="B44" s="65">
        <v>1096</v>
      </c>
      <c r="C44" s="44" t="str">
        <f>IFERROR(IF(B44=Données!#REF!,Données!#REF!,VLOOKUP(B44,Données!$B$3:$G$108,3,FALSE)),"")</f>
        <v/>
      </c>
      <c r="D44" s="90">
        <v>165</v>
      </c>
      <c r="E44" s="46">
        <v>149</v>
      </c>
      <c r="F44" s="46">
        <v>156</v>
      </c>
      <c r="G44" s="46">
        <v>144</v>
      </c>
      <c r="H44" s="51"/>
    </row>
    <row r="45" spans="1:8" x14ac:dyDescent="0.25">
      <c r="A45" s="48" t="str">
        <f>VLOOKUP(B45,Données!$B$3:$G$108,4)</f>
        <v>Denis Sabourin</v>
      </c>
      <c r="B45" s="65">
        <v>1061</v>
      </c>
      <c r="C45" s="44" t="str">
        <f>IFERROR(IF(B45=Données!#REF!,Données!#REF!,VLOOKUP(B45,Données!$B$3:$G$108,3,FALSE)),"")</f>
        <v/>
      </c>
      <c r="D45" s="90">
        <v>174</v>
      </c>
      <c r="E45" s="46">
        <v>175</v>
      </c>
      <c r="F45" s="46">
        <v>213</v>
      </c>
      <c r="G45" s="46">
        <v>192</v>
      </c>
      <c r="H45" s="51"/>
    </row>
    <row r="46" spans="1:8" x14ac:dyDescent="0.25">
      <c r="A46" s="48" t="str">
        <f>VLOOKUP(B46,Données!$B$3:$G$108,4)</f>
        <v>Jeannine Chartré</v>
      </c>
      <c r="B46" s="65">
        <v>1029</v>
      </c>
      <c r="C46" s="44" t="str">
        <f>IFERROR(IF(B46=Données!#REF!,Données!#REF!,VLOOKUP(B46,Données!$B$3:$G$108,3,FALSE)),"")</f>
        <v/>
      </c>
      <c r="D46" s="90">
        <v>184</v>
      </c>
      <c r="E46" s="46">
        <v>207</v>
      </c>
      <c r="F46" s="46">
        <v>173</v>
      </c>
      <c r="G46" s="46">
        <v>162</v>
      </c>
      <c r="H46" s="51"/>
    </row>
    <row r="47" spans="1:8" x14ac:dyDescent="0.25">
      <c r="A47" s="52" t="s">
        <v>36</v>
      </c>
      <c r="B47" s="53"/>
      <c r="C47" s="54"/>
      <c r="D47" s="94"/>
      <c r="E47" s="56"/>
      <c r="F47" s="56"/>
      <c r="G47" s="56"/>
      <c r="H47" s="51"/>
    </row>
    <row r="48" spans="1:8" x14ac:dyDescent="0.25">
      <c r="A48" s="52" t="s">
        <v>36</v>
      </c>
      <c r="B48" s="53"/>
      <c r="C48" s="54"/>
      <c r="D48" s="94"/>
      <c r="E48" s="56"/>
      <c r="F48" s="56"/>
      <c r="G48" s="56"/>
      <c r="H48" s="51"/>
    </row>
    <row r="49" spans="1:8" x14ac:dyDescent="0.25">
      <c r="A49" s="57" t="s">
        <v>37</v>
      </c>
      <c r="B49" s="53"/>
      <c r="C49" s="58"/>
      <c r="D49" s="95"/>
      <c r="E49" s="56"/>
      <c r="F49" s="56"/>
      <c r="G49" s="56"/>
      <c r="H49" s="51"/>
    </row>
    <row r="50" spans="1:8" ht="15.75" thickBot="1" x14ac:dyDescent="0.3">
      <c r="A50" s="91" t="s">
        <v>37</v>
      </c>
      <c r="B50" s="53"/>
      <c r="C50" s="58"/>
      <c r="D50" s="95"/>
      <c r="E50" s="56"/>
      <c r="F50" s="56"/>
      <c r="G50" s="56"/>
      <c r="H50" s="51"/>
    </row>
    <row r="51" spans="1:8" ht="15.75" thickBot="1" x14ac:dyDescent="0.3">
      <c r="A51" s="96">
        <f>$T$1-D51</f>
        <v>-818</v>
      </c>
      <c r="B51" s="89">
        <v>58</v>
      </c>
      <c r="C51" s="97" t="s">
        <v>42</v>
      </c>
      <c r="D51" s="86">
        <v>818</v>
      </c>
      <c r="E51" s="63">
        <f>SUM(E42:E46)+SUMPRODUCT((E42:E46=0)*1,$D216:$D220)</f>
        <v>798</v>
      </c>
      <c r="F51" s="63">
        <f>SUM(F42:F46)+SUMPRODUCT((F42:F46=0)*1,$D216:$D220)</f>
        <v>770</v>
      </c>
      <c r="G51" s="63">
        <f>SUM(G42:G46)+SUMPRODUCT((G42:G46=0)*1,$D216:$D220)</f>
        <v>794</v>
      </c>
      <c r="H51" s="64"/>
    </row>
    <row r="52" spans="1:8" x14ac:dyDescent="0.25">
      <c r="A52" s="42" t="str">
        <f>VLOOKUP(B52,Données!$B$3:$G$108,4)</f>
        <v>Jocelyne Labelle</v>
      </c>
      <c r="B52" s="65">
        <v>1006</v>
      </c>
      <c r="C52" s="44" t="str">
        <f>IFERROR(IF(B52=Données!#REF!,Données!#REF!,VLOOKUP(B52,Données!$B$3:$G$108,3,FALSE)),"")</f>
        <v/>
      </c>
      <c r="D52" s="90">
        <v>125</v>
      </c>
      <c r="E52" s="46">
        <v>178</v>
      </c>
      <c r="F52" s="46">
        <v>149</v>
      </c>
      <c r="G52" s="46">
        <v>125</v>
      </c>
      <c r="H52" s="51"/>
    </row>
    <row r="53" spans="1:8" x14ac:dyDescent="0.25">
      <c r="A53" s="48" t="str">
        <f>VLOOKUP(B53,Données!$B$3:$G$108,4)</f>
        <v>Michel Tremblay</v>
      </c>
      <c r="B53" s="65">
        <v>1011</v>
      </c>
      <c r="C53" s="44" t="str">
        <f>IFERROR(IF(B53=Données!#REF!,Données!#REF!,VLOOKUP(B53,Données!$B$3:$G$108,3,FALSE)),"")</f>
        <v/>
      </c>
      <c r="D53" s="90">
        <v>160</v>
      </c>
      <c r="E53" s="46"/>
      <c r="F53" s="46"/>
      <c r="G53" s="46"/>
      <c r="H53" s="51" t="s">
        <v>43</v>
      </c>
    </row>
    <row r="54" spans="1:8" x14ac:dyDescent="0.25">
      <c r="A54" s="48" t="str">
        <f>VLOOKUP(B54,Données!$B$3:$G$108,4)</f>
        <v>Yvon Cyr</v>
      </c>
      <c r="B54" s="65">
        <v>1060</v>
      </c>
      <c r="C54" s="44" t="str">
        <f>IFERROR(IF(B54=Données!#REF!,Données!#REF!,VLOOKUP(B54,Données!$B$3:$G$108,3,FALSE)),"")</f>
        <v/>
      </c>
      <c r="D54" s="90">
        <v>151</v>
      </c>
      <c r="E54" s="46">
        <v>117</v>
      </c>
      <c r="F54" s="46">
        <v>114</v>
      </c>
      <c r="G54" s="46">
        <v>140</v>
      </c>
      <c r="H54" s="51"/>
    </row>
    <row r="55" spans="1:8" x14ac:dyDescent="0.25">
      <c r="A55" s="48" t="str">
        <f>VLOOKUP(B55,Données!$B$3:$G$108,4)</f>
        <v>Yves St-Jules</v>
      </c>
      <c r="B55" s="65">
        <v>1086</v>
      </c>
      <c r="C55" s="44" t="str">
        <f>IFERROR(IF(B55=Données!#REF!,Données!#REF!,VLOOKUP(B55,Données!$B$3:$G$108,3,FALSE)),"")</f>
        <v/>
      </c>
      <c r="D55" s="90">
        <v>183</v>
      </c>
      <c r="E55" s="46">
        <v>164</v>
      </c>
      <c r="F55" s="46">
        <v>165</v>
      </c>
      <c r="G55" s="46">
        <v>183</v>
      </c>
      <c r="H55" s="51"/>
    </row>
    <row r="56" spans="1:8" x14ac:dyDescent="0.25">
      <c r="A56" s="48" t="str">
        <f>VLOOKUP(B56,Données!$B$3:$G$108,4)</f>
        <v>Gilberte Caron</v>
      </c>
      <c r="B56" s="65">
        <v>1004</v>
      </c>
      <c r="C56" s="44" t="str">
        <f>IFERROR(IF(B56=Données!#REF!,Données!#REF!,VLOOKUP(B56,Données!$B$3:$G$108,3,FALSE)),"")</f>
        <v/>
      </c>
      <c r="D56" s="90">
        <v>193</v>
      </c>
      <c r="E56" s="46">
        <v>160</v>
      </c>
      <c r="F56" s="46">
        <v>140</v>
      </c>
      <c r="G56" s="46">
        <v>202</v>
      </c>
      <c r="H56" s="51"/>
    </row>
    <row r="57" spans="1:8" x14ac:dyDescent="0.25">
      <c r="A57" s="52" t="s">
        <v>36</v>
      </c>
      <c r="B57" s="53"/>
      <c r="C57" s="54"/>
      <c r="D57" s="94"/>
      <c r="E57" s="56"/>
      <c r="F57" s="56"/>
      <c r="G57" s="56"/>
      <c r="H57" s="51"/>
    </row>
    <row r="58" spans="1:8" x14ac:dyDescent="0.25">
      <c r="A58" s="52" t="s">
        <v>36</v>
      </c>
      <c r="B58" s="53"/>
      <c r="C58" s="54"/>
      <c r="D58" s="94"/>
      <c r="E58" s="56"/>
      <c r="F58" s="56"/>
      <c r="G58" s="56"/>
      <c r="H58" s="51"/>
    </row>
    <row r="59" spans="1:8" x14ac:dyDescent="0.25">
      <c r="A59" s="57" t="s">
        <v>37</v>
      </c>
      <c r="B59" s="53"/>
      <c r="C59" s="58"/>
      <c r="D59" s="95"/>
      <c r="E59" s="56"/>
      <c r="F59" s="56"/>
      <c r="G59" s="56"/>
      <c r="H59" s="51"/>
    </row>
    <row r="60" spans="1:8" ht="15.75" thickBot="1" x14ac:dyDescent="0.3">
      <c r="A60" s="91" t="s">
        <v>37</v>
      </c>
      <c r="B60" s="53"/>
      <c r="C60" s="58"/>
      <c r="D60" s="95"/>
      <c r="E60" s="56"/>
      <c r="F60" s="56"/>
      <c r="G60" s="56"/>
      <c r="H60" s="51"/>
    </row>
    <row r="61" spans="1:8" ht="15.75" thickBot="1" x14ac:dyDescent="0.3">
      <c r="A61" s="96">
        <f>$T$1-D61</f>
        <v>-812</v>
      </c>
      <c r="B61" s="89">
        <v>64</v>
      </c>
      <c r="C61" s="97" t="s">
        <v>44</v>
      </c>
      <c r="D61" s="86">
        <v>812</v>
      </c>
      <c r="E61" s="63">
        <f>SUM(E52:E56)+SUMPRODUCT((E52:E56=0)*1,$D226:$D230)</f>
        <v>619</v>
      </c>
      <c r="F61" s="63">
        <f>SUM(F52:F56)+SUMPRODUCT((F52:F56=0)*1,$D226:$D230)</f>
        <v>568</v>
      </c>
      <c r="G61" s="63">
        <f>SUM(G52:G56)+SUMPRODUCT((G52:G56=0)*1,$D226:$D230)</f>
        <v>650</v>
      </c>
      <c r="H61" s="64"/>
    </row>
    <row r="62" spans="1:8" x14ac:dyDescent="0.25">
      <c r="A62" s="42" t="str">
        <f>VLOOKUP(B62,Données!$B$3:$G$108,4)</f>
        <v>Thérèse Truchon</v>
      </c>
      <c r="B62" s="65">
        <v>1066</v>
      </c>
      <c r="C62" s="44" t="str">
        <f>IFERROR(IF(B62=Données!#REF!,Données!#REF!,VLOOKUP(B62,Données!$B$3:$G$108,3,FALSE)),"")</f>
        <v/>
      </c>
      <c r="D62" s="90">
        <v>163</v>
      </c>
      <c r="E62" s="46">
        <v>161</v>
      </c>
      <c r="F62" s="46">
        <v>163</v>
      </c>
      <c r="G62" s="46">
        <v>168</v>
      </c>
      <c r="H62" s="51"/>
    </row>
    <row r="63" spans="1:8" x14ac:dyDescent="0.25">
      <c r="A63" s="48" t="str">
        <f>VLOOKUP(B63,Données!$B$3:$G$108,4)</f>
        <v>Mathieu Forget</v>
      </c>
      <c r="B63" s="65">
        <v>1104</v>
      </c>
      <c r="C63" s="44" t="str">
        <f>IFERROR(IF(B63=Données!#REF!,Données!#REF!,VLOOKUP(B63,Données!$B$3:$G$108,3,FALSE)),"")</f>
        <v/>
      </c>
      <c r="D63" s="90">
        <v>165</v>
      </c>
      <c r="E63" s="46"/>
      <c r="F63" s="46"/>
      <c r="G63" s="46"/>
      <c r="H63" s="51" t="s">
        <v>43</v>
      </c>
    </row>
    <row r="64" spans="1:8" x14ac:dyDescent="0.25">
      <c r="A64" s="48" t="str">
        <f>VLOOKUP(B64,Données!$B$3:$G$108,4)</f>
        <v>Carole Moreau</v>
      </c>
      <c r="B64" s="127">
        <v>1034</v>
      </c>
      <c r="C64" s="44" t="str">
        <f>IFERROR(IF(B64=Données!#REF!,Données!#REF!,VLOOKUP(B64,Données!$B$3:$G$108,3,FALSE)),"")</f>
        <v/>
      </c>
      <c r="D64" s="90">
        <v>159</v>
      </c>
      <c r="E64" s="46"/>
      <c r="F64" s="46"/>
      <c r="G64" s="46"/>
      <c r="H64" s="51" t="s">
        <v>43</v>
      </c>
    </row>
    <row r="65" spans="1:8" x14ac:dyDescent="0.25">
      <c r="A65" s="48" t="str">
        <f>VLOOKUP(B65,Données!$B$3:$G$108,4)</f>
        <v>Marcel Legault</v>
      </c>
      <c r="B65" s="65">
        <v>1072</v>
      </c>
      <c r="C65" s="44" t="str">
        <f>IFERROR(IF(B65=Données!#REF!,Données!#REF!,VLOOKUP(B65,Données!$B$3:$G$108,3,FALSE)),"")</f>
        <v/>
      </c>
      <c r="D65" s="90">
        <v>195</v>
      </c>
      <c r="E65" s="46">
        <v>175</v>
      </c>
      <c r="F65" s="46">
        <v>185</v>
      </c>
      <c r="G65" s="46">
        <v>150</v>
      </c>
      <c r="H65" s="51"/>
    </row>
    <row r="66" spans="1:8" x14ac:dyDescent="0.25">
      <c r="A66" s="48" t="str">
        <f>VLOOKUP(B66,Données!$B$3:$G$108,4)</f>
        <v>Jacques Gagnon</v>
      </c>
      <c r="B66" s="65">
        <v>1075</v>
      </c>
      <c r="C66" s="44" t="str">
        <f>IFERROR(IF(B66=Données!#REF!,Données!#REF!,VLOOKUP(B66,Données!$B$3:$G$108,3,FALSE)),"")</f>
        <v/>
      </c>
      <c r="D66" s="90">
        <v>194</v>
      </c>
      <c r="E66" s="46">
        <v>168</v>
      </c>
      <c r="F66" s="46">
        <v>200</v>
      </c>
      <c r="G66" s="46">
        <v>195</v>
      </c>
      <c r="H66" s="51"/>
    </row>
    <row r="67" spans="1:8" x14ac:dyDescent="0.25">
      <c r="A67" s="52" t="s">
        <v>36</v>
      </c>
      <c r="B67" s="53"/>
      <c r="C67" s="54"/>
      <c r="D67" s="94"/>
      <c r="E67" s="56"/>
      <c r="F67" s="56"/>
      <c r="G67" s="56"/>
      <c r="H67" s="51"/>
    </row>
    <row r="68" spans="1:8" x14ac:dyDescent="0.25">
      <c r="A68" s="52" t="s">
        <v>36</v>
      </c>
      <c r="B68" s="53"/>
      <c r="C68" s="54"/>
      <c r="D68" s="94"/>
      <c r="E68" s="56"/>
      <c r="F68" s="56"/>
      <c r="G68" s="56"/>
      <c r="H68" s="51"/>
    </row>
    <row r="69" spans="1:8" x14ac:dyDescent="0.25">
      <c r="A69" s="57" t="s">
        <v>37</v>
      </c>
      <c r="B69" s="53"/>
      <c r="C69" s="58"/>
      <c r="D69" s="95"/>
      <c r="E69" s="56"/>
      <c r="F69" s="56"/>
      <c r="G69" s="56"/>
      <c r="H69" s="51"/>
    </row>
    <row r="70" spans="1:8" ht="15.75" thickBot="1" x14ac:dyDescent="0.3">
      <c r="A70" s="91" t="s">
        <v>37</v>
      </c>
      <c r="B70" s="53"/>
      <c r="C70" s="58"/>
      <c r="D70" s="95"/>
      <c r="E70" s="56"/>
      <c r="F70" s="56"/>
      <c r="G70" s="56"/>
      <c r="H70" s="51"/>
    </row>
    <row r="71" spans="1:8" ht="15.75" thickBot="1" x14ac:dyDescent="0.3">
      <c r="A71" s="96">
        <f>$T$1-D71</f>
        <v>-876</v>
      </c>
      <c r="B71" s="89">
        <v>0</v>
      </c>
      <c r="C71" s="97" t="s">
        <v>45</v>
      </c>
      <c r="D71" s="86">
        <v>876</v>
      </c>
      <c r="E71" s="63">
        <f>SUM(E62:E66)+SUMPRODUCT((E62:E66=0)*1,$D236:$D240)</f>
        <v>504</v>
      </c>
      <c r="F71" s="63">
        <f>SUM(F62:F66)+SUMPRODUCT((F62:F66=0)*1,$D236:$D240)</f>
        <v>548</v>
      </c>
      <c r="G71" s="63">
        <f>SUM(G62:G66)+SUMPRODUCT((G62:G66=0)*1,$D236:$D240)</f>
        <v>513</v>
      </c>
      <c r="H71" s="64"/>
    </row>
    <row r="72" spans="1:8" x14ac:dyDescent="0.25">
      <c r="A72" s="42" t="str">
        <f>VLOOKUP(B72,Données!$B$3:$G$108,4)</f>
        <v>Danielle Turgeon</v>
      </c>
      <c r="B72" s="65">
        <v>1054</v>
      </c>
      <c r="C72" s="44" t="str">
        <f>IFERROR(IF(B72=Données!#REF!,Données!#REF!,VLOOKUP(B72,Données!$B$3:$G$108,3,FALSE)),"")</f>
        <v/>
      </c>
      <c r="D72" s="90">
        <v>157</v>
      </c>
      <c r="E72" s="46"/>
      <c r="F72" s="46"/>
      <c r="G72" s="46"/>
      <c r="H72" s="51" t="s">
        <v>43</v>
      </c>
    </row>
    <row r="73" spans="1:8" x14ac:dyDescent="0.25">
      <c r="A73" s="48" t="str">
        <f>VLOOKUP(B73,Données!$B$3:$G$108,4)</f>
        <v>Maurice Chartrand</v>
      </c>
      <c r="B73" s="65">
        <v>1040</v>
      </c>
      <c r="C73" s="44" t="str">
        <f>IFERROR(IF(B73=Données!#REF!,Données!#REF!,VLOOKUP(B73,Données!$B$3:$G$108,3,FALSE)),"")</f>
        <v/>
      </c>
      <c r="D73" s="90">
        <v>145</v>
      </c>
      <c r="E73" s="46">
        <v>101</v>
      </c>
      <c r="F73" s="46">
        <v>114</v>
      </c>
      <c r="G73" s="46">
        <v>108</v>
      </c>
      <c r="H73" s="51"/>
    </row>
    <row r="74" spans="1:8" x14ac:dyDescent="0.25">
      <c r="A74" s="48" t="str">
        <f>VLOOKUP(B74,Données!$B$3:$G$108,4)</f>
        <v>Paul Barrette</v>
      </c>
      <c r="B74" s="65">
        <v>1032</v>
      </c>
      <c r="C74" s="44" t="str">
        <f>IFERROR(IF(B74=Données!#REF!,Données!#REF!,VLOOKUP(B74,Données!$B$3:$G$108,3,FALSE)),"")</f>
        <v/>
      </c>
      <c r="D74" s="90">
        <v>147</v>
      </c>
      <c r="E74" s="46">
        <v>154</v>
      </c>
      <c r="F74" s="46">
        <v>140</v>
      </c>
      <c r="G74" s="46">
        <v>129</v>
      </c>
      <c r="H74" s="51"/>
    </row>
    <row r="75" spans="1:8" x14ac:dyDescent="0.25">
      <c r="A75" s="48" t="str">
        <f>VLOOKUP(B75,Données!$B$3:$G$108,4)</f>
        <v>Gilles Théroux</v>
      </c>
      <c r="B75" s="65">
        <v>1098</v>
      </c>
      <c r="C75" s="44" t="str">
        <f>IFERROR(IF(B75=Données!#REF!,Données!#REF!,VLOOKUP(B75,Données!$B$3:$G$108,3,FALSE)),"")</f>
        <v/>
      </c>
      <c r="D75" s="90">
        <v>167</v>
      </c>
      <c r="E75" s="46">
        <v>200</v>
      </c>
      <c r="F75" s="46">
        <v>187</v>
      </c>
      <c r="G75" s="46">
        <v>127</v>
      </c>
      <c r="H75" s="51"/>
    </row>
    <row r="76" spans="1:8" x14ac:dyDescent="0.25">
      <c r="A76" s="48" t="str">
        <f>VLOOKUP(B76,Données!$B$3:$G$108,4)</f>
        <v>Michel Taillon</v>
      </c>
      <c r="B76" s="65">
        <v>1002</v>
      </c>
      <c r="C76" s="44" t="str">
        <f>IFERROR(IF(B76=Données!#REF!,Données!#REF!,VLOOKUP(B76,Données!$B$3:$G$108,3,FALSE)),"")</f>
        <v/>
      </c>
      <c r="D76" s="90">
        <v>232</v>
      </c>
      <c r="E76" s="46">
        <v>182</v>
      </c>
      <c r="F76" s="46">
        <v>269</v>
      </c>
      <c r="G76" s="46">
        <v>268</v>
      </c>
      <c r="H76" s="51"/>
    </row>
    <row r="77" spans="1:8" x14ac:dyDescent="0.25">
      <c r="A77" s="52" t="s">
        <v>36</v>
      </c>
      <c r="B77" s="53"/>
      <c r="C77" s="54"/>
      <c r="D77" s="94"/>
      <c r="E77" s="56"/>
      <c r="F77" s="56"/>
      <c r="G77" s="56"/>
      <c r="H77" s="51"/>
    </row>
    <row r="78" spans="1:8" x14ac:dyDescent="0.25">
      <c r="A78" s="52" t="s">
        <v>36</v>
      </c>
      <c r="B78" s="53"/>
      <c r="C78" s="54"/>
      <c r="D78" s="94"/>
      <c r="E78" s="56"/>
      <c r="F78" s="56"/>
      <c r="G78" s="56"/>
      <c r="H78" s="51"/>
    </row>
    <row r="79" spans="1:8" x14ac:dyDescent="0.25">
      <c r="A79" s="57" t="s">
        <v>37</v>
      </c>
      <c r="B79" s="53"/>
      <c r="C79" s="58"/>
      <c r="D79" s="95"/>
      <c r="E79" s="56"/>
      <c r="F79" s="56"/>
      <c r="G79" s="56"/>
      <c r="H79" s="51"/>
    </row>
    <row r="80" spans="1:8" ht="15.75" thickBot="1" x14ac:dyDescent="0.3">
      <c r="A80" s="91" t="s">
        <v>37</v>
      </c>
      <c r="B80" s="53"/>
      <c r="C80" s="58"/>
      <c r="D80" s="95"/>
      <c r="E80" s="56"/>
      <c r="F80" s="56"/>
      <c r="G80" s="56"/>
      <c r="H80" s="51"/>
    </row>
    <row r="81" spans="1:8" ht="15.75" thickBot="1" x14ac:dyDescent="0.3">
      <c r="A81" s="96">
        <f>$T$1-D81</f>
        <v>-848</v>
      </c>
      <c r="B81" s="89">
        <v>28</v>
      </c>
      <c r="C81" s="97" t="s">
        <v>46</v>
      </c>
      <c r="D81" s="86">
        <v>848</v>
      </c>
      <c r="E81" s="63">
        <f>SUM(E72:E76)+SUMPRODUCT((E72:E76=0)*1,$D246:$D250)</f>
        <v>637</v>
      </c>
      <c r="F81" s="63">
        <f>SUM(F72:F76)+SUMPRODUCT((F72:F76=0)*1,$D246:$D250)</f>
        <v>710</v>
      </c>
      <c r="G81" s="63">
        <f>SUM(G72:G76)+SUMPRODUCT((G72:G76=0)*1,$D246:$D250)</f>
        <v>632</v>
      </c>
      <c r="H81" s="64"/>
    </row>
    <row r="82" spans="1:8" x14ac:dyDescent="0.25">
      <c r="A82" s="42" t="str">
        <f>VLOOKUP(B82,Données!$B$3:$G$108,4)</f>
        <v>Anita Pelletier</v>
      </c>
      <c r="B82" s="65">
        <v>1031</v>
      </c>
      <c r="C82" s="44" t="str">
        <f>IFERROR(IF(B82=Données!#REF!,Données!#REF!,VLOOKUP(B82,Données!$B$3:$G$108,3,FALSE)),"")</f>
        <v/>
      </c>
      <c r="D82" s="90">
        <v>127</v>
      </c>
      <c r="E82" s="46">
        <v>142</v>
      </c>
      <c r="F82" s="46">
        <v>161</v>
      </c>
      <c r="G82" s="46">
        <v>187</v>
      </c>
      <c r="H82" s="51"/>
    </row>
    <row r="83" spans="1:8" x14ac:dyDescent="0.25">
      <c r="A83" s="48" t="str">
        <f>VLOOKUP(B83,Données!$B$3:$G$108,4)</f>
        <v>Nicole Joly</v>
      </c>
      <c r="B83" s="65">
        <v>1041</v>
      </c>
      <c r="C83" s="44" t="str">
        <f>IFERROR(IF(B83=Données!#REF!,Données!#REF!,VLOOKUP(B83,Données!$B$3:$G$108,3,FALSE)),"")</f>
        <v/>
      </c>
      <c r="D83" s="90">
        <v>170</v>
      </c>
      <c r="E83" s="46">
        <v>156</v>
      </c>
      <c r="F83" s="46">
        <v>200</v>
      </c>
      <c r="G83" s="46">
        <v>129</v>
      </c>
      <c r="H83" s="51"/>
    </row>
    <row r="84" spans="1:8" x14ac:dyDescent="0.25">
      <c r="A84" s="48" t="str">
        <f>VLOOKUP(B84,Données!$B$3:$G$108,4)</f>
        <v>Estelle Vadboncoeur</v>
      </c>
      <c r="B84" s="65">
        <v>1042</v>
      </c>
      <c r="C84" s="44" t="str">
        <f>IFERROR(IF(B84=Données!#REF!,Données!#REF!,VLOOKUP(B84,Données!$B$3:$G$108,3,FALSE)),"")</f>
        <v/>
      </c>
      <c r="D84" s="90">
        <v>152</v>
      </c>
      <c r="E84" s="46">
        <v>188</v>
      </c>
      <c r="F84" s="46">
        <v>162</v>
      </c>
      <c r="G84" s="46">
        <v>169</v>
      </c>
      <c r="H84" s="51"/>
    </row>
    <row r="85" spans="1:8" x14ac:dyDescent="0.25">
      <c r="A85" s="48" t="str">
        <f>VLOOKUP(B85,Données!$B$3:$G$108,4)</f>
        <v>Philippe Vignis</v>
      </c>
      <c r="B85" s="65">
        <v>1056</v>
      </c>
      <c r="C85" s="44" t="str">
        <f>IFERROR(IF(B85=Données!#REF!,Données!#REF!,VLOOKUP(B85,Données!$B$3:$G$108,3,FALSE)),"")</f>
        <v/>
      </c>
      <c r="D85" s="90">
        <v>184</v>
      </c>
      <c r="E85" s="46">
        <v>222</v>
      </c>
      <c r="F85" s="46">
        <v>216</v>
      </c>
      <c r="G85" s="46">
        <v>182</v>
      </c>
      <c r="H85" s="51"/>
    </row>
    <row r="86" spans="1:8" x14ac:dyDescent="0.25">
      <c r="A86" s="48" t="str">
        <f>VLOOKUP(B86,Données!$B$3:$G$108,4)</f>
        <v>Claire Lessard</v>
      </c>
      <c r="B86" s="65">
        <v>1001</v>
      </c>
      <c r="C86" s="44" t="str">
        <f>IFERROR(IF(B86=Données!#REF!,Données!#REF!,VLOOKUP(B86,Données!$B$3:$G$108,3,FALSE)),"")</f>
        <v/>
      </c>
      <c r="D86" s="90">
        <v>200</v>
      </c>
      <c r="E86" s="46">
        <v>208</v>
      </c>
      <c r="F86" s="46">
        <v>197</v>
      </c>
      <c r="G86" s="46">
        <v>225</v>
      </c>
      <c r="H86" s="51"/>
    </row>
    <row r="87" spans="1:8" x14ac:dyDescent="0.25">
      <c r="A87" s="52" t="s">
        <v>36</v>
      </c>
      <c r="B87" s="53"/>
      <c r="C87" s="54"/>
      <c r="D87" s="94"/>
      <c r="E87" s="56"/>
      <c r="F87" s="56"/>
      <c r="G87" s="56"/>
      <c r="H87" s="51"/>
    </row>
    <row r="88" spans="1:8" x14ac:dyDescent="0.25">
      <c r="A88" s="52" t="s">
        <v>36</v>
      </c>
      <c r="B88" s="53"/>
      <c r="C88" s="54"/>
      <c r="D88" s="94"/>
      <c r="E88" s="56"/>
      <c r="F88" s="56"/>
      <c r="G88" s="56"/>
      <c r="H88" s="51"/>
    </row>
    <row r="89" spans="1:8" x14ac:dyDescent="0.25">
      <c r="A89" s="57" t="s">
        <v>37</v>
      </c>
      <c r="B89" s="53"/>
      <c r="C89" s="58"/>
      <c r="D89" s="95"/>
      <c r="E89" s="56"/>
      <c r="F89" s="56"/>
      <c r="G89" s="56"/>
      <c r="H89" s="51"/>
    </row>
    <row r="90" spans="1:8" ht="15.75" thickBot="1" x14ac:dyDescent="0.3">
      <c r="A90" s="91" t="s">
        <v>37</v>
      </c>
      <c r="B90" s="53"/>
      <c r="C90" s="58"/>
      <c r="D90" s="95"/>
      <c r="E90" s="56"/>
      <c r="F90" s="56"/>
      <c r="G90" s="56"/>
      <c r="H90" s="51"/>
    </row>
    <row r="91" spans="1:8" ht="15.75" thickBot="1" x14ac:dyDescent="0.3">
      <c r="A91" s="96">
        <f>$T$1-D91</f>
        <v>-833</v>
      </c>
      <c r="B91" s="89">
        <v>43</v>
      </c>
      <c r="C91" s="97" t="s">
        <v>47</v>
      </c>
      <c r="D91" s="86">
        <v>833</v>
      </c>
      <c r="E91" s="63">
        <f>SUM(E82:E86)+SUMPRODUCT((E82:E86=0)*1,$D256:$D260)</f>
        <v>916</v>
      </c>
      <c r="F91" s="63">
        <f>SUM(F82:F86)+SUMPRODUCT((F82:F86=0)*1,$D256:$D260)</f>
        <v>936</v>
      </c>
      <c r="G91" s="63">
        <f>SUM(G82:G86)+SUMPRODUCT((G82:G86=0)*1,$D256:$D260)</f>
        <v>892</v>
      </c>
      <c r="H91" s="64"/>
    </row>
    <row r="92" spans="1:8" x14ac:dyDescent="0.25">
      <c r="A92" s="42" t="str">
        <f>VLOOKUP(B92,Données!$B$3:$G$108,4)</f>
        <v>Diane St-Jules</v>
      </c>
      <c r="B92" s="65">
        <v>1085</v>
      </c>
      <c r="C92" s="44" t="str">
        <f>IFERROR(IF(B92=Données!#REF!,Données!#REF!,VLOOKUP(B92,Données!$B$3:$G$108,3,FALSE)),"")</f>
        <v/>
      </c>
      <c r="D92" s="90">
        <v>149</v>
      </c>
      <c r="E92" s="46">
        <v>157</v>
      </c>
      <c r="F92" s="46">
        <v>144</v>
      </c>
      <c r="G92" s="46">
        <v>150</v>
      </c>
      <c r="H92" s="51"/>
    </row>
    <row r="93" spans="1:8" x14ac:dyDescent="0.25">
      <c r="A93" s="48" t="str">
        <f>VLOOKUP(B93,Données!$B$3:$G$108,4)</f>
        <v>Jean-Pierre Beaulieu</v>
      </c>
      <c r="B93" s="65">
        <v>1037</v>
      </c>
      <c r="C93" s="44" t="str">
        <f>IFERROR(IF(B93=Données!#REF!,Données!#REF!,VLOOKUP(B93,Données!$B$3:$G$108,3,FALSE)),"")</f>
        <v/>
      </c>
      <c r="D93" s="90">
        <v>159</v>
      </c>
      <c r="E93" s="46">
        <v>143</v>
      </c>
      <c r="F93" s="46">
        <v>158</v>
      </c>
      <c r="G93" s="46">
        <v>184</v>
      </c>
      <c r="H93" s="51"/>
    </row>
    <row r="94" spans="1:8" x14ac:dyDescent="0.25">
      <c r="A94" s="48" t="str">
        <f>VLOOKUP(B94,Données!$B$3:$G$108,4)</f>
        <v>Jean-Luc Allard</v>
      </c>
      <c r="B94" s="65">
        <v>1025</v>
      </c>
      <c r="C94" s="44" t="str">
        <f>IFERROR(IF(B94=Données!#REF!,Données!#REF!,VLOOKUP(B94,Données!$B$3:$G$108,3,FALSE)),"")</f>
        <v/>
      </c>
      <c r="D94" s="90">
        <v>172</v>
      </c>
      <c r="E94" s="46">
        <v>143</v>
      </c>
      <c r="F94" s="46">
        <v>159</v>
      </c>
      <c r="G94" s="46">
        <v>151</v>
      </c>
      <c r="H94" s="51"/>
    </row>
    <row r="95" spans="1:8" x14ac:dyDescent="0.25">
      <c r="A95" s="48" t="str">
        <f>VLOOKUP(B95,Données!$B$3:$G$108,4)</f>
        <v>Émile Beauchesne</v>
      </c>
      <c r="B95" s="65">
        <v>1067</v>
      </c>
      <c r="C95" s="44" t="str">
        <f>IFERROR(IF(B95=Données!#REF!,Données!#REF!,VLOOKUP(B95,Données!$B$3:$G$108,3,FALSE)),"")</f>
        <v/>
      </c>
      <c r="D95" s="90">
        <v>193</v>
      </c>
      <c r="E95" s="46">
        <v>160</v>
      </c>
      <c r="F95" s="46">
        <v>259</v>
      </c>
      <c r="G95" s="46">
        <v>264</v>
      </c>
      <c r="H95" s="51"/>
    </row>
    <row r="96" spans="1:8" x14ac:dyDescent="0.25">
      <c r="A96" s="48" t="str">
        <f>VLOOKUP(B96,Données!$B$3:$G$108,4)</f>
        <v>Diane Resler</v>
      </c>
      <c r="B96" s="65">
        <v>1069</v>
      </c>
      <c r="C96" s="44" t="str">
        <f>IFERROR(IF(B96=Données!#REF!,Données!#REF!,VLOOKUP(B96,Données!$B$3:$G$108,3,FALSE)),"")</f>
        <v/>
      </c>
      <c r="D96" s="90">
        <v>148</v>
      </c>
      <c r="E96" s="46">
        <v>128</v>
      </c>
      <c r="F96" s="46">
        <v>166</v>
      </c>
      <c r="G96" s="46">
        <v>141</v>
      </c>
      <c r="H96" s="51"/>
    </row>
    <row r="97" spans="1:8" x14ac:dyDescent="0.25">
      <c r="A97" s="52" t="s">
        <v>36</v>
      </c>
      <c r="B97" s="53"/>
      <c r="C97" s="54"/>
      <c r="D97" s="94"/>
      <c r="E97" s="56"/>
      <c r="F97" s="56"/>
      <c r="G97" s="56"/>
      <c r="H97" s="51"/>
    </row>
    <row r="98" spans="1:8" x14ac:dyDescent="0.25">
      <c r="A98" s="52" t="s">
        <v>36</v>
      </c>
      <c r="B98" s="53"/>
      <c r="C98" s="54"/>
      <c r="D98" s="94"/>
      <c r="E98" s="56"/>
      <c r="F98" s="56"/>
      <c r="G98" s="56"/>
      <c r="H98" s="51"/>
    </row>
    <row r="99" spans="1:8" x14ac:dyDescent="0.25">
      <c r="A99" s="57" t="s">
        <v>37</v>
      </c>
      <c r="B99" s="53"/>
      <c r="C99" s="58"/>
      <c r="D99" s="95"/>
      <c r="E99" s="56"/>
      <c r="F99" s="56"/>
      <c r="G99" s="56"/>
      <c r="H99" s="51"/>
    </row>
    <row r="100" spans="1:8" ht="15.75" thickBot="1" x14ac:dyDescent="0.3">
      <c r="A100" s="91" t="s">
        <v>37</v>
      </c>
      <c r="B100" s="53"/>
      <c r="C100" s="58"/>
      <c r="D100" s="95"/>
      <c r="E100" s="56"/>
      <c r="F100" s="56"/>
      <c r="G100" s="56"/>
      <c r="H100" s="51"/>
    </row>
    <row r="101" spans="1:8" ht="15.75" thickBot="1" x14ac:dyDescent="0.3">
      <c r="A101" s="96">
        <f>$T$1-D101</f>
        <v>-821</v>
      </c>
      <c r="B101" s="89">
        <v>55</v>
      </c>
      <c r="C101" s="97" t="s">
        <v>21</v>
      </c>
      <c r="D101" s="86">
        <v>821</v>
      </c>
      <c r="E101" s="63">
        <f>SUM(E92:E96)+SUMPRODUCT((E92:E96=0)*1,$D266:$D270)</f>
        <v>731</v>
      </c>
      <c r="F101" s="63">
        <f>SUM(F92:F96)+SUMPRODUCT((F92:F96=0)*1,$D266:$D270)</f>
        <v>886</v>
      </c>
      <c r="G101" s="63">
        <f>SUM(G92:G96)+SUMPRODUCT((G92:G96=0)*1,$D266:$D270)</f>
        <v>890</v>
      </c>
      <c r="H101" s="64"/>
    </row>
    <row r="102" spans="1:8" x14ac:dyDescent="0.25">
      <c r="A102" s="42" t="str">
        <f>VLOOKUP(B102,Données!$B$3:$G$108,4)</f>
        <v>M-Jeanne Courchesne</v>
      </c>
      <c r="B102" s="65">
        <v>1090</v>
      </c>
      <c r="C102" s="44" t="str">
        <f>IFERROR(IF(B102=Données!#REF!,Données!#REF!,VLOOKUP(B102,Données!$B$3:$G$108,3,FALSE)),"")</f>
        <v/>
      </c>
      <c r="D102" s="90">
        <v>142</v>
      </c>
      <c r="E102" s="46">
        <v>123</v>
      </c>
      <c r="F102" s="46">
        <v>127</v>
      </c>
      <c r="G102" s="46">
        <v>145</v>
      </c>
      <c r="H102" s="51"/>
    </row>
    <row r="103" spans="1:8" x14ac:dyDescent="0.25">
      <c r="A103" s="48" t="str">
        <f>VLOOKUP(B103,Données!$B$3:$G$108,4)</f>
        <v>Nino Ciccollela</v>
      </c>
      <c r="B103" s="65">
        <v>1046</v>
      </c>
      <c r="C103" s="44" t="str">
        <f>IFERROR(IF(B103=Données!#REF!,Données!#REF!,VLOOKUP(B103,Données!$B$3:$G$108,3,FALSE)),"")</f>
        <v/>
      </c>
      <c r="D103" s="90">
        <v>165</v>
      </c>
      <c r="E103" s="46"/>
      <c r="F103" s="46"/>
      <c r="G103" s="46"/>
      <c r="H103" s="51" t="s">
        <v>43</v>
      </c>
    </row>
    <row r="104" spans="1:8" x14ac:dyDescent="0.25">
      <c r="A104" s="48" t="str">
        <f>VLOOKUP(B104,Données!$B$3:$G$108,4)</f>
        <v>Louisette Croteau</v>
      </c>
      <c r="B104" s="65">
        <v>1047</v>
      </c>
      <c r="C104" s="44" t="str">
        <f>IFERROR(IF(B104=Données!#REF!,Données!#REF!,VLOOKUP(B104,Données!$B$3:$G$108,3,FALSE)),"")</f>
        <v/>
      </c>
      <c r="D104" s="90">
        <v>138</v>
      </c>
      <c r="E104" s="46">
        <v>201</v>
      </c>
      <c r="F104" s="46">
        <v>163</v>
      </c>
      <c r="G104" s="46">
        <v>185</v>
      </c>
      <c r="H104" s="51"/>
    </row>
    <row r="105" spans="1:8" x14ac:dyDescent="0.25">
      <c r="A105" s="48" t="str">
        <f>VLOOKUP(B105,Données!$B$3:$G$108,4)</f>
        <v>Claude Cyr</v>
      </c>
      <c r="B105" s="65">
        <v>1033</v>
      </c>
      <c r="C105" s="44" t="str">
        <f>IFERROR(IF(B105=Données!#REF!,Données!#REF!,VLOOKUP(B105,Données!$B$3:$G$108,3,FALSE)),"")</f>
        <v/>
      </c>
      <c r="D105" s="90">
        <v>181</v>
      </c>
      <c r="E105" s="46">
        <v>238</v>
      </c>
      <c r="F105" s="46">
        <v>151</v>
      </c>
      <c r="G105" s="46">
        <v>233</v>
      </c>
      <c r="H105" s="51"/>
    </row>
    <row r="106" spans="1:8" x14ac:dyDescent="0.25">
      <c r="A106" s="48" t="str">
        <f>VLOOKUP(B106,Données!$B$3:$G$108,4)</f>
        <v>Denis Lauzon</v>
      </c>
      <c r="B106" s="65">
        <v>1081</v>
      </c>
      <c r="C106" s="44" t="str">
        <f>IFERROR(IF(B106=Données!#REF!,Données!#REF!,VLOOKUP(B106,Données!$B$3:$G$108,3,FALSE)),"")</f>
        <v/>
      </c>
      <c r="D106" s="90">
        <v>184</v>
      </c>
      <c r="E106" s="46">
        <v>178</v>
      </c>
      <c r="F106" s="46">
        <v>172</v>
      </c>
      <c r="G106" s="46">
        <v>151</v>
      </c>
      <c r="H106" s="51"/>
    </row>
    <row r="107" spans="1:8" x14ac:dyDescent="0.25">
      <c r="A107" s="52" t="s">
        <v>36</v>
      </c>
      <c r="B107" s="53"/>
      <c r="C107" s="54"/>
      <c r="D107" s="94"/>
      <c r="E107" s="56"/>
      <c r="F107" s="56"/>
      <c r="G107" s="56"/>
      <c r="H107" s="51"/>
    </row>
    <row r="108" spans="1:8" x14ac:dyDescent="0.25">
      <c r="A108" s="52" t="s">
        <v>36</v>
      </c>
      <c r="B108" s="53"/>
      <c r="C108" s="54"/>
      <c r="D108" s="94"/>
      <c r="E108" s="56"/>
      <c r="F108" s="56"/>
      <c r="G108" s="56"/>
      <c r="H108" s="51"/>
    </row>
    <row r="109" spans="1:8" x14ac:dyDescent="0.25">
      <c r="A109" s="57" t="s">
        <v>37</v>
      </c>
      <c r="B109" s="53"/>
      <c r="C109" s="58"/>
      <c r="D109" s="95"/>
      <c r="E109" s="56"/>
      <c r="F109" s="56"/>
      <c r="G109" s="56"/>
      <c r="H109" s="51"/>
    </row>
    <row r="110" spans="1:8" ht="15.75" thickBot="1" x14ac:dyDescent="0.3">
      <c r="A110" s="91" t="s">
        <v>37</v>
      </c>
      <c r="B110" s="53"/>
      <c r="C110" s="58"/>
      <c r="D110" s="95"/>
      <c r="E110" s="56"/>
      <c r="F110" s="56"/>
      <c r="G110" s="56"/>
      <c r="H110" s="51"/>
    </row>
    <row r="111" spans="1:8" ht="15.75" thickBot="1" x14ac:dyDescent="0.3">
      <c r="A111" s="96">
        <f>$T$1-D111</f>
        <v>-810</v>
      </c>
      <c r="B111" s="89">
        <v>66</v>
      </c>
      <c r="C111" s="97" t="s">
        <v>22</v>
      </c>
      <c r="D111" s="86">
        <v>810</v>
      </c>
      <c r="E111" s="63">
        <f>SUM(E102:E106)+SUMPRODUCT((E102:E106=0)*1,$D276:$D280)</f>
        <v>740</v>
      </c>
      <c r="F111" s="63">
        <f>SUM(F102:F106)+SUMPRODUCT((F102:F106=0)*1,$D276:$D280)</f>
        <v>613</v>
      </c>
      <c r="G111" s="63">
        <f>SUM(G102:G106)+SUMPRODUCT((G102:G106=0)*1,$D276:$D280)</f>
        <v>714</v>
      </c>
      <c r="H111" s="64"/>
    </row>
    <row r="112" spans="1:8" x14ac:dyDescent="0.25">
      <c r="A112" s="42" t="str">
        <f>VLOOKUP(B112,Données!$B$3:$G$108,4)</f>
        <v>Monique Campeau</v>
      </c>
      <c r="B112" s="65">
        <v>1070</v>
      </c>
      <c r="C112" s="44" t="str">
        <f>IFERROR(IF(B112=Données!#REF!,Données!#REF!,VLOOKUP(B112,Données!$B$3:$G$108,3,FALSE)),"")</f>
        <v/>
      </c>
      <c r="D112" s="90">
        <v>116</v>
      </c>
      <c r="E112" s="46">
        <v>108</v>
      </c>
      <c r="F112" s="46">
        <v>104</v>
      </c>
      <c r="G112" s="46">
        <v>102</v>
      </c>
      <c r="H112" s="51"/>
    </row>
    <row r="113" spans="1:8" x14ac:dyDescent="0.25">
      <c r="A113" s="48" t="str">
        <f>VLOOKUP(B113,Données!$B$3:$G$108,4)</f>
        <v>René Courchesne</v>
      </c>
      <c r="B113" s="65">
        <v>1016</v>
      </c>
      <c r="C113" s="44" t="str">
        <f>IFERROR(IF(B113=Données!#REF!,Données!#REF!,VLOOKUP(B113,Données!$B$3:$G$108,3,FALSE)),"")</f>
        <v/>
      </c>
      <c r="D113" s="90">
        <v>134</v>
      </c>
      <c r="E113" s="46">
        <v>188</v>
      </c>
      <c r="F113" s="46">
        <v>148</v>
      </c>
      <c r="G113" s="46">
        <v>159</v>
      </c>
      <c r="H113" s="51"/>
    </row>
    <row r="114" spans="1:8" x14ac:dyDescent="0.25">
      <c r="A114" s="48" t="str">
        <f>VLOOKUP(B114,Données!$B$3:$G$108,4)</f>
        <v>Martine Ouellet</v>
      </c>
      <c r="B114" s="65">
        <v>1005</v>
      </c>
      <c r="C114" s="44" t="str">
        <f>IFERROR(IF(B114=Données!#REF!,Données!#REF!,VLOOKUP(B114,Données!$B$3:$G$108,3,FALSE)),"")</f>
        <v/>
      </c>
      <c r="D114" s="90">
        <v>191</v>
      </c>
      <c r="E114" s="46">
        <v>147</v>
      </c>
      <c r="F114" s="46">
        <v>213</v>
      </c>
      <c r="G114" s="46">
        <v>192</v>
      </c>
      <c r="H114" s="51"/>
    </row>
    <row r="115" spans="1:8" x14ac:dyDescent="0.25">
      <c r="A115" s="48" t="str">
        <f>VLOOKUP(B115,Données!$B$3:$G$108,4)</f>
        <v>Denis Locas</v>
      </c>
      <c r="B115" s="65">
        <v>1028</v>
      </c>
      <c r="C115" s="44" t="str">
        <f>IFERROR(IF(B115=Données!#REF!,Données!#REF!,VLOOKUP(B115,Données!$B$3:$G$108,3,FALSE)),"")</f>
        <v/>
      </c>
      <c r="D115" s="90">
        <v>181</v>
      </c>
      <c r="E115" s="46">
        <v>165</v>
      </c>
      <c r="F115" s="46">
        <v>193</v>
      </c>
      <c r="G115" s="46">
        <v>231</v>
      </c>
      <c r="H115" s="51"/>
    </row>
    <row r="116" spans="1:8" x14ac:dyDescent="0.25">
      <c r="A116" s="48" t="str">
        <f>VLOOKUP(B116,Données!$B$3:$G$108,4)</f>
        <v>Gilles Tremblay</v>
      </c>
      <c r="B116" s="65">
        <v>1038</v>
      </c>
      <c r="C116" s="44" t="str">
        <f>IFERROR(IF(B116=Données!#REF!,Données!#REF!,VLOOKUP(B116,Données!$B$3:$G$108,3,FALSE)),"")</f>
        <v/>
      </c>
      <c r="D116" s="90">
        <v>180</v>
      </c>
      <c r="E116" s="46">
        <v>177</v>
      </c>
      <c r="F116" s="46">
        <v>142</v>
      </c>
      <c r="G116" s="46">
        <v>182</v>
      </c>
      <c r="H116" s="51"/>
    </row>
    <row r="117" spans="1:8" x14ac:dyDescent="0.25">
      <c r="A117" s="52" t="s">
        <v>36</v>
      </c>
      <c r="B117" s="53"/>
      <c r="C117" s="54"/>
      <c r="D117" s="94"/>
      <c r="E117" s="56"/>
      <c r="F117" s="56"/>
      <c r="G117" s="56"/>
      <c r="H117" s="51"/>
    </row>
    <row r="118" spans="1:8" x14ac:dyDescent="0.25">
      <c r="A118" s="52" t="s">
        <v>36</v>
      </c>
      <c r="B118" s="53"/>
      <c r="C118" s="54"/>
      <c r="D118" s="94"/>
      <c r="E118" s="56"/>
      <c r="F118" s="56"/>
      <c r="G118" s="56"/>
      <c r="H118" s="51"/>
    </row>
    <row r="119" spans="1:8" x14ac:dyDescent="0.25">
      <c r="A119" s="57" t="s">
        <v>37</v>
      </c>
      <c r="B119" s="53"/>
      <c r="C119" s="58"/>
      <c r="D119" s="95"/>
      <c r="E119" s="56"/>
      <c r="F119" s="56"/>
      <c r="G119" s="56"/>
      <c r="H119" s="51"/>
    </row>
    <row r="120" spans="1:8" ht="15.75" thickBot="1" x14ac:dyDescent="0.3">
      <c r="A120" s="91" t="s">
        <v>37</v>
      </c>
      <c r="B120" s="53"/>
      <c r="C120" s="58"/>
      <c r="D120" s="95"/>
      <c r="E120" s="56"/>
      <c r="F120" s="56"/>
      <c r="G120" s="56"/>
      <c r="H120" s="51"/>
    </row>
    <row r="121" spans="1:8" ht="15.75" thickBot="1" x14ac:dyDescent="0.3">
      <c r="A121" s="96">
        <f>$T$1-D121</f>
        <v>-802</v>
      </c>
      <c r="B121" s="89">
        <v>74</v>
      </c>
      <c r="C121" s="97" t="s">
        <v>23</v>
      </c>
      <c r="D121" s="86">
        <v>802</v>
      </c>
      <c r="E121" s="63">
        <f>SUM(E112:E116)+SUMPRODUCT((E112:E116=0)*1,$D286:$D290)</f>
        <v>785</v>
      </c>
      <c r="F121" s="63">
        <f>SUM(F112:F116)+SUMPRODUCT((F112:F116=0)*1,$D286:$D290)</f>
        <v>800</v>
      </c>
      <c r="G121" s="63">
        <f>SUM(G112:G116)+SUMPRODUCT((G112:G116=0)*1,$D286:$D290)</f>
        <v>866</v>
      </c>
      <c r="H121" s="64"/>
    </row>
    <row r="122" spans="1:8" x14ac:dyDescent="0.25">
      <c r="A122" s="42" t="str">
        <f>VLOOKUP(B122,Données!$B$3:$G$108,4)</f>
        <v>Louise Arbour</v>
      </c>
      <c r="B122" s="65">
        <v>1065</v>
      </c>
      <c r="C122" s="44" t="str">
        <f>IFERROR(IF(B122=Données!#REF!,Données!#REF!,VLOOKUP(B122,Données!$B$3:$G$108,3,FALSE)),"")</f>
        <v/>
      </c>
      <c r="D122" s="90">
        <v>161</v>
      </c>
      <c r="E122" s="46">
        <v>144</v>
      </c>
      <c r="F122" s="46">
        <v>120</v>
      </c>
      <c r="G122" s="46">
        <v>151</v>
      </c>
      <c r="H122" s="51"/>
    </row>
    <row r="123" spans="1:8" x14ac:dyDescent="0.25">
      <c r="A123" s="48" t="str">
        <f>VLOOKUP(B123,Données!$B$3:$G$108,4)</f>
        <v>Ginette Juteau</v>
      </c>
      <c r="B123" s="65">
        <v>1055</v>
      </c>
      <c r="C123" s="44" t="str">
        <f>IFERROR(IF(B123=Données!#REF!,Données!#REF!,VLOOKUP(B123,Données!$B$3:$G$108,3,FALSE)),"")</f>
        <v/>
      </c>
      <c r="D123" s="90">
        <v>144</v>
      </c>
      <c r="E123" s="46">
        <v>166</v>
      </c>
      <c r="F123" s="46">
        <v>124</v>
      </c>
      <c r="G123" s="46">
        <v>160</v>
      </c>
      <c r="H123" s="51"/>
    </row>
    <row r="124" spans="1:8" x14ac:dyDescent="0.25">
      <c r="A124" s="48" t="str">
        <f>VLOOKUP(B124,Données!$B$3:$G$108,4)</f>
        <v>Bernard Daniel</v>
      </c>
      <c r="B124" s="65">
        <v>1094</v>
      </c>
      <c r="C124" s="44" t="str">
        <f>IFERROR(IF(B124=Données!#REF!,Données!#REF!,VLOOKUP(B124,Données!$B$3:$G$108,3,FALSE)),"")</f>
        <v/>
      </c>
      <c r="D124" s="90">
        <v>185</v>
      </c>
      <c r="E124" s="46">
        <v>186</v>
      </c>
      <c r="F124" s="46">
        <v>139</v>
      </c>
      <c r="G124" s="46">
        <v>221</v>
      </c>
      <c r="H124" s="51"/>
    </row>
    <row r="125" spans="1:8" x14ac:dyDescent="0.25">
      <c r="A125" s="48" t="str">
        <f>VLOOKUP(B125,Données!$B$3:$G$108,4)</f>
        <v>Jocelyne Brunelle</v>
      </c>
      <c r="B125" s="65">
        <v>1073</v>
      </c>
      <c r="C125" s="44" t="str">
        <f>IFERROR(IF(B125=Données!#REF!,Données!#REF!,VLOOKUP(B125,Données!$B$3:$G$108,3,FALSE)),"")</f>
        <v/>
      </c>
      <c r="D125" s="90">
        <v>156</v>
      </c>
      <c r="E125" s="46">
        <v>138</v>
      </c>
      <c r="F125" s="46">
        <v>136</v>
      </c>
      <c r="G125" s="46">
        <v>199</v>
      </c>
      <c r="H125" s="51"/>
    </row>
    <row r="126" spans="1:8" x14ac:dyDescent="0.25">
      <c r="A126" s="48" t="str">
        <f>VLOOKUP(B126,Données!$B$3:$G$108,4)</f>
        <v>Manuel Franco</v>
      </c>
      <c r="B126" s="65">
        <v>1103</v>
      </c>
      <c r="C126" s="44" t="str">
        <f>IFERROR(IF(B126=Données!#REF!,Données!#REF!,VLOOKUP(B126,Données!$B$3:$G$108,3,FALSE)),"")</f>
        <v/>
      </c>
      <c r="D126" s="90">
        <v>186</v>
      </c>
      <c r="E126" s="46">
        <v>251</v>
      </c>
      <c r="F126" s="46">
        <v>150</v>
      </c>
      <c r="G126" s="46">
        <v>167</v>
      </c>
      <c r="H126" s="51"/>
    </row>
    <row r="127" spans="1:8" x14ac:dyDescent="0.25">
      <c r="A127" s="52" t="s">
        <v>36</v>
      </c>
      <c r="B127" s="53"/>
      <c r="C127" s="54"/>
      <c r="D127" s="94"/>
      <c r="E127" s="56"/>
      <c r="F127" s="56"/>
      <c r="G127" s="56"/>
      <c r="H127" s="51"/>
    </row>
    <row r="128" spans="1:8" x14ac:dyDescent="0.25">
      <c r="A128" s="52" t="s">
        <v>36</v>
      </c>
      <c r="B128" s="53"/>
      <c r="C128" s="54"/>
      <c r="D128" s="94"/>
      <c r="E128" s="56"/>
      <c r="F128" s="56"/>
      <c r="G128" s="56"/>
      <c r="H128" s="51"/>
    </row>
    <row r="129" spans="1:8" x14ac:dyDescent="0.25">
      <c r="A129" s="57" t="s">
        <v>37</v>
      </c>
      <c r="B129" s="53"/>
      <c r="C129" s="58"/>
      <c r="D129" s="95"/>
      <c r="E129" s="56"/>
      <c r="F129" s="56"/>
      <c r="G129" s="56"/>
      <c r="H129" s="51"/>
    </row>
    <row r="130" spans="1:8" ht="15.75" thickBot="1" x14ac:dyDescent="0.3">
      <c r="A130" s="91" t="s">
        <v>37</v>
      </c>
      <c r="B130" s="53"/>
      <c r="C130" s="58"/>
      <c r="D130" s="95"/>
      <c r="E130" s="56"/>
      <c r="F130" s="56"/>
      <c r="G130" s="56"/>
      <c r="H130" s="51"/>
    </row>
    <row r="131" spans="1:8" ht="15.75" thickBot="1" x14ac:dyDescent="0.3">
      <c r="A131" s="96">
        <f>$T$1-D131</f>
        <v>-832</v>
      </c>
      <c r="B131" s="89">
        <v>44</v>
      </c>
      <c r="C131" s="97" t="s">
        <v>24</v>
      </c>
      <c r="D131" s="86">
        <v>832</v>
      </c>
      <c r="E131" s="63">
        <f>SUM(E122:E126)+SUMPRODUCT((E122:E126=0)*1,$D296:$D300)</f>
        <v>885</v>
      </c>
      <c r="F131" s="63">
        <f>SUM(F122:F126)+SUMPRODUCT((F122:F126=0)*1,$D296:$D300)</f>
        <v>669</v>
      </c>
      <c r="G131" s="63">
        <f>SUM(G122:G126)+SUMPRODUCT((G122:G126=0)*1,$D296:$D300)</f>
        <v>898</v>
      </c>
      <c r="H131" s="64"/>
    </row>
    <row r="132" spans="1:8" x14ac:dyDescent="0.25">
      <c r="A132" s="42" t="str">
        <f>VLOOKUP(B132,Données!$B$3:$G$108,4)</f>
        <v>Jean-Guy Gingras</v>
      </c>
      <c r="B132" s="65">
        <v>1008</v>
      </c>
      <c r="C132" s="44" t="str">
        <f>IFERROR(IF(B132=Données!#REF!,Données!#REF!,VLOOKUP(B132,Données!$B$3:$G$108,3,FALSE)),"")</f>
        <v/>
      </c>
      <c r="D132" s="90">
        <v>158</v>
      </c>
      <c r="E132" s="46"/>
      <c r="F132" s="46"/>
      <c r="G132" s="46"/>
      <c r="H132" s="51" t="s">
        <v>43</v>
      </c>
    </row>
    <row r="133" spans="1:8" x14ac:dyDescent="0.25">
      <c r="A133" s="48" t="str">
        <f>VLOOKUP(B133,Données!$B$3:$G$108,4)</f>
        <v>Charlotte Jolicoeur</v>
      </c>
      <c r="B133" s="65">
        <v>1026</v>
      </c>
      <c r="C133" s="44" t="str">
        <f>IFERROR(IF(B133=Données!#REF!,Données!#REF!,VLOOKUP(B133,Données!$B$3:$G$108,3,FALSE)),"")</f>
        <v/>
      </c>
      <c r="D133" s="90">
        <v>163</v>
      </c>
      <c r="E133" s="46">
        <v>164</v>
      </c>
      <c r="F133" s="46">
        <v>158</v>
      </c>
      <c r="G133" s="46">
        <v>148</v>
      </c>
      <c r="H133" s="51"/>
    </row>
    <row r="134" spans="1:8" x14ac:dyDescent="0.25">
      <c r="A134" s="48" t="str">
        <f>VLOOKUP(B134,Données!$B$3:$G$108,4)</f>
        <v>Francine Allard</v>
      </c>
      <c r="B134" s="65">
        <v>1058</v>
      </c>
      <c r="C134" s="44" t="str">
        <f>IFERROR(IF(B134=Données!#REF!,Données!#REF!,VLOOKUP(B134,Données!$B$3:$G$108,3,FALSE)),"")</f>
        <v/>
      </c>
      <c r="D134" s="90">
        <v>154</v>
      </c>
      <c r="E134" s="46">
        <v>113</v>
      </c>
      <c r="F134" s="46">
        <v>142</v>
      </c>
      <c r="G134" s="46">
        <v>165</v>
      </c>
      <c r="H134" s="51"/>
    </row>
    <row r="135" spans="1:8" x14ac:dyDescent="0.25">
      <c r="A135" s="48" t="str">
        <f>VLOOKUP(B135,Données!$B$3:$G$108,4)</f>
        <v>Gilles Martin</v>
      </c>
      <c r="B135" s="65">
        <v>1017</v>
      </c>
      <c r="C135" s="44" t="str">
        <f>IFERROR(IF(B135=Données!#REF!,Données!#REF!,VLOOKUP(B135,Données!$B$3:$G$108,3,FALSE)),"")</f>
        <v/>
      </c>
      <c r="D135" s="90">
        <v>185</v>
      </c>
      <c r="E135" s="46">
        <v>225</v>
      </c>
      <c r="F135" s="46">
        <v>162</v>
      </c>
      <c r="G135" s="46">
        <v>147</v>
      </c>
      <c r="H135" s="51"/>
    </row>
    <row r="136" spans="1:8" x14ac:dyDescent="0.25">
      <c r="A136" s="48" t="str">
        <f>VLOOKUP(B136,Données!$B$3:$G$108,4)</f>
        <v>Gilles Thériault</v>
      </c>
      <c r="B136" s="65">
        <v>1079</v>
      </c>
      <c r="C136" s="44" t="str">
        <f>IFERROR(IF(B136=Données!#REF!,Données!#REF!,VLOOKUP(B136,Données!$B$3:$G$108,3,FALSE)),"")</f>
        <v/>
      </c>
      <c r="D136" s="90">
        <v>179</v>
      </c>
      <c r="E136" s="46">
        <v>184</v>
      </c>
      <c r="F136" s="46">
        <v>225</v>
      </c>
      <c r="G136" s="46">
        <v>236</v>
      </c>
      <c r="H136" s="51"/>
    </row>
    <row r="137" spans="1:8" x14ac:dyDescent="0.25">
      <c r="A137" s="52" t="s">
        <v>36</v>
      </c>
      <c r="B137" s="53"/>
      <c r="C137" s="54"/>
      <c r="D137" s="94"/>
      <c r="E137" s="56"/>
      <c r="F137" s="56"/>
      <c r="G137" s="56"/>
      <c r="H137" s="51"/>
    </row>
    <row r="138" spans="1:8" x14ac:dyDescent="0.25">
      <c r="A138" s="52" t="s">
        <v>36</v>
      </c>
      <c r="B138" s="53"/>
      <c r="C138" s="54"/>
      <c r="D138" s="94"/>
      <c r="E138" s="56"/>
      <c r="F138" s="56"/>
      <c r="G138" s="56"/>
      <c r="H138" s="51"/>
    </row>
    <row r="139" spans="1:8" x14ac:dyDescent="0.25">
      <c r="A139" s="57" t="s">
        <v>37</v>
      </c>
      <c r="B139" s="53"/>
      <c r="C139" s="58"/>
      <c r="D139" s="95"/>
      <c r="E139" s="56"/>
      <c r="F139" s="56"/>
      <c r="G139" s="56"/>
      <c r="H139" s="51"/>
    </row>
    <row r="140" spans="1:8" ht="15.75" thickBot="1" x14ac:dyDescent="0.3">
      <c r="A140" s="91" t="s">
        <v>37</v>
      </c>
      <c r="B140" s="53"/>
      <c r="C140" s="58"/>
      <c r="D140" s="95"/>
      <c r="E140" s="56"/>
      <c r="F140" s="56"/>
      <c r="G140" s="56"/>
      <c r="H140" s="51"/>
    </row>
    <row r="141" spans="1:8" ht="15.75" thickBot="1" x14ac:dyDescent="0.3">
      <c r="A141" s="96">
        <f>$T$1-D141</f>
        <v>-839</v>
      </c>
      <c r="B141" s="89">
        <v>37</v>
      </c>
      <c r="C141" s="97" t="s">
        <v>25</v>
      </c>
      <c r="D141" s="86">
        <v>839</v>
      </c>
      <c r="E141" s="63">
        <f>SUM(E132:E136)+SUMPRODUCT((E132:E136=0)*1,$D306:$D310)</f>
        <v>686</v>
      </c>
      <c r="F141" s="63">
        <f>SUM(F132:F136)+SUMPRODUCT((F132:F136=0)*1,$D306:$D310)</f>
        <v>687</v>
      </c>
      <c r="G141" s="63">
        <f>SUM(G132:G136)+SUMPRODUCT((G132:G136=0)*1,$D306:$D310)</f>
        <v>696</v>
      </c>
      <c r="H141" s="64"/>
    </row>
    <row r="142" spans="1:8" x14ac:dyDescent="0.25">
      <c r="A142" s="42" t="str">
        <f>VLOOKUP(B142,Données!$B$3:$G$108,4)</f>
        <v xml:space="preserve">Gisèle Gilbert </v>
      </c>
      <c r="B142" s="65">
        <v>1020</v>
      </c>
      <c r="C142" s="44" t="str">
        <f>IFERROR(IF(B142=Données!#REF!,Données!#REF!,VLOOKUP(B142,Données!$B$3:$G$108,3,FALSE)),"")</f>
        <v/>
      </c>
      <c r="D142" s="90">
        <v>115</v>
      </c>
      <c r="E142" s="46">
        <v>119</v>
      </c>
      <c r="F142" s="46">
        <v>157</v>
      </c>
      <c r="G142" s="46">
        <v>152</v>
      </c>
      <c r="H142" s="51"/>
    </row>
    <row r="143" spans="1:8" x14ac:dyDescent="0.25">
      <c r="A143" s="48" t="str">
        <f>VLOOKUP(B143,Données!$B$3:$G$108,4)</f>
        <v>Noé Franco</v>
      </c>
      <c r="B143" s="65">
        <v>1063</v>
      </c>
      <c r="C143" s="44" t="str">
        <f>IFERROR(IF(B143=Données!#REF!,Données!#REF!,VLOOKUP(B143,Données!$B$3:$G$108,3,FALSE)),"")</f>
        <v/>
      </c>
      <c r="D143" s="90">
        <v>152</v>
      </c>
      <c r="E143" s="46">
        <v>135</v>
      </c>
      <c r="F143" s="46">
        <v>129</v>
      </c>
      <c r="G143" s="46">
        <v>167</v>
      </c>
      <c r="H143" s="51"/>
    </row>
    <row r="144" spans="1:8" x14ac:dyDescent="0.25">
      <c r="A144" s="48" t="str">
        <f>VLOOKUP(B144,Données!$B$3:$G$108,4)</f>
        <v>Claude Gareau</v>
      </c>
      <c r="B144" s="65">
        <v>1095</v>
      </c>
      <c r="C144" s="44" t="str">
        <f>IFERROR(IF(B144=Données!#REF!,Données!#REF!,VLOOKUP(B144,Données!$B$3:$G$108,3,FALSE)),"")</f>
        <v/>
      </c>
      <c r="D144" s="90">
        <v>184</v>
      </c>
      <c r="E144" s="46">
        <v>210</v>
      </c>
      <c r="F144" s="46">
        <v>203</v>
      </c>
      <c r="G144" s="46">
        <v>182</v>
      </c>
      <c r="H144" s="51"/>
    </row>
    <row r="145" spans="1:8" x14ac:dyDescent="0.25">
      <c r="A145" s="48" t="str">
        <f>VLOOKUP(B145,Données!$B$3:$G$108,4)</f>
        <v>Jacques Croteau</v>
      </c>
      <c r="B145" s="65">
        <v>1018</v>
      </c>
      <c r="C145" s="44" t="str">
        <f>IFERROR(IF(B145=Données!#REF!,Données!#REF!,VLOOKUP(B145,Données!$B$3:$G$108,3,FALSE)),"")</f>
        <v/>
      </c>
      <c r="D145" s="90">
        <v>170</v>
      </c>
      <c r="E145" s="46">
        <v>157</v>
      </c>
      <c r="F145" s="46">
        <v>187</v>
      </c>
      <c r="G145" s="46">
        <v>135</v>
      </c>
      <c r="H145" s="51"/>
    </row>
    <row r="146" spans="1:8" x14ac:dyDescent="0.25">
      <c r="A146" s="48" t="str">
        <f>VLOOKUP(B146,Données!$B$3:$G$108,4)</f>
        <v>Raymond Chartré</v>
      </c>
      <c r="B146" s="65">
        <v>1019</v>
      </c>
      <c r="C146" s="44" t="str">
        <f>IFERROR(IF(B146=Données!#REF!,Données!#REF!,VLOOKUP(B146,Données!$B$3:$G$108,3,FALSE)),"")</f>
        <v/>
      </c>
      <c r="D146" s="90">
        <v>189</v>
      </c>
      <c r="E146" s="46">
        <v>258</v>
      </c>
      <c r="F146" s="46">
        <v>166</v>
      </c>
      <c r="G146" s="46">
        <v>176</v>
      </c>
      <c r="H146" s="51"/>
    </row>
    <row r="147" spans="1:8" x14ac:dyDescent="0.25">
      <c r="A147" s="52" t="s">
        <v>36</v>
      </c>
      <c r="B147" s="53"/>
      <c r="C147" s="54"/>
      <c r="D147" s="94"/>
      <c r="E147" s="56"/>
      <c r="F147" s="56"/>
      <c r="G147" s="56"/>
      <c r="H147" s="51"/>
    </row>
    <row r="148" spans="1:8" x14ac:dyDescent="0.25">
      <c r="A148" s="52" t="s">
        <v>36</v>
      </c>
      <c r="B148" s="53"/>
      <c r="C148" s="54"/>
      <c r="D148" s="94"/>
      <c r="E148" s="56"/>
      <c r="F148" s="56"/>
      <c r="G148" s="56"/>
      <c r="H148" s="51"/>
    </row>
    <row r="149" spans="1:8" x14ac:dyDescent="0.25">
      <c r="A149" s="57" t="s">
        <v>37</v>
      </c>
      <c r="B149" s="53"/>
      <c r="C149" s="58"/>
      <c r="D149" s="95"/>
      <c r="E149" s="56"/>
      <c r="F149" s="56"/>
      <c r="G149" s="56"/>
      <c r="H149" s="51"/>
    </row>
    <row r="150" spans="1:8" ht="15.75" thickBot="1" x14ac:dyDescent="0.3">
      <c r="A150" s="91" t="s">
        <v>37</v>
      </c>
      <c r="B150" s="53"/>
      <c r="C150" s="58"/>
      <c r="D150" s="95"/>
      <c r="E150" s="56"/>
      <c r="F150" s="56"/>
      <c r="G150" s="56"/>
      <c r="H150" s="51"/>
    </row>
    <row r="151" spans="1:8" ht="15.75" thickBot="1" x14ac:dyDescent="0.3">
      <c r="A151" s="96">
        <f>$T$1-D151</f>
        <v>-810</v>
      </c>
      <c r="B151" s="89">
        <v>66</v>
      </c>
      <c r="C151" s="97" t="s">
        <v>26</v>
      </c>
      <c r="D151" s="86">
        <v>810</v>
      </c>
      <c r="E151" s="63">
        <f>SUM(E142:E146)+SUMPRODUCT((E142:E146=0)*1,$D316:$D320)</f>
        <v>879</v>
      </c>
      <c r="F151" s="63">
        <f>SUM(F142:F146)+SUMPRODUCT((F142:F146=0)*1,$D316:$D320)</f>
        <v>842</v>
      </c>
      <c r="G151" s="63">
        <f>SUM(G142:G146)+SUMPRODUCT((G142:G146=0)*1,$D316:$D320)</f>
        <v>812</v>
      </c>
      <c r="H151" s="64"/>
    </row>
    <row r="152" spans="1:8" x14ac:dyDescent="0.25">
      <c r="A152" s="42" t="str">
        <f>VLOOKUP(B152,Données!$B$3:$G$108,4)</f>
        <v>Anna-Maria Ciccollela</v>
      </c>
      <c r="B152" s="65">
        <v>1049</v>
      </c>
      <c r="C152" s="44" t="str">
        <f>IFERROR(IF(B152=Données!#REF!,Données!#REF!,VLOOKUP(B152,Données!$B$3:$G$108,3,FALSE)),"")</f>
        <v/>
      </c>
      <c r="D152" s="90">
        <v>116</v>
      </c>
      <c r="E152" s="46"/>
      <c r="F152" s="46"/>
      <c r="G152" s="46"/>
      <c r="H152" s="51" t="s">
        <v>43</v>
      </c>
    </row>
    <row r="153" spans="1:8" x14ac:dyDescent="0.25">
      <c r="A153" s="48" t="str">
        <f>VLOOKUP(B153,Données!$B$3:$G$108,4)</f>
        <v>Monique Nucciaroni</v>
      </c>
      <c r="B153" s="65">
        <v>1097</v>
      </c>
      <c r="C153" s="44" t="str">
        <f>IFERROR(IF(B153=Données!#REF!,Données!#REF!,VLOOKUP(B153,Données!$B$3:$G$108,3,FALSE)),"")</f>
        <v/>
      </c>
      <c r="D153" s="90">
        <v>153</v>
      </c>
      <c r="E153" s="46">
        <v>169</v>
      </c>
      <c r="F153" s="46">
        <v>209</v>
      </c>
      <c r="G153" s="46">
        <v>121</v>
      </c>
      <c r="H153" s="51"/>
    </row>
    <row r="154" spans="1:8" x14ac:dyDescent="0.25">
      <c r="A154" s="48" t="str">
        <f>VLOOKUP(B154,Données!$B$3:$G$108,4)</f>
        <v>Mario Nolet</v>
      </c>
      <c r="B154" s="65">
        <v>1071</v>
      </c>
      <c r="C154" s="44" t="str">
        <f>IFERROR(IF(B154=Données!#REF!,Données!#REF!,VLOOKUP(B154,Données!$B$3:$G$108,3,FALSE)),"")</f>
        <v/>
      </c>
      <c r="D154" s="90">
        <v>165</v>
      </c>
      <c r="E154" s="46">
        <v>143</v>
      </c>
      <c r="F154" s="46">
        <v>195</v>
      </c>
      <c r="G154" s="46">
        <v>127</v>
      </c>
      <c r="H154" s="51"/>
    </row>
    <row r="155" spans="1:8" x14ac:dyDescent="0.25">
      <c r="A155" s="48" t="str">
        <f>VLOOKUP(B155,Données!$B$3:$G$108,4)</f>
        <v>Roland Gariépy</v>
      </c>
      <c r="B155" s="65">
        <v>1024</v>
      </c>
      <c r="C155" s="44" t="str">
        <f>IFERROR(IF(B155=Données!#REF!,Données!#REF!,VLOOKUP(B155,Données!$B$3:$G$108,3,FALSE)),"")</f>
        <v/>
      </c>
      <c r="D155" s="90">
        <v>162</v>
      </c>
      <c r="E155" s="46"/>
      <c r="F155" s="46"/>
      <c r="G155" s="46"/>
      <c r="H155" s="51" t="s">
        <v>43</v>
      </c>
    </row>
    <row r="156" spans="1:8" x14ac:dyDescent="0.25">
      <c r="A156" s="48" t="str">
        <f>VLOOKUP(B156,Données!$B$3:$G$108,4)</f>
        <v>Grégoire Leclerc</v>
      </c>
      <c r="B156" s="65">
        <v>1105</v>
      </c>
      <c r="C156" s="44" t="str">
        <f>IFERROR(IF(B156=Données!#REF!,Données!#REF!,VLOOKUP(B156,Données!$B$3:$G$108,3,FALSE)),"")</f>
        <v/>
      </c>
      <c r="D156" s="90">
        <v>195</v>
      </c>
      <c r="E156" s="46">
        <v>159</v>
      </c>
      <c r="F156" s="46">
        <v>202</v>
      </c>
      <c r="G156" s="46">
        <v>191</v>
      </c>
      <c r="H156" s="51"/>
    </row>
    <row r="157" spans="1:8" x14ac:dyDescent="0.25">
      <c r="A157" s="52" t="s">
        <v>36</v>
      </c>
      <c r="B157" s="53"/>
      <c r="C157" s="54"/>
      <c r="D157" s="94"/>
      <c r="E157" s="56"/>
      <c r="F157" s="56"/>
      <c r="G157" s="56"/>
      <c r="H157" s="51"/>
    </row>
    <row r="158" spans="1:8" x14ac:dyDescent="0.25">
      <c r="A158" s="52" t="s">
        <v>36</v>
      </c>
      <c r="B158" s="53"/>
      <c r="C158" s="54"/>
      <c r="D158" s="94"/>
      <c r="E158" s="56"/>
      <c r="F158" s="56"/>
      <c r="G158" s="56"/>
      <c r="H158" s="51"/>
    </row>
    <row r="159" spans="1:8" x14ac:dyDescent="0.25">
      <c r="A159" s="57" t="s">
        <v>37</v>
      </c>
      <c r="B159" s="53"/>
      <c r="C159" s="58"/>
      <c r="D159" s="95"/>
      <c r="E159" s="56"/>
      <c r="F159" s="56"/>
      <c r="G159" s="56"/>
      <c r="H159" s="51"/>
    </row>
    <row r="160" spans="1:8" ht="15.75" thickBot="1" x14ac:dyDescent="0.3">
      <c r="A160" s="91" t="s">
        <v>37</v>
      </c>
      <c r="B160" s="53"/>
      <c r="C160" s="58"/>
      <c r="D160" s="95"/>
      <c r="E160" s="56"/>
      <c r="F160" s="56"/>
      <c r="G160" s="56"/>
      <c r="H160" s="51"/>
    </row>
    <row r="161" spans="1:104" ht="15.75" thickBot="1" x14ac:dyDescent="0.3">
      <c r="A161" s="96">
        <f>$T$1-D161</f>
        <v>-791</v>
      </c>
      <c r="B161" s="89">
        <v>85</v>
      </c>
      <c r="C161" s="97" t="s">
        <v>27</v>
      </c>
      <c r="D161" s="86">
        <v>791</v>
      </c>
      <c r="E161" s="69">
        <f>SUM(E152:E156)+SUMPRODUCT((E152:E156=0)*1,$D326:$D330)</f>
        <v>471</v>
      </c>
      <c r="F161" s="69">
        <f>SUM(F152:F156)+SUMPRODUCT((F152:F156=0)*1,$D326:$D330)</f>
        <v>606</v>
      </c>
      <c r="G161" s="69">
        <f>SUM(G152:G156)+SUMPRODUCT((G152:G156=0)*1,$D326:$D330)</f>
        <v>439</v>
      </c>
      <c r="H161" s="70"/>
    </row>
    <row r="174" spans="1:104" ht="15.75" thickBot="1" x14ac:dyDescent="0.3"/>
    <row r="175" spans="1:104" x14ac:dyDescent="0.25">
      <c r="CV175" s="20"/>
      <c r="CW175" s="21" t="s">
        <v>0</v>
      </c>
      <c r="CX175" s="21"/>
      <c r="CY175" s="21"/>
      <c r="CZ175" s="22"/>
    </row>
    <row r="176" spans="1:104" x14ac:dyDescent="0.25">
      <c r="CV176" s="23"/>
      <c r="CW176" s="1" t="s">
        <v>1</v>
      </c>
      <c r="CX176" s="2"/>
      <c r="CY176" s="3" t="s">
        <v>2</v>
      </c>
      <c r="CZ176" s="24" t="s">
        <v>3</v>
      </c>
    </row>
    <row r="177" spans="100:104" ht="15.75" x14ac:dyDescent="0.25">
      <c r="CV177" s="25"/>
      <c r="CW177" s="4" t="str">
        <f>Données!$I$3</f>
        <v>André Cyr</v>
      </c>
      <c r="CX177" s="5"/>
      <c r="CY177" s="6" t="s">
        <v>4</v>
      </c>
      <c r="CZ177" s="26" t="s">
        <v>3</v>
      </c>
    </row>
    <row r="178" spans="100:104" x14ac:dyDescent="0.25">
      <c r="CV178" s="23"/>
      <c r="CW178" s="8"/>
      <c r="CX178" s="2"/>
      <c r="CY178" s="7"/>
      <c r="CZ178" s="27"/>
    </row>
    <row r="179" spans="100:104" x14ac:dyDescent="0.25">
      <c r="CV179" s="23"/>
      <c r="CW179" s="2" t="s">
        <v>5</v>
      </c>
      <c r="CX179" s="2"/>
      <c r="CY179" s="2"/>
      <c r="CZ179" s="28" t="str">
        <f>Horaire!$B$7</f>
        <v>Sem.03</v>
      </c>
    </row>
    <row r="180" spans="100:104" x14ac:dyDescent="0.25">
      <c r="CV180" s="23"/>
      <c r="CW180" s="6" t="s">
        <v>6</v>
      </c>
      <c r="CX180" s="2"/>
      <c r="CY180" s="6" t="s">
        <v>7</v>
      </c>
      <c r="CZ180" s="29" t="s">
        <v>8</v>
      </c>
    </row>
    <row r="181" spans="100:104" x14ac:dyDescent="0.25">
      <c r="CV181" s="23"/>
      <c r="CW181" s="9"/>
      <c r="CX181" s="10"/>
      <c r="CY181" s="11"/>
      <c r="CZ181" s="30"/>
    </row>
    <row r="182" spans="100:104" x14ac:dyDescent="0.25">
      <c r="CV182" s="23"/>
      <c r="CW182" s="12"/>
      <c r="CX182" s="13"/>
      <c r="CY182" s="138"/>
      <c r="CZ182" s="139"/>
    </row>
    <row r="183" spans="100:104" x14ac:dyDescent="0.25">
      <c r="CV183" s="23"/>
      <c r="CW183" s="12"/>
      <c r="CX183" s="13"/>
      <c r="CY183" s="11"/>
      <c r="CZ183" s="30"/>
    </row>
    <row r="184" spans="100:104" x14ac:dyDescent="0.25">
      <c r="CV184" s="23"/>
      <c r="CW184" s="12"/>
      <c r="CX184" s="13"/>
      <c r="CY184" s="11"/>
      <c r="CZ184" s="30"/>
    </row>
    <row r="185" spans="100:104" x14ac:dyDescent="0.25">
      <c r="CV185" s="23"/>
      <c r="CW185" s="14"/>
      <c r="CX185" s="13"/>
      <c r="CY185" s="11"/>
      <c r="CZ185" s="30"/>
    </row>
    <row r="186" spans="100:104" x14ac:dyDescent="0.25">
      <c r="CV186" s="23"/>
      <c r="CW186" s="2"/>
      <c r="CX186" s="2"/>
      <c r="CY186" s="15" t="s">
        <v>9</v>
      </c>
      <c r="CZ186" s="31">
        <f>SUM(CZ181:CZ185)</f>
        <v>0</v>
      </c>
    </row>
    <row r="187" spans="100:104" ht="15.75" thickBot="1" x14ac:dyDescent="0.3">
      <c r="CV187" s="23"/>
      <c r="CW187" s="2"/>
      <c r="CX187" s="2"/>
      <c r="CY187" s="2"/>
      <c r="CZ187" s="28"/>
    </row>
    <row r="188" spans="100:104" ht="16.5" thickBot="1" x14ac:dyDescent="0.3">
      <c r="CV188" s="32"/>
      <c r="CW188" s="33" t="s">
        <v>10</v>
      </c>
      <c r="CX188" s="34"/>
      <c r="CY188" s="35" t="s">
        <v>11</v>
      </c>
      <c r="CZ188" s="36"/>
    </row>
    <row r="189" spans="100:104" x14ac:dyDescent="0.25">
      <c r="CV189" s="16"/>
      <c r="CW189" s="16"/>
      <c r="CX189" s="16"/>
      <c r="CY189" s="16"/>
      <c r="CZ189" s="16"/>
    </row>
    <row r="190" spans="100:104" ht="15.75" thickBot="1" x14ac:dyDescent="0.3">
      <c r="CV190" s="17"/>
      <c r="CW190" s="17"/>
      <c r="CX190" s="17"/>
      <c r="CY190" s="17"/>
      <c r="CZ190" s="17"/>
    </row>
    <row r="191" spans="100:104" x14ac:dyDescent="0.25">
      <c r="CV191" s="20"/>
      <c r="CW191" s="21" t="s">
        <v>0</v>
      </c>
      <c r="CX191" s="21"/>
      <c r="CY191" s="21">
        <f>$CY$175</f>
        <v>0</v>
      </c>
      <c r="CZ191" s="22">
        <f>$CZ$175</f>
        <v>0</v>
      </c>
    </row>
    <row r="192" spans="100:104" x14ac:dyDescent="0.25">
      <c r="CV192" s="23"/>
      <c r="CW192" s="1" t="s">
        <v>1</v>
      </c>
      <c r="CX192" s="2"/>
      <c r="CY192" s="3" t="s">
        <v>12</v>
      </c>
      <c r="CZ192" s="24" t="s">
        <v>3</v>
      </c>
    </row>
    <row r="193" spans="100:104" ht="15.75" x14ac:dyDescent="0.25">
      <c r="CV193" s="25"/>
      <c r="CW193" s="4" t="str">
        <f>Données!$I$4</f>
        <v>Dorothée Beauchesne</v>
      </c>
      <c r="CX193" s="5"/>
      <c r="CY193" s="6" t="str">
        <f>$CY$177</f>
        <v xml:space="preserve">               Substituts @ $10.00</v>
      </c>
      <c r="CZ193" s="26" t="s">
        <v>3</v>
      </c>
    </row>
    <row r="194" spans="100:104" x14ac:dyDescent="0.25">
      <c r="CV194" s="23"/>
      <c r="CW194" s="8"/>
      <c r="CX194" s="2"/>
      <c r="CY194" s="7"/>
      <c r="CZ194" s="27"/>
    </row>
    <row r="195" spans="100:104" x14ac:dyDescent="0.25">
      <c r="CV195" s="23"/>
      <c r="CW195" s="2" t="s">
        <v>13</v>
      </c>
      <c r="CX195" s="2"/>
      <c r="CY195" s="2"/>
      <c r="CZ195" s="28" t="str">
        <f>$CZ$179</f>
        <v>Sem.03</v>
      </c>
    </row>
    <row r="196" spans="100:104" x14ac:dyDescent="0.25">
      <c r="CV196" s="23"/>
      <c r="CW196" s="6" t="s">
        <v>6</v>
      </c>
      <c r="CX196" s="2"/>
      <c r="CY196" s="6" t="s">
        <v>7</v>
      </c>
      <c r="CZ196" s="29" t="s">
        <v>8</v>
      </c>
    </row>
    <row r="197" spans="100:104" x14ac:dyDescent="0.25">
      <c r="CV197" s="23"/>
      <c r="CW197" s="9"/>
      <c r="CX197" s="10"/>
      <c r="CY197" s="11"/>
      <c r="CZ197" s="30"/>
    </row>
    <row r="198" spans="100:104" x14ac:dyDescent="0.25">
      <c r="CV198" s="23"/>
      <c r="CW198" s="12"/>
      <c r="CX198" s="13"/>
      <c r="CY198" s="11"/>
      <c r="CZ198" s="30"/>
    </row>
    <row r="199" spans="100:104" x14ac:dyDescent="0.25">
      <c r="CV199" s="23"/>
      <c r="CW199" s="12"/>
      <c r="CX199" s="13"/>
      <c r="CY199" s="11"/>
      <c r="CZ199" s="30"/>
    </row>
    <row r="200" spans="100:104" x14ac:dyDescent="0.25">
      <c r="CV200" s="23"/>
      <c r="CW200" s="12"/>
      <c r="CX200" s="13"/>
      <c r="CY200" s="11"/>
      <c r="CZ200" s="30"/>
    </row>
    <row r="201" spans="100:104" x14ac:dyDescent="0.25">
      <c r="CV201" s="23"/>
      <c r="CW201" s="14"/>
      <c r="CX201" s="13"/>
      <c r="CY201" s="11"/>
      <c r="CZ201" s="30"/>
    </row>
    <row r="202" spans="100:104" x14ac:dyDescent="0.25">
      <c r="CV202" s="23"/>
      <c r="CW202" s="2"/>
      <c r="CX202" s="2"/>
      <c r="CY202" s="15" t="s">
        <v>9</v>
      </c>
      <c r="CZ202" s="31">
        <f>SUM(CZ197:CZ201)</f>
        <v>0</v>
      </c>
    </row>
    <row r="203" spans="100:104" ht="15.75" thickBot="1" x14ac:dyDescent="0.3">
      <c r="CV203" s="23"/>
      <c r="CW203" s="2"/>
      <c r="CX203" s="2"/>
      <c r="CY203" s="2"/>
      <c r="CZ203" s="28"/>
    </row>
    <row r="204" spans="100:104" ht="16.5" thickBot="1" x14ac:dyDescent="0.3">
      <c r="CV204" s="32"/>
      <c r="CW204" s="33" t="s">
        <v>10</v>
      </c>
      <c r="CX204" s="34"/>
      <c r="CY204" s="35" t="s">
        <v>11</v>
      </c>
      <c r="CZ204" s="36"/>
    </row>
    <row r="205" spans="100:104" x14ac:dyDescent="0.25">
      <c r="CV205" s="18"/>
      <c r="CW205" s="18"/>
      <c r="CX205" s="18"/>
      <c r="CY205" s="18"/>
      <c r="CZ205" s="18"/>
    </row>
    <row r="206" spans="100:104" ht="15.75" thickBot="1" x14ac:dyDescent="0.3">
      <c r="CV206" s="18"/>
      <c r="CW206" s="18"/>
      <c r="CX206" s="18"/>
      <c r="CY206" s="18"/>
      <c r="CZ206" s="18"/>
    </row>
    <row r="207" spans="100:104" x14ac:dyDescent="0.25">
      <c r="CV207" s="20"/>
      <c r="CW207" s="21" t="s">
        <v>0</v>
      </c>
      <c r="CX207" s="21"/>
      <c r="CY207" s="21">
        <f>$CY$175</f>
        <v>0</v>
      </c>
      <c r="CZ207" s="22">
        <f>$CZ$175</f>
        <v>0</v>
      </c>
    </row>
    <row r="208" spans="100:104" x14ac:dyDescent="0.25">
      <c r="CV208" s="23"/>
      <c r="CW208" s="1" t="s">
        <v>1</v>
      </c>
      <c r="CX208" s="2"/>
      <c r="CY208" s="3" t="s">
        <v>12</v>
      </c>
      <c r="CZ208" s="24" t="s">
        <v>3</v>
      </c>
    </row>
    <row r="209" spans="100:104" ht="15.75" x14ac:dyDescent="0.25">
      <c r="CV209" s="25"/>
      <c r="CW209" s="4" t="str">
        <f>Données!$I$5</f>
        <v>Michel Moreau</v>
      </c>
      <c r="CX209" s="5"/>
      <c r="CY209" s="6" t="str">
        <f>$CY$177</f>
        <v xml:space="preserve">               Substituts @ $10.00</v>
      </c>
      <c r="CZ209" s="26" t="s">
        <v>3</v>
      </c>
    </row>
    <row r="210" spans="100:104" x14ac:dyDescent="0.25">
      <c r="CV210" s="23"/>
      <c r="CW210" s="8"/>
      <c r="CX210" s="2"/>
      <c r="CY210" s="7"/>
      <c r="CZ210" s="27"/>
    </row>
    <row r="211" spans="100:104" x14ac:dyDescent="0.25">
      <c r="CV211" s="23"/>
      <c r="CW211" s="2" t="s">
        <v>14</v>
      </c>
      <c r="CX211" s="2"/>
      <c r="CY211" s="2"/>
      <c r="CZ211" s="28" t="str">
        <f>$CZ$179</f>
        <v>Sem.03</v>
      </c>
    </row>
    <row r="212" spans="100:104" x14ac:dyDescent="0.25">
      <c r="CV212" s="23"/>
      <c r="CW212" s="6" t="s">
        <v>6</v>
      </c>
      <c r="CX212" s="2"/>
      <c r="CY212" s="6" t="s">
        <v>7</v>
      </c>
      <c r="CZ212" s="29" t="s">
        <v>8</v>
      </c>
    </row>
    <row r="213" spans="100:104" x14ac:dyDescent="0.25">
      <c r="CV213" s="23"/>
      <c r="CW213" s="9"/>
      <c r="CX213" s="10"/>
      <c r="CY213" s="11"/>
      <c r="CZ213" s="30"/>
    </row>
    <row r="214" spans="100:104" x14ac:dyDescent="0.25">
      <c r="CV214" s="23"/>
      <c r="CW214" s="12"/>
      <c r="CX214" s="13"/>
      <c r="CY214" s="11"/>
      <c r="CZ214" s="30"/>
    </row>
    <row r="215" spans="100:104" x14ac:dyDescent="0.25">
      <c r="CV215" s="23"/>
      <c r="CW215" s="12"/>
      <c r="CX215" s="13"/>
      <c r="CY215" s="11"/>
      <c r="CZ215" s="30"/>
    </row>
    <row r="216" spans="100:104" x14ac:dyDescent="0.25">
      <c r="CV216" s="23"/>
      <c r="CW216" s="12"/>
      <c r="CX216" s="13"/>
      <c r="CY216" s="11"/>
      <c r="CZ216" s="30"/>
    </row>
    <row r="217" spans="100:104" x14ac:dyDescent="0.25">
      <c r="CV217" s="23"/>
      <c r="CW217" s="14"/>
      <c r="CX217" s="13"/>
      <c r="CY217" s="11"/>
      <c r="CZ217" s="30"/>
    </row>
    <row r="218" spans="100:104" x14ac:dyDescent="0.25">
      <c r="CV218" s="23"/>
      <c r="CW218" s="2"/>
      <c r="CX218" s="2"/>
      <c r="CY218" s="15" t="s">
        <v>9</v>
      </c>
      <c r="CZ218" s="31">
        <f>SUM(CZ213:CZ217)</f>
        <v>0</v>
      </c>
    </row>
    <row r="219" spans="100:104" ht="15.75" thickBot="1" x14ac:dyDescent="0.3">
      <c r="CV219" s="23"/>
      <c r="CW219" s="2"/>
      <c r="CX219" s="2"/>
      <c r="CY219" s="2"/>
      <c r="CZ219" s="28"/>
    </row>
    <row r="220" spans="100:104" ht="16.5" thickBot="1" x14ac:dyDescent="0.3">
      <c r="CV220" s="32"/>
      <c r="CW220" s="33" t="s">
        <v>10</v>
      </c>
      <c r="CX220" s="34"/>
      <c r="CY220" s="35" t="s">
        <v>11</v>
      </c>
      <c r="CZ220" s="36"/>
    </row>
    <row r="221" spans="100:104" x14ac:dyDescent="0.25">
      <c r="CV221" s="20"/>
      <c r="CW221" s="21" t="s">
        <v>0</v>
      </c>
      <c r="CX221" s="21"/>
      <c r="CY221" s="21">
        <f>$CY$175</f>
        <v>0</v>
      </c>
      <c r="CZ221" s="22">
        <f>$CZ$175</f>
        <v>0</v>
      </c>
    </row>
    <row r="222" spans="100:104" x14ac:dyDescent="0.25">
      <c r="CV222" s="23"/>
      <c r="CW222" s="1" t="s">
        <v>1</v>
      </c>
      <c r="CX222" s="2"/>
      <c r="CY222" s="3" t="s">
        <v>12</v>
      </c>
      <c r="CZ222" s="24" t="s">
        <v>3</v>
      </c>
    </row>
    <row r="223" spans="100:104" ht="15.75" x14ac:dyDescent="0.25">
      <c r="CV223" s="25"/>
      <c r="CW223" s="4" t="str">
        <f>Données!$I$6</f>
        <v>Serge Goupil</v>
      </c>
      <c r="CX223" s="5"/>
      <c r="CY223" s="6" t="str">
        <f>$CY$177</f>
        <v xml:space="preserve">               Substituts @ $10.00</v>
      </c>
      <c r="CZ223" s="26" t="s">
        <v>3</v>
      </c>
    </row>
    <row r="224" spans="100:104" x14ac:dyDescent="0.25">
      <c r="CV224" s="23"/>
      <c r="CW224" s="8"/>
      <c r="CX224" s="2"/>
      <c r="CY224" s="7"/>
      <c r="CZ224" s="27"/>
    </row>
    <row r="225" spans="100:104" x14ac:dyDescent="0.25">
      <c r="CV225" s="23"/>
      <c r="CW225" s="2" t="s">
        <v>15</v>
      </c>
      <c r="CX225" s="2"/>
      <c r="CY225" s="2"/>
      <c r="CZ225" s="28" t="str">
        <f>$CZ$179</f>
        <v>Sem.03</v>
      </c>
    </row>
    <row r="226" spans="100:104" x14ac:dyDescent="0.25">
      <c r="CV226" s="23"/>
      <c r="CW226" s="6" t="s">
        <v>6</v>
      </c>
      <c r="CX226" s="2"/>
      <c r="CY226" s="6" t="s">
        <v>7</v>
      </c>
      <c r="CZ226" s="29" t="s">
        <v>8</v>
      </c>
    </row>
    <row r="227" spans="100:104" x14ac:dyDescent="0.25">
      <c r="CV227" s="23"/>
      <c r="CW227" s="9"/>
      <c r="CX227" s="10"/>
      <c r="CY227" s="11"/>
      <c r="CZ227" s="30"/>
    </row>
    <row r="228" spans="100:104" x14ac:dyDescent="0.25">
      <c r="CV228" s="23"/>
      <c r="CW228" s="12"/>
      <c r="CX228" s="13"/>
      <c r="CY228" s="11"/>
      <c r="CZ228" s="30"/>
    </row>
    <row r="229" spans="100:104" x14ac:dyDescent="0.25">
      <c r="CV229" s="23"/>
      <c r="CW229" s="12"/>
      <c r="CX229" s="13"/>
      <c r="CY229" s="11"/>
      <c r="CZ229" s="30"/>
    </row>
    <row r="230" spans="100:104" x14ac:dyDescent="0.25">
      <c r="CV230" s="23"/>
      <c r="CW230" s="12"/>
      <c r="CX230" s="13"/>
      <c r="CY230" s="11"/>
      <c r="CZ230" s="30"/>
    </row>
    <row r="231" spans="100:104" x14ac:dyDescent="0.25">
      <c r="CV231" s="23"/>
      <c r="CW231" s="14"/>
      <c r="CX231" s="13"/>
      <c r="CY231" s="11"/>
      <c r="CZ231" s="30"/>
    </row>
    <row r="232" spans="100:104" x14ac:dyDescent="0.25">
      <c r="CV232" s="23"/>
      <c r="CW232" s="2"/>
      <c r="CX232" s="2"/>
      <c r="CY232" s="15" t="s">
        <v>9</v>
      </c>
      <c r="CZ232" s="31">
        <f>SUM(CZ227:CZ231)</f>
        <v>0</v>
      </c>
    </row>
    <row r="233" spans="100:104" ht="15.75" thickBot="1" x14ac:dyDescent="0.3">
      <c r="CV233" s="23"/>
      <c r="CW233" s="2"/>
      <c r="CX233" s="2"/>
      <c r="CY233" s="2"/>
      <c r="CZ233" s="28"/>
    </row>
    <row r="234" spans="100:104" ht="16.5" thickBot="1" x14ac:dyDescent="0.3">
      <c r="CV234" s="32"/>
      <c r="CW234" s="33" t="s">
        <v>10</v>
      </c>
      <c r="CX234" s="34"/>
      <c r="CY234" s="35" t="s">
        <v>11</v>
      </c>
      <c r="CZ234" s="36"/>
    </row>
    <row r="235" spans="100:104" x14ac:dyDescent="0.25">
      <c r="CV235" s="16"/>
      <c r="CW235" s="16"/>
      <c r="CX235" s="16"/>
      <c r="CY235" s="16"/>
      <c r="CZ235" s="16"/>
    </row>
    <row r="236" spans="100:104" ht="15.75" thickBot="1" x14ac:dyDescent="0.3">
      <c r="CV236" s="18"/>
      <c r="CW236" s="18"/>
      <c r="CX236" s="18"/>
      <c r="CY236" s="18"/>
      <c r="CZ236" s="18"/>
    </row>
    <row r="237" spans="100:104" x14ac:dyDescent="0.25">
      <c r="CV237" s="20"/>
      <c r="CW237" s="21" t="s">
        <v>0</v>
      </c>
      <c r="CX237" s="21"/>
      <c r="CY237" s="21">
        <f>$CY$175</f>
        <v>0</v>
      </c>
      <c r="CZ237" s="22">
        <f>$CZ$175</f>
        <v>0</v>
      </c>
    </row>
    <row r="238" spans="100:104" x14ac:dyDescent="0.25">
      <c r="CV238" s="23"/>
      <c r="CW238" s="1" t="s">
        <v>1</v>
      </c>
      <c r="CX238" s="2"/>
      <c r="CY238" s="3" t="s">
        <v>12</v>
      </c>
      <c r="CZ238" s="24" t="s">
        <v>3</v>
      </c>
    </row>
    <row r="239" spans="100:104" ht="15.75" x14ac:dyDescent="0.25">
      <c r="CV239" s="25"/>
      <c r="CW239" s="4" t="str">
        <f>Données!$I$7</f>
        <v>Jeannine Chartré</v>
      </c>
      <c r="CX239" s="5"/>
      <c r="CY239" s="6" t="str">
        <f>$CY$177</f>
        <v xml:space="preserve">               Substituts @ $10.00</v>
      </c>
      <c r="CZ239" s="26" t="s">
        <v>3</v>
      </c>
    </row>
    <row r="240" spans="100:104" x14ac:dyDescent="0.25">
      <c r="CV240" s="23"/>
      <c r="CW240" s="8"/>
      <c r="CX240" s="2"/>
      <c r="CY240" s="7"/>
      <c r="CZ240" s="27"/>
    </row>
    <row r="241" spans="100:104" x14ac:dyDescent="0.25">
      <c r="CV241" s="23"/>
      <c r="CW241" s="2" t="s">
        <v>16</v>
      </c>
      <c r="CX241" s="2"/>
      <c r="CY241" s="2"/>
      <c r="CZ241" s="28" t="str">
        <f>$CZ$179</f>
        <v>Sem.03</v>
      </c>
    </row>
    <row r="242" spans="100:104" x14ac:dyDescent="0.25">
      <c r="CV242" s="23"/>
      <c r="CW242" s="6" t="s">
        <v>6</v>
      </c>
      <c r="CX242" s="2"/>
      <c r="CY242" s="6" t="s">
        <v>7</v>
      </c>
      <c r="CZ242" s="29" t="s">
        <v>8</v>
      </c>
    </row>
    <row r="243" spans="100:104" x14ac:dyDescent="0.25">
      <c r="CV243" s="23"/>
      <c r="CW243" s="9"/>
      <c r="CX243" s="10"/>
      <c r="CY243" s="11"/>
      <c r="CZ243" s="30"/>
    </row>
    <row r="244" spans="100:104" x14ac:dyDescent="0.25">
      <c r="CV244" s="23"/>
      <c r="CW244" s="12"/>
      <c r="CX244" s="13"/>
      <c r="CY244" s="11"/>
      <c r="CZ244" s="30"/>
    </row>
    <row r="245" spans="100:104" x14ac:dyDescent="0.25">
      <c r="CV245" s="23"/>
      <c r="CW245" s="12"/>
      <c r="CX245" s="13"/>
      <c r="CY245" s="11"/>
      <c r="CZ245" s="30"/>
    </row>
    <row r="246" spans="100:104" x14ac:dyDescent="0.25">
      <c r="CV246" s="23"/>
      <c r="CW246" s="12"/>
      <c r="CX246" s="13"/>
      <c r="CY246" s="11"/>
      <c r="CZ246" s="30"/>
    </row>
    <row r="247" spans="100:104" x14ac:dyDescent="0.25">
      <c r="CV247" s="23"/>
      <c r="CW247" s="14"/>
      <c r="CX247" s="13"/>
      <c r="CY247" s="11"/>
      <c r="CZ247" s="30"/>
    </row>
    <row r="248" spans="100:104" x14ac:dyDescent="0.25">
      <c r="CV248" s="23"/>
      <c r="CW248" s="2"/>
      <c r="CX248" s="2"/>
      <c r="CY248" s="15" t="s">
        <v>9</v>
      </c>
      <c r="CZ248" s="31">
        <f>SUM(CZ243:CZ247)</f>
        <v>0</v>
      </c>
    </row>
    <row r="249" spans="100:104" ht="15.75" thickBot="1" x14ac:dyDescent="0.3">
      <c r="CV249" s="23"/>
      <c r="CW249" s="2"/>
      <c r="CX249" s="2"/>
      <c r="CY249" s="2"/>
      <c r="CZ249" s="28"/>
    </row>
    <row r="250" spans="100:104" ht="16.5" thickBot="1" x14ac:dyDescent="0.3">
      <c r="CV250" s="32"/>
      <c r="CW250" s="33" t="s">
        <v>10</v>
      </c>
      <c r="CX250" s="34"/>
      <c r="CY250" s="35" t="s">
        <v>11</v>
      </c>
      <c r="CZ250" s="36"/>
    </row>
    <row r="251" spans="100:104" x14ac:dyDescent="0.25">
      <c r="CV251" s="18"/>
      <c r="CW251" s="18"/>
      <c r="CX251" s="18"/>
      <c r="CY251" s="18"/>
      <c r="CZ251" s="18"/>
    </row>
    <row r="252" spans="100:104" ht="15.75" thickBot="1" x14ac:dyDescent="0.3">
      <c r="CV252" s="18"/>
      <c r="CW252" s="18"/>
      <c r="CX252" s="18"/>
      <c r="CY252" s="18"/>
      <c r="CZ252" s="18"/>
    </row>
    <row r="253" spans="100:104" x14ac:dyDescent="0.25">
      <c r="CV253" s="20"/>
      <c r="CW253" s="21" t="s">
        <v>0</v>
      </c>
      <c r="CX253" s="21"/>
      <c r="CY253" s="21">
        <f>$CY$175</f>
        <v>0</v>
      </c>
      <c r="CZ253" s="22">
        <f>$CZ$175</f>
        <v>0</v>
      </c>
    </row>
    <row r="254" spans="100:104" x14ac:dyDescent="0.25">
      <c r="CV254" s="23"/>
      <c r="CW254" s="1" t="s">
        <v>1</v>
      </c>
      <c r="CX254" s="2"/>
      <c r="CY254" s="3" t="s">
        <v>12</v>
      </c>
      <c r="CZ254" s="24" t="s">
        <v>3</v>
      </c>
    </row>
    <row r="255" spans="100:104" ht="15.75" x14ac:dyDescent="0.25">
      <c r="CV255" s="25"/>
      <c r="CW255" s="4" t="str">
        <f>Données!$I$8</f>
        <v>Gilberte Caron</v>
      </c>
      <c r="CX255" s="5"/>
      <c r="CY255" s="6" t="str">
        <f>$CY$177</f>
        <v xml:space="preserve">               Substituts @ $10.00</v>
      </c>
      <c r="CZ255" s="26" t="s">
        <v>3</v>
      </c>
    </row>
    <row r="256" spans="100:104" x14ac:dyDescent="0.25">
      <c r="CV256" s="23"/>
      <c r="CW256" s="8"/>
      <c r="CX256" s="2"/>
      <c r="CY256" s="7"/>
      <c r="CZ256" s="27"/>
    </row>
    <row r="257" spans="100:104" x14ac:dyDescent="0.25">
      <c r="CV257" s="23"/>
      <c r="CW257" s="2" t="s">
        <v>17</v>
      </c>
      <c r="CX257" s="2"/>
      <c r="CY257" s="2"/>
      <c r="CZ257" s="28" t="str">
        <f>$CZ$179</f>
        <v>Sem.03</v>
      </c>
    </row>
    <row r="258" spans="100:104" x14ac:dyDescent="0.25">
      <c r="CV258" s="23"/>
      <c r="CW258" s="6" t="s">
        <v>6</v>
      </c>
      <c r="CX258" s="2"/>
      <c r="CY258" s="6" t="s">
        <v>7</v>
      </c>
      <c r="CZ258" s="29" t="s">
        <v>8</v>
      </c>
    </row>
    <row r="259" spans="100:104" x14ac:dyDescent="0.25">
      <c r="CV259" s="23"/>
      <c r="CW259" s="9"/>
      <c r="CX259" s="10"/>
      <c r="CY259" s="11"/>
      <c r="CZ259" s="30"/>
    </row>
    <row r="260" spans="100:104" x14ac:dyDescent="0.25">
      <c r="CV260" s="23"/>
      <c r="CW260" s="12"/>
      <c r="CX260" s="13"/>
      <c r="CY260" s="11"/>
      <c r="CZ260" s="30"/>
    </row>
    <row r="261" spans="100:104" x14ac:dyDescent="0.25">
      <c r="CV261" s="23"/>
      <c r="CW261" s="12"/>
      <c r="CX261" s="13"/>
      <c r="CY261" s="11"/>
      <c r="CZ261" s="30"/>
    </row>
    <row r="262" spans="100:104" x14ac:dyDescent="0.25">
      <c r="CV262" s="23"/>
      <c r="CW262" s="12"/>
      <c r="CX262" s="13"/>
      <c r="CY262" s="11"/>
      <c r="CZ262" s="30"/>
    </row>
    <row r="263" spans="100:104" x14ac:dyDescent="0.25">
      <c r="CV263" s="23"/>
      <c r="CW263" s="14"/>
      <c r="CX263" s="13"/>
      <c r="CY263" s="11"/>
      <c r="CZ263" s="30"/>
    </row>
    <row r="264" spans="100:104" x14ac:dyDescent="0.25">
      <c r="CV264" s="23"/>
      <c r="CW264" s="2"/>
      <c r="CX264" s="2"/>
      <c r="CY264" s="15" t="s">
        <v>9</v>
      </c>
      <c r="CZ264" s="31">
        <f>SUM(CZ259:CZ263)</f>
        <v>0</v>
      </c>
    </row>
    <row r="265" spans="100:104" ht="15.75" thickBot="1" x14ac:dyDescent="0.3">
      <c r="CV265" s="23"/>
      <c r="CW265" s="2"/>
      <c r="CX265" s="2"/>
      <c r="CY265" s="2"/>
      <c r="CZ265" s="28"/>
    </row>
    <row r="266" spans="100:104" ht="16.5" thickBot="1" x14ac:dyDescent="0.3">
      <c r="CV266" s="32"/>
      <c r="CW266" s="33" t="s">
        <v>10</v>
      </c>
      <c r="CX266" s="34"/>
      <c r="CY266" s="35" t="s">
        <v>11</v>
      </c>
      <c r="CZ266" s="36"/>
    </row>
    <row r="267" spans="100:104" x14ac:dyDescent="0.25">
      <c r="CV267" s="20"/>
      <c r="CW267" s="21" t="s">
        <v>0</v>
      </c>
      <c r="CX267" s="21"/>
      <c r="CY267" s="21">
        <f>$CY$175</f>
        <v>0</v>
      </c>
      <c r="CZ267" s="22">
        <f>$CZ$175</f>
        <v>0</v>
      </c>
    </row>
    <row r="268" spans="100:104" x14ac:dyDescent="0.25">
      <c r="CV268" s="23"/>
      <c r="CW268" s="1" t="s">
        <v>1</v>
      </c>
      <c r="CX268" s="2"/>
      <c r="CY268" s="3" t="s">
        <v>12</v>
      </c>
      <c r="CZ268" s="24" t="s">
        <v>3</v>
      </c>
    </row>
    <row r="269" spans="100:104" ht="15.75" x14ac:dyDescent="0.25">
      <c r="CV269" s="25"/>
      <c r="CW269" s="4" t="str">
        <f>Données!$I$9</f>
        <v>Carole Moreau</v>
      </c>
      <c r="CX269" s="5"/>
      <c r="CY269" s="6" t="str">
        <f>$CY$177</f>
        <v xml:space="preserve">               Substituts @ $10.00</v>
      </c>
      <c r="CZ269" s="26" t="s">
        <v>3</v>
      </c>
    </row>
    <row r="270" spans="100:104" x14ac:dyDescent="0.25">
      <c r="CV270" s="23"/>
      <c r="CW270" s="8"/>
      <c r="CX270" s="2"/>
      <c r="CY270" s="7"/>
      <c r="CZ270" s="27"/>
    </row>
    <row r="271" spans="100:104" x14ac:dyDescent="0.25">
      <c r="CV271" s="23"/>
      <c r="CW271" s="2" t="s">
        <v>18</v>
      </c>
      <c r="CX271" s="2"/>
      <c r="CY271" s="2"/>
      <c r="CZ271" s="28" t="str">
        <f>$CZ$179</f>
        <v>Sem.03</v>
      </c>
    </row>
    <row r="272" spans="100:104" x14ac:dyDescent="0.25">
      <c r="CV272" s="23"/>
      <c r="CW272" s="6" t="s">
        <v>6</v>
      </c>
      <c r="CX272" s="2"/>
      <c r="CY272" s="6" t="s">
        <v>7</v>
      </c>
      <c r="CZ272" s="29" t="s">
        <v>8</v>
      </c>
    </row>
    <row r="273" spans="100:104" x14ac:dyDescent="0.25">
      <c r="CV273" s="23"/>
      <c r="CW273" s="9"/>
      <c r="CX273" s="10"/>
      <c r="CY273" s="11"/>
      <c r="CZ273" s="30"/>
    </row>
    <row r="274" spans="100:104" x14ac:dyDescent="0.25">
      <c r="CV274" s="23"/>
      <c r="CW274" s="12"/>
      <c r="CX274" s="13"/>
      <c r="CY274" s="11"/>
      <c r="CZ274" s="30"/>
    </row>
    <row r="275" spans="100:104" x14ac:dyDescent="0.25">
      <c r="CV275" s="23"/>
      <c r="CW275" s="12"/>
      <c r="CX275" s="13"/>
      <c r="CY275" s="11"/>
      <c r="CZ275" s="30"/>
    </row>
    <row r="276" spans="100:104" x14ac:dyDescent="0.25">
      <c r="CV276" s="23"/>
      <c r="CW276" s="12"/>
      <c r="CX276" s="13"/>
      <c r="CY276" s="11"/>
      <c r="CZ276" s="30"/>
    </row>
    <row r="277" spans="100:104" x14ac:dyDescent="0.25">
      <c r="CV277" s="23"/>
      <c r="CW277" s="14"/>
      <c r="CX277" s="13"/>
      <c r="CY277" s="11"/>
      <c r="CZ277" s="30"/>
    </row>
    <row r="278" spans="100:104" x14ac:dyDescent="0.25">
      <c r="CV278" s="23"/>
      <c r="CW278" s="2"/>
      <c r="CX278" s="2"/>
      <c r="CY278" s="15" t="s">
        <v>9</v>
      </c>
      <c r="CZ278" s="31">
        <f>SUM(CZ273:CZ277)</f>
        <v>0</v>
      </c>
    </row>
    <row r="279" spans="100:104" ht="15.75" thickBot="1" x14ac:dyDescent="0.3">
      <c r="CV279" s="23"/>
      <c r="CW279" s="2"/>
      <c r="CX279" s="2"/>
      <c r="CY279" s="2"/>
      <c r="CZ279" s="28"/>
    </row>
    <row r="280" spans="100:104" ht="16.5" thickBot="1" x14ac:dyDescent="0.3">
      <c r="CV280" s="32"/>
      <c r="CW280" s="33" t="s">
        <v>10</v>
      </c>
      <c r="CX280" s="34"/>
      <c r="CY280" s="35" t="s">
        <v>11</v>
      </c>
      <c r="CZ280" s="36"/>
    </row>
    <row r="281" spans="100:104" x14ac:dyDescent="0.25">
      <c r="CV281" s="16"/>
      <c r="CW281" s="16"/>
      <c r="CX281" s="16"/>
      <c r="CY281" s="16"/>
      <c r="CZ281" s="16"/>
    </row>
    <row r="282" spans="100:104" ht="15.75" thickBot="1" x14ac:dyDescent="0.3">
      <c r="CV282" s="18"/>
      <c r="CW282" s="18"/>
      <c r="CX282" s="18"/>
      <c r="CY282" s="18"/>
      <c r="CZ282" s="18"/>
    </row>
    <row r="283" spans="100:104" x14ac:dyDescent="0.25">
      <c r="CV283" s="20"/>
      <c r="CW283" s="21" t="s">
        <v>0</v>
      </c>
      <c r="CX283" s="21"/>
      <c r="CY283" s="21">
        <f>$CY$175</f>
        <v>0</v>
      </c>
      <c r="CZ283" s="22">
        <f>$CZ$175</f>
        <v>0</v>
      </c>
    </row>
    <row r="284" spans="100:104" x14ac:dyDescent="0.25">
      <c r="CV284" s="23"/>
      <c r="CW284" s="1" t="s">
        <v>1</v>
      </c>
      <c r="CX284" s="2"/>
      <c r="CY284" s="3" t="s">
        <v>12</v>
      </c>
      <c r="CZ284" s="24" t="s">
        <v>3</v>
      </c>
    </row>
    <row r="285" spans="100:104" ht="15.75" x14ac:dyDescent="0.25">
      <c r="CV285" s="25"/>
      <c r="CW285" s="4" t="str">
        <f>Données!$I$10</f>
        <v>Michel Taillon</v>
      </c>
      <c r="CX285" s="5"/>
      <c r="CY285" s="6" t="str">
        <f>$CY$177</f>
        <v xml:space="preserve">               Substituts @ $10.00</v>
      </c>
      <c r="CZ285" s="26" t="s">
        <v>3</v>
      </c>
    </row>
    <row r="286" spans="100:104" x14ac:dyDescent="0.25">
      <c r="CV286" s="23"/>
      <c r="CW286" s="8"/>
      <c r="CX286" s="2"/>
      <c r="CY286" s="7"/>
      <c r="CZ286" s="27"/>
    </row>
    <row r="287" spans="100:104" x14ac:dyDescent="0.25">
      <c r="CV287" s="23"/>
      <c r="CW287" s="2" t="s">
        <v>19</v>
      </c>
      <c r="CX287" s="2"/>
      <c r="CY287" s="2"/>
      <c r="CZ287" s="28" t="str">
        <f>$CZ$179</f>
        <v>Sem.03</v>
      </c>
    </row>
    <row r="288" spans="100:104" x14ac:dyDescent="0.25">
      <c r="CV288" s="23"/>
      <c r="CW288" s="6" t="s">
        <v>6</v>
      </c>
      <c r="CX288" s="2"/>
      <c r="CY288" s="6" t="s">
        <v>7</v>
      </c>
      <c r="CZ288" s="29" t="s">
        <v>8</v>
      </c>
    </row>
    <row r="289" spans="100:104" x14ac:dyDescent="0.25">
      <c r="CV289" s="23"/>
      <c r="CW289" s="9"/>
      <c r="CX289" s="10"/>
      <c r="CY289" s="11"/>
      <c r="CZ289" s="30"/>
    </row>
    <row r="290" spans="100:104" x14ac:dyDescent="0.25">
      <c r="CV290" s="23"/>
      <c r="CW290" s="12"/>
      <c r="CX290" s="13"/>
      <c r="CY290" s="11"/>
      <c r="CZ290" s="30"/>
    </row>
    <row r="291" spans="100:104" x14ac:dyDescent="0.25">
      <c r="CV291" s="23"/>
      <c r="CW291" s="12"/>
      <c r="CX291" s="13"/>
      <c r="CY291" s="11"/>
      <c r="CZ291" s="30"/>
    </row>
    <row r="292" spans="100:104" x14ac:dyDescent="0.25">
      <c r="CV292" s="23"/>
      <c r="CW292" s="12"/>
      <c r="CX292" s="13"/>
      <c r="CY292" s="11"/>
      <c r="CZ292" s="30"/>
    </row>
    <row r="293" spans="100:104" x14ac:dyDescent="0.25">
      <c r="CV293" s="23"/>
      <c r="CW293" s="14"/>
      <c r="CX293" s="13"/>
      <c r="CY293" s="11"/>
      <c r="CZ293" s="30"/>
    </row>
    <row r="294" spans="100:104" x14ac:dyDescent="0.25">
      <c r="CV294" s="23"/>
      <c r="CW294" s="2"/>
      <c r="CX294" s="2"/>
      <c r="CY294" s="15" t="s">
        <v>9</v>
      </c>
      <c r="CZ294" s="31">
        <f>SUM(CZ289:CZ293)</f>
        <v>0</v>
      </c>
    </row>
    <row r="295" spans="100:104" ht="15.75" thickBot="1" x14ac:dyDescent="0.3">
      <c r="CV295" s="23"/>
      <c r="CW295" s="2"/>
      <c r="CX295" s="2"/>
      <c r="CY295" s="2"/>
      <c r="CZ295" s="28"/>
    </row>
    <row r="296" spans="100:104" ht="16.5" thickBot="1" x14ac:dyDescent="0.3">
      <c r="CV296" s="32"/>
      <c r="CW296" s="33" t="s">
        <v>10</v>
      </c>
      <c r="CX296" s="34"/>
      <c r="CY296" s="35" t="s">
        <v>11</v>
      </c>
      <c r="CZ296" s="36"/>
    </row>
    <row r="297" spans="100:104" x14ac:dyDescent="0.25">
      <c r="CV297" s="18"/>
      <c r="CW297" s="18"/>
      <c r="CX297" s="18"/>
      <c r="CY297" s="18"/>
      <c r="CZ297" s="18"/>
    </row>
    <row r="298" spans="100:104" ht="15.75" thickBot="1" x14ac:dyDescent="0.3">
      <c r="CV298" s="18"/>
      <c r="CW298" s="18"/>
      <c r="CX298" s="18"/>
      <c r="CY298" s="18"/>
      <c r="CZ298" s="18"/>
    </row>
    <row r="299" spans="100:104" x14ac:dyDescent="0.25">
      <c r="CV299" s="20"/>
      <c r="CW299" s="21" t="s">
        <v>0</v>
      </c>
      <c r="CX299" s="21"/>
      <c r="CY299" s="21">
        <f>$CY$175</f>
        <v>0</v>
      </c>
      <c r="CZ299" s="22">
        <f>$CZ$175</f>
        <v>0</v>
      </c>
    </row>
    <row r="300" spans="100:104" x14ac:dyDescent="0.25">
      <c r="CV300" s="23"/>
      <c r="CW300" s="1" t="s">
        <v>1</v>
      </c>
      <c r="CX300" s="2"/>
      <c r="CY300" s="3" t="s">
        <v>12</v>
      </c>
      <c r="CZ300" s="24" t="s">
        <v>3</v>
      </c>
    </row>
    <row r="301" spans="100:104" ht="15.75" x14ac:dyDescent="0.25">
      <c r="CV301" s="25"/>
      <c r="CW301" s="4" t="str">
        <f>Données!$I$11</f>
        <v>Claire Lessard</v>
      </c>
      <c r="CX301" s="5"/>
      <c r="CY301" s="6" t="str">
        <f>$CY$177</f>
        <v xml:space="preserve">               Substituts @ $10.00</v>
      </c>
      <c r="CZ301" s="26" t="s">
        <v>3</v>
      </c>
    </row>
    <row r="302" spans="100:104" x14ac:dyDescent="0.25">
      <c r="CV302" s="23"/>
      <c r="CW302" s="8"/>
      <c r="CX302" s="2"/>
      <c r="CY302" s="7"/>
      <c r="CZ302" s="27"/>
    </row>
    <row r="303" spans="100:104" x14ac:dyDescent="0.25">
      <c r="CV303" s="23"/>
      <c r="CW303" s="2" t="s">
        <v>20</v>
      </c>
      <c r="CX303" s="2"/>
      <c r="CY303" s="2"/>
      <c r="CZ303" s="28" t="str">
        <f>$CZ$179</f>
        <v>Sem.03</v>
      </c>
    </row>
    <row r="304" spans="100:104" x14ac:dyDescent="0.25">
      <c r="CV304" s="23"/>
      <c r="CW304" s="6" t="s">
        <v>6</v>
      </c>
      <c r="CX304" s="2"/>
      <c r="CY304" s="6" t="s">
        <v>7</v>
      </c>
      <c r="CZ304" s="29" t="s">
        <v>8</v>
      </c>
    </row>
    <row r="305" spans="100:104" x14ac:dyDescent="0.25">
      <c r="CV305" s="23"/>
      <c r="CW305" s="9"/>
      <c r="CX305" s="10"/>
      <c r="CY305" s="11"/>
      <c r="CZ305" s="30"/>
    </row>
    <row r="306" spans="100:104" x14ac:dyDescent="0.25">
      <c r="CV306" s="23"/>
      <c r="CW306" s="12"/>
      <c r="CX306" s="13"/>
      <c r="CY306" s="11"/>
      <c r="CZ306" s="30"/>
    </row>
    <row r="307" spans="100:104" x14ac:dyDescent="0.25">
      <c r="CV307" s="23"/>
      <c r="CW307" s="12"/>
      <c r="CX307" s="13"/>
      <c r="CY307" s="11"/>
      <c r="CZ307" s="30"/>
    </row>
    <row r="308" spans="100:104" x14ac:dyDescent="0.25">
      <c r="CV308" s="23"/>
      <c r="CW308" s="12"/>
      <c r="CX308" s="13"/>
      <c r="CY308" s="11"/>
      <c r="CZ308" s="30"/>
    </row>
    <row r="309" spans="100:104" x14ac:dyDescent="0.25">
      <c r="CV309" s="23"/>
      <c r="CW309" s="14"/>
      <c r="CX309" s="13"/>
      <c r="CY309" s="11"/>
      <c r="CZ309" s="30"/>
    </row>
    <row r="310" spans="100:104" x14ac:dyDescent="0.25">
      <c r="CV310" s="23"/>
      <c r="CW310" s="2"/>
      <c r="CX310" s="2"/>
      <c r="CY310" s="15" t="s">
        <v>9</v>
      </c>
      <c r="CZ310" s="31">
        <f>SUM(CZ305:CZ309)</f>
        <v>0</v>
      </c>
    </row>
    <row r="311" spans="100:104" ht="15.75" thickBot="1" x14ac:dyDescent="0.3">
      <c r="CV311" s="23"/>
      <c r="CW311" s="2"/>
      <c r="CX311" s="2"/>
      <c r="CY311" s="2"/>
      <c r="CZ311" s="28"/>
    </row>
    <row r="312" spans="100:104" ht="16.5" thickBot="1" x14ac:dyDescent="0.3">
      <c r="CV312" s="32"/>
      <c r="CW312" s="33" t="s">
        <v>10</v>
      </c>
      <c r="CX312" s="34"/>
      <c r="CY312" s="35" t="s">
        <v>11</v>
      </c>
      <c r="CZ312" s="36"/>
    </row>
    <row r="313" spans="100:104" x14ac:dyDescent="0.25">
      <c r="CV313" s="20"/>
      <c r="CW313" s="21" t="s">
        <v>0</v>
      </c>
      <c r="CX313" s="21"/>
      <c r="CY313" s="21">
        <f>$CY$175</f>
        <v>0</v>
      </c>
      <c r="CZ313" s="22">
        <f>$CZ$175</f>
        <v>0</v>
      </c>
    </row>
    <row r="314" spans="100:104" x14ac:dyDescent="0.25">
      <c r="CV314" s="23"/>
      <c r="CW314" s="1" t="s">
        <v>1</v>
      </c>
      <c r="CX314" s="2"/>
      <c r="CY314" s="3" t="s">
        <v>12</v>
      </c>
      <c r="CZ314" s="24" t="s">
        <v>3</v>
      </c>
    </row>
    <row r="315" spans="100:104" ht="15.75" x14ac:dyDescent="0.25">
      <c r="CV315" s="25"/>
      <c r="CW315" s="4" t="str">
        <f>Données!$I$12</f>
        <v>Diane Resler</v>
      </c>
      <c r="CX315" s="5"/>
      <c r="CY315" s="6" t="str">
        <f>$CY$177</f>
        <v xml:space="preserve">               Substituts @ $10.00</v>
      </c>
      <c r="CZ315" s="26" t="s">
        <v>3</v>
      </c>
    </row>
    <row r="316" spans="100:104" x14ac:dyDescent="0.25">
      <c r="CV316" s="23"/>
      <c r="CW316" s="8"/>
      <c r="CX316" s="2"/>
      <c r="CY316" s="7"/>
      <c r="CZ316" s="27"/>
    </row>
    <row r="317" spans="100:104" x14ac:dyDescent="0.25">
      <c r="CV317" s="23"/>
      <c r="CW317" s="2" t="s">
        <v>21</v>
      </c>
      <c r="CX317" s="2"/>
      <c r="CY317" s="2"/>
      <c r="CZ317" s="28" t="str">
        <f>$CZ$179</f>
        <v>Sem.03</v>
      </c>
    </row>
    <row r="318" spans="100:104" x14ac:dyDescent="0.25">
      <c r="CV318" s="23"/>
      <c r="CW318" s="6" t="s">
        <v>6</v>
      </c>
      <c r="CX318" s="2"/>
      <c r="CY318" s="6" t="s">
        <v>7</v>
      </c>
      <c r="CZ318" s="29" t="s">
        <v>8</v>
      </c>
    </row>
    <row r="319" spans="100:104" x14ac:dyDescent="0.25">
      <c r="CV319" s="23"/>
      <c r="CW319" s="9"/>
      <c r="CX319" s="10"/>
      <c r="CY319" s="11"/>
      <c r="CZ319" s="30"/>
    </row>
    <row r="320" spans="100:104" x14ac:dyDescent="0.25">
      <c r="CV320" s="23"/>
      <c r="CW320" s="12"/>
      <c r="CX320" s="13"/>
      <c r="CY320" s="11"/>
      <c r="CZ320" s="30"/>
    </row>
    <row r="321" spans="100:104" x14ac:dyDescent="0.25">
      <c r="CV321" s="23"/>
      <c r="CW321" s="12"/>
      <c r="CX321" s="13"/>
      <c r="CY321" s="11"/>
      <c r="CZ321" s="30"/>
    </row>
    <row r="322" spans="100:104" x14ac:dyDescent="0.25">
      <c r="CV322" s="23"/>
      <c r="CW322" s="12"/>
      <c r="CX322" s="13"/>
      <c r="CY322" s="11"/>
      <c r="CZ322" s="30"/>
    </row>
    <row r="323" spans="100:104" x14ac:dyDescent="0.25">
      <c r="CV323" s="23"/>
      <c r="CW323" s="14"/>
      <c r="CX323" s="13"/>
      <c r="CY323" s="11"/>
      <c r="CZ323" s="30"/>
    </row>
    <row r="324" spans="100:104" x14ac:dyDescent="0.25">
      <c r="CV324" s="23"/>
      <c r="CW324" s="2"/>
      <c r="CX324" s="2"/>
      <c r="CY324" s="15" t="s">
        <v>9</v>
      </c>
      <c r="CZ324" s="31">
        <f>SUM(CZ319:CZ323)</f>
        <v>0</v>
      </c>
    </row>
    <row r="325" spans="100:104" ht="15.75" thickBot="1" x14ac:dyDescent="0.3">
      <c r="CV325" s="23"/>
      <c r="CW325" s="2"/>
      <c r="CX325" s="2"/>
      <c r="CY325" s="2"/>
      <c r="CZ325" s="28"/>
    </row>
    <row r="326" spans="100:104" ht="16.5" thickBot="1" x14ac:dyDescent="0.3">
      <c r="CV326" s="32"/>
      <c r="CW326" s="33" t="s">
        <v>10</v>
      </c>
      <c r="CX326" s="34"/>
      <c r="CY326" s="35" t="s">
        <v>11</v>
      </c>
      <c r="CZ326" s="36"/>
    </row>
    <row r="327" spans="100:104" x14ac:dyDescent="0.25">
      <c r="CV327" s="16"/>
      <c r="CW327" s="16"/>
      <c r="CX327" s="16"/>
      <c r="CY327" s="16"/>
      <c r="CZ327" s="16"/>
    </row>
    <row r="328" spans="100:104" ht="15.75" thickBot="1" x14ac:dyDescent="0.3">
      <c r="CV328" s="18"/>
      <c r="CW328" s="18"/>
      <c r="CX328" s="18"/>
      <c r="CY328" s="18"/>
      <c r="CZ328" s="18"/>
    </row>
    <row r="329" spans="100:104" x14ac:dyDescent="0.25">
      <c r="CV329" s="20"/>
      <c r="CW329" s="21" t="s">
        <v>0</v>
      </c>
      <c r="CX329" s="21"/>
      <c r="CY329" s="21">
        <f>$CY$175</f>
        <v>0</v>
      </c>
      <c r="CZ329" s="22">
        <f>$CZ$175</f>
        <v>0</v>
      </c>
    </row>
    <row r="330" spans="100:104" x14ac:dyDescent="0.25">
      <c r="CV330" s="23"/>
      <c r="CW330" s="1" t="s">
        <v>1</v>
      </c>
      <c r="CX330" s="2"/>
      <c r="CY330" s="3" t="s">
        <v>12</v>
      </c>
      <c r="CZ330" s="24" t="s">
        <v>3</v>
      </c>
    </row>
    <row r="331" spans="100:104" ht="15.75" x14ac:dyDescent="0.25">
      <c r="CV331" s="25"/>
      <c r="CW331" s="4" t="str">
        <f>Données!$I$13</f>
        <v>Denis Lauzon</v>
      </c>
      <c r="CX331" s="5"/>
      <c r="CY331" s="6" t="str">
        <f>$CY$177</f>
        <v xml:space="preserve">               Substituts @ $10.00</v>
      </c>
      <c r="CZ331" s="26" t="s">
        <v>3</v>
      </c>
    </row>
    <row r="332" spans="100:104" x14ac:dyDescent="0.25">
      <c r="CV332" s="23"/>
      <c r="CW332" s="8"/>
      <c r="CX332" s="2"/>
      <c r="CY332" s="7"/>
      <c r="CZ332" s="27"/>
    </row>
    <row r="333" spans="100:104" x14ac:dyDescent="0.25">
      <c r="CV333" s="23"/>
      <c r="CW333" s="2" t="s">
        <v>22</v>
      </c>
      <c r="CX333" s="2"/>
      <c r="CY333" s="2"/>
      <c r="CZ333" s="28" t="str">
        <f>$CZ$179</f>
        <v>Sem.03</v>
      </c>
    </row>
    <row r="334" spans="100:104" x14ac:dyDescent="0.25">
      <c r="CV334" s="23"/>
      <c r="CW334" s="6" t="s">
        <v>6</v>
      </c>
      <c r="CX334" s="2"/>
      <c r="CY334" s="6" t="s">
        <v>7</v>
      </c>
      <c r="CZ334" s="29" t="s">
        <v>8</v>
      </c>
    </row>
    <row r="335" spans="100:104" x14ac:dyDescent="0.25">
      <c r="CV335" s="23"/>
      <c r="CW335" s="9"/>
      <c r="CX335" s="10"/>
      <c r="CY335" s="11"/>
      <c r="CZ335" s="30"/>
    </row>
    <row r="336" spans="100:104" x14ac:dyDescent="0.25">
      <c r="CV336" s="23"/>
      <c r="CW336" s="12"/>
      <c r="CX336" s="13"/>
      <c r="CY336" s="11"/>
      <c r="CZ336" s="30"/>
    </row>
    <row r="337" spans="100:104" x14ac:dyDescent="0.25">
      <c r="CV337" s="23"/>
      <c r="CW337" s="12"/>
      <c r="CX337" s="13"/>
      <c r="CY337" s="11"/>
      <c r="CZ337" s="30"/>
    </row>
    <row r="338" spans="100:104" x14ac:dyDescent="0.25">
      <c r="CV338" s="23"/>
      <c r="CW338" s="12"/>
      <c r="CX338" s="13"/>
      <c r="CY338" s="11"/>
      <c r="CZ338" s="30"/>
    </row>
    <row r="339" spans="100:104" x14ac:dyDescent="0.25">
      <c r="CV339" s="23"/>
      <c r="CW339" s="14"/>
      <c r="CX339" s="13"/>
      <c r="CY339" s="11"/>
      <c r="CZ339" s="30"/>
    </row>
    <row r="340" spans="100:104" x14ac:dyDescent="0.25">
      <c r="CV340" s="23"/>
      <c r="CW340" s="2"/>
      <c r="CX340" s="2"/>
      <c r="CY340" s="15" t="s">
        <v>9</v>
      </c>
      <c r="CZ340" s="31">
        <f>SUM(CZ335:CZ339)</f>
        <v>0</v>
      </c>
    </row>
    <row r="341" spans="100:104" ht="15.75" thickBot="1" x14ac:dyDescent="0.3">
      <c r="CV341" s="23"/>
      <c r="CW341" s="2"/>
      <c r="CX341" s="2"/>
      <c r="CY341" s="2"/>
      <c r="CZ341" s="28"/>
    </row>
    <row r="342" spans="100:104" ht="16.5" thickBot="1" x14ac:dyDescent="0.3">
      <c r="CV342" s="32"/>
      <c r="CW342" s="33" t="s">
        <v>10</v>
      </c>
      <c r="CX342" s="34"/>
      <c r="CY342" s="35" t="s">
        <v>11</v>
      </c>
      <c r="CZ342" s="36"/>
    </row>
    <row r="343" spans="100:104" x14ac:dyDescent="0.25">
      <c r="CV343" s="18"/>
      <c r="CW343" s="18"/>
      <c r="CX343" s="18"/>
      <c r="CY343" s="18"/>
      <c r="CZ343" s="18"/>
    </row>
    <row r="344" spans="100:104" ht="15.75" thickBot="1" x14ac:dyDescent="0.3">
      <c r="CV344" s="18"/>
      <c r="CW344" s="18"/>
      <c r="CX344" s="18"/>
      <c r="CY344" s="18"/>
      <c r="CZ344" s="18"/>
    </row>
    <row r="345" spans="100:104" x14ac:dyDescent="0.25">
      <c r="CV345" s="20"/>
      <c r="CW345" s="21" t="s">
        <v>0</v>
      </c>
      <c r="CX345" s="21"/>
      <c r="CY345" s="21">
        <f>$CY$175</f>
        <v>0</v>
      </c>
      <c r="CZ345" s="22">
        <f>$CZ$175</f>
        <v>0</v>
      </c>
    </row>
    <row r="346" spans="100:104" x14ac:dyDescent="0.25">
      <c r="CV346" s="23"/>
      <c r="CW346" s="1" t="s">
        <v>1</v>
      </c>
      <c r="CX346" s="2"/>
      <c r="CY346" s="3" t="s">
        <v>12</v>
      </c>
      <c r="CZ346" s="24" t="s">
        <v>3</v>
      </c>
    </row>
    <row r="347" spans="100:104" ht="15.75" x14ac:dyDescent="0.25">
      <c r="CV347" s="25"/>
      <c r="CW347" s="4" t="str">
        <f>Données!$I$14</f>
        <v>Gilles Tremblay</v>
      </c>
      <c r="CX347" s="5"/>
      <c r="CY347" s="6" t="str">
        <f>$CY$177</f>
        <v xml:space="preserve">               Substituts @ $10.00</v>
      </c>
      <c r="CZ347" s="26" t="s">
        <v>3</v>
      </c>
    </row>
    <row r="348" spans="100:104" x14ac:dyDescent="0.25">
      <c r="CV348" s="23"/>
      <c r="CW348" s="8"/>
      <c r="CX348" s="2"/>
      <c r="CY348" s="7"/>
      <c r="CZ348" s="27"/>
    </row>
    <row r="349" spans="100:104" x14ac:dyDescent="0.25">
      <c r="CV349" s="23"/>
      <c r="CW349" s="2" t="s">
        <v>23</v>
      </c>
      <c r="CX349" s="2"/>
      <c r="CY349" s="2"/>
      <c r="CZ349" s="28" t="str">
        <f>$CZ$179</f>
        <v>Sem.03</v>
      </c>
    </row>
    <row r="350" spans="100:104" x14ac:dyDescent="0.25">
      <c r="CV350" s="23"/>
      <c r="CW350" s="6" t="s">
        <v>6</v>
      </c>
      <c r="CX350" s="2"/>
      <c r="CY350" s="6" t="s">
        <v>7</v>
      </c>
      <c r="CZ350" s="29" t="s">
        <v>8</v>
      </c>
    </row>
    <row r="351" spans="100:104" x14ac:dyDescent="0.25">
      <c r="CV351" s="23"/>
      <c r="CW351" s="9"/>
      <c r="CX351" s="10"/>
      <c r="CY351" s="11"/>
      <c r="CZ351" s="30"/>
    </row>
    <row r="352" spans="100:104" x14ac:dyDescent="0.25">
      <c r="CV352" s="23"/>
      <c r="CW352" s="12"/>
      <c r="CX352" s="13"/>
      <c r="CY352" s="11"/>
      <c r="CZ352" s="30"/>
    </row>
    <row r="353" spans="100:104" x14ac:dyDescent="0.25">
      <c r="CV353" s="23"/>
      <c r="CW353" s="12"/>
      <c r="CX353" s="13"/>
      <c r="CY353" s="11"/>
      <c r="CZ353" s="30"/>
    </row>
    <row r="354" spans="100:104" x14ac:dyDescent="0.25">
      <c r="CV354" s="23"/>
      <c r="CW354" s="12"/>
      <c r="CX354" s="13"/>
      <c r="CY354" s="11"/>
      <c r="CZ354" s="30"/>
    </row>
    <row r="355" spans="100:104" x14ac:dyDescent="0.25">
      <c r="CV355" s="23"/>
      <c r="CW355" s="14"/>
      <c r="CX355" s="13"/>
      <c r="CY355" s="11"/>
      <c r="CZ355" s="30"/>
    </row>
    <row r="356" spans="100:104" x14ac:dyDescent="0.25">
      <c r="CV356" s="23"/>
      <c r="CW356" s="2"/>
      <c r="CX356" s="2"/>
      <c r="CY356" s="15" t="s">
        <v>9</v>
      </c>
      <c r="CZ356" s="31">
        <f>SUM(CZ351:CZ355)</f>
        <v>0</v>
      </c>
    </row>
    <row r="357" spans="100:104" ht="15.75" thickBot="1" x14ac:dyDescent="0.3">
      <c r="CV357" s="23"/>
      <c r="CW357" s="2"/>
      <c r="CX357" s="2"/>
      <c r="CY357" s="2"/>
      <c r="CZ357" s="28"/>
    </row>
    <row r="358" spans="100:104" ht="16.5" thickBot="1" x14ac:dyDescent="0.3">
      <c r="CV358" s="32"/>
      <c r="CW358" s="33" t="s">
        <v>10</v>
      </c>
      <c r="CX358" s="34"/>
      <c r="CY358" s="35" t="s">
        <v>11</v>
      </c>
      <c r="CZ358" s="36"/>
    </row>
    <row r="359" spans="100:104" x14ac:dyDescent="0.25">
      <c r="CV359" s="20"/>
      <c r="CW359" s="21" t="s">
        <v>0</v>
      </c>
      <c r="CX359" s="21"/>
      <c r="CY359" s="21">
        <f>$CY$175</f>
        <v>0</v>
      </c>
      <c r="CZ359" s="22">
        <f>$CZ$175</f>
        <v>0</v>
      </c>
    </row>
    <row r="360" spans="100:104" x14ac:dyDescent="0.25">
      <c r="CV360" s="23"/>
      <c r="CW360" s="1" t="s">
        <v>1</v>
      </c>
      <c r="CX360" s="2"/>
      <c r="CY360" s="3" t="s">
        <v>12</v>
      </c>
      <c r="CZ360" s="24" t="s">
        <v>3</v>
      </c>
    </row>
    <row r="361" spans="100:104" ht="15.75" x14ac:dyDescent="0.25">
      <c r="CV361" s="25"/>
      <c r="CW361" s="4" t="str">
        <f>Données!$I$15</f>
        <v>Jocelyne Brunelle</v>
      </c>
      <c r="CX361" s="5"/>
      <c r="CY361" s="6" t="str">
        <f>$CY$177</f>
        <v xml:space="preserve">               Substituts @ $10.00</v>
      </c>
      <c r="CZ361" s="26" t="s">
        <v>3</v>
      </c>
    </row>
    <row r="362" spans="100:104" x14ac:dyDescent="0.25">
      <c r="CV362" s="23"/>
      <c r="CW362" s="8"/>
      <c r="CX362" s="2"/>
      <c r="CY362" s="7"/>
      <c r="CZ362" s="27"/>
    </row>
    <row r="363" spans="100:104" x14ac:dyDescent="0.25">
      <c r="CV363" s="23"/>
      <c r="CW363" s="2" t="s">
        <v>24</v>
      </c>
      <c r="CX363" s="2"/>
      <c r="CY363" s="2"/>
      <c r="CZ363" s="28" t="str">
        <f>$CZ$179</f>
        <v>Sem.03</v>
      </c>
    </row>
    <row r="364" spans="100:104" x14ac:dyDescent="0.25">
      <c r="CV364" s="23"/>
      <c r="CW364" s="6" t="s">
        <v>6</v>
      </c>
      <c r="CX364" s="2"/>
      <c r="CY364" s="6" t="s">
        <v>7</v>
      </c>
      <c r="CZ364" s="29" t="s">
        <v>8</v>
      </c>
    </row>
    <row r="365" spans="100:104" x14ac:dyDescent="0.25">
      <c r="CV365" s="23"/>
      <c r="CW365" s="9"/>
      <c r="CX365" s="10"/>
      <c r="CY365" s="11"/>
      <c r="CZ365" s="30"/>
    </row>
    <row r="366" spans="100:104" x14ac:dyDescent="0.25">
      <c r="CV366" s="23"/>
      <c r="CW366" s="12"/>
      <c r="CX366" s="13"/>
      <c r="CY366" s="11"/>
      <c r="CZ366" s="30"/>
    </row>
    <row r="367" spans="100:104" x14ac:dyDescent="0.25">
      <c r="CV367" s="23"/>
      <c r="CW367" s="12"/>
      <c r="CX367" s="13"/>
      <c r="CY367" s="11"/>
      <c r="CZ367" s="30"/>
    </row>
    <row r="368" spans="100:104" x14ac:dyDescent="0.25">
      <c r="CV368" s="23"/>
      <c r="CW368" s="12"/>
      <c r="CX368" s="13"/>
      <c r="CY368" s="11"/>
      <c r="CZ368" s="30"/>
    </row>
    <row r="369" spans="100:104" x14ac:dyDescent="0.25">
      <c r="CV369" s="23"/>
      <c r="CW369" s="14"/>
      <c r="CX369" s="13"/>
      <c r="CY369" s="11"/>
      <c r="CZ369" s="30"/>
    </row>
    <row r="370" spans="100:104" x14ac:dyDescent="0.25">
      <c r="CV370" s="23"/>
      <c r="CW370" s="2"/>
      <c r="CX370" s="2"/>
      <c r="CY370" s="15" t="s">
        <v>9</v>
      </c>
      <c r="CZ370" s="31">
        <f>SUM(CZ365:CZ369)</f>
        <v>0</v>
      </c>
    </row>
    <row r="371" spans="100:104" ht="15.75" thickBot="1" x14ac:dyDescent="0.3">
      <c r="CV371" s="23"/>
      <c r="CW371" s="2"/>
      <c r="CX371" s="2"/>
      <c r="CY371" s="2"/>
      <c r="CZ371" s="28"/>
    </row>
    <row r="372" spans="100:104" ht="16.5" thickBot="1" x14ac:dyDescent="0.3">
      <c r="CV372" s="32"/>
      <c r="CW372" s="33" t="s">
        <v>10</v>
      </c>
      <c r="CX372" s="34"/>
      <c r="CY372" s="35" t="s">
        <v>11</v>
      </c>
      <c r="CZ372" s="36"/>
    </row>
    <row r="373" spans="100:104" x14ac:dyDescent="0.25">
      <c r="CV373" s="19"/>
      <c r="CW373" s="19"/>
      <c r="CX373" s="19"/>
      <c r="CY373" s="19"/>
      <c r="CZ373" s="19"/>
    </row>
    <row r="374" spans="100:104" ht="15.75" thickBot="1" x14ac:dyDescent="0.3">
      <c r="CV374" s="18"/>
      <c r="CW374" s="18"/>
      <c r="CX374" s="18"/>
      <c r="CY374" s="18"/>
      <c r="CZ374" s="18"/>
    </row>
    <row r="375" spans="100:104" x14ac:dyDescent="0.25">
      <c r="CV375" s="20"/>
      <c r="CW375" s="21" t="s">
        <v>0</v>
      </c>
      <c r="CX375" s="21"/>
      <c r="CY375" s="21">
        <f>$CY$175</f>
        <v>0</v>
      </c>
      <c r="CZ375" s="22">
        <f>$CZ$175</f>
        <v>0</v>
      </c>
    </row>
    <row r="376" spans="100:104" x14ac:dyDescent="0.25">
      <c r="CV376" s="23"/>
      <c r="CW376" s="1" t="s">
        <v>1</v>
      </c>
      <c r="CX376" s="2"/>
      <c r="CY376" s="3" t="s">
        <v>12</v>
      </c>
      <c r="CZ376" s="24" t="s">
        <v>3</v>
      </c>
    </row>
    <row r="377" spans="100:104" ht="15.75" x14ac:dyDescent="0.25">
      <c r="CV377" s="25"/>
      <c r="CW377" s="4" t="str">
        <f>Données!$I$16</f>
        <v>Francine Allard</v>
      </c>
      <c r="CX377" s="5"/>
      <c r="CY377" s="6" t="str">
        <f>$CY$177</f>
        <v xml:space="preserve">               Substituts @ $10.00</v>
      </c>
      <c r="CZ377" s="26" t="s">
        <v>3</v>
      </c>
    </row>
    <row r="378" spans="100:104" x14ac:dyDescent="0.25">
      <c r="CV378" s="23"/>
      <c r="CW378" s="8"/>
      <c r="CX378" s="2"/>
      <c r="CY378" s="7"/>
      <c r="CZ378" s="27"/>
    </row>
    <row r="379" spans="100:104" x14ac:dyDescent="0.25">
      <c r="CV379" s="23"/>
      <c r="CW379" s="2" t="s">
        <v>25</v>
      </c>
      <c r="CX379" s="2"/>
      <c r="CY379" s="2"/>
      <c r="CZ379" s="28" t="str">
        <f>$CZ$179</f>
        <v>Sem.03</v>
      </c>
    </row>
    <row r="380" spans="100:104" x14ac:dyDescent="0.25">
      <c r="CV380" s="23"/>
      <c r="CW380" s="6" t="s">
        <v>6</v>
      </c>
      <c r="CX380" s="2"/>
      <c r="CY380" s="6" t="s">
        <v>7</v>
      </c>
      <c r="CZ380" s="29" t="s">
        <v>8</v>
      </c>
    </row>
    <row r="381" spans="100:104" x14ac:dyDescent="0.25">
      <c r="CV381" s="23"/>
      <c r="CW381" s="9"/>
      <c r="CX381" s="10"/>
      <c r="CY381" s="11"/>
      <c r="CZ381" s="30"/>
    </row>
    <row r="382" spans="100:104" x14ac:dyDescent="0.25">
      <c r="CV382" s="23"/>
      <c r="CW382" s="12"/>
      <c r="CX382" s="13"/>
      <c r="CY382" s="11"/>
      <c r="CZ382" s="30"/>
    </row>
    <row r="383" spans="100:104" x14ac:dyDescent="0.25">
      <c r="CV383" s="23"/>
      <c r="CW383" s="12"/>
      <c r="CX383" s="13"/>
      <c r="CY383" s="11"/>
      <c r="CZ383" s="30"/>
    </row>
    <row r="384" spans="100:104" x14ac:dyDescent="0.25">
      <c r="CV384" s="23"/>
      <c r="CW384" s="12"/>
      <c r="CX384" s="13"/>
      <c r="CY384" s="11"/>
      <c r="CZ384" s="30"/>
    </row>
    <row r="385" spans="100:104" x14ac:dyDescent="0.25">
      <c r="CV385" s="23"/>
      <c r="CW385" s="14"/>
      <c r="CX385" s="13"/>
      <c r="CY385" s="11"/>
      <c r="CZ385" s="30"/>
    </row>
    <row r="386" spans="100:104" x14ac:dyDescent="0.25">
      <c r="CV386" s="23"/>
      <c r="CW386" s="2"/>
      <c r="CX386" s="2"/>
      <c r="CY386" s="15" t="s">
        <v>9</v>
      </c>
      <c r="CZ386" s="31">
        <f>SUM(CZ381:CZ385)</f>
        <v>0</v>
      </c>
    </row>
    <row r="387" spans="100:104" ht="15.75" thickBot="1" x14ac:dyDescent="0.3">
      <c r="CV387" s="23"/>
      <c r="CW387" s="2"/>
      <c r="CX387" s="2"/>
      <c r="CY387" s="2"/>
      <c r="CZ387" s="28"/>
    </row>
    <row r="388" spans="100:104" ht="16.5" thickBot="1" x14ac:dyDescent="0.3">
      <c r="CV388" s="32"/>
      <c r="CW388" s="33" t="s">
        <v>10</v>
      </c>
      <c r="CX388" s="34"/>
      <c r="CY388" s="35" t="s">
        <v>11</v>
      </c>
      <c r="CZ388" s="36"/>
    </row>
    <row r="389" spans="100:104" x14ac:dyDescent="0.25">
      <c r="CV389" s="18"/>
      <c r="CW389" s="18"/>
      <c r="CX389" s="18"/>
      <c r="CY389" s="18"/>
      <c r="CZ389" s="18"/>
    </row>
    <row r="390" spans="100:104" ht="15.75" thickBot="1" x14ac:dyDescent="0.3">
      <c r="CV390" s="18"/>
      <c r="CW390" s="18"/>
      <c r="CX390" s="18"/>
      <c r="CY390" s="18"/>
      <c r="CZ390" s="18"/>
    </row>
    <row r="391" spans="100:104" x14ac:dyDescent="0.25">
      <c r="CV391" s="20"/>
      <c r="CW391" s="21" t="s">
        <v>0</v>
      </c>
      <c r="CX391" s="21"/>
      <c r="CY391" s="21">
        <f>$CY$175</f>
        <v>0</v>
      </c>
      <c r="CZ391" s="22">
        <f>$CZ$175</f>
        <v>0</v>
      </c>
    </row>
    <row r="392" spans="100:104" x14ac:dyDescent="0.25">
      <c r="CV392" s="23"/>
      <c r="CW392" s="1" t="s">
        <v>1</v>
      </c>
      <c r="CX392" s="2"/>
      <c r="CY392" s="3" t="s">
        <v>12</v>
      </c>
      <c r="CZ392" s="24" t="s">
        <v>3</v>
      </c>
    </row>
    <row r="393" spans="100:104" ht="15.75" x14ac:dyDescent="0.25">
      <c r="CV393" s="25"/>
      <c r="CW393" s="4" t="str">
        <f>Données!$I$17</f>
        <v>Raymond Chartré</v>
      </c>
      <c r="CX393" s="5"/>
      <c r="CY393" s="6" t="str">
        <f>$CY$177</f>
        <v xml:space="preserve">               Substituts @ $10.00</v>
      </c>
      <c r="CZ393" s="26" t="s">
        <v>3</v>
      </c>
    </row>
    <row r="394" spans="100:104" x14ac:dyDescent="0.25">
      <c r="CV394" s="23"/>
      <c r="CW394" s="8"/>
      <c r="CX394" s="2"/>
      <c r="CY394" s="7"/>
      <c r="CZ394" s="27"/>
    </row>
    <row r="395" spans="100:104" x14ac:dyDescent="0.25">
      <c r="CV395" s="23"/>
      <c r="CW395" s="2" t="s">
        <v>26</v>
      </c>
      <c r="CX395" s="2"/>
      <c r="CY395" s="2"/>
      <c r="CZ395" s="28" t="str">
        <f>$CZ$179</f>
        <v>Sem.03</v>
      </c>
    </row>
    <row r="396" spans="100:104" x14ac:dyDescent="0.25">
      <c r="CV396" s="23"/>
      <c r="CW396" s="6" t="s">
        <v>6</v>
      </c>
      <c r="CX396" s="2"/>
      <c r="CY396" s="6" t="s">
        <v>7</v>
      </c>
      <c r="CZ396" s="29" t="s">
        <v>8</v>
      </c>
    </row>
    <row r="397" spans="100:104" x14ac:dyDescent="0.25">
      <c r="CV397" s="23"/>
      <c r="CW397" s="9"/>
      <c r="CX397" s="10"/>
      <c r="CY397" s="11"/>
      <c r="CZ397" s="30"/>
    </row>
    <row r="398" spans="100:104" x14ac:dyDescent="0.25">
      <c r="CV398" s="23"/>
      <c r="CW398" s="12"/>
      <c r="CX398" s="13"/>
      <c r="CY398" s="11"/>
      <c r="CZ398" s="30"/>
    </row>
    <row r="399" spans="100:104" x14ac:dyDescent="0.25">
      <c r="CV399" s="23"/>
      <c r="CW399" s="12"/>
      <c r="CX399" s="13"/>
      <c r="CY399" s="11"/>
      <c r="CZ399" s="30"/>
    </row>
    <row r="400" spans="100:104" x14ac:dyDescent="0.25">
      <c r="CV400" s="23"/>
      <c r="CW400" s="12"/>
      <c r="CX400" s="13"/>
      <c r="CY400" s="11"/>
      <c r="CZ400" s="30"/>
    </row>
    <row r="401" spans="100:104" x14ac:dyDescent="0.25">
      <c r="CV401" s="23"/>
      <c r="CW401" s="14"/>
      <c r="CX401" s="13"/>
      <c r="CY401" s="11"/>
      <c r="CZ401" s="30"/>
    </row>
    <row r="402" spans="100:104" x14ac:dyDescent="0.25">
      <c r="CV402" s="23"/>
      <c r="CW402" s="2"/>
      <c r="CX402" s="2"/>
      <c r="CY402" s="15" t="s">
        <v>9</v>
      </c>
      <c r="CZ402" s="31">
        <f>SUM(CZ397:CZ401)</f>
        <v>0</v>
      </c>
    </row>
    <row r="403" spans="100:104" ht="15.75" thickBot="1" x14ac:dyDescent="0.3">
      <c r="CV403" s="23"/>
      <c r="CW403" s="2"/>
      <c r="CX403" s="2"/>
      <c r="CY403" s="2"/>
      <c r="CZ403" s="28"/>
    </row>
    <row r="404" spans="100:104" ht="16.5" thickBot="1" x14ac:dyDescent="0.3">
      <c r="CV404" s="32"/>
      <c r="CW404" s="33" t="s">
        <v>10</v>
      </c>
      <c r="CX404" s="34"/>
      <c r="CY404" s="35" t="s">
        <v>11</v>
      </c>
      <c r="CZ404" s="36"/>
    </row>
    <row r="405" spans="100:104" x14ac:dyDescent="0.25">
      <c r="CV405" s="20"/>
      <c r="CW405" s="21" t="s">
        <v>0</v>
      </c>
      <c r="CX405" s="21"/>
      <c r="CY405" s="21">
        <f>$CY$175</f>
        <v>0</v>
      </c>
      <c r="CZ405" s="22">
        <f>$CZ$175</f>
        <v>0</v>
      </c>
    </row>
    <row r="406" spans="100:104" x14ac:dyDescent="0.25">
      <c r="CV406" s="23"/>
      <c r="CW406" s="1" t="s">
        <v>1</v>
      </c>
      <c r="CX406" s="2"/>
      <c r="CY406" s="3" t="s">
        <v>12</v>
      </c>
      <c r="CZ406" s="24" t="s">
        <v>3</v>
      </c>
    </row>
    <row r="407" spans="100:104" ht="15.75" x14ac:dyDescent="0.25">
      <c r="CV407" s="25"/>
      <c r="CW407" s="4" t="str">
        <f>Données!$I$18</f>
        <v>Roland Gariépy</v>
      </c>
      <c r="CX407" s="5"/>
      <c r="CY407" s="6" t="str">
        <f>$CY$177</f>
        <v xml:space="preserve">               Substituts @ $10.00</v>
      </c>
      <c r="CZ407" s="26" t="s">
        <v>3</v>
      </c>
    </row>
    <row r="408" spans="100:104" x14ac:dyDescent="0.25">
      <c r="CV408" s="23"/>
      <c r="CW408" s="8"/>
      <c r="CX408" s="2"/>
      <c r="CY408" s="7"/>
      <c r="CZ408" s="27"/>
    </row>
    <row r="409" spans="100:104" x14ac:dyDescent="0.25">
      <c r="CV409" s="23"/>
      <c r="CW409" s="2" t="s">
        <v>27</v>
      </c>
      <c r="CX409" s="2"/>
      <c r="CY409" s="2"/>
      <c r="CZ409" s="28" t="str">
        <f>$CZ$179</f>
        <v>Sem.03</v>
      </c>
    </row>
    <row r="410" spans="100:104" x14ac:dyDescent="0.25">
      <c r="CV410" s="23"/>
      <c r="CW410" s="6" t="s">
        <v>6</v>
      </c>
      <c r="CX410" s="2"/>
      <c r="CY410" s="6" t="s">
        <v>7</v>
      </c>
      <c r="CZ410" s="29" t="s">
        <v>8</v>
      </c>
    </row>
    <row r="411" spans="100:104" x14ac:dyDescent="0.25">
      <c r="CV411" s="23"/>
      <c r="CW411" s="9"/>
      <c r="CX411" s="10"/>
      <c r="CY411" s="11"/>
      <c r="CZ411" s="30"/>
    </row>
    <row r="412" spans="100:104" x14ac:dyDescent="0.25">
      <c r="CV412" s="23"/>
      <c r="CW412" s="12"/>
      <c r="CX412" s="13"/>
      <c r="CY412" s="11"/>
      <c r="CZ412" s="30"/>
    </row>
    <row r="413" spans="100:104" x14ac:dyDescent="0.25">
      <c r="CV413" s="23"/>
      <c r="CW413" s="12"/>
      <c r="CX413" s="13"/>
      <c r="CY413" s="11"/>
      <c r="CZ413" s="30"/>
    </row>
    <row r="414" spans="100:104" x14ac:dyDescent="0.25">
      <c r="CV414" s="23"/>
      <c r="CW414" s="12"/>
      <c r="CX414" s="13"/>
      <c r="CY414" s="11"/>
      <c r="CZ414" s="30"/>
    </row>
    <row r="415" spans="100:104" x14ac:dyDescent="0.25">
      <c r="CV415" s="23"/>
      <c r="CW415" s="14"/>
      <c r="CX415" s="13"/>
      <c r="CY415" s="11"/>
      <c r="CZ415" s="30"/>
    </row>
    <row r="416" spans="100:104" x14ac:dyDescent="0.25">
      <c r="CV416" s="23"/>
      <c r="CW416" s="2"/>
      <c r="CX416" s="2"/>
      <c r="CY416" s="15" t="s">
        <v>9</v>
      </c>
      <c r="CZ416" s="31">
        <f>SUM(CZ411:CZ415)</f>
        <v>0</v>
      </c>
    </row>
    <row r="417" spans="100:104" ht="15.75" thickBot="1" x14ac:dyDescent="0.3">
      <c r="CV417" s="23"/>
      <c r="CW417" s="2"/>
      <c r="CX417" s="2"/>
      <c r="CY417" s="2"/>
      <c r="CZ417" s="28"/>
    </row>
    <row r="418" spans="100:104" ht="16.5" thickBot="1" x14ac:dyDescent="0.3">
      <c r="CV418" s="32"/>
      <c r="CW418" s="33" t="s">
        <v>10</v>
      </c>
      <c r="CX418" s="34"/>
      <c r="CY418" s="35" t="s">
        <v>11</v>
      </c>
      <c r="CZ418" s="36"/>
    </row>
  </sheetData>
  <conditionalFormatting sqref="A1">
    <cfRule type="containsErrors" dxfId="1237" priority="989">
      <formula>ISERROR(A1)</formula>
    </cfRule>
  </conditionalFormatting>
  <conditionalFormatting sqref="B1">
    <cfRule type="containsErrors" dxfId="1236" priority="988">
      <formula>ISERROR(B1)</formula>
    </cfRule>
  </conditionalFormatting>
  <conditionalFormatting sqref="C1:D1">
    <cfRule type="containsErrors" dxfId="1235" priority="993">
      <formula>ISERROR(C1)</formula>
    </cfRule>
  </conditionalFormatting>
  <conditionalFormatting sqref="A2:A6">
    <cfRule type="containsErrors" dxfId="1234" priority="984">
      <formula>ISERROR(A2)</formula>
    </cfRule>
  </conditionalFormatting>
  <conditionalFormatting sqref="A7:A8">
    <cfRule type="cellIs" dxfId="1233" priority="982" operator="equal">
      <formula>0</formula>
    </cfRule>
    <cfRule type="containsErrors" dxfId="1232" priority="983">
      <formula>ISERROR(A7)</formula>
    </cfRule>
  </conditionalFormatting>
  <conditionalFormatting sqref="A9:A10">
    <cfRule type="cellIs" dxfId="1231" priority="980" operator="equal">
      <formula>0</formula>
    </cfRule>
    <cfRule type="containsErrors" dxfId="1230" priority="981">
      <formula>ISERROR(A9)</formula>
    </cfRule>
  </conditionalFormatting>
  <conditionalFormatting sqref="A11">
    <cfRule type="containsErrors" dxfId="1229" priority="985">
      <formula>ISERROR(A11)</formula>
    </cfRule>
  </conditionalFormatting>
  <conditionalFormatting sqref="A21">
    <cfRule type="containsErrors" dxfId="1228" priority="979">
      <formula>ISERROR(A21)</formula>
    </cfRule>
  </conditionalFormatting>
  <conditionalFormatting sqref="A31">
    <cfRule type="containsErrors" dxfId="1227" priority="978">
      <formula>ISERROR(A31)</formula>
    </cfRule>
  </conditionalFormatting>
  <conditionalFormatting sqref="A41">
    <cfRule type="containsErrors" dxfId="1226" priority="977">
      <formula>ISERROR(A41)</formula>
    </cfRule>
  </conditionalFormatting>
  <conditionalFormatting sqref="A51">
    <cfRule type="containsErrors" dxfId="1225" priority="976">
      <formula>ISERROR(A51)</formula>
    </cfRule>
  </conditionalFormatting>
  <conditionalFormatting sqref="A61">
    <cfRule type="containsErrors" dxfId="1224" priority="975">
      <formula>ISERROR(A61)</formula>
    </cfRule>
  </conditionalFormatting>
  <conditionalFormatting sqref="A71">
    <cfRule type="containsErrors" dxfId="1223" priority="974">
      <formula>ISERROR(A71)</formula>
    </cfRule>
  </conditionalFormatting>
  <conditionalFormatting sqref="A81">
    <cfRule type="containsErrors" dxfId="1222" priority="973">
      <formula>ISERROR(A81)</formula>
    </cfRule>
  </conditionalFormatting>
  <conditionalFormatting sqref="A91">
    <cfRule type="containsErrors" dxfId="1221" priority="972">
      <formula>ISERROR(A91)</formula>
    </cfRule>
  </conditionalFormatting>
  <conditionalFormatting sqref="A101">
    <cfRule type="containsErrors" dxfId="1220" priority="971">
      <formula>ISERROR(A101)</formula>
    </cfRule>
  </conditionalFormatting>
  <conditionalFormatting sqref="A111">
    <cfRule type="containsErrors" dxfId="1219" priority="970">
      <formula>ISERROR(A111)</formula>
    </cfRule>
  </conditionalFormatting>
  <conditionalFormatting sqref="A121">
    <cfRule type="containsErrors" dxfId="1218" priority="969">
      <formula>ISERROR(A121)</formula>
    </cfRule>
  </conditionalFormatting>
  <conditionalFormatting sqref="A131">
    <cfRule type="containsErrors" dxfId="1217" priority="968">
      <formula>ISERROR(A131)</formula>
    </cfRule>
  </conditionalFormatting>
  <conditionalFormatting sqref="A141">
    <cfRule type="containsErrors" dxfId="1216" priority="967">
      <formula>ISERROR(A141)</formula>
    </cfRule>
  </conditionalFormatting>
  <conditionalFormatting sqref="A151">
    <cfRule type="containsErrors" dxfId="1215" priority="966">
      <formula>ISERROR(A151)</formula>
    </cfRule>
  </conditionalFormatting>
  <conditionalFormatting sqref="A161">
    <cfRule type="containsErrors" dxfId="1214" priority="965">
      <formula>ISERROR(A161)</formula>
    </cfRule>
  </conditionalFormatting>
  <conditionalFormatting sqref="A17:A18">
    <cfRule type="cellIs" dxfId="1213" priority="963" operator="equal">
      <formula>0</formula>
    </cfRule>
    <cfRule type="containsErrors" dxfId="1212" priority="964">
      <formula>ISERROR(A17)</formula>
    </cfRule>
  </conditionalFormatting>
  <conditionalFormatting sqref="A27:A28">
    <cfRule type="cellIs" dxfId="1211" priority="961" operator="equal">
      <formula>0</formula>
    </cfRule>
    <cfRule type="containsErrors" dxfId="1210" priority="962">
      <formula>ISERROR(A27)</formula>
    </cfRule>
  </conditionalFormatting>
  <conditionalFormatting sqref="A37:A38">
    <cfRule type="cellIs" dxfId="1209" priority="959" operator="equal">
      <formula>0</formula>
    </cfRule>
    <cfRule type="containsErrors" dxfId="1208" priority="960">
      <formula>ISERROR(A37)</formula>
    </cfRule>
  </conditionalFormatting>
  <conditionalFormatting sqref="A47:A48">
    <cfRule type="cellIs" dxfId="1207" priority="957" operator="equal">
      <formula>0</formula>
    </cfRule>
    <cfRule type="containsErrors" dxfId="1206" priority="958">
      <formula>ISERROR(A47)</formula>
    </cfRule>
  </conditionalFormatting>
  <conditionalFormatting sqref="A57:A58">
    <cfRule type="cellIs" dxfId="1205" priority="955" operator="equal">
      <formula>0</formula>
    </cfRule>
    <cfRule type="containsErrors" dxfId="1204" priority="956">
      <formula>ISERROR(A57)</formula>
    </cfRule>
  </conditionalFormatting>
  <conditionalFormatting sqref="A67:A68">
    <cfRule type="cellIs" dxfId="1203" priority="953" operator="equal">
      <formula>0</formula>
    </cfRule>
    <cfRule type="containsErrors" dxfId="1202" priority="954">
      <formula>ISERROR(A67)</formula>
    </cfRule>
  </conditionalFormatting>
  <conditionalFormatting sqref="A77:A78">
    <cfRule type="cellIs" dxfId="1201" priority="951" operator="equal">
      <formula>0</formula>
    </cfRule>
    <cfRule type="containsErrors" dxfId="1200" priority="952">
      <formula>ISERROR(A77)</formula>
    </cfRule>
  </conditionalFormatting>
  <conditionalFormatting sqref="A87:A88">
    <cfRule type="cellIs" dxfId="1199" priority="949" operator="equal">
      <formula>0</formula>
    </cfRule>
    <cfRule type="containsErrors" dxfId="1198" priority="950">
      <formula>ISERROR(A87)</formula>
    </cfRule>
  </conditionalFormatting>
  <conditionalFormatting sqref="A97:A98">
    <cfRule type="cellIs" dxfId="1197" priority="947" operator="equal">
      <formula>0</formula>
    </cfRule>
    <cfRule type="containsErrors" dxfId="1196" priority="948">
      <formula>ISERROR(A97)</formula>
    </cfRule>
  </conditionalFormatting>
  <conditionalFormatting sqref="A107:A108">
    <cfRule type="cellIs" dxfId="1195" priority="945" operator="equal">
      <formula>0</formula>
    </cfRule>
    <cfRule type="containsErrors" dxfId="1194" priority="946">
      <formula>ISERROR(A107)</formula>
    </cfRule>
  </conditionalFormatting>
  <conditionalFormatting sqref="A117:A118">
    <cfRule type="cellIs" dxfId="1193" priority="943" operator="equal">
      <formula>0</formula>
    </cfRule>
    <cfRule type="containsErrors" dxfId="1192" priority="944">
      <formula>ISERROR(A117)</formula>
    </cfRule>
  </conditionalFormatting>
  <conditionalFormatting sqref="A127:A128">
    <cfRule type="cellIs" dxfId="1191" priority="941" operator="equal">
      <formula>0</formula>
    </cfRule>
    <cfRule type="containsErrors" dxfId="1190" priority="942">
      <formula>ISERROR(A127)</formula>
    </cfRule>
  </conditionalFormatting>
  <conditionalFormatting sqref="A137:A138">
    <cfRule type="cellIs" dxfId="1189" priority="939" operator="equal">
      <formula>0</formula>
    </cfRule>
    <cfRule type="containsErrors" dxfId="1188" priority="940">
      <formula>ISERROR(A137)</formula>
    </cfRule>
  </conditionalFormatting>
  <conditionalFormatting sqref="A147:A148">
    <cfRule type="cellIs" dxfId="1187" priority="937" operator="equal">
      <formula>0</formula>
    </cfRule>
    <cfRule type="containsErrors" dxfId="1186" priority="938">
      <formula>ISERROR(A147)</formula>
    </cfRule>
  </conditionalFormatting>
  <conditionalFormatting sqref="A157:A158">
    <cfRule type="cellIs" dxfId="1185" priority="935" operator="equal">
      <formula>0</formula>
    </cfRule>
    <cfRule type="containsErrors" dxfId="1184" priority="936">
      <formula>ISERROR(A157)</formula>
    </cfRule>
  </conditionalFormatting>
  <conditionalFormatting sqref="A19:A20">
    <cfRule type="cellIs" dxfId="1183" priority="933" operator="equal">
      <formula>0</formula>
    </cfRule>
    <cfRule type="containsErrors" dxfId="1182" priority="934">
      <formula>ISERROR(A19)</formula>
    </cfRule>
  </conditionalFormatting>
  <conditionalFormatting sqref="A29:A30">
    <cfRule type="cellIs" dxfId="1181" priority="931" operator="equal">
      <formula>0</formula>
    </cfRule>
    <cfRule type="containsErrors" dxfId="1180" priority="932">
      <formula>ISERROR(A29)</formula>
    </cfRule>
  </conditionalFormatting>
  <conditionalFormatting sqref="A39:A40">
    <cfRule type="cellIs" dxfId="1179" priority="929" operator="equal">
      <formula>0</formula>
    </cfRule>
    <cfRule type="containsErrors" dxfId="1178" priority="930">
      <formula>ISERROR(A39)</formula>
    </cfRule>
  </conditionalFormatting>
  <conditionalFormatting sqref="A49:A50">
    <cfRule type="cellIs" dxfId="1177" priority="927" operator="equal">
      <formula>0</formula>
    </cfRule>
    <cfRule type="containsErrors" dxfId="1176" priority="928">
      <formula>ISERROR(A49)</formula>
    </cfRule>
  </conditionalFormatting>
  <conditionalFormatting sqref="A59:A60">
    <cfRule type="cellIs" dxfId="1175" priority="925" operator="equal">
      <formula>0</formula>
    </cfRule>
    <cfRule type="containsErrors" dxfId="1174" priority="926">
      <formula>ISERROR(A59)</formula>
    </cfRule>
  </conditionalFormatting>
  <conditionalFormatting sqref="A69:A70">
    <cfRule type="cellIs" dxfId="1173" priority="923" operator="equal">
      <formula>0</formula>
    </cfRule>
    <cfRule type="containsErrors" dxfId="1172" priority="924">
      <formula>ISERROR(A69)</formula>
    </cfRule>
  </conditionalFormatting>
  <conditionalFormatting sqref="A79:A80">
    <cfRule type="cellIs" dxfId="1171" priority="921" operator="equal">
      <formula>0</formula>
    </cfRule>
    <cfRule type="containsErrors" dxfId="1170" priority="922">
      <formula>ISERROR(A79)</formula>
    </cfRule>
  </conditionalFormatting>
  <conditionalFormatting sqref="A89:A90">
    <cfRule type="cellIs" dxfId="1169" priority="919" operator="equal">
      <formula>0</formula>
    </cfRule>
    <cfRule type="containsErrors" dxfId="1168" priority="920">
      <formula>ISERROR(A89)</formula>
    </cfRule>
  </conditionalFormatting>
  <conditionalFormatting sqref="A99:A100">
    <cfRule type="cellIs" dxfId="1167" priority="917" operator="equal">
      <formula>0</formula>
    </cfRule>
    <cfRule type="containsErrors" dxfId="1166" priority="918">
      <formula>ISERROR(A99)</formula>
    </cfRule>
  </conditionalFormatting>
  <conditionalFormatting sqref="A109:A110">
    <cfRule type="cellIs" dxfId="1165" priority="915" operator="equal">
      <formula>0</formula>
    </cfRule>
    <cfRule type="containsErrors" dxfId="1164" priority="916">
      <formula>ISERROR(A109)</formula>
    </cfRule>
  </conditionalFormatting>
  <conditionalFormatting sqref="A119:A120">
    <cfRule type="cellIs" dxfId="1163" priority="913" operator="equal">
      <formula>0</formula>
    </cfRule>
    <cfRule type="containsErrors" dxfId="1162" priority="914">
      <formula>ISERROR(A119)</formula>
    </cfRule>
  </conditionalFormatting>
  <conditionalFormatting sqref="A129:A130">
    <cfRule type="cellIs" dxfId="1161" priority="911" operator="equal">
      <formula>0</formula>
    </cfRule>
    <cfRule type="containsErrors" dxfId="1160" priority="912">
      <formula>ISERROR(A129)</formula>
    </cfRule>
  </conditionalFormatting>
  <conditionalFormatting sqref="A139:A140">
    <cfRule type="cellIs" dxfId="1159" priority="909" operator="equal">
      <formula>0</formula>
    </cfRule>
    <cfRule type="containsErrors" dxfId="1158" priority="910">
      <formula>ISERROR(A139)</formula>
    </cfRule>
  </conditionalFormatting>
  <conditionalFormatting sqref="A149:A150">
    <cfRule type="cellIs" dxfId="1157" priority="907" operator="equal">
      <formula>0</formula>
    </cfRule>
    <cfRule type="containsErrors" dxfId="1156" priority="908">
      <formula>ISERROR(A149)</formula>
    </cfRule>
  </conditionalFormatting>
  <conditionalFormatting sqref="A159:A160">
    <cfRule type="cellIs" dxfId="1155" priority="905" operator="equal">
      <formula>0</formula>
    </cfRule>
    <cfRule type="containsErrors" dxfId="1154" priority="906">
      <formula>ISERROR(A159)</formula>
    </cfRule>
  </conditionalFormatting>
  <conditionalFormatting sqref="A2:A6">
    <cfRule type="cellIs" dxfId="1153" priority="904" operator="equal">
      <formula>0</formula>
    </cfRule>
  </conditionalFormatting>
  <conditionalFormatting sqref="A12:A16">
    <cfRule type="containsErrors" dxfId="1152" priority="903">
      <formula>ISERROR(A12)</formula>
    </cfRule>
  </conditionalFormatting>
  <conditionalFormatting sqref="A12:A16">
    <cfRule type="cellIs" dxfId="1151" priority="902" operator="equal">
      <formula>0</formula>
    </cfRule>
  </conditionalFormatting>
  <conditionalFormatting sqref="A22:A26">
    <cfRule type="containsErrors" dxfId="1150" priority="901">
      <formula>ISERROR(A22)</formula>
    </cfRule>
  </conditionalFormatting>
  <conditionalFormatting sqref="A22:A26">
    <cfRule type="cellIs" dxfId="1149" priority="900" operator="equal">
      <formula>0</formula>
    </cfRule>
  </conditionalFormatting>
  <conditionalFormatting sqref="A32:A36">
    <cfRule type="containsErrors" dxfId="1148" priority="899">
      <formula>ISERROR(A32)</formula>
    </cfRule>
  </conditionalFormatting>
  <conditionalFormatting sqref="A32:A36">
    <cfRule type="cellIs" dxfId="1147" priority="898" operator="equal">
      <formula>0</formula>
    </cfRule>
  </conditionalFormatting>
  <conditionalFormatting sqref="A42:A46">
    <cfRule type="containsErrors" dxfId="1146" priority="897">
      <formula>ISERROR(A42)</formula>
    </cfRule>
  </conditionalFormatting>
  <conditionalFormatting sqref="A42:A46">
    <cfRule type="cellIs" dxfId="1145" priority="896" operator="equal">
      <formula>0</formula>
    </cfRule>
  </conditionalFormatting>
  <conditionalFormatting sqref="A52:A56">
    <cfRule type="containsErrors" dxfId="1144" priority="895">
      <formula>ISERROR(A52)</formula>
    </cfRule>
  </conditionalFormatting>
  <conditionalFormatting sqref="A52:A56">
    <cfRule type="cellIs" dxfId="1143" priority="894" operator="equal">
      <formula>0</formula>
    </cfRule>
  </conditionalFormatting>
  <conditionalFormatting sqref="A62:A66">
    <cfRule type="containsErrors" dxfId="1142" priority="893">
      <formula>ISERROR(A62)</formula>
    </cfRule>
  </conditionalFormatting>
  <conditionalFormatting sqref="A62:A66">
    <cfRule type="cellIs" dxfId="1141" priority="892" operator="equal">
      <formula>0</formula>
    </cfRule>
  </conditionalFormatting>
  <conditionalFormatting sqref="A72:A76">
    <cfRule type="containsErrors" dxfId="1140" priority="891">
      <formula>ISERROR(A72)</formula>
    </cfRule>
  </conditionalFormatting>
  <conditionalFormatting sqref="A72:A76">
    <cfRule type="cellIs" dxfId="1139" priority="890" operator="equal">
      <formula>0</formula>
    </cfRule>
  </conditionalFormatting>
  <conditionalFormatting sqref="A82:A86">
    <cfRule type="containsErrors" dxfId="1138" priority="889">
      <formula>ISERROR(A82)</formula>
    </cfRule>
  </conditionalFormatting>
  <conditionalFormatting sqref="A82:A86">
    <cfRule type="cellIs" dxfId="1137" priority="888" operator="equal">
      <formula>0</formula>
    </cfRule>
  </conditionalFormatting>
  <conditionalFormatting sqref="A92:A96">
    <cfRule type="containsErrors" dxfId="1136" priority="887">
      <formula>ISERROR(A92)</formula>
    </cfRule>
  </conditionalFormatting>
  <conditionalFormatting sqref="A92:A96">
    <cfRule type="cellIs" dxfId="1135" priority="886" operator="equal">
      <formula>0</formula>
    </cfRule>
  </conditionalFormatting>
  <conditionalFormatting sqref="A102:A106">
    <cfRule type="containsErrors" dxfId="1134" priority="885">
      <formula>ISERROR(A102)</formula>
    </cfRule>
  </conditionalFormatting>
  <conditionalFormatting sqref="A102:A106">
    <cfRule type="cellIs" dxfId="1133" priority="884" operator="equal">
      <formula>0</formula>
    </cfRule>
  </conditionalFormatting>
  <conditionalFormatting sqref="A112:A116">
    <cfRule type="containsErrors" dxfId="1132" priority="883">
      <formula>ISERROR(A112)</formula>
    </cfRule>
  </conditionalFormatting>
  <conditionalFormatting sqref="A112:A116">
    <cfRule type="cellIs" dxfId="1131" priority="882" operator="equal">
      <formula>0</formula>
    </cfRule>
  </conditionalFormatting>
  <conditionalFormatting sqref="A122:A126">
    <cfRule type="containsErrors" dxfId="1130" priority="881">
      <formula>ISERROR(A122)</formula>
    </cfRule>
  </conditionalFormatting>
  <conditionalFormatting sqref="A122:A126">
    <cfRule type="cellIs" dxfId="1129" priority="880" operator="equal">
      <formula>0</formula>
    </cfRule>
  </conditionalFormatting>
  <conditionalFormatting sqref="A132:A136">
    <cfRule type="containsErrors" dxfId="1128" priority="879">
      <formula>ISERROR(A132)</formula>
    </cfRule>
  </conditionalFormatting>
  <conditionalFormatting sqref="A132:A136">
    <cfRule type="cellIs" dxfId="1127" priority="878" operator="equal">
      <formula>0</formula>
    </cfRule>
  </conditionalFormatting>
  <conditionalFormatting sqref="A142:A146">
    <cfRule type="containsErrors" dxfId="1126" priority="877">
      <formula>ISERROR(A142)</formula>
    </cfRule>
  </conditionalFormatting>
  <conditionalFormatting sqref="A142:A146">
    <cfRule type="cellIs" dxfId="1125" priority="876" operator="equal">
      <formula>0</formula>
    </cfRule>
  </conditionalFormatting>
  <conditionalFormatting sqref="A152:A156">
    <cfRule type="containsErrors" dxfId="1124" priority="875">
      <formula>ISERROR(A152)</formula>
    </cfRule>
  </conditionalFormatting>
  <conditionalFormatting sqref="A152:A156">
    <cfRule type="cellIs" dxfId="1123" priority="874" operator="equal">
      <formula>0</formula>
    </cfRule>
  </conditionalFormatting>
  <conditionalFormatting sqref="C11">
    <cfRule type="containsErrors" dxfId="1122" priority="873">
      <formula>ISERROR(C11)</formula>
    </cfRule>
  </conditionalFormatting>
  <conditionalFormatting sqref="C21">
    <cfRule type="containsErrors" dxfId="1121" priority="872">
      <formula>ISERROR(C21)</formula>
    </cfRule>
  </conditionalFormatting>
  <conditionalFormatting sqref="C31">
    <cfRule type="containsErrors" dxfId="1120" priority="871">
      <formula>ISERROR(C31)</formula>
    </cfRule>
  </conditionalFormatting>
  <conditionalFormatting sqref="C41">
    <cfRule type="containsErrors" dxfId="1119" priority="870">
      <formula>ISERROR(C41)</formula>
    </cfRule>
  </conditionalFormatting>
  <conditionalFormatting sqref="C51">
    <cfRule type="containsErrors" dxfId="1118" priority="869">
      <formula>ISERROR(C51)</formula>
    </cfRule>
  </conditionalFormatting>
  <conditionalFormatting sqref="C61">
    <cfRule type="containsErrors" dxfId="1117" priority="868">
      <formula>ISERROR(C61)</formula>
    </cfRule>
  </conditionalFormatting>
  <conditionalFormatting sqref="C71">
    <cfRule type="containsErrors" dxfId="1116" priority="867">
      <formula>ISERROR(C71)</formula>
    </cfRule>
  </conditionalFormatting>
  <conditionalFormatting sqref="C81">
    <cfRule type="containsErrors" dxfId="1115" priority="866">
      <formula>ISERROR(C81)</formula>
    </cfRule>
  </conditionalFormatting>
  <conditionalFormatting sqref="C91">
    <cfRule type="containsErrors" dxfId="1114" priority="865">
      <formula>ISERROR(C91)</formula>
    </cfRule>
  </conditionalFormatting>
  <conditionalFormatting sqref="C101">
    <cfRule type="containsErrors" dxfId="1113" priority="864">
      <formula>ISERROR(C101)</formula>
    </cfRule>
  </conditionalFormatting>
  <conditionalFormatting sqref="C111">
    <cfRule type="containsErrors" dxfId="1112" priority="863">
      <formula>ISERROR(C111)</formula>
    </cfRule>
  </conditionalFormatting>
  <conditionalFormatting sqref="C121">
    <cfRule type="containsErrors" dxfId="1111" priority="862">
      <formula>ISERROR(C121)</formula>
    </cfRule>
  </conditionalFormatting>
  <conditionalFormatting sqref="C131">
    <cfRule type="containsErrors" dxfId="1110" priority="861">
      <formula>ISERROR(C131)</formula>
    </cfRule>
  </conditionalFormatting>
  <conditionalFormatting sqref="C141">
    <cfRule type="containsErrors" dxfId="1109" priority="860">
      <formula>ISERROR(C141)</formula>
    </cfRule>
  </conditionalFormatting>
  <conditionalFormatting sqref="C151">
    <cfRule type="containsErrors" dxfId="1108" priority="859">
      <formula>ISERROR(C151)</formula>
    </cfRule>
  </conditionalFormatting>
  <conditionalFormatting sqref="C161">
    <cfRule type="containsErrors" dxfId="1107" priority="858">
      <formula>ISERROR(C161)</formula>
    </cfRule>
  </conditionalFormatting>
  <conditionalFormatting sqref="C7:C8">
    <cfRule type="containsErrors" dxfId="1106" priority="856">
      <formula>ISERROR(C7)</formula>
    </cfRule>
  </conditionalFormatting>
  <conditionalFormatting sqref="C2:C6">
    <cfRule type="containsErrors" dxfId="1105" priority="857">
      <formula>ISERROR(C2)</formula>
    </cfRule>
  </conditionalFormatting>
  <conditionalFormatting sqref="C9:C10">
    <cfRule type="cellIs" dxfId="1104" priority="854" operator="equal">
      <formula>0</formula>
    </cfRule>
    <cfRule type="containsErrors" dxfId="1103" priority="855">
      <formula>ISERROR(C9)</formula>
    </cfRule>
  </conditionalFormatting>
  <conditionalFormatting sqref="B31">
    <cfRule type="cellIs" dxfId="1102" priority="851" operator="greaterThanOrEqual">
      <formula>0</formula>
    </cfRule>
  </conditionalFormatting>
  <conditionalFormatting sqref="B41">
    <cfRule type="cellIs" dxfId="1101" priority="850" operator="greaterThanOrEqual">
      <formula>0</formula>
    </cfRule>
  </conditionalFormatting>
  <conditionalFormatting sqref="B51">
    <cfRule type="cellIs" dxfId="1100" priority="849" operator="greaterThanOrEqual">
      <formula>0</formula>
    </cfRule>
  </conditionalFormatting>
  <conditionalFormatting sqref="B61">
    <cfRule type="cellIs" dxfId="1099" priority="848" operator="greaterThanOrEqual">
      <formula>0</formula>
    </cfRule>
  </conditionalFormatting>
  <conditionalFormatting sqref="B71">
    <cfRule type="cellIs" dxfId="1098" priority="847" operator="greaterThanOrEqual">
      <formula>0</formula>
    </cfRule>
  </conditionalFormatting>
  <conditionalFormatting sqref="B81">
    <cfRule type="cellIs" dxfId="1097" priority="846" operator="greaterThanOrEqual">
      <formula>0</formula>
    </cfRule>
  </conditionalFormatting>
  <conditionalFormatting sqref="B91">
    <cfRule type="cellIs" dxfId="1096" priority="845" operator="greaterThanOrEqual">
      <formula>0</formula>
    </cfRule>
  </conditionalFormatting>
  <conditionalFormatting sqref="B101">
    <cfRule type="cellIs" dxfId="1095" priority="844" operator="greaterThanOrEqual">
      <formula>0</formula>
    </cfRule>
  </conditionalFormatting>
  <conditionalFormatting sqref="B111">
    <cfRule type="cellIs" dxfId="1094" priority="843" operator="greaterThanOrEqual">
      <formula>0</formula>
    </cfRule>
  </conditionalFormatting>
  <conditionalFormatting sqref="B121">
    <cfRule type="cellIs" dxfId="1093" priority="842" operator="greaterThanOrEqual">
      <formula>0</formula>
    </cfRule>
  </conditionalFormatting>
  <conditionalFormatting sqref="B131">
    <cfRule type="cellIs" dxfId="1092" priority="841" operator="greaterThanOrEqual">
      <formula>0</formula>
    </cfRule>
  </conditionalFormatting>
  <conditionalFormatting sqref="B141">
    <cfRule type="cellIs" dxfId="1091" priority="840" operator="greaterThanOrEqual">
      <formula>0</formula>
    </cfRule>
  </conditionalFormatting>
  <conditionalFormatting sqref="B151">
    <cfRule type="cellIs" dxfId="1090" priority="839" operator="greaterThanOrEqual">
      <formula>0</formula>
    </cfRule>
  </conditionalFormatting>
  <conditionalFormatting sqref="B161">
    <cfRule type="cellIs" dxfId="1089" priority="838" operator="greaterThanOrEqual">
      <formula>0</formula>
    </cfRule>
  </conditionalFormatting>
  <conditionalFormatting sqref="B11">
    <cfRule type="cellIs" dxfId="1088" priority="853" operator="greaterThanOrEqual">
      <formula>0</formula>
    </cfRule>
  </conditionalFormatting>
  <conditionalFormatting sqref="B21">
    <cfRule type="cellIs" dxfId="1087" priority="852" operator="greaterThanOrEqual">
      <formula>0</formula>
    </cfRule>
  </conditionalFormatting>
  <conditionalFormatting sqref="C12:C16">
    <cfRule type="containsErrors" dxfId="1086" priority="809">
      <formula>ISERROR(C12)</formula>
    </cfRule>
  </conditionalFormatting>
  <conditionalFormatting sqref="C22:C26">
    <cfRule type="containsErrors" dxfId="1085" priority="805">
      <formula>ISERROR(C22)</formula>
    </cfRule>
  </conditionalFormatting>
  <conditionalFormatting sqref="C32:C36">
    <cfRule type="containsErrors" dxfId="1084" priority="801">
      <formula>ISERROR(C32)</formula>
    </cfRule>
  </conditionalFormatting>
  <conditionalFormatting sqref="C42:C46">
    <cfRule type="containsErrors" dxfId="1083" priority="797">
      <formula>ISERROR(C42)</formula>
    </cfRule>
  </conditionalFormatting>
  <conditionalFormatting sqref="C52:C56">
    <cfRule type="containsErrors" dxfId="1082" priority="793">
      <formula>ISERROR(C52)</formula>
    </cfRule>
  </conditionalFormatting>
  <conditionalFormatting sqref="C62:C66">
    <cfRule type="containsErrors" dxfId="1081" priority="789">
      <formula>ISERROR(C62)</formula>
    </cfRule>
  </conditionalFormatting>
  <conditionalFormatting sqref="C72:C76">
    <cfRule type="containsErrors" dxfId="1080" priority="785">
      <formula>ISERROR(C72)</formula>
    </cfRule>
  </conditionalFormatting>
  <conditionalFormatting sqref="C82:C86">
    <cfRule type="containsErrors" dxfId="1079" priority="781">
      <formula>ISERROR(C82)</formula>
    </cfRule>
  </conditionalFormatting>
  <conditionalFormatting sqref="C92:C96">
    <cfRule type="containsErrors" dxfId="1078" priority="777">
      <formula>ISERROR(C92)</formula>
    </cfRule>
  </conditionalFormatting>
  <conditionalFormatting sqref="C102:C106">
    <cfRule type="containsErrors" dxfId="1077" priority="773">
      <formula>ISERROR(C102)</formula>
    </cfRule>
  </conditionalFormatting>
  <conditionalFormatting sqref="C112:C116">
    <cfRule type="containsErrors" dxfId="1076" priority="769">
      <formula>ISERROR(C112)</formula>
    </cfRule>
  </conditionalFormatting>
  <conditionalFormatting sqref="C122:C126">
    <cfRule type="containsErrors" dxfId="1075" priority="765">
      <formula>ISERROR(C122)</formula>
    </cfRule>
  </conditionalFormatting>
  <conditionalFormatting sqref="C132:C136">
    <cfRule type="containsErrors" dxfId="1074" priority="761">
      <formula>ISERROR(C132)</formula>
    </cfRule>
  </conditionalFormatting>
  <conditionalFormatting sqref="C142:C146">
    <cfRule type="containsErrors" dxfId="1073" priority="757">
      <formula>ISERROR(C142)</formula>
    </cfRule>
  </conditionalFormatting>
  <conditionalFormatting sqref="C152:C156">
    <cfRule type="containsErrors" dxfId="1072" priority="753">
      <formula>ISERROR(C152)</formula>
    </cfRule>
  </conditionalFormatting>
  <conditionalFormatting sqref="D7:D8">
    <cfRule type="containsErrors" dxfId="1071" priority="748">
      <formula>ISERROR(D7)</formula>
    </cfRule>
  </conditionalFormatting>
  <conditionalFormatting sqref="D2:D6">
    <cfRule type="containsErrors" dxfId="1070" priority="749">
      <formula>ISERROR(D2)</formula>
    </cfRule>
  </conditionalFormatting>
  <conditionalFormatting sqref="D11">
    <cfRule type="containsErrors" dxfId="1069" priority="747">
      <formula>ISERROR(D11)</formula>
    </cfRule>
  </conditionalFormatting>
  <conditionalFormatting sqref="D9:D10">
    <cfRule type="cellIs" dxfId="1068" priority="745" operator="equal">
      <formula>0</formula>
    </cfRule>
    <cfRule type="containsErrors" dxfId="1067" priority="746">
      <formula>ISERROR(D9)</formula>
    </cfRule>
  </conditionalFormatting>
  <conditionalFormatting sqref="D12:D16">
    <cfRule type="containsErrors" dxfId="1066" priority="744">
      <formula>ISERROR(D12)</formula>
    </cfRule>
  </conditionalFormatting>
  <conditionalFormatting sqref="D21">
    <cfRule type="containsErrors" dxfId="1065" priority="742">
      <formula>ISERROR(D21)</formula>
    </cfRule>
  </conditionalFormatting>
  <conditionalFormatting sqref="D22:D26">
    <cfRule type="containsErrors" dxfId="1064" priority="739">
      <formula>ISERROR(D22)</formula>
    </cfRule>
  </conditionalFormatting>
  <conditionalFormatting sqref="D31">
    <cfRule type="containsErrors" dxfId="1063" priority="737">
      <formula>ISERROR(D31)</formula>
    </cfRule>
  </conditionalFormatting>
  <conditionalFormatting sqref="D32:D36">
    <cfRule type="containsErrors" dxfId="1062" priority="734">
      <formula>ISERROR(D32)</formula>
    </cfRule>
  </conditionalFormatting>
  <conditionalFormatting sqref="D41">
    <cfRule type="containsErrors" dxfId="1061" priority="732">
      <formula>ISERROR(D41)</formula>
    </cfRule>
  </conditionalFormatting>
  <conditionalFormatting sqref="D42:D46">
    <cfRule type="containsErrors" dxfId="1060" priority="729">
      <formula>ISERROR(D42)</formula>
    </cfRule>
  </conditionalFormatting>
  <conditionalFormatting sqref="D51">
    <cfRule type="containsErrors" dxfId="1059" priority="727">
      <formula>ISERROR(D51)</formula>
    </cfRule>
  </conditionalFormatting>
  <conditionalFormatting sqref="D52:D56">
    <cfRule type="containsErrors" dxfId="1058" priority="724">
      <formula>ISERROR(D52)</formula>
    </cfRule>
  </conditionalFormatting>
  <conditionalFormatting sqref="D61">
    <cfRule type="containsErrors" dxfId="1057" priority="722">
      <formula>ISERROR(D61)</formula>
    </cfRule>
  </conditionalFormatting>
  <conditionalFormatting sqref="D62:D66">
    <cfRule type="containsErrors" dxfId="1056" priority="719">
      <formula>ISERROR(D62)</formula>
    </cfRule>
  </conditionalFormatting>
  <conditionalFormatting sqref="D71">
    <cfRule type="containsErrors" dxfId="1055" priority="717">
      <formula>ISERROR(D71)</formula>
    </cfRule>
  </conditionalFormatting>
  <conditionalFormatting sqref="D72:D76">
    <cfRule type="containsErrors" dxfId="1054" priority="714">
      <formula>ISERROR(D72)</formula>
    </cfRule>
  </conditionalFormatting>
  <conditionalFormatting sqref="D81">
    <cfRule type="containsErrors" dxfId="1053" priority="712">
      <formula>ISERROR(D81)</formula>
    </cfRule>
  </conditionalFormatting>
  <conditionalFormatting sqref="D82:D86">
    <cfRule type="containsErrors" dxfId="1052" priority="709">
      <formula>ISERROR(D82)</formula>
    </cfRule>
  </conditionalFormatting>
  <conditionalFormatting sqref="D91">
    <cfRule type="containsErrors" dxfId="1051" priority="707">
      <formula>ISERROR(D91)</formula>
    </cfRule>
  </conditionalFormatting>
  <conditionalFormatting sqref="D92:D96">
    <cfRule type="containsErrors" dxfId="1050" priority="704">
      <formula>ISERROR(D92)</formula>
    </cfRule>
  </conditionalFormatting>
  <conditionalFormatting sqref="D101">
    <cfRule type="containsErrors" dxfId="1049" priority="702">
      <formula>ISERROR(D101)</formula>
    </cfRule>
  </conditionalFormatting>
  <conditionalFormatting sqref="D102:D106">
    <cfRule type="containsErrors" dxfId="1048" priority="699">
      <formula>ISERROR(D102)</formula>
    </cfRule>
  </conditionalFormatting>
  <conditionalFormatting sqref="D111">
    <cfRule type="containsErrors" dxfId="1047" priority="697">
      <formula>ISERROR(D111)</formula>
    </cfRule>
  </conditionalFormatting>
  <conditionalFormatting sqref="D112:D116">
    <cfRule type="containsErrors" dxfId="1046" priority="694">
      <formula>ISERROR(D112)</formula>
    </cfRule>
  </conditionalFormatting>
  <conditionalFormatting sqref="D121">
    <cfRule type="containsErrors" dxfId="1045" priority="692">
      <formula>ISERROR(D121)</formula>
    </cfRule>
  </conditionalFormatting>
  <conditionalFormatting sqref="D122:D126">
    <cfRule type="containsErrors" dxfId="1044" priority="689">
      <formula>ISERROR(D122)</formula>
    </cfRule>
  </conditionalFormatting>
  <conditionalFormatting sqref="D131">
    <cfRule type="containsErrors" dxfId="1043" priority="687">
      <formula>ISERROR(D131)</formula>
    </cfRule>
  </conditionalFormatting>
  <conditionalFormatting sqref="D132:D136">
    <cfRule type="containsErrors" dxfId="1042" priority="684">
      <formula>ISERROR(D132)</formula>
    </cfRule>
  </conditionalFormatting>
  <conditionalFormatting sqref="D141">
    <cfRule type="containsErrors" dxfId="1041" priority="682">
      <formula>ISERROR(D141)</formula>
    </cfRule>
  </conditionalFormatting>
  <conditionalFormatting sqref="D142:D146">
    <cfRule type="containsErrors" dxfId="1040" priority="679">
      <formula>ISERROR(D142)</formula>
    </cfRule>
  </conditionalFormatting>
  <conditionalFormatting sqref="D151">
    <cfRule type="containsErrors" dxfId="1039" priority="677">
      <formula>ISERROR(D151)</formula>
    </cfRule>
  </conditionalFormatting>
  <conditionalFormatting sqref="D152:D156">
    <cfRule type="containsErrors" dxfId="1038" priority="674">
      <formula>ISERROR(D152)</formula>
    </cfRule>
  </conditionalFormatting>
  <conditionalFormatting sqref="D161">
    <cfRule type="containsErrors" dxfId="1037" priority="672">
      <formula>ISERROR(D161)</formula>
    </cfRule>
  </conditionalFormatting>
  <conditionalFormatting sqref="C17:C18">
    <cfRule type="containsErrors" dxfId="1036" priority="429">
      <formula>ISERROR(C17)</formula>
    </cfRule>
  </conditionalFormatting>
  <conditionalFormatting sqref="C19:C20">
    <cfRule type="cellIs" dxfId="1035" priority="427" operator="equal">
      <formula>0</formula>
    </cfRule>
    <cfRule type="containsErrors" dxfId="1034" priority="428">
      <formula>ISERROR(C19)</formula>
    </cfRule>
  </conditionalFormatting>
  <conditionalFormatting sqref="D17:D18">
    <cfRule type="containsErrors" dxfId="1033" priority="426">
      <formula>ISERROR(D17)</formula>
    </cfRule>
  </conditionalFormatting>
  <conditionalFormatting sqref="D19:D20">
    <cfRule type="cellIs" dxfId="1032" priority="424" operator="equal">
      <formula>0</formula>
    </cfRule>
    <cfRule type="containsErrors" dxfId="1031" priority="425">
      <formula>ISERROR(D19)</formula>
    </cfRule>
  </conditionalFormatting>
  <conditionalFormatting sqref="C27:C28">
    <cfRule type="containsErrors" dxfId="1030" priority="423">
      <formula>ISERROR(C27)</formula>
    </cfRule>
  </conditionalFormatting>
  <conditionalFormatting sqref="C29:C30">
    <cfRule type="cellIs" dxfId="1029" priority="421" operator="equal">
      <formula>0</formula>
    </cfRule>
    <cfRule type="containsErrors" dxfId="1028" priority="422">
      <formula>ISERROR(C29)</formula>
    </cfRule>
  </conditionalFormatting>
  <conditionalFormatting sqref="D27:D28">
    <cfRule type="containsErrors" dxfId="1027" priority="420">
      <formula>ISERROR(D27)</formula>
    </cfRule>
  </conditionalFormatting>
  <conditionalFormatting sqref="D29:D30">
    <cfRule type="cellIs" dxfId="1026" priority="418" operator="equal">
      <formula>0</formula>
    </cfRule>
    <cfRule type="containsErrors" dxfId="1025" priority="419">
      <formula>ISERROR(D29)</formula>
    </cfRule>
  </conditionalFormatting>
  <conditionalFormatting sqref="C37:C38">
    <cfRule type="containsErrors" dxfId="1024" priority="417">
      <formula>ISERROR(C37)</formula>
    </cfRule>
  </conditionalFormatting>
  <conditionalFormatting sqref="C39:C40">
    <cfRule type="cellIs" dxfId="1023" priority="415" operator="equal">
      <formula>0</formula>
    </cfRule>
    <cfRule type="containsErrors" dxfId="1022" priority="416">
      <formula>ISERROR(C39)</formula>
    </cfRule>
  </conditionalFormatting>
  <conditionalFormatting sqref="D37:D38">
    <cfRule type="containsErrors" dxfId="1021" priority="414">
      <formula>ISERROR(D37)</formula>
    </cfRule>
  </conditionalFormatting>
  <conditionalFormatting sqref="D39:D40">
    <cfRule type="cellIs" dxfId="1020" priority="412" operator="equal">
      <formula>0</formula>
    </cfRule>
    <cfRule type="containsErrors" dxfId="1019" priority="413">
      <formula>ISERROR(D39)</formula>
    </cfRule>
  </conditionalFormatting>
  <conditionalFormatting sqref="C47:C48">
    <cfRule type="containsErrors" dxfId="1018" priority="411">
      <formula>ISERROR(C47)</formula>
    </cfRule>
  </conditionalFormatting>
  <conditionalFormatting sqref="C49:C50">
    <cfRule type="cellIs" dxfId="1017" priority="409" operator="equal">
      <formula>0</formula>
    </cfRule>
    <cfRule type="containsErrors" dxfId="1016" priority="410">
      <formula>ISERROR(C49)</formula>
    </cfRule>
  </conditionalFormatting>
  <conditionalFormatting sqref="D47:D48">
    <cfRule type="containsErrors" dxfId="1015" priority="408">
      <formula>ISERROR(D47)</formula>
    </cfRule>
  </conditionalFormatting>
  <conditionalFormatting sqref="D49:D50">
    <cfRule type="cellIs" dxfId="1014" priority="406" operator="equal">
      <formula>0</formula>
    </cfRule>
    <cfRule type="containsErrors" dxfId="1013" priority="407">
      <formula>ISERROR(D49)</formula>
    </cfRule>
  </conditionalFormatting>
  <conditionalFormatting sqref="C57:C58">
    <cfRule type="containsErrors" dxfId="1012" priority="405">
      <formula>ISERROR(C57)</formula>
    </cfRule>
  </conditionalFormatting>
  <conditionalFormatting sqref="C59:C60">
    <cfRule type="cellIs" dxfId="1011" priority="403" operator="equal">
      <formula>0</formula>
    </cfRule>
    <cfRule type="containsErrors" dxfId="1010" priority="404">
      <formula>ISERROR(C59)</formula>
    </cfRule>
  </conditionalFormatting>
  <conditionalFormatting sqref="D57:D58">
    <cfRule type="containsErrors" dxfId="1009" priority="402">
      <formula>ISERROR(D57)</formula>
    </cfRule>
  </conditionalFormatting>
  <conditionalFormatting sqref="D59:D60">
    <cfRule type="cellIs" dxfId="1008" priority="400" operator="equal">
      <formula>0</formula>
    </cfRule>
    <cfRule type="containsErrors" dxfId="1007" priority="401">
      <formula>ISERROR(D59)</formula>
    </cfRule>
  </conditionalFormatting>
  <conditionalFormatting sqref="C67:C68">
    <cfRule type="containsErrors" dxfId="1006" priority="399">
      <formula>ISERROR(C67)</formula>
    </cfRule>
  </conditionalFormatting>
  <conditionalFormatting sqref="C69:C70">
    <cfRule type="cellIs" dxfId="1005" priority="397" operator="equal">
      <formula>0</formula>
    </cfRule>
    <cfRule type="containsErrors" dxfId="1004" priority="398">
      <formula>ISERROR(C69)</formula>
    </cfRule>
  </conditionalFormatting>
  <conditionalFormatting sqref="D67:D68">
    <cfRule type="containsErrors" dxfId="1003" priority="396">
      <formula>ISERROR(D67)</formula>
    </cfRule>
  </conditionalFormatting>
  <conditionalFormatting sqref="D69:D70">
    <cfRule type="cellIs" dxfId="1002" priority="394" operator="equal">
      <formula>0</formula>
    </cfRule>
    <cfRule type="containsErrors" dxfId="1001" priority="395">
      <formula>ISERROR(D69)</formula>
    </cfRule>
  </conditionalFormatting>
  <conditionalFormatting sqref="C77:C78">
    <cfRule type="containsErrors" dxfId="1000" priority="393">
      <formula>ISERROR(C77)</formula>
    </cfRule>
  </conditionalFormatting>
  <conditionalFormatting sqref="C79:C80">
    <cfRule type="cellIs" dxfId="999" priority="391" operator="equal">
      <formula>0</formula>
    </cfRule>
    <cfRule type="containsErrors" dxfId="998" priority="392">
      <formula>ISERROR(C79)</formula>
    </cfRule>
  </conditionalFormatting>
  <conditionalFormatting sqref="D77:D78">
    <cfRule type="containsErrors" dxfId="997" priority="390">
      <formula>ISERROR(D77)</formula>
    </cfRule>
  </conditionalFormatting>
  <conditionalFormatting sqref="D79:D80">
    <cfRule type="cellIs" dxfId="996" priority="388" operator="equal">
      <formula>0</formula>
    </cfRule>
    <cfRule type="containsErrors" dxfId="995" priority="389">
      <formula>ISERROR(D79)</formula>
    </cfRule>
  </conditionalFormatting>
  <conditionalFormatting sqref="C87:C88">
    <cfRule type="containsErrors" dxfId="994" priority="387">
      <formula>ISERROR(C87)</formula>
    </cfRule>
  </conditionalFormatting>
  <conditionalFormatting sqref="C89:C90">
    <cfRule type="cellIs" dxfId="993" priority="385" operator="equal">
      <formula>0</formula>
    </cfRule>
    <cfRule type="containsErrors" dxfId="992" priority="386">
      <formula>ISERROR(C89)</formula>
    </cfRule>
  </conditionalFormatting>
  <conditionalFormatting sqref="D87:D88">
    <cfRule type="containsErrors" dxfId="991" priority="384">
      <formula>ISERROR(D87)</formula>
    </cfRule>
  </conditionalFormatting>
  <conditionalFormatting sqref="D89:D90">
    <cfRule type="cellIs" dxfId="990" priority="382" operator="equal">
      <formula>0</formula>
    </cfRule>
    <cfRule type="containsErrors" dxfId="989" priority="383">
      <formula>ISERROR(D89)</formula>
    </cfRule>
  </conditionalFormatting>
  <conditionalFormatting sqref="C97:C98">
    <cfRule type="containsErrors" dxfId="988" priority="381">
      <formula>ISERROR(C97)</formula>
    </cfRule>
  </conditionalFormatting>
  <conditionalFormatting sqref="C99:C100">
    <cfRule type="cellIs" dxfId="987" priority="379" operator="equal">
      <formula>0</formula>
    </cfRule>
    <cfRule type="containsErrors" dxfId="986" priority="380">
      <formula>ISERROR(C99)</formula>
    </cfRule>
  </conditionalFormatting>
  <conditionalFormatting sqref="D97:D98">
    <cfRule type="containsErrors" dxfId="985" priority="378">
      <formula>ISERROR(D97)</formula>
    </cfRule>
  </conditionalFormatting>
  <conditionalFormatting sqref="D99:D100">
    <cfRule type="cellIs" dxfId="984" priority="376" operator="equal">
      <formula>0</formula>
    </cfRule>
    <cfRule type="containsErrors" dxfId="983" priority="377">
      <formula>ISERROR(D99)</formula>
    </cfRule>
  </conditionalFormatting>
  <conditionalFormatting sqref="C107:C108">
    <cfRule type="containsErrors" dxfId="982" priority="375">
      <formula>ISERROR(C107)</formula>
    </cfRule>
  </conditionalFormatting>
  <conditionalFormatting sqref="C109:C110">
    <cfRule type="cellIs" dxfId="981" priority="373" operator="equal">
      <formula>0</formula>
    </cfRule>
    <cfRule type="containsErrors" dxfId="980" priority="374">
      <formula>ISERROR(C109)</formula>
    </cfRule>
  </conditionalFormatting>
  <conditionalFormatting sqref="D107:D108">
    <cfRule type="containsErrors" dxfId="979" priority="372">
      <formula>ISERROR(D107)</formula>
    </cfRule>
  </conditionalFormatting>
  <conditionalFormatting sqref="D109:D110">
    <cfRule type="cellIs" dxfId="978" priority="370" operator="equal">
      <formula>0</formula>
    </cfRule>
    <cfRule type="containsErrors" dxfId="977" priority="371">
      <formula>ISERROR(D109)</formula>
    </cfRule>
  </conditionalFormatting>
  <conditionalFormatting sqref="C117:C118">
    <cfRule type="containsErrors" dxfId="976" priority="369">
      <formula>ISERROR(C117)</formula>
    </cfRule>
  </conditionalFormatting>
  <conditionalFormatting sqref="C119:C120">
    <cfRule type="cellIs" dxfId="975" priority="367" operator="equal">
      <formula>0</formula>
    </cfRule>
    <cfRule type="containsErrors" dxfId="974" priority="368">
      <formula>ISERROR(C119)</formula>
    </cfRule>
  </conditionalFormatting>
  <conditionalFormatting sqref="D117:D118">
    <cfRule type="containsErrors" dxfId="973" priority="366">
      <formula>ISERROR(D117)</formula>
    </cfRule>
  </conditionalFormatting>
  <conditionalFormatting sqref="D119:D120">
    <cfRule type="cellIs" dxfId="972" priority="364" operator="equal">
      <formula>0</formula>
    </cfRule>
    <cfRule type="containsErrors" dxfId="971" priority="365">
      <formula>ISERROR(D119)</formula>
    </cfRule>
  </conditionalFormatting>
  <conditionalFormatting sqref="C127:C128">
    <cfRule type="containsErrors" dxfId="970" priority="363">
      <formula>ISERROR(C127)</formula>
    </cfRule>
  </conditionalFormatting>
  <conditionalFormatting sqref="C129:C130">
    <cfRule type="cellIs" dxfId="969" priority="361" operator="equal">
      <formula>0</formula>
    </cfRule>
    <cfRule type="containsErrors" dxfId="968" priority="362">
      <formula>ISERROR(C129)</formula>
    </cfRule>
  </conditionalFormatting>
  <conditionalFormatting sqref="D127:D128">
    <cfRule type="containsErrors" dxfId="967" priority="360">
      <formula>ISERROR(D127)</formula>
    </cfRule>
  </conditionalFormatting>
  <conditionalFormatting sqref="D129:D130">
    <cfRule type="cellIs" dxfId="966" priority="358" operator="equal">
      <formula>0</formula>
    </cfRule>
    <cfRule type="containsErrors" dxfId="965" priority="359">
      <formula>ISERROR(D129)</formula>
    </cfRule>
  </conditionalFormatting>
  <conditionalFormatting sqref="C137:C138">
    <cfRule type="containsErrors" dxfId="964" priority="357">
      <formula>ISERROR(C137)</formula>
    </cfRule>
  </conditionalFormatting>
  <conditionalFormatting sqref="C139:C140">
    <cfRule type="cellIs" dxfId="963" priority="355" operator="equal">
      <formula>0</formula>
    </cfRule>
    <cfRule type="containsErrors" dxfId="962" priority="356">
      <formula>ISERROR(C139)</formula>
    </cfRule>
  </conditionalFormatting>
  <conditionalFormatting sqref="D137:D138">
    <cfRule type="containsErrors" dxfId="961" priority="354">
      <formula>ISERROR(D137)</formula>
    </cfRule>
  </conditionalFormatting>
  <conditionalFormatting sqref="D139:D140">
    <cfRule type="cellIs" dxfId="960" priority="352" operator="equal">
      <formula>0</formula>
    </cfRule>
    <cfRule type="containsErrors" dxfId="959" priority="353">
      <formula>ISERROR(D139)</formula>
    </cfRule>
  </conditionalFormatting>
  <conditionalFormatting sqref="C147:C148">
    <cfRule type="containsErrors" dxfId="958" priority="351">
      <formula>ISERROR(C147)</formula>
    </cfRule>
  </conditionalFormatting>
  <conditionalFormatting sqref="C149:C150">
    <cfRule type="cellIs" dxfId="957" priority="349" operator="equal">
      <formula>0</formula>
    </cfRule>
    <cfRule type="containsErrors" dxfId="956" priority="350">
      <formula>ISERROR(C149)</formula>
    </cfRule>
  </conditionalFormatting>
  <conditionalFormatting sqref="D147:D148">
    <cfRule type="containsErrors" dxfId="955" priority="348">
      <formula>ISERROR(D147)</formula>
    </cfRule>
  </conditionalFormatting>
  <conditionalFormatting sqref="D149:D150">
    <cfRule type="cellIs" dxfId="954" priority="346" operator="equal">
      <formula>0</formula>
    </cfRule>
    <cfRule type="containsErrors" dxfId="953" priority="347">
      <formula>ISERROR(D149)</formula>
    </cfRule>
  </conditionalFormatting>
  <conditionalFormatting sqref="C157:C158">
    <cfRule type="containsErrors" dxfId="952" priority="345">
      <formula>ISERROR(C157)</formula>
    </cfRule>
  </conditionalFormatting>
  <conditionalFormatting sqref="C159:C160">
    <cfRule type="cellIs" dxfId="951" priority="343" operator="equal">
      <formula>0</formula>
    </cfRule>
    <cfRule type="containsErrors" dxfId="950" priority="344">
      <formula>ISERROR(C159)</formula>
    </cfRule>
  </conditionalFormatting>
  <conditionalFormatting sqref="D157:D158">
    <cfRule type="containsErrors" dxfId="949" priority="342">
      <formula>ISERROR(D157)</formula>
    </cfRule>
  </conditionalFormatting>
  <conditionalFormatting sqref="D159:D160">
    <cfRule type="cellIs" dxfId="948" priority="340" operator="equal">
      <formula>0</formula>
    </cfRule>
    <cfRule type="containsErrors" dxfId="947" priority="341">
      <formula>ISERROR(D159)</formula>
    </cfRule>
  </conditionalFormatting>
  <conditionalFormatting sqref="CV235:CY235 CV281:CY281 CV327:CY327 CV373:CY373 CV175:CZ176 CV178:CZ178 CV177">
    <cfRule type="cellIs" dxfId="946" priority="112" operator="equal">
      <formula>0</formula>
    </cfRule>
  </conditionalFormatting>
  <conditionalFormatting sqref="CV186:CY189 CV181:CX185 CV179:CY180">
    <cfRule type="cellIs" dxfId="945" priority="113" operator="equal">
      <formula>0</formula>
    </cfRule>
  </conditionalFormatting>
  <conditionalFormatting sqref="CZ235 CZ281 CZ327 CZ373">
    <cfRule type="cellIs" dxfId="944" priority="110" operator="equal">
      <formula>0</formula>
    </cfRule>
  </conditionalFormatting>
  <conditionalFormatting sqref="CZ179:CZ189">
    <cfRule type="cellIs" dxfId="943" priority="111" operator="equal">
      <formula>0</formula>
    </cfRule>
  </conditionalFormatting>
  <conditionalFormatting sqref="CX177">
    <cfRule type="cellIs" dxfId="942" priority="108" operator="equal">
      <formula>0</formula>
    </cfRule>
    <cfRule type="containsErrors" dxfId="941" priority="109">
      <formula>ISERROR(CX177)</formula>
    </cfRule>
  </conditionalFormatting>
  <conditionalFormatting sqref="CW177">
    <cfRule type="cellIs" dxfId="940" priority="107" operator="equal">
      <formula>0</formula>
    </cfRule>
  </conditionalFormatting>
  <conditionalFormatting sqref="CY177">
    <cfRule type="cellIs" dxfId="939" priority="106" operator="equal">
      <formula>0</formula>
    </cfRule>
  </conditionalFormatting>
  <conditionalFormatting sqref="CV191:CZ192 CV194:CZ194 CV193">
    <cfRule type="cellIs" dxfId="938" priority="104" operator="equal">
      <formula>0</formula>
    </cfRule>
  </conditionalFormatting>
  <conditionalFormatting sqref="CV202:CY204 CV197:CX201 CV195:CY196">
    <cfRule type="cellIs" dxfId="937" priority="105" operator="equal">
      <formula>0</formula>
    </cfRule>
  </conditionalFormatting>
  <conditionalFormatting sqref="CZ195:CZ204">
    <cfRule type="cellIs" dxfId="936" priority="103" operator="equal">
      <formula>0</formula>
    </cfRule>
  </conditionalFormatting>
  <conditionalFormatting sqref="CX193">
    <cfRule type="cellIs" dxfId="935" priority="101" operator="equal">
      <formula>0</formula>
    </cfRule>
    <cfRule type="containsErrors" dxfId="934" priority="102">
      <formula>ISERROR(CX193)</formula>
    </cfRule>
  </conditionalFormatting>
  <conditionalFormatting sqref="CW193">
    <cfRule type="cellIs" dxfId="933" priority="100" operator="equal">
      <formula>0</formula>
    </cfRule>
  </conditionalFormatting>
  <conditionalFormatting sqref="CY193">
    <cfRule type="cellIs" dxfId="932" priority="99" operator="equal">
      <formula>0</formula>
    </cfRule>
  </conditionalFormatting>
  <conditionalFormatting sqref="CV207:CZ208 CV210:CZ210 CV209">
    <cfRule type="cellIs" dxfId="931" priority="97" operator="equal">
      <formula>0</formula>
    </cfRule>
  </conditionalFormatting>
  <conditionalFormatting sqref="CV218:CY220 CV213:CX217 CV211:CY212">
    <cfRule type="cellIs" dxfId="930" priority="98" operator="equal">
      <formula>0</formula>
    </cfRule>
  </conditionalFormatting>
  <conditionalFormatting sqref="CZ211:CZ220">
    <cfRule type="cellIs" dxfId="929" priority="96" operator="equal">
      <formula>0</formula>
    </cfRule>
  </conditionalFormatting>
  <conditionalFormatting sqref="CX209">
    <cfRule type="cellIs" dxfId="928" priority="94" operator="equal">
      <formula>0</formula>
    </cfRule>
    <cfRule type="containsErrors" dxfId="927" priority="95">
      <formula>ISERROR(CX209)</formula>
    </cfRule>
  </conditionalFormatting>
  <conditionalFormatting sqref="CW209">
    <cfRule type="cellIs" dxfId="926" priority="93" operator="equal">
      <formula>0</formula>
    </cfRule>
  </conditionalFormatting>
  <conditionalFormatting sqref="CY209">
    <cfRule type="cellIs" dxfId="925" priority="92" operator="equal">
      <formula>0</formula>
    </cfRule>
  </conditionalFormatting>
  <conditionalFormatting sqref="CV221:CZ222 CV224:CZ224 CV223">
    <cfRule type="cellIs" dxfId="924" priority="90" operator="equal">
      <formula>0</formula>
    </cfRule>
  </conditionalFormatting>
  <conditionalFormatting sqref="CV232:CY234 CV227:CX231 CV225:CY226">
    <cfRule type="cellIs" dxfId="923" priority="91" operator="equal">
      <formula>0</formula>
    </cfRule>
  </conditionalFormatting>
  <conditionalFormatting sqref="CZ225:CZ234">
    <cfRule type="cellIs" dxfId="922" priority="89" operator="equal">
      <formula>0</formula>
    </cfRule>
  </conditionalFormatting>
  <conditionalFormatting sqref="CX223">
    <cfRule type="cellIs" dxfId="921" priority="87" operator="equal">
      <formula>0</formula>
    </cfRule>
    <cfRule type="containsErrors" dxfId="920" priority="88">
      <formula>ISERROR(CX223)</formula>
    </cfRule>
  </conditionalFormatting>
  <conditionalFormatting sqref="CW223">
    <cfRule type="cellIs" dxfId="919" priority="86" operator="equal">
      <formula>0</formula>
    </cfRule>
  </conditionalFormatting>
  <conditionalFormatting sqref="CY223">
    <cfRule type="cellIs" dxfId="918" priority="85" operator="equal">
      <formula>0</formula>
    </cfRule>
  </conditionalFormatting>
  <conditionalFormatting sqref="CV237:CZ238 CV240:CZ240 CV239">
    <cfRule type="cellIs" dxfId="917" priority="83" operator="equal">
      <formula>0</formula>
    </cfRule>
  </conditionalFormatting>
  <conditionalFormatting sqref="CV248:CY250 CV243:CX247 CV241:CY242">
    <cfRule type="cellIs" dxfId="916" priority="84" operator="equal">
      <formula>0</formula>
    </cfRule>
  </conditionalFormatting>
  <conditionalFormatting sqref="CZ241:CZ250">
    <cfRule type="cellIs" dxfId="915" priority="82" operator="equal">
      <formula>0</formula>
    </cfRule>
  </conditionalFormatting>
  <conditionalFormatting sqref="CX239">
    <cfRule type="cellIs" dxfId="914" priority="80" operator="equal">
      <formula>0</formula>
    </cfRule>
    <cfRule type="containsErrors" dxfId="913" priority="81">
      <formula>ISERROR(CX239)</formula>
    </cfRule>
  </conditionalFormatting>
  <conditionalFormatting sqref="CW239">
    <cfRule type="cellIs" dxfId="912" priority="79" operator="equal">
      <formula>0</formula>
    </cfRule>
  </conditionalFormatting>
  <conditionalFormatting sqref="CY239">
    <cfRule type="cellIs" dxfId="911" priority="78" operator="equal">
      <formula>0</formula>
    </cfRule>
  </conditionalFormatting>
  <conditionalFormatting sqref="CV253:CZ254 CV256:CZ256 CV255">
    <cfRule type="cellIs" dxfId="910" priority="76" operator="equal">
      <formula>0</formula>
    </cfRule>
  </conditionalFormatting>
  <conditionalFormatting sqref="CV264:CY266 CV259:CX263 CV257:CY258">
    <cfRule type="cellIs" dxfId="909" priority="77" operator="equal">
      <formula>0</formula>
    </cfRule>
  </conditionalFormatting>
  <conditionalFormatting sqref="CZ257:CZ266">
    <cfRule type="cellIs" dxfId="908" priority="75" operator="equal">
      <formula>0</formula>
    </cfRule>
  </conditionalFormatting>
  <conditionalFormatting sqref="CX255">
    <cfRule type="cellIs" dxfId="907" priority="73" operator="equal">
      <formula>0</formula>
    </cfRule>
    <cfRule type="containsErrors" dxfId="906" priority="74">
      <formula>ISERROR(CX255)</formula>
    </cfRule>
  </conditionalFormatting>
  <conditionalFormatting sqref="CW255">
    <cfRule type="cellIs" dxfId="905" priority="72" operator="equal">
      <formula>0</formula>
    </cfRule>
  </conditionalFormatting>
  <conditionalFormatting sqref="CY255">
    <cfRule type="cellIs" dxfId="904" priority="71" operator="equal">
      <formula>0</formula>
    </cfRule>
  </conditionalFormatting>
  <conditionalFormatting sqref="CV267:CZ268 CV270:CZ270 CV269">
    <cfRule type="cellIs" dxfId="903" priority="69" operator="equal">
      <formula>0</formula>
    </cfRule>
  </conditionalFormatting>
  <conditionalFormatting sqref="CV278:CY280 CV273:CX277 CV271:CY272">
    <cfRule type="cellIs" dxfId="902" priority="70" operator="equal">
      <formula>0</formula>
    </cfRule>
  </conditionalFormatting>
  <conditionalFormatting sqref="CZ271:CZ280">
    <cfRule type="cellIs" dxfId="901" priority="68" operator="equal">
      <formula>0</formula>
    </cfRule>
  </conditionalFormatting>
  <conditionalFormatting sqref="CX269">
    <cfRule type="cellIs" dxfId="900" priority="66" operator="equal">
      <formula>0</formula>
    </cfRule>
    <cfRule type="containsErrors" dxfId="899" priority="67">
      <formula>ISERROR(CX269)</formula>
    </cfRule>
  </conditionalFormatting>
  <conditionalFormatting sqref="CW269">
    <cfRule type="cellIs" dxfId="898" priority="65" operator="equal">
      <formula>0</formula>
    </cfRule>
  </conditionalFormatting>
  <conditionalFormatting sqref="CY269">
    <cfRule type="cellIs" dxfId="897" priority="64" operator="equal">
      <formula>0</formula>
    </cfRule>
  </conditionalFormatting>
  <conditionalFormatting sqref="CV283:CZ284 CV286:CZ286 CV285">
    <cfRule type="cellIs" dxfId="896" priority="62" operator="equal">
      <formula>0</formula>
    </cfRule>
  </conditionalFormatting>
  <conditionalFormatting sqref="CV294:CY296 CV289:CX293 CV287:CY288">
    <cfRule type="cellIs" dxfId="895" priority="63" operator="equal">
      <formula>0</formula>
    </cfRule>
  </conditionalFormatting>
  <conditionalFormatting sqref="CZ287:CZ296">
    <cfRule type="cellIs" dxfId="894" priority="61" operator="equal">
      <formula>0</formula>
    </cfRule>
  </conditionalFormatting>
  <conditionalFormatting sqref="CX285">
    <cfRule type="cellIs" dxfId="893" priority="59" operator="equal">
      <formula>0</formula>
    </cfRule>
    <cfRule type="containsErrors" dxfId="892" priority="60">
      <formula>ISERROR(CX285)</formula>
    </cfRule>
  </conditionalFormatting>
  <conditionalFormatting sqref="CW285">
    <cfRule type="cellIs" dxfId="891" priority="58" operator="equal">
      <formula>0</formula>
    </cfRule>
  </conditionalFormatting>
  <conditionalFormatting sqref="CY285">
    <cfRule type="cellIs" dxfId="890" priority="57" operator="equal">
      <formula>0</formula>
    </cfRule>
  </conditionalFormatting>
  <conditionalFormatting sqref="CV299:CZ300 CV302:CZ302 CV301">
    <cfRule type="cellIs" dxfId="889" priority="55" operator="equal">
      <formula>0</formula>
    </cfRule>
  </conditionalFormatting>
  <conditionalFormatting sqref="CV310:CY312 CV305:CX309 CV303:CY304">
    <cfRule type="cellIs" dxfId="888" priority="56" operator="equal">
      <formula>0</formula>
    </cfRule>
  </conditionalFormatting>
  <conditionalFormatting sqref="CZ303:CZ312">
    <cfRule type="cellIs" dxfId="887" priority="54" operator="equal">
      <formula>0</formula>
    </cfRule>
  </conditionalFormatting>
  <conditionalFormatting sqref="CX301">
    <cfRule type="cellIs" dxfId="886" priority="52" operator="equal">
      <formula>0</formula>
    </cfRule>
    <cfRule type="containsErrors" dxfId="885" priority="53">
      <formula>ISERROR(CX301)</formula>
    </cfRule>
  </conditionalFormatting>
  <conditionalFormatting sqref="CW301">
    <cfRule type="cellIs" dxfId="884" priority="51" operator="equal">
      <formula>0</formula>
    </cfRule>
  </conditionalFormatting>
  <conditionalFormatting sqref="CY301">
    <cfRule type="cellIs" dxfId="883" priority="50" operator="equal">
      <formula>0</formula>
    </cfRule>
  </conditionalFormatting>
  <conditionalFormatting sqref="CV313:CZ314 CV316:CZ316 CV315">
    <cfRule type="cellIs" dxfId="882" priority="48" operator="equal">
      <formula>0</formula>
    </cfRule>
  </conditionalFormatting>
  <conditionalFormatting sqref="CV324:CY326 CV319:CX323 CV317:CY318">
    <cfRule type="cellIs" dxfId="881" priority="49" operator="equal">
      <formula>0</formula>
    </cfRule>
  </conditionalFormatting>
  <conditionalFormatting sqref="CZ317:CZ326">
    <cfRule type="cellIs" dxfId="880" priority="47" operator="equal">
      <formula>0</formula>
    </cfRule>
  </conditionalFormatting>
  <conditionalFormatting sqref="CX315">
    <cfRule type="cellIs" dxfId="879" priority="45" operator="equal">
      <formula>0</formula>
    </cfRule>
    <cfRule type="containsErrors" dxfId="878" priority="46">
      <formula>ISERROR(CX315)</formula>
    </cfRule>
  </conditionalFormatting>
  <conditionalFormatting sqref="CW315">
    <cfRule type="cellIs" dxfId="877" priority="44" operator="equal">
      <formula>0</formula>
    </cfRule>
  </conditionalFormatting>
  <conditionalFormatting sqref="CY315">
    <cfRule type="cellIs" dxfId="876" priority="43" operator="equal">
      <formula>0</formula>
    </cfRule>
  </conditionalFormatting>
  <conditionalFormatting sqref="CV329:CZ330 CV332:CZ332 CV331">
    <cfRule type="cellIs" dxfId="875" priority="41" operator="equal">
      <formula>0</formula>
    </cfRule>
  </conditionalFormatting>
  <conditionalFormatting sqref="CV340:CY342 CV335:CX339 CV333:CY334">
    <cfRule type="cellIs" dxfId="874" priority="42" operator="equal">
      <formula>0</formula>
    </cfRule>
  </conditionalFormatting>
  <conditionalFormatting sqref="CZ333:CZ342">
    <cfRule type="cellIs" dxfId="873" priority="40" operator="equal">
      <formula>0</formula>
    </cfRule>
  </conditionalFormatting>
  <conditionalFormatting sqref="CX331">
    <cfRule type="cellIs" dxfId="872" priority="38" operator="equal">
      <formula>0</formula>
    </cfRule>
    <cfRule type="containsErrors" dxfId="871" priority="39">
      <formula>ISERROR(CX331)</formula>
    </cfRule>
  </conditionalFormatting>
  <conditionalFormatting sqref="CW331">
    <cfRule type="cellIs" dxfId="870" priority="37" operator="equal">
      <formula>0</formula>
    </cfRule>
  </conditionalFormatting>
  <conditionalFormatting sqref="CY331">
    <cfRule type="cellIs" dxfId="869" priority="36" operator="equal">
      <formula>0</formula>
    </cfRule>
  </conditionalFormatting>
  <conditionalFormatting sqref="CV345:CZ346 CV348:CZ348 CV347">
    <cfRule type="cellIs" dxfId="868" priority="34" operator="equal">
      <formula>0</formula>
    </cfRule>
  </conditionalFormatting>
  <conditionalFormatting sqref="CV356:CY358 CV351:CX355 CV349:CY350">
    <cfRule type="cellIs" dxfId="867" priority="35" operator="equal">
      <formula>0</formula>
    </cfRule>
  </conditionalFormatting>
  <conditionalFormatting sqref="CZ349:CZ358">
    <cfRule type="cellIs" dxfId="866" priority="33" operator="equal">
      <formula>0</formula>
    </cfRule>
  </conditionalFormatting>
  <conditionalFormatting sqref="CX347">
    <cfRule type="cellIs" dxfId="865" priority="31" operator="equal">
      <formula>0</formula>
    </cfRule>
    <cfRule type="containsErrors" dxfId="864" priority="32">
      <formula>ISERROR(CX347)</formula>
    </cfRule>
  </conditionalFormatting>
  <conditionalFormatting sqref="CW347">
    <cfRule type="cellIs" dxfId="863" priority="30" operator="equal">
      <formula>0</formula>
    </cfRule>
  </conditionalFormatting>
  <conditionalFormatting sqref="CY347">
    <cfRule type="cellIs" dxfId="862" priority="29" operator="equal">
      <formula>0</formula>
    </cfRule>
  </conditionalFormatting>
  <conditionalFormatting sqref="CV359:CZ360 CV362:CZ362 CV361">
    <cfRule type="cellIs" dxfId="861" priority="27" operator="equal">
      <formula>0</formula>
    </cfRule>
  </conditionalFormatting>
  <conditionalFormatting sqref="CV370:CY372 CV365:CX369 CV363:CY364">
    <cfRule type="cellIs" dxfId="860" priority="28" operator="equal">
      <formula>0</formula>
    </cfRule>
  </conditionalFormatting>
  <conditionalFormatting sqref="CZ363:CZ372">
    <cfRule type="cellIs" dxfId="859" priority="26" operator="equal">
      <formula>0</formula>
    </cfRule>
  </conditionalFormatting>
  <conditionalFormatting sqref="CX361">
    <cfRule type="cellIs" dxfId="858" priority="24" operator="equal">
      <formula>0</formula>
    </cfRule>
    <cfRule type="containsErrors" dxfId="857" priority="25">
      <formula>ISERROR(CX361)</formula>
    </cfRule>
  </conditionalFormatting>
  <conditionalFormatting sqref="CW361">
    <cfRule type="cellIs" dxfId="856" priority="23" operator="equal">
      <formula>0</formula>
    </cfRule>
  </conditionalFormatting>
  <conditionalFormatting sqref="CY361">
    <cfRule type="cellIs" dxfId="855" priority="22" operator="equal">
      <formula>0</formula>
    </cfRule>
  </conditionalFormatting>
  <conditionalFormatting sqref="CV375:CZ376 CV378:CZ378 CV377">
    <cfRule type="cellIs" dxfId="854" priority="20" operator="equal">
      <formula>0</formula>
    </cfRule>
  </conditionalFormatting>
  <conditionalFormatting sqref="CV386:CY388 CV381:CX385 CV379:CY380">
    <cfRule type="cellIs" dxfId="853" priority="21" operator="equal">
      <formula>0</formula>
    </cfRule>
  </conditionalFormatting>
  <conditionalFormatting sqref="CZ379:CZ388">
    <cfRule type="cellIs" dxfId="852" priority="19" operator="equal">
      <formula>0</formula>
    </cfRule>
  </conditionalFormatting>
  <conditionalFormatting sqref="CX377">
    <cfRule type="cellIs" dxfId="851" priority="17" operator="equal">
      <formula>0</formula>
    </cfRule>
    <cfRule type="containsErrors" dxfId="850" priority="18">
      <formula>ISERROR(CX377)</formula>
    </cfRule>
  </conditionalFormatting>
  <conditionalFormatting sqref="CW377">
    <cfRule type="cellIs" dxfId="849" priority="16" operator="equal">
      <formula>0</formula>
    </cfRule>
  </conditionalFormatting>
  <conditionalFormatting sqref="CY377">
    <cfRule type="cellIs" dxfId="848" priority="15" operator="equal">
      <formula>0</formula>
    </cfRule>
  </conditionalFormatting>
  <conditionalFormatting sqref="CV391:CZ392 CV394:CZ394 CV393">
    <cfRule type="cellIs" dxfId="847" priority="13" operator="equal">
      <formula>0</formula>
    </cfRule>
  </conditionalFormatting>
  <conditionalFormatting sqref="CV402:CY404 CV397:CX401 CV395:CY396">
    <cfRule type="cellIs" dxfId="846" priority="14" operator="equal">
      <formula>0</formula>
    </cfRule>
  </conditionalFormatting>
  <conditionalFormatting sqref="CZ395:CZ404">
    <cfRule type="cellIs" dxfId="845" priority="12" operator="equal">
      <formula>0</formula>
    </cfRule>
  </conditionalFormatting>
  <conditionalFormatting sqref="CX393">
    <cfRule type="cellIs" dxfId="844" priority="10" operator="equal">
      <formula>0</formula>
    </cfRule>
    <cfRule type="containsErrors" dxfId="843" priority="11">
      <formula>ISERROR(CX393)</formula>
    </cfRule>
  </conditionalFormatting>
  <conditionalFormatting sqref="CW393">
    <cfRule type="cellIs" dxfId="842" priority="9" operator="equal">
      <formula>0</formula>
    </cfRule>
  </conditionalFormatting>
  <conditionalFormatting sqref="CY393">
    <cfRule type="cellIs" dxfId="841" priority="8" operator="equal">
      <formula>0</formula>
    </cfRule>
  </conditionalFormatting>
  <conditionalFormatting sqref="CV405:CZ406 CV408:CZ408 CV407">
    <cfRule type="cellIs" dxfId="840" priority="6" operator="equal">
      <formula>0</formula>
    </cfRule>
  </conditionalFormatting>
  <conditionalFormatting sqref="CV416:CY418 CV411:CX415 CV409:CY410">
    <cfRule type="cellIs" dxfId="839" priority="7" operator="equal">
      <formula>0</formula>
    </cfRule>
  </conditionalFormatting>
  <conditionalFormatting sqref="CZ409:CZ418">
    <cfRule type="cellIs" dxfId="838" priority="5" operator="equal">
      <formula>0</formula>
    </cfRule>
  </conditionalFormatting>
  <conditionalFormatting sqref="CX407">
    <cfRule type="cellIs" dxfId="837" priority="3" operator="equal">
      <formula>0</formula>
    </cfRule>
    <cfRule type="containsErrors" dxfId="836" priority="4">
      <formula>ISERROR(CX407)</formula>
    </cfRule>
  </conditionalFormatting>
  <conditionalFormatting sqref="CW407">
    <cfRule type="cellIs" dxfId="835" priority="2" operator="equal">
      <formula>0</formula>
    </cfRule>
  </conditionalFormatting>
  <conditionalFormatting sqref="CY407">
    <cfRule type="cellIs" dxfId="834" priority="1" operator="equal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418"/>
  <sheetViews>
    <sheetView topLeftCell="I175" workbookViewId="0">
      <selection activeCell="B35" sqref="B35"/>
    </sheetView>
  </sheetViews>
  <sheetFormatPr baseColWidth="10" defaultRowHeight="15" x14ac:dyDescent="0.25"/>
  <cols>
    <col min="1" max="1" width="8.7109375" customWidth="1"/>
    <col min="2" max="2" width="7.140625" customWidth="1"/>
    <col min="3" max="3" width="15.7109375" customWidth="1"/>
    <col min="4" max="7" width="5.7109375" customWidth="1"/>
    <col min="8" max="8" width="4.7109375" customWidth="1"/>
    <col min="9" max="99" width="0.28515625" customWidth="1"/>
    <col min="100" max="100" width="4.7109375" customWidth="1"/>
    <col min="101" max="101" width="29.7109375" customWidth="1"/>
    <col min="102" max="102" width="4.7109375" customWidth="1"/>
    <col min="103" max="103" width="26.7109375" customWidth="1"/>
    <col min="104" max="104" width="14.7109375" customWidth="1"/>
  </cols>
  <sheetData>
    <row r="1" spans="1:8" ht="49.35" customHeight="1" thickBot="1" x14ac:dyDescent="0.3">
      <c r="A1" s="92" t="s">
        <v>166</v>
      </c>
      <c r="B1" s="93" t="s">
        <v>29</v>
      </c>
      <c r="C1" s="38" t="s">
        <v>30</v>
      </c>
      <c r="D1" s="39" t="s">
        <v>163</v>
      </c>
      <c r="E1" s="40" t="s">
        <v>32</v>
      </c>
      <c r="F1" s="40" t="s">
        <v>33</v>
      </c>
      <c r="G1" s="40" t="s">
        <v>34</v>
      </c>
      <c r="H1" s="41" t="s">
        <v>35</v>
      </c>
    </row>
    <row r="2" spans="1:8" x14ac:dyDescent="0.25">
      <c r="A2" s="42" t="str">
        <f>VLOOKUP(B2,Données!$B$3:$G$108,4)</f>
        <v>Louise St-Jules</v>
      </c>
      <c r="B2" s="43">
        <v>1084</v>
      </c>
      <c r="C2" s="44" t="str">
        <f>IFERROR(IF(B2=Données!#REF!,Données!#REF!,VLOOKUP(B2,Données!$B$3:$G$108,3,FALSE)),"")</f>
        <v/>
      </c>
      <c r="D2" s="90">
        <v>115</v>
      </c>
      <c r="E2" s="46">
        <v>172</v>
      </c>
      <c r="F2" s="46">
        <v>251</v>
      </c>
      <c r="G2" s="46">
        <v>199</v>
      </c>
      <c r="H2" s="47"/>
    </row>
    <row r="3" spans="1:8" x14ac:dyDescent="0.25">
      <c r="A3" s="48" t="str">
        <f>VLOOKUP(B3,Données!$B$3:$G$108,4)</f>
        <v>Pierrette Venne</v>
      </c>
      <c r="B3" s="126">
        <v>1000</v>
      </c>
      <c r="C3" s="44" t="str">
        <f>IFERROR(IF(B3=Données!#REF!,Données!#REF!,VLOOKUP(B3,Données!$B$3:$G$108,3,FALSE)),"")</f>
        <v/>
      </c>
      <c r="D3" s="90">
        <v>150</v>
      </c>
      <c r="E3" s="46"/>
      <c r="F3" s="46"/>
      <c r="G3" s="46"/>
      <c r="H3" s="51" t="s">
        <v>43</v>
      </c>
    </row>
    <row r="4" spans="1:8" x14ac:dyDescent="0.25">
      <c r="A4" s="48" t="str">
        <f>VLOOKUP(B4,Données!$B$3:$G$108,4)</f>
        <v>Liliane Blais</v>
      </c>
      <c r="B4" s="49">
        <v>1021</v>
      </c>
      <c r="C4" s="44" t="str">
        <f>IFERROR(IF(B4=Données!#REF!,Données!#REF!,VLOOKUP(B4,Données!$B$3:$G$108,3,FALSE)),"")</f>
        <v/>
      </c>
      <c r="D4" s="90">
        <v>170</v>
      </c>
      <c r="E4" s="46">
        <v>192</v>
      </c>
      <c r="F4" s="46">
        <v>147</v>
      </c>
      <c r="G4" s="46">
        <v>176</v>
      </c>
      <c r="H4" s="51"/>
    </row>
    <row r="5" spans="1:8" x14ac:dyDescent="0.25">
      <c r="A5" s="48" t="str">
        <f>VLOOKUP(B5,Données!$B$3:$G$108,4)</f>
        <v>Claude Baril</v>
      </c>
      <c r="B5" s="49">
        <v>1077</v>
      </c>
      <c r="C5" s="44" t="str">
        <f>IFERROR(IF(B5=Données!#REF!,Données!#REF!,VLOOKUP(B5,Données!$B$3:$G$108,3,FALSE)),"")</f>
        <v/>
      </c>
      <c r="D5" s="90">
        <v>151</v>
      </c>
      <c r="E5" s="46">
        <v>188</v>
      </c>
      <c r="F5" s="46">
        <v>132</v>
      </c>
      <c r="G5" s="46">
        <v>166</v>
      </c>
      <c r="H5" s="51"/>
    </row>
    <row r="6" spans="1:8" x14ac:dyDescent="0.25">
      <c r="A6" s="48" t="str">
        <f>VLOOKUP(B6,Données!$B$3:$G$108,4)</f>
        <v>André Cyr</v>
      </c>
      <c r="B6" s="49">
        <v>1053</v>
      </c>
      <c r="C6" s="44" t="str">
        <f>IFERROR(IF(B6=Données!#REF!,Données!#REF!,VLOOKUP(B6,Données!$B$3:$G$108,3,FALSE)),"")</f>
        <v/>
      </c>
      <c r="D6" s="90">
        <v>214</v>
      </c>
      <c r="E6" s="46"/>
      <c r="F6" s="46"/>
      <c r="G6" s="46"/>
      <c r="H6" s="51" t="s">
        <v>43</v>
      </c>
    </row>
    <row r="7" spans="1:8" x14ac:dyDescent="0.25">
      <c r="A7" s="52" t="s">
        <v>36</v>
      </c>
      <c r="B7" s="53"/>
      <c r="C7" s="54"/>
      <c r="D7" s="94"/>
      <c r="E7" s="56"/>
      <c r="F7" s="56"/>
      <c r="G7" s="56"/>
      <c r="H7" s="51"/>
    </row>
    <row r="8" spans="1:8" x14ac:dyDescent="0.25">
      <c r="A8" s="52" t="s">
        <v>36</v>
      </c>
      <c r="B8" s="53"/>
      <c r="C8" s="54"/>
      <c r="D8" s="94"/>
      <c r="E8" s="56"/>
      <c r="F8" s="56"/>
      <c r="G8" s="56"/>
      <c r="H8" s="51"/>
    </row>
    <row r="9" spans="1:8" x14ac:dyDescent="0.25">
      <c r="A9" s="57" t="s">
        <v>37</v>
      </c>
      <c r="B9" s="53"/>
      <c r="C9" s="58"/>
      <c r="D9" s="95"/>
      <c r="E9" s="56"/>
      <c r="F9" s="56"/>
      <c r="G9" s="56"/>
      <c r="H9" s="51"/>
    </row>
    <row r="10" spans="1:8" ht="15.75" thickBot="1" x14ac:dyDescent="0.3">
      <c r="A10" s="91" t="s">
        <v>37</v>
      </c>
      <c r="B10" s="53"/>
      <c r="C10" s="58"/>
      <c r="D10" s="95"/>
      <c r="E10" s="56"/>
      <c r="F10" s="56"/>
      <c r="G10" s="56"/>
      <c r="H10" s="51"/>
    </row>
    <row r="11" spans="1:8" ht="15.75" thickBot="1" x14ac:dyDescent="0.3">
      <c r="A11" s="96">
        <f>$T$1-D11</f>
        <v>-800</v>
      </c>
      <c r="B11" s="89">
        <v>59</v>
      </c>
      <c r="C11" s="97" t="s">
        <v>38</v>
      </c>
      <c r="D11" s="86">
        <v>800</v>
      </c>
      <c r="E11" s="63">
        <f>SUM(E2:E6)+SUMPRODUCT((E2:E6=0)*1,$D176:$D180)</f>
        <v>552</v>
      </c>
      <c r="F11" s="63">
        <f>SUM(F2:F6)+SUMPRODUCT((F2:F6=0)*1,$D176:$D180)</f>
        <v>530</v>
      </c>
      <c r="G11" s="63">
        <f>SUM(G2:G6)+SUMPRODUCT((G2:G6=0)*1,$D176:$D180)</f>
        <v>541</v>
      </c>
      <c r="H11" s="64"/>
    </row>
    <row r="12" spans="1:8" x14ac:dyDescent="0.25">
      <c r="A12" s="42" t="str">
        <f>VLOOKUP(B12,Données!$B$3:$G$108,4)</f>
        <v>Juliette Lavallée</v>
      </c>
      <c r="B12" s="65">
        <v>1059</v>
      </c>
      <c r="C12" s="44" t="str">
        <f>IFERROR(IF(B12=Données!#REF!,Données!#REF!,VLOOKUP(B12,Données!$B$3:$G$108,3,FALSE)),"")</f>
        <v/>
      </c>
      <c r="D12" s="90">
        <v>125</v>
      </c>
      <c r="E12" s="46">
        <v>157</v>
      </c>
      <c r="F12" s="46">
        <v>159</v>
      </c>
      <c r="G12" s="46">
        <v>197</v>
      </c>
      <c r="H12" s="51"/>
    </row>
    <row r="13" spans="1:8" x14ac:dyDescent="0.25">
      <c r="A13" s="48" t="str">
        <f>VLOOKUP(B13,Données!$B$3:$G$108,4)</f>
        <v>Nicole Gilbert</v>
      </c>
      <c r="B13" s="65">
        <v>1082</v>
      </c>
      <c r="C13" s="44" t="str">
        <f>IFERROR(IF(B13=Données!#REF!,Données!#REF!,VLOOKUP(B13,Données!$B$3:$G$108,3,FALSE)),"")</f>
        <v/>
      </c>
      <c r="D13" s="90">
        <v>155</v>
      </c>
      <c r="E13" s="46">
        <v>151</v>
      </c>
      <c r="F13" s="46">
        <v>147</v>
      </c>
      <c r="G13" s="46">
        <v>166</v>
      </c>
      <c r="H13" s="51"/>
    </row>
    <row r="14" spans="1:8" x14ac:dyDescent="0.25">
      <c r="A14" s="48" t="str">
        <f>VLOOKUP(B14,Données!$B$3:$G$108,4)</f>
        <v>Suzanne Jacob</v>
      </c>
      <c r="B14" s="65">
        <v>1078</v>
      </c>
      <c r="C14" s="44" t="str">
        <f>IFERROR(IF(B14=Données!#REF!,Données!#REF!,VLOOKUP(B14,Données!$B$3:$G$108,3,FALSE)),"")</f>
        <v/>
      </c>
      <c r="D14" s="90">
        <v>172</v>
      </c>
      <c r="E14" s="46">
        <v>148</v>
      </c>
      <c r="F14" s="46">
        <v>149</v>
      </c>
      <c r="G14" s="46">
        <v>147</v>
      </c>
      <c r="H14" s="51"/>
    </row>
    <row r="15" spans="1:8" x14ac:dyDescent="0.25">
      <c r="A15" s="48" t="str">
        <f>VLOOKUP(B15,Données!$B$3:$G$108,4)</f>
        <v>Nicole Sarrazin</v>
      </c>
      <c r="B15" s="65">
        <v>1101</v>
      </c>
      <c r="C15" s="44" t="str">
        <f>IFERROR(IF(B15=Données!#REF!,Données!#REF!,VLOOKUP(B15,Données!$B$3:$G$108,3,FALSE)),"")</f>
        <v/>
      </c>
      <c r="D15" s="90">
        <v>167</v>
      </c>
      <c r="E15" s="46">
        <v>156</v>
      </c>
      <c r="F15" s="46">
        <v>209</v>
      </c>
      <c r="G15" s="46">
        <v>127</v>
      </c>
      <c r="H15" s="51"/>
    </row>
    <row r="16" spans="1:8" x14ac:dyDescent="0.25">
      <c r="A16" s="48" t="str">
        <f>VLOOKUP(B16,Données!$B$3:$G$108,4)</f>
        <v>Dorothée Beauchesne</v>
      </c>
      <c r="B16" s="65">
        <v>1009</v>
      </c>
      <c r="C16" s="44" t="str">
        <f>IFERROR(IF(B16=Données!#REF!,Données!#REF!,VLOOKUP(B16,Données!$B$3:$G$108,3,FALSE)),"")</f>
        <v/>
      </c>
      <c r="D16" s="90">
        <v>138</v>
      </c>
      <c r="E16" s="46">
        <v>213</v>
      </c>
      <c r="F16" s="46">
        <v>172</v>
      </c>
      <c r="G16" s="46">
        <v>170</v>
      </c>
      <c r="H16" s="51"/>
    </row>
    <row r="17" spans="1:8" x14ac:dyDescent="0.25">
      <c r="A17" s="52" t="s">
        <v>36</v>
      </c>
      <c r="B17" s="53"/>
      <c r="C17" s="54"/>
      <c r="D17" s="94"/>
      <c r="E17" s="56"/>
      <c r="F17" s="56"/>
      <c r="G17" s="56"/>
      <c r="H17" s="51"/>
    </row>
    <row r="18" spans="1:8" x14ac:dyDescent="0.25">
      <c r="A18" s="52" t="s">
        <v>36</v>
      </c>
      <c r="B18" s="53"/>
      <c r="C18" s="54"/>
      <c r="D18" s="94"/>
      <c r="E18" s="56"/>
      <c r="F18" s="56"/>
      <c r="G18" s="56"/>
      <c r="H18" s="51"/>
    </row>
    <row r="19" spans="1:8" x14ac:dyDescent="0.25">
      <c r="A19" s="57" t="s">
        <v>37</v>
      </c>
      <c r="B19" s="53"/>
      <c r="C19" s="58"/>
      <c r="D19" s="95"/>
      <c r="E19" s="56"/>
      <c r="F19" s="56"/>
      <c r="G19" s="56"/>
      <c r="H19" s="51"/>
    </row>
    <row r="20" spans="1:8" ht="15.75" thickBot="1" x14ac:dyDescent="0.3">
      <c r="A20" s="91" t="s">
        <v>37</v>
      </c>
      <c r="B20" s="53"/>
      <c r="C20" s="58"/>
      <c r="D20" s="95"/>
      <c r="E20" s="56"/>
      <c r="F20" s="56"/>
      <c r="G20" s="56"/>
      <c r="H20" s="51"/>
    </row>
    <row r="21" spans="1:8" ht="15.75" thickBot="1" x14ac:dyDescent="0.3">
      <c r="A21" s="96">
        <f>$T$1-D21</f>
        <v>-757</v>
      </c>
      <c r="B21" s="89">
        <v>102</v>
      </c>
      <c r="C21" s="97" t="s">
        <v>39</v>
      </c>
      <c r="D21" s="86">
        <v>757</v>
      </c>
      <c r="E21" s="63">
        <f>SUM(E12:E16)+SUMPRODUCT((E12:E16=0)*1,$D186:$D190)</f>
        <v>825</v>
      </c>
      <c r="F21" s="63">
        <f>SUM(F12:F16)+SUMPRODUCT((F12:F16=0)*1,$D186:$D190)</f>
        <v>836</v>
      </c>
      <c r="G21" s="63">
        <f>SUM(G12:G16)+SUMPRODUCT((G12:G16=0)*1,$D186:$D190)</f>
        <v>807</v>
      </c>
      <c r="H21" s="64"/>
    </row>
    <row r="22" spans="1:8" x14ac:dyDescent="0.25">
      <c r="A22" s="42" t="str">
        <f>VLOOKUP(B22,Données!$B$3:$G$108,4)</f>
        <v>Louise Sarrazin</v>
      </c>
      <c r="B22" s="65">
        <v>1102</v>
      </c>
      <c r="C22" s="44" t="str">
        <f>IFERROR(IF(B22=Données!#REF!,Données!#REF!,VLOOKUP(B22,Données!$B$3:$G$108,3,FALSE)),"")</f>
        <v/>
      </c>
      <c r="D22" s="90">
        <v>111</v>
      </c>
      <c r="E22" s="46">
        <v>123</v>
      </c>
      <c r="F22" s="46">
        <v>102</v>
      </c>
      <c r="G22" s="46">
        <v>106</v>
      </c>
      <c r="H22" s="51"/>
    </row>
    <row r="23" spans="1:8" x14ac:dyDescent="0.25">
      <c r="A23" s="48" t="str">
        <f>VLOOKUP(B23,Données!$B$3:$G$108,4)</f>
        <v>Claude Chaumont</v>
      </c>
      <c r="B23" s="65">
        <v>1064</v>
      </c>
      <c r="C23" s="44" t="str">
        <f>IFERROR(IF(B23=Données!#REF!,Données!#REF!,VLOOKUP(B23,Données!$B$3:$G$108,3,FALSE)),"")</f>
        <v/>
      </c>
      <c r="D23" s="90">
        <v>148</v>
      </c>
      <c r="E23" s="46">
        <v>134</v>
      </c>
      <c r="F23" s="46">
        <v>127</v>
      </c>
      <c r="G23" s="46">
        <v>152</v>
      </c>
      <c r="H23" s="51"/>
    </row>
    <row r="24" spans="1:8" x14ac:dyDescent="0.25">
      <c r="A24" s="48" t="str">
        <f>VLOOKUP(B24,Données!$B$3:$G$108,4)</f>
        <v>Roger Lefebvre</v>
      </c>
      <c r="B24" s="65">
        <v>1099</v>
      </c>
      <c r="C24" s="44" t="str">
        <f>IFERROR(IF(B24=Données!#REF!,Données!#REF!,VLOOKUP(B24,Données!$B$3:$G$108,3,FALSE)),"")</f>
        <v/>
      </c>
      <c r="D24" s="90">
        <v>172</v>
      </c>
      <c r="E24" s="46"/>
      <c r="F24" s="46"/>
      <c r="G24" s="46"/>
      <c r="H24" s="51" t="s">
        <v>43</v>
      </c>
    </row>
    <row r="25" spans="1:8" x14ac:dyDescent="0.25">
      <c r="A25" s="48" t="str">
        <f>VLOOKUP(B25,Données!$B$3:$G$108,4)</f>
        <v>Ferdinand Laplante</v>
      </c>
      <c r="B25" s="65">
        <v>1043</v>
      </c>
      <c r="C25" s="44" t="str">
        <f>IFERROR(IF(B25=Données!#REF!,Données!#REF!,VLOOKUP(B25,Données!$B$3:$G$108,3,FALSE)),"")</f>
        <v/>
      </c>
      <c r="D25" s="90">
        <v>165</v>
      </c>
      <c r="E25" s="46">
        <v>179</v>
      </c>
      <c r="F25" s="46">
        <v>196</v>
      </c>
      <c r="G25" s="46">
        <v>175</v>
      </c>
      <c r="H25" s="51"/>
    </row>
    <row r="26" spans="1:8" x14ac:dyDescent="0.25">
      <c r="A26" s="48" t="str">
        <f>VLOOKUP(B26,Données!$B$3:$G$108,4)</f>
        <v>Michel Moreau</v>
      </c>
      <c r="B26" s="65">
        <v>1048</v>
      </c>
      <c r="C26" s="44" t="str">
        <f>IFERROR(IF(B26=Données!#REF!,Données!#REF!,VLOOKUP(B26,Données!$B$3:$G$108,3,FALSE)),"")</f>
        <v/>
      </c>
      <c r="D26" s="90">
        <v>183</v>
      </c>
      <c r="E26" s="46">
        <v>150</v>
      </c>
      <c r="F26" s="46">
        <v>151</v>
      </c>
      <c r="G26" s="46">
        <v>225</v>
      </c>
      <c r="H26" s="51"/>
    </row>
    <row r="27" spans="1:8" x14ac:dyDescent="0.25">
      <c r="A27" s="52" t="s">
        <v>36</v>
      </c>
      <c r="B27" s="53"/>
      <c r="C27" s="54"/>
      <c r="D27" s="94"/>
      <c r="E27" s="56"/>
      <c r="F27" s="56"/>
      <c r="G27" s="56"/>
      <c r="H27" s="51"/>
    </row>
    <row r="28" spans="1:8" x14ac:dyDescent="0.25">
      <c r="A28" s="52" t="s">
        <v>36</v>
      </c>
      <c r="B28" s="53"/>
      <c r="C28" s="54"/>
      <c r="D28" s="94"/>
      <c r="E28" s="56"/>
      <c r="F28" s="56"/>
      <c r="G28" s="56"/>
      <c r="H28" s="51"/>
    </row>
    <row r="29" spans="1:8" x14ac:dyDescent="0.25">
      <c r="A29" s="57" t="s">
        <v>37</v>
      </c>
      <c r="B29" s="53"/>
      <c r="C29" s="58"/>
      <c r="D29" s="95"/>
      <c r="E29" s="56"/>
      <c r="F29" s="56"/>
      <c r="G29" s="56"/>
      <c r="H29" s="51"/>
    </row>
    <row r="30" spans="1:8" ht="15.75" thickBot="1" x14ac:dyDescent="0.3">
      <c r="A30" s="91" t="s">
        <v>37</v>
      </c>
      <c r="B30" s="53"/>
      <c r="C30" s="58"/>
      <c r="D30" s="95"/>
      <c r="E30" s="56"/>
      <c r="F30" s="56"/>
      <c r="G30" s="56"/>
      <c r="H30" s="51"/>
    </row>
    <row r="31" spans="1:8" ht="15.75" thickBot="1" x14ac:dyDescent="0.3">
      <c r="A31" s="96">
        <f>$T$1-D31</f>
        <v>-779</v>
      </c>
      <c r="B31" s="89">
        <v>80</v>
      </c>
      <c r="C31" s="97" t="s">
        <v>40</v>
      </c>
      <c r="D31" s="86">
        <v>779</v>
      </c>
      <c r="E31" s="63">
        <f>SUM(E22:E26)+SUMPRODUCT((E22:E26=0)*1,$D196:$D200)</f>
        <v>586</v>
      </c>
      <c r="F31" s="63">
        <f>SUM(F22:F26)+SUMPRODUCT((F22:F26=0)*1,$D196:$D200)</f>
        <v>576</v>
      </c>
      <c r="G31" s="63">
        <f>SUM(G22:G26)+SUMPRODUCT((G22:G26=0)*1,$D196:$D200)</f>
        <v>658</v>
      </c>
      <c r="H31" s="64"/>
    </row>
    <row r="32" spans="1:8" x14ac:dyDescent="0.25">
      <c r="A32" s="42" t="str">
        <f>VLOOKUP(B32,Données!$B$3:$G$108,4)</f>
        <v>Thérèse St-Pierre</v>
      </c>
      <c r="B32" s="65">
        <v>1093</v>
      </c>
      <c r="C32" s="44" t="str">
        <f>IFERROR(IF(B32=Données!#REF!,Données!#REF!,VLOOKUP(B32,Données!$B$3:$G$108,3,FALSE)),"")</f>
        <v/>
      </c>
      <c r="D32" s="90">
        <v>99</v>
      </c>
      <c r="E32" s="46">
        <v>102</v>
      </c>
      <c r="F32" s="46">
        <v>125</v>
      </c>
      <c r="G32" s="46">
        <v>112</v>
      </c>
      <c r="H32" s="51"/>
    </row>
    <row r="33" spans="1:8" x14ac:dyDescent="0.25">
      <c r="A33" s="48" t="str">
        <f>VLOOKUP(B33,Données!$B$3:$G$108,4)</f>
        <v>Huguette Charron</v>
      </c>
      <c r="B33" s="65">
        <v>1013</v>
      </c>
      <c r="C33" s="44" t="str">
        <f>IFERROR(IF(B33=Données!#REF!,Données!#REF!,VLOOKUP(B33,Données!$B$3:$G$108,3,FALSE)),"")</f>
        <v/>
      </c>
      <c r="D33" s="90">
        <v>186</v>
      </c>
      <c r="E33" s="46">
        <v>141</v>
      </c>
      <c r="F33" s="46">
        <v>152</v>
      </c>
      <c r="G33" s="46">
        <v>136</v>
      </c>
      <c r="H33" s="51"/>
    </row>
    <row r="34" spans="1:8" x14ac:dyDescent="0.25">
      <c r="A34" s="48" t="str">
        <f>VLOOKUP(B34,Données!$B$3:$G$108,4)</f>
        <v>Nicole Jobin</v>
      </c>
      <c r="B34" s="65">
        <v>1100</v>
      </c>
      <c r="C34" s="44" t="str">
        <f>IFERROR(IF(B34=Données!#REF!,Données!#REF!,VLOOKUP(B34,Données!$B$3:$G$108,3,FALSE)),"")</f>
        <v/>
      </c>
      <c r="D34" s="90">
        <v>151</v>
      </c>
      <c r="E34" s="46">
        <v>177</v>
      </c>
      <c r="F34" s="46">
        <v>175</v>
      </c>
      <c r="G34" s="46">
        <v>190</v>
      </c>
      <c r="H34" s="51"/>
    </row>
    <row r="35" spans="1:8" x14ac:dyDescent="0.25">
      <c r="A35" s="48" t="str">
        <f>VLOOKUP(B35,Données!$B$3:$G$108,4)</f>
        <v>Isabelle Jalbert</v>
      </c>
      <c r="B35" s="65">
        <v>1091</v>
      </c>
      <c r="C35" s="44" t="str">
        <f>IFERROR(IF(B35=Données!#REF!,Données!#REF!,VLOOKUP(B35,Données!$B$3:$G$108,3,FALSE)),"")</f>
        <v/>
      </c>
      <c r="D35" s="90">
        <v>156</v>
      </c>
      <c r="E35" s="46">
        <v>159</v>
      </c>
      <c r="F35" s="46">
        <v>156</v>
      </c>
      <c r="G35" s="46">
        <v>122</v>
      </c>
      <c r="H35" s="51"/>
    </row>
    <row r="36" spans="1:8" x14ac:dyDescent="0.25">
      <c r="A36" s="48" t="str">
        <f>VLOOKUP(B36,Données!$B$3:$G$108,4)</f>
        <v>Serge Goupil</v>
      </c>
      <c r="B36" s="65">
        <v>1051</v>
      </c>
      <c r="C36" s="44" t="str">
        <f>IFERROR(IF(B36=Données!#REF!,Données!#REF!,VLOOKUP(B36,Données!$B$3:$G$108,3,FALSE)),"")</f>
        <v/>
      </c>
      <c r="D36" s="90">
        <v>185</v>
      </c>
      <c r="E36" s="46">
        <v>290</v>
      </c>
      <c r="F36" s="46">
        <v>164</v>
      </c>
      <c r="G36" s="46">
        <v>261</v>
      </c>
      <c r="H36" s="51"/>
    </row>
    <row r="37" spans="1:8" x14ac:dyDescent="0.25">
      <c r="A37" s="52" t="s">
        <v>36</v>
      </c>
      <c r="B37" s="53"/>
      <c r="C37" s="54"/>
      <c r="D37" s="94"/>
      <c r="E37" s="56"/>
      <c r="F37" s="56"/>
      <c r="G37" s="56"/>
      <c r="H37" s="51"/>
    </row>
    <row r="38" spans="1:8" x14ac:dyDescent="0.25">
      <c r="A38" s="52" t="s">
        <v>36</v>
      </c>
      <c r="B38" s="53"/>
      <c r="C38" s="54"/>
      <c r="D38" s="94"/>
      <c r="E38" s="56"/>
      <c r="F38" s="56"/>
      <c r="G38" s="56"/>
      <c r="H38" s="51"/>
    </row>
    <row r="39" spans="1:8" x14ac:dyDescent="0.25">
      <c r="A39" s="57" t="s">
        <v>37</v>
      </c>
      <c r="B39" s="53"/>
      <c r="C39" s="58"/>
      <c r="D39" s="95"/>
      <c r="E39" s="56"/>
      <c r="F39" s="56"/>
      <c r="G39" s="56"/>
      <c r="H39" s="51"/>
    </row>
    <row r="40" spans="1:8" ht="15.75" thickBot="1" x14ac:dyDescent="0.3">
      <c r="A40" s="91" t="s">
        <v>37</v>
      </c>
      <c r="B40" s="53"/>
      <c r="C40" s="58"/>
      <c r="D40" s="95"/>
      <c r="E40" s="56"/>
      <c r="F40" s="56"/>
      <c r="G40" s="56"/>
      <c r="H40" s="51"/>
    </row>
    <row r="41" spans="1:8" ht="15.75" thickBot="1" x14ac:dyDescent="0.3">
      <c r="A41" s="96">
        <f>$T$1-D41</f>
        <v>-777</v>
      </c>
      <c r="B41" s="89">
        <v>82</v>
      </c>
      <c r="C41" s="97" t="s">
        <v>41</v>
      </c>
      <c r="D41" s="86">
        <v>777</v>
      </c>
      <c r="E41" s="63">
        <f>SUM(E32:E36)+SUMPRODUCT((E32:E36=0)*1,$D206:$D210)</f>
        <v>869</v>
      </c>
      <c r="F41" s="63">
        <f>SUM(F32:F36)+SUMPRODUCT((F32:F36=0)*1,$D206:$D210)</f>
        <v>772</v>
      </c>
      <c r="G41" s="63">
        <f>SUM(G32:G36)+SUMPRODUCT((G32:G36=0)*1,$D206:$D210)</f>
        <v>821</v>
      </c>
      <c r="H41" s="64"/>
    </row>
    <row r="42" spans="1:8" x14ac:dyDescent="0.25">
      <c r="A42" s="42" t="str">
        <f>VLOOKUP(B42,Données!$B$3:$G$108,4)</f>
        <v>Lise Cloutier</v>
      </c>
      <c r="B42" s="65">
        <v>1030</v>
      </c>
      <c r="C42" s="44" t="str">
        <f>IFERROR(IF(B42=Données!#REF!,Données!#REF!,VLOOKUP(B42,Données!$B$3:$G$108,3,FALSE)),"")</f>
        <v/>
      </c>
      <c r="D42" s="90">
        <v>126</v>
      </c>
      <c r="E42" s="46">
        <v>91</v>
      </c>
      <c r="F42" s="46">
        <v>148</v>
      </c>
      <c r="G42" s="46">
        <v>117</v>
      </c>
      <c r="H42" s="51"/>
    </row>
    <row r="43" spans="1:8" x14ac:dyDescent="0.25">
      <c r="A43" s="48" t="str">
        <f>VLOOKUP(B43,Données!$B$3:$G$108,4)</f>
        <v>France Therien</v>
      </c>
      <c r="B43" s="65">
        <v>1036</v>
      </c>
      <c r="C43" s="44" t="str">
        <f>IFERROR(IF(B43=Données!#REF!,Données!#REF!,VLOOKUP(B43,Données!$B$3:$G$108,3,FALSE)),"")</f>
        <v/>
      </c>
      <c r="D43" s="90">
        <v>159</v>
      </c>
      <c r="E43" s="46">
        <v>163</v>
      </c>
      <c r="F43" s="46">
        <v>141</v>
      </c>
      <c r="G43" s="46">
        <v>185</v>
      </c>
      <c r="H43" s="51"/>
    </row>
    <row r="44" spans="1:8" x14ac:dyDescent="0.25">
      <c r="A44" s="48" t="str">
        <f>VLOOKUP(B44,Données!$B$3:$G$108,4)</f>
        <v>Claude Dubuc</v>
      </c>
      <c r="B44" s="65">
        <v>1096</v>
      </c>
      <c r="C44" s="44" t="str">
        <f>IFERROR(IF(B44=Données!#REF!,Données!#REF!,VLOOKUP(B44,Données!$B$3:$G$108,3,FALSE)),"")</f>
        <v/>
      </c>
      <c r="D44" s="90">
        <v>160</v>
      </c>
      <c r="E44" s="46">
        <v>214</v>
      </c>
      <c r="F44" s="46">
        <v>176</v>
      </c>
      <c r="G44" s="46">
        <v>199</v>
      </c>
      <c r="H44" s="51"/>
    </row>
    <row r="45" spans="1:8" x14ac:dyDescent="0.25">
      <c r="A45" s="48" t="str">
        <f>VLOOKUP(B45,Données!$B$3:$G$108,4)</f>
        <v>Denis Sabourin</v>
      </c>
      <c r="B45" s="65">
        <v>1061</v>
      </c>
      <c r="C45" s="44" t="str">
        <f>IFERROR(IF(B45=Données!#REF!,Données!#REF!,VLOOKUP(B45,Données!$B$3:$G$108,3,FALSE)),"")</f>
        <v/>
      </c>
      <c r="D45" s="90">
        <v>181</v>
      </c>
      <c r="E45" s="46">
        <v>152</v>
      </c>
      <c r="F45" s="46">
        <v>161</v>
      </c>
      <c r="G45" s="46">
        <v>149</v>
      </c>
      <c r="H45" s="51"/>
    </row>
    <row r="46" spans="1:8" x14ac:dyDescent="0.25">
      <c r="A46" s="48" t="str">
        <f>VLOOKUP(B46,Données!$B$3:$G$108,4)</f>
        <v>Jeannine Chartré</v>
      </c>
      <c r="B46" s="65">
        <v>1029</v>
      </c>
      <c r="C46" s="44" t="str">
        <f>IFERROR(IF(B46=Données!#REF!,Données!#REF!,VLOOKUP(B46,Données!$B$3:$G$108,3,FALSE)),"")</f>
        <v/>
      </c>
      <c r="D46" s="90">
        <v>183</v>
      </c>
      <c r="E46" s="46">
        <v>174</v>
      </c>
      <c r="F46" s="46">
        <v>198</v>
      </c>
      <c r="G46" s="46">
        <v>168</v>
      </c>
      <c r="H46" s="51"/>
    </row>
    <row r="47" spans="1:8" x14ac:dyDescent="0.25">
      <c r="A47" s="52" t="s">
        <v>36</v>
      </c>
      <c r="B47" s="53"/>
      <c r="C47" s="54"/>
      <c r="D47" s="94"/>
      <c r="E47" s="56"/>
      <c r="F47" s="56"/>
      <c r="G47" s="56"/>
      <c r="H47" s="51"/>
    </row>
    <row r="48" spans="1:8" x14ac:dyDescent="0.25">
      <c r="A48" s="52" t="s">
        <v>36</v>
      </c>
      <c r="B48" s="53"/>
      <c r="C48" s="54"/>
      <c r="D48" s="94"/>
      <c r="E48" s="56"/>
      <c r="F48" s="56"/>
      <c r="G48" s="56"/>
      <c r="H48" s="51"/>
    </row>
    <row r="49" spans="1:8" x14ac:dyDescent="0.25">
      <c r="A49" s="57" t="s">
        <v>37</v>
      </c>
      <c r="B49" s="53"/>
      <c r="C49" s="58"/>
      <c r="D49" s="95"/>
      <c r="E49" s="56"/>
      <c r="F49" s="56"/>
      <c r="G49" s="56"/>
      <c r="H49" s="51"/>
    </row>
    <row r="50" spans="1:8" ht="15.75" thickBot="1" x14ac:dyDescent="0.3">
      <c r="A50" s="91" t="s">
        <v>37</v>
      </c>
      <c r="B50" s="53"/>
      <c r="C50" s="58"/>
      <c r="D50" s="95"/>
      <c r="E50" s="56"/>
      <c r="F50" s="56"/>
      <c r="G50" s="56"/>
      <c r="H50" s="51"/>
    </row>
    <row r="51" spans="1:8" ht="15.75" thickBot="1" x14ac:dyDescent="0.3">
      <c r="A51" s="96">
        <f>$T$1-D51</f>
        <v>-809</v>
      </c>
      <c r="B51" s="89">
        <v>50</v>
      </c>
      <c r="C51" s="97" t="s">
        <v>42</v>
      </c>
      <c r="D51" s="86">
        <v>809</v>
      </c>
      <c r="E51" s="63">
        <f>SUM(E42:E46)+SUMPRODUCT((E42:E46=0)*1,$D216:$D220)</f>
        <v>794</v>
      </c>
      <c r="F51" s="63">
        <f>SUM(F42:F46)+SUMPRODUCT((F42:F46=0)*1,$D216:$D220)</f>
        <v>824</v>
      </c>
      <c r="G51" s="63">
        <f>SUM(G42:G46)+SUMPRODUCT((G42:G46=0)*1,$D216:$D220)</f>
        <v>818</v>
      </c>
      <c r="H51" s="64"/>
    </row>
    <row r="52" spans="1:8" x14ac:dyDescent="0.25">
      <c r="A52" s="42" t="str">
        <f>VLOOKUP(B52,Données!$B$3:$G$108,4)</f>
        <v>Jocelyne Labelle</v>
      </c>
      <c r="B52" s="65">
        <v>1006</v>
      </c>
      <c r="C52" s="44" t="str">
        <f>IFERROR(IF(B52=Données!#REF!,Données!#REF!,VLOOKUP(B52,Données!$B$3:$G$108,3,FALSE)),"")</f>
        <v/>
      </c>
      <c r="D52" s="90">
        <v>134</v>
      </c>
      <c r="E52" s="46"/>
      <c r="F52" s="46"/>
      <c r="G52" s="46"/>
      <c r="H52" s="51" t="s">
        <v>43</v>
      </c>
    </row>
    <row r="53" spans="1:8" x14ac:dyDescent="0.25">
      <c r="A53" s="48" t="str">
        <f>VLOOKUP(B53,Données!$B$3:$G$108,4)</f>
        <v>Michel Tremblay</v>
      </c>
      <c r="B53" s="65">
        <v>1011</v>
      </c>
      <c r="C53" s="44" t="str">
        <f>IFERROR(IF(B53=Données!#REF!,Données!#REF!,VLOOKUP(B53,Données!$B$3:$G$108,3,FALSE)),"")</f>
        <v/>
      </c>
      <c r="D53" s="90">
        <v>160</v>
      </c>
      <c r="E53" s="46">
        <v>137</v>
      </c>
      <c r="F53" s="46">
        <v>174</v>
      </c>
      <c r="G53" s="46">
        <v>151</v>
      </c>
      <c r="H53" s="51"/>
    </row>
    <row r="54" spans="1:8" x14ac:dyDescent="0.25">
      <c r="A54" s="48" t="str">
        <f>VLOOKUP(B54,Données!$B$3:$G$108,4)</f>
        <v>Yvon Cyr</v>
      </c>
      <c r="B54" s="65">
        <v>1060</v>
      </c>
      <c r="C54" s="44" t="str">
        <f>IFERROR(IF(B54=Données!#REF!,Données!#REF!,VLOOKUP(B54,Données!$B$3:$G$108,3,FALSE)),"")</f>
        <v/>
      </c>
      <c r="D54" s="90">
        <v>142</v>
      </c>
      <c r="E54" s="46">
        <v>85</v>
      </c>
      <c r="F54" s="46">
        <v>167</v>
      </c>
      <c r="G54" s="46">
        <v>130</v>
      </c>
      <c r="H54" s="51"/>
    </row>
    <row r="55" spans="1:8" x14ac:dyDescent="0.25">
      <c r="A55" s="48" t="str">
        <f>VLOOKUP(B55,Données!$B$3:$G$108,4)</f>
        <v>Yves St-Jules</v>
      </c>
      <c r="B55" s="65">
        <v>1086</v>
      </c>
      <c r="C55" s="44" t="str">
        <f>IFERROR(IF(B55=Données!#REF!,Données!#REF!,VLOOKUP(B55,Données!$B$3:$G$108,3,FALSE)),"")</f>
        <v/>
      </c>
      <c r="D55" s="90">
        <v>179</v>
      </c>
      <c r="E55" s="46">
        <v>148</v>
      </c>
      <c r="F55" s="46">
        <v>230</v>
      </c>
      <c r="G55" s="46">
        <v>183</v>
      </c>
      <c r="H55" s="51"/>
    </row>
    <row r="56" spans="1:8" x14ac:dyDescent="0.25">
      <c r="A56" s="48" t="str">
        <f>VLOOKUP(B56,Données!$B$3:$G$108,4)</f>
        <v>Gilberte Caron</v>
      </c>
      <c r="B56" s="65">
        <v>1004</v>
      </c>
      <c r="C56" s="44" t="str">
        <f>IFERROR(IF(B56=Données!#REF!,Données!#REF!,VLOOKUP(B56,Données!$B$3:$G$108,3,FALSE)),"")</f>
        <v/>
      </c>
      <c r="D56" s="90">
        <v>184</v>
      </c>
      <c r="E56" s="46"/>
      <c r="F56" s="46"/>
      <c r="G56" s="46"/>
      <c r="H56" s="51" t="s">
        <v>43</v>
      </c>
    </row>
    <row r="57" spans="1:8" x14ac:dyDescent="0.25">
      <c r="A57" s="52" t="s">
        <v>36</v>
      </c>
      <c r="B57" s="53"/>
      <c r="C57" s="54"/>
      <c r="D57" s="94"/>
      <c r="E57" s="56"/>
      <c r="F57" s="56"/>
      <c r="G57" s="56"/>
      <c r="H57" s="51"/>
    </row>
    <row r="58" spans="1:8" x14ac:dyDescent="0.25">
      <c r="A58" s="52" t="s">
        <v>36</v>
      </c>
      <c r="B58" s="53"/>
      <c r="C58" s="54"/>
      <c r="D58" s="94"/>
      <c r="E58" s="56"/>
      <c r="F58" s="56"/>
      <c r="G58" s="56"/>
      <c r="H58" s="51"/>
    </row>
    <row r="59" spans="1:8" x14ac:dyDescent="0.25">
      <c r="A59" s="57" t="s">
        <v>37</v>
      </c>
      <c r="B59" s="53"/>
      <c r="C59" s="58"/>
      <c r="D59" s="95"/>
      <c r="E59" s="56"/>
      <c r="F59" s="56"/>
      <c r="G59" s="56"/>
      <c r="H59" s="51"/>
    </row>
    <row r="60" spans="1:8" ht="15.75" thickBot="1" x14ac:dyDescent="0.3">
      <c r="A60" s="91" t="s">
        <v>37</v>
      </c>
      <c r="B60" s="53"/>
      <c r="C60" s="58"/>
      <c r="D60" s="95"/>
      <c r="E60" s="56"/>
      <c r="F60" s="56"/>
      <c r="G60" s="56"/>
      <c r="H60" s="51"/>
    </row>
    <row r="61" spans="1:8" ht="15.75" thickBot="1" x14ac:dyDescent="0.3">
      <c r="A61" s="96">
        <f>$T$1-D61</f>
        <v>-799</v>
      </c>
      <c r="B61" s="89">
        <v>60</v>
      </c>
      <c r="C61" s="97" t="s">
        <v>44</v>
      </c>
      <c r="D61" s="86">
        <v>799</v>
      </c>
      <c r="E61" s="63">
        <f>SUM(E52:E56)+SUMPRODUCT((E52:E56=0)*1,$D226:$D230)</f>
        <v>370</v>
      </c>
      <c r="F61" s="63">
        <f>SUM(F52:F56)+SUMPRODUCT((F52:F56=0)*1,$D226:$D230)</f>
        <v>571</v>
      </c>
      <c r="G61" s="63">
        <f>SUM(G52:G56)+SUMPRODUCT((G52:G56=0)*1,$D226:$D230)</f>
        <v>464</v>
      </c>
      <c r="H61" s="64"/>
    </row>
    <row r="62" spans="1:8" x14ac:dyDescent="0.25">
      <c r="A62" s="42" t="str">
        <f>VLOOKUP(B62,Données!$B$3:$G$108,4)</f>
        <v>Thérèse Truchon</v>
      </c>
      <c r="B62" s="65">
        <v>1066</v>
      </c>
      <c r="C62" s="44" t="str">
        <f>IFERROR(IF(B62=Données!#REF!,Données!#REF!,VLOOKUP(B62,Données!$B$3:$G$108,3,FALSE)),"")</f>
        <v/>
      </c>
      <c r="D62" s="90">
        <v>163</v>
      </c>
      <c r="E62" s="46">
        <v>195</v>
      </c>
      <c r="F62" s="46">
        <v>152</v>
      </c>
      <c r="G62" s="46">
        <v>202</v>
      </c>
      <c r="H62" s="51"/>
    </row>
    <row r="63" spans="1:8" x14ac:dyDescent="0.25">
      <c r="A63" s="48" t="str">
        <f>VLOOKUP(B63,Données!$B$3:$G$108,4)</f>
        <v>Mathieu Forget</v>
      </c>
      <c r="B63" s="65">
        <v>1104</v>
      </c>
      <c r="C63" s="44" t="str">
        <f>IFERROR(IF(B63=Données!#REF!,Données!#REF!,VLOOKUP(B63,Données!$B$3:$G$108,3,FALSE)),"")</f>
        <v/>
      </c>
      <c r="D63" s="90">
        <v>165</v>
      </c>
      <c r="E63" s="46">
        <v>193</v>
      </c>
      <c r="F63" s="46">
        <v>116</v>
      </c>
      <c r="G63" s="46">
        <v>206</v>
      </c>
      <c r="H63" s="51"/>
    </row>
    <row r="64" spans="1:8" x14ac:dyDescent="0.25">
      <c r="A64" s="48" t="str">
        <f>VLOOKUP(B64,Données!$B$3:$G$108,4)</f>
        <v>Carole Moreau</v>
      </c>
      <c r="B64" s="127">
        <v>1034</v>
      </c>
      <c r="C64" s="44" t="str">
        <f>IFERROR(IF(B64=Données!#REF!,Données!#REF!,VLOOKUP(B64,Données!$B$3:$G$108,3,FALSE)),"")</f>
        <v/>
      </c>
      <c r="D64" s="90">
        <v>159</v>
      </c>
      <c r="E64" s="46"/>
      <c r="F64" s="46"/>
      <c r="G64" s="46"/>
      <c r="H64" s="51" t="s">
        <v>43</v>
      </c>
    </row>
    <row r="65" spans="1:8" x14ac:dyDescent="0.25">
      <c r="A65" s="48" t="str">
        <f>VLOOKUP(B65,Données!$B$3:$G$108,4)</f>
        <v>Marcel Legault</v>
      </c>
      <c r="B65" s="65">
        <v>1072</v>
      </c>
      <c r="C65" s="44" t="str">
        <f>IFERROR(IF(B65=Données!#REF!,Données!#REF!,VLOOKUP(B65,Données!$B$3:$G$108,3,FALSE)),"")</f>
        <v/>
      </c>
      <c r="D65" s="90">
        <v>170</v>
      </c>
      <c r="E65" s="46">
        <v>216</v>
      </c>
      <c r="F65" s="46">
        <v>213</v>
      </c>
      <c r="G65" s="46">
        <v>203</v>
      </c>
      <c r="H65" s="51"/>
    </row>
    <row r="66" spans="1:8" x14ac:dyDescent="0.25">
      <c r="A66" s="48" t="str">
        <f>VLOOKUP(B66,Données!$B$3:$G$108,4)</f>
        <v>Jacques Gagnon</v>
      </c>
      <c r="B66" s="65">
        <v>1075</v>
      </c>
      <c r="C66" s="44" t="str">
        <f>IFERROR(IF(B66=Données!#REF!,Données!#REF!,VLOOKUP(B66,Données!$B$3:$G$108,3,FALSE)),"")</f>
        <v/>
      </c>
      <c r="D66" s="90">
        <v>192</v>
      </c>
      <c r="E66" s="46">
        <v>278</v>
      </c>
      <c r="F66" s="46">
        <v>192</v>
      </c>
      <c r="G66" s="46">
        <v>191</v>
      </c>
      <c r="H66" s="51"/>
    </row>
    <row r="67" spans="1:8" x14ac:dyDescent="0.25">
      <c r="A67" s="52" t="s">
        <v>36</v>
      </c>
      <c r="B67" s="53"/>
      <c r="C67" s="54"/>
      <c r="D67" s="94"/>
      <c r="E67" s="56"/>
      <c r="F67" s="56"/>
      <c r="G67" s="56"/>
      <c r="H67" s="51"/>
    </row>
    <row r="68" spans="1:8" x14ac:dyDescent="0.25">
      <c r="A68" s="52" t="s">
        <v>36</v>
      </c>
      <c r="B68" s="53"/>
      <c r="C68" s="54"/>
      <c r="D68" s="94"/>
      <c r="E68" s="56"/>
      <c r="F68" s="56"/>
      <c r="G68" s="56"/>
      <c r="H68" s="51"/>
    </row>
    <row r="69" spans="1:8" x14ac:dyDescent="0.25">
      <c r="A69" s="57" t="s">
        <v>37</v>
      </c>
      <c r="B69" s="53"/>
      <c r="C69" s="58"/>
      <c r="D69" s="95"/>
      <c r="E69" s="56"/>
      <c r="F69" s="56"/>
      <c r="G69" s="56"/>
      <c r="H69" s="51"/>
    </row>
    <row r="70" spans="1:8" ht="15.75" thickBot="1" x14ac:dyDescent="0.3">
      <c r="A70" s="91" t="s">
        <v>37</v>
      </c>
      <c r="B70" s="53"/>
      <c r="C70" s="58"/>
      <c r="D70" s="95"/>
      <c r="E70" s="56"/>
      <c r="F70" s="56"/>
      <c r="G70" s="56"/>
      <c r="H70" s="51"/>
    </row>
    <row r="71" spans="1:8" ht="15.75" thickBot="1" x14ac:dyDescent="0.3">
      <c r="A71" s="96">
        <f>$T$1-D71</f>
        <v>-849</v>
      </c>
      <c r="B71" s="89">
        <v>10</v>
      </c>
      <c r="C71" s="97" t="s">
        <v>45</v>
      </c>
      <c r="D71" s="86">
        <v>849</v>
      </c>
      <c r="E71" s="63">
        <f>SUM(E62:E66)+SUMPRODUCT((E62:E66=0)*1,$D236:$D240)</f>
        <v>882</v>
      </c>
      <c r="F71" s="63">
        <f>SUM(F62:F66)+SUMPRODUCT((F62:F66=0)*1,$D236:$D240)</f>
        <v>673</v>
      </c>
      <c r="G71" s="63">
        <f>SUM(G62:G66)+SUMPRODUCT((G62:G66=0)*1,$D236:$D240)</f>
        <v>802</v>
      </c>
      <c r="H71" s="64"/>
    </row>
    <row r="72" spans="1:8" x14ac:dyDescent="0.25">
      <c r="A72" s="42" t="str">
        <f>VLOOKUP(B72,Données!$B$3:$G$108,4)</f>
        <v>Danielle Turgeon</v>
      </c>
      <c r="B72" s="65">
        <v>1054</v>
      </c>
      <c r="C72" s="44" t="str">
        <f>IFERROR(IF(B72=Données!#REF!,Données!#REF!,VLOOKUP(B72,Données!$B$3:$G$108,3,FALSE)),"")</f>
        <v/>
      </c>
      <c r="D72" s="90">
        <v>157</v>
      </c>
      <c r="E72" s="46"/>
      <c r="F72" s="46"/>
      <c r="G72" s="46"/>
      <c r="H72" s="51" t="s">
        <v>43</v>
      </c>
    </row>
    <row r="73" spans="1:8" x14ac:dyDescent="0.25">
      <c r="A73" s="48" t="str">
        <f>VLOOKUP(B73,Données!$B$3:$G$108,4)</f>
        <v>Maurice Chartrand</v>
      </c>
      <c r="B73" s="65">
        <v>1040</v>
      </c>
      <c r="C73" s="44" t="str">
        <f>IFERROR(IF(B73=Données!#REF!,Données!#REF!,VLOOKUP(B73,Données!$B$3:$G$108,3,FALSE)),"")</f>
        <v/>
      </c>
      <c r="D73" s="90">
        <v>132</v>
      </c>
      <c r="E73" s="46">
        <v>125</v>
      </c>
      <c r="F73" s="46">
        <v>128</v>
      </c>
      <c r="G73" s="46">
        <v>138</v>
      </c>
      <c r="H73" s="51"/>
    </row>
    <row r="74" spans="1:8" x14ac:dyDescent="0.25">
      <c r="A74" s="48" t="str">
        <f>VLOOKUP(B74,Données!$B$3:$G$108,4)</f>
        <v>Paul Barrette</v>
      </c>
      <c r="B74" s="65">
        <v>1032</v>
      </c>
      <c r="C74" s="44" t="str">
        <f>IFERROR(IF(B74=Données!#REF!,Données!#REF!,VLOOKUP(B74,Données!$B$3:$G$108,3,FALSE)),"")</f>
        <v/>
      </c>
      <c r="D74" s="90">
        <v>145</v>
      </c>
      <c r="E74" s="46">
        <v>167</v>
      </c>
      <c r="F74" s="46">
        <v>171</v>
      </c>
      <c r="G74" s="46">
        <v>153</v>
      </c>
      <c r="H74" s="51"/>
    </row>
    <row r="75" spans="1:8" x14ac:dyDescent="0.25">
      <c r="A75" s="48" t="str">
        <f>VLOOKUP(B75,Données!$B$3:$G$108,4)</f>
        <v>Gilles Théroux</v>
      </c>
      <c r="B75" s="65">
        <v>1098</v>
      </c>
      <c r="C75" s="44" t="str">
        <f>IFERROR(IF(B75=Données!#REF!,Données!#REF!,VLOOKUP(B75,Données!$B$3:$G$108,3,FALSE)),"")</f>
        <v/>
      </c>
      <c r="D75" s="90">
        <v>168</v>
      </c>
      <c r="E75" s="46">
        <v>162</v>
      </c>
      <c r="F75" s="46">
        <v>184</v>
      </c>
      <c r="G75" s="46">
        <v>189</v>
      </c>
      <c r="H75" s="51"/>
    </row>
    <row r="76" spans="1:8" x14ac:dyDescent="0.25">
      <c r="A76" s="48" t="str">
        <f>VLOOKUP(B76,Données!$B$3:$G$108,4)</f>
        <v>Michel Taillon</v>
      </c>
      <c r="B76" s="65">
        <v>1002</v>
      </c>
      <c r="C76" s="44" t="str">
        <f>IFERROR(IF(B76=Données!#REF!,Données!#REF!,VLOOKUP(B76,Données!$B$3:$G$108,3,FALSE)),"")</f>
        <v/>
      </c>
      <c r="D76" s="90">
        <v>234</v>
      </c>
      <c r="E76" s="46">
        <v>210</v>
      </c>
      <c r="F76" s="46">
        <v>238</v>
      </c>
      <c r="G76" s="46">
        <v>225</v>
      </c>
      <c r="H76" s="51"/>
    </row>
    <row r="77" spans="1:8" x14ac:dyDescent="0.25">
      <c r="A77" s="52" t="s">
        <v>36</v>
      </c>
      <c r="B77" s="53"/>
      <c r="C77" s="54"/>
      <c r="D77" s="94"/>
      <c r="E77" s="56"/>
      <c r="F77" s="56"/>
      <c r="G77" s="56"/>
      <c r="H77" s="51"/>
    </row>
    <row r="78" spans="1:8" x14ac:dyDescent="0.25">
      <c r="A78" s="52" t="s">
        <v>36</v>
      </c>
      <c r="B78" s="53"/>
      <c r="C78" s="54"/>
      <c r="D78" s="94"/>
      <c r="E78" s="56"/>
      <c r="F78" s="56"/>
      <c r="G78" s="56"/>
      <c r="H78" s="51"/>
    </row>
    <row r="79" spans="1:8" x14ac:dyDescent="0.25">
      <c r="A79" s="57" t="s">
        <v>37</v>
      </c>
      <c r="B79" s="53"/>
      <c r="C79" s="58"/>
      <c r="D79" s="95"/>
      <c r="E79" s="56"/>
      <c r="F79" s="56"/>
      <c r="G79" s="56"/>
      <c r="H79" s="51"/>
    </row>
    <row r="80" spans="1:8" ht="15.75" thickBot="1" x14ac:dyDescent="0.3">
      <c r="A80" s="91" t="s">
        <v>37</v>
      </c>
      <c r="B80" s="53"/>
      <c r="C80" s="58"/>
      <c r="D80" s="95"/>
      <c r="E80" s="56"/>
      <c r="F80" s="56"/>
      <c r="G80" s="56"/>
      <c r="H80" s="51"/>
    </row>
    <row r="81" spans="1:8" ht="15.75" thickBot="1" x14ac:dyDescent="0.3">
      <c r="A81" s="96">
        <f>$T$1-D81</f>
        <v>-836</v>
      </c>
      <c r="B81" s="89">
        <v>23</v>
      </c>
      <c r="C81" s="97" t="s">
        <v>46</v>
      </c>
      <c r="D81" s="86">
        <v>836</v>
      </c>
      <c r="E81" s="63">
        <f>SUM(E72:E76)+SUMPRODUCT((E72:E76=0)*1,$D246:$D250)</f>
        <v>664</v>
      </c>
      <c r="F81" s="63">
        <f>SUM(F72:F76)+SUMPRODUCT((F72:F76=0)*1,$D246:$D250)</f>
        <v>721</v>
      </c>
      <c r="G81" s="63">
        <f>SUM(G72:G76)+SUMPRODUCT((G72:G76=0)*1,$D246:$D250)</f>
        <v>705</v>
      </c>
      <c r="H81" s="64"/>
    </row>
    <row r="82" spans="1:8" x14ac:dyDescent="0.25">
      <c r="A82" s="42" t="str">
        <f>VLOOKUP(B82,Données!$B$3:$G$108,4)</f>
        <v>Anita Pelletier</v>
      </c>
      <c r="B82" s="65">
        <v>1031</v>
      </c>
      <c r="C82" s="44" t="str">
        <f>IFERROR(IF(B82=Données!#REF!,Données!#REF!,VLOOKUP(B82,Données!$B$3:$G$108,3,FALSE)),"")</f>
        <v/>
      </c>
      <c r="D82" s="90">
        <v>139</v>
      </c>
      <c r="E82" s="46">
        <v>118</v>
      </c>
      <c r="F82" s="46">
        <v>141</v>
      </c>
      <c r="G82" s="46">
        <v>153</v>
      </c>
      <c r="H82" s="51"/>
    </row>
    <row r="83" spans="1:8" x14ac:dyDescent="0.25">
      <c r="A83" s="48" t="str">
        <f>VLOOKUP(B83,Données!$B$3:$G$108,4)</f>
        <v>Nicole Joly</v>
      </c>
      <c r="B83" s="65">
        <v>1041</v>
      </c>
      <c r="C83" s="44" t="str">
        <f>IFERROR(IF(B83=Données!#REF!,Données!#REF!,VLOOKUP(B83,Données!$B$3:$G$108,3,FALSE)),"")</f>
        <v/>
      </c>
      <c r="D83" s="90">
        <v>167</v>
      </c>
      <c r="E83" s="46">
        <v>128</v>
      </c>
      <c r="F83" s="46">
        <v>165</v>
      </c>
      <c r="G83" s="46">
        <v>146</v>
      </c>
      <c r="H83" s="51"/>
    </row>
    <row r="84" spans="1:8" x14ac:dyDescent="0.25">
      <c r="A84" s="48" t="str">
        <f>VLOOKUP(B84,Données!$B$3:$G$108,4)</f>
        <v>Estelle Vadboncoeur</v>
      </c>
      <c r="B84" s="65">
        <v>1042</v>
      </c>
      <c r="C84" s="44" t="str">
        <f>IFERROR(IF(B84=Données!#REF!,Données!#REF!,VLOOKUP(B84,Données!$B$3:$G$108,3,FALSE)),"")</f>
        <v/>
      </c>
      <c r="D84" s="90">
        <v>159</v>
      </c>
      <c r="E84" s="46">
        <v>143</v>
      </c>
      <c r="F84" s="46">
        <v>140</v>
      </c>
      <c r="G84" s="46">
        <v>171</v>
      </c>
      <c r="H84" s="51"/>
    </row>
    <row r="85" spans="1:8" x14ac:dyDescent="0.25">
      <c r="A85" s="48" t="str">
        <f>VLOOKUP(B85,Données!$B$3:$G$108,4)</f>
        <v>Philippe Vignis</v>
      </c>
      <c r="B85" s="65">
        <v>1056</v>
      </c>
      <c r="C85" s="44" t="str">
        <f>IFERROR(IF(B85=Données!#REF!,Données!#REF!,VLOOKUP(B85,Données!$B$3:$G$108,3,FALSE)),"")</f>
        <v/>
      </c>
      <c r="D85" s="90">
        <v>191</v>
      </c>
      <c r="E85" s="46">
        <v>214</v>
      </c>
      <c r="F85" s="46">
        <v>141</v>
      </c>
      <c r="G85" s="46">
        <v>165</v>
      </c>
      <c r="H85" s="51"/>
    </row>
    <row r="86" spans="1:8" x14ac:dyDescent="0.25">
      <c r="A86" s="48" t="str">
        <f>VLOOKUP(B86,Données!$B$3:$G$108,4)</f>
        <v>Claire Lessard</v>
      </c>
      <c r="B86" s="65">
        <v>1001</v>
      </c>
      <c r="C86" s="44" t="str">
        <f>IFERROR(IF(B86=Données!#REF!,Données!#REF!,VLOOKUP(B86,Données!$B$3:$G$108,3,FALSE)),"")</f>
        <v/>
      </c>
      <c r="D86" s="90">
        <v>203</v>
      </c>
      <c r="E86" s="46">
        <v>150</v>
      </c>
      <c r="F86" s="46">
        <v>223</v>
      </c>
      <c r="G86" s="46">
        <v>208</v>
      </c>
      <c r="H86" s="51"/>
    </row>
    <row r="87" spans="1:8" x14ac:dyDescent="0.25">
      <c r="A87" s="52" t="s">
        <v>36</v>
      </c>
      <c r="B87" s="53"/>
      <c r="C87" s="54"/>
      <c r="D87" s="94"/>
      <c r="E87" s="56"/>
      <c r="F87" s="56"/>
      <c r="G87" s="56"/>
      <c r="H87" s="51"/>
    </row>
    <row r="88" spans="1:8" x14ac:dyDescent="0.25">
      <c r="A88" s="52" t="s">
        <v>36</v>
      </c>
      <c r="B88" s="53"/>
      <c r="C88" s="54"/>
      <c r="D88" s="94"/>
      <c r="E88" s="56"/>
      <c r="F88" s="56"/>
      <c r="G88" s="56"/>
      <c r="H88" s="51"/>
    </row>
    <row r="89" spans="1:8" x14ac:dyDescent="0.25">
      <c r="A89" s="57" t="s">
        <v>37</v>
      </c>
      <c r="B89" s="53"/>
      <c r="C89" s="58"/>
      <c r="D89" s="95"/>
      <c r="E89" s="56"/>
      <c r="F89" s="56"/>
      <c r="G89" s="56"/>
      <c r="H89" s="51"/>
    </row>
    <row r="90" spans="1:8" ht="15.75" thickBot="1" x14ac:dyDescent="0.3">
      <c r="A90" s="91" t="s">
        <v>37</v>
      </c>
      <c r="B90" s="53"/>
      <c r="C90" s="58"/>
      <c r="D90" s="95"/>
      <c r="E90" s="56"/>
      <c r="F90" s="56"/>
      <c r="G90" s="56"/>
      <c r="H90" s="51"/>
    </row>
    <row r="91" spans="1:8" ht="15.75" thickBot="1" x14ac:dyDescent="0.3">
      <c r="A91" s="96">
        <f>$T$1-D91</f>
        <v>-859</v>
      </c>
      <c r="B91" s="89">
        <v>0</v>
      </c>
      <c r="C91" s="97" t="s">
        <v>47</v>
      </c>
      <c r="D91" s="86">
        <v>859</v>
      </c>
      <c r="E91" s="63">
        <f>SUM(E82:E86)+SUMPRODUCT((E82:E86=0)*1,$D256:$D260)</f>
        <v>753</v>
      </c>
      <c r="F91" s="63">
        <f>SUM(F82:F86)+SUMPRODUCT((F82:F86=0)*1,$D256:$D260)</f>
        <v>810</v>
      </c>
      <c r="G91" s="63">
        <f>SUM(G82:G86)+SUMPRODUCT((G82:G86=0)*1,$D256:$D260)</f>
        <v>843</v>
      </c>
      <c r="H91" s="64"/>
    </row>
    <row r="92" spans="1:8" x14ac:dyDescent="0.25">
      <c r="A92" s="42" t="str">
        <f>VLOOKUP(B92,Données!$B$3:$G$108,4)</f>
        <v>Diane St-Jules</v>
      </c>
      <c r="B92" s="65">
        <v>1085</v>
      </c>
      <c r="C92" s="44" t="str">
        <f>IFERROR(IF(B92=Données!#REF!,Données!#REF!,VLOOKUP(B92,Données!$B$3:$G$108,3,FALSE)),"")</f>
        <v/>
      </c>
      <c r="D92" s="90">
        <v>149</v>
      </c>
      <c r="E92" s="46">
        <v>151</v>
      </c>
      <c r="F92" s="46">
        <v>129</v>
      </c>
      <c r="G92" s="46">
        <v>202</v>
      </c>
      <c r="H92" s="51"/>
    </row>
    <row r="93" spans="1:8" x14ac:dyDescent="0.25">
      <c r="A93" s="48" t="str">
        <f>VLOOKUP(B93,Données!$B$3:$G$108,4)</f>
        <v>Jean-Pierre Beaulieu</v>
      </c>
      <c r="B93" s="65">
        <v>1037</v>
      </c>
      <c r="C93" s="44" t="str">
        <f>IFERROR(IF(B93=Données!#REF!,Données!#REF!,VLOOKUP(B93,Données!$B$3:$G$108,3,FALSE)),"")</f>
        <v/>
      </c>
      <c r="D93" s="90">
        <v>160</v>
      </c>
      <c r="E93" s="46">
        <v>148</v>
      </c>
      <c r="F93" s="46">
        <v>146</v>
      </c>
      <c r="G93" s="46">
        <v>192</v>
      </c>
      <c r="H93" s="51"/>
    </row>
    <row r="94" spans="1:8" x14ac:dyDescent="0.25">
      <c r="A94" s="48" t="str">
        <f>VLOOKUP(B94,Données!$B$3:$G$108,4)</f>
        <v>Jean-Luc Allard</v>
      </c>
      <c r="B94" s="65">
        <v>1025</v>
      </c>
      <c r="C94" s="44" t="str">
        <f>IFERROR(IF(B94=Données!#REF!,Données!#REF!,VLOOKUP(B94,Données!$B$3:$G$108,3,FALSE)),"")</f>
        <v/>
      </c>
      <c r="D94" s="90">
        <v>165</v>
      </c>
      <c r="E94" s="46">
        <v>153</v>
      </c>
      <c r="F94" s="46">
        <v>154</v>
      </c>
      <c r="G94" s="46">
        <v>180</v>
      </c>
      <c r="H94" s="51"/>
    </row>
    <row r="95" spans="1:8" x14ac:dyDescent="0.25">
      <c r="A95" s="48" t="str">
        <f>VLOOKUP(B95,Données!$B$3:$G$108,4)</f>
        <v>Émile Beauchesne</v>
      </c>
      <c r="B95" s="65">
        <v>1067</v>
      </c>
      <c r="C95" s="44" t="str">
        <f>IFERROR(IF(B95=Données!#REF!,Données!#REF!,VLOOKUP(B95,Données!$B$3:$G$108,3,FALSE)),"")</f>
        <v/>
      </c>
      <c r="D95" s="90">
        <v>204</v>
      </c>
      <c r="E95" s="46">
        <v>123</v>
      </c>
      <c r="F95" s="46">
        <v>147</v>
      </c>
      <c r="G95" s="46">
        <v>195</v>
      </c>
      <c r="H95" s="51"/>
    </row>
    <row r="96" spans="1:8" x14ac:dyDescent="0.25">
      <c r="A96" s="48" t="str">
        <f>VLOOKUP(B96,Données!$B$3:$G$108,4)</f>
        <v>Diane Resler</v>
      </c>
      <c r="B96" s="65">
        <v>1069</v>
      </c>
      <c r="C96" s="44" t="str">
        <f>IFERROR(IF(B96=Données!#REF!,Données!#REF!,VLOOKUP(B96,Données!$B$3:$G$108,3,FALSE)),"")</f>
        <v/>
      </c>
      <c r="D96" s="90">
        <v>146</v>
      </c>
      <c r="E96" s="46">
        <v>135</v>
      </c>
      <c r="F96" s="46">
        <v>161</v>
      </c>
      <c r="G96" s="46">
        <v>176</v>
      </c>
      <c r="H96" s="51"/>
    </row>
    <row r="97" spans="1:8" x14ac:dyDescent="0.25">
      <c r="A97" s="52" t="s">
        <v>36</v>
      </c>
      <c r="B97" s="53"/>
      <c r="C97" s="54"/>
      <c r="D97" s="94"/>
      <c r="E97" s="56"/>
      <c r="F97" s="56"/>
      <c r="G97" s="56"/>
      <c r="H97" s="51"/>
    </row>
    <row r="98" spans="1:8" x14ac:dyDescent="0.25">
      <c r="A98" s="52" t="s">
        <v>36</v>
      </c>
      <c r="B98" s="53"/>
      <c r="C98" s="54"/>
      <c r="D98" s="94"/>
      <c r="E98" s="56"/>
      <c r="F98" s="56"/>
      <c r="G98" s="56"/>
      <c r="H98" s="51"/>
    </row>
    <row r="99" spans="1:8" x14ac:dyDescent="0.25">
      <c r="A99" s="57" t="s">
        <v>37</v>
      </c>
      <c r="B99" s="53"/>
      <c r="C99" s="58"/>
      <c r="D99" s="95"/>
      <c r="E99" s="56"/>
      <c r="F99" s="56"/>
      <c r="G99" s="56"/>
      <c r="H99" s="51"/>
    </row>
    <row r="100" spans="1:8" ht="15.75" thickBot="1" x14ac:dyDescent="0.3">
      <c r="A100" s="91" t="s">
        <v>37</v>
      </c>
      <c r="B100" s="53"/>
      <c r="C100" s="58"/>
      <c r="D100" s="95"/>
      <c r="E100" s="56"/>
      <c r="F100" s="56"/>
      <c r="G100" s="56"/>
      <c r="H100" s="51"/>
    </row>
    <row r="101" spans="1:8" ht="15.75" thickBot="1" x14ac:dyDescent="0.3">
      <c r="A101" s="96">
        <f>$T$1-D101</f>
        <v>-824</v>
      </c>
      <c r="B101" s="89">
        <v>35</v>
      </c>
      <c r="C101" s="97" t="s">
        <v>21</v>
      </c>
      <c r="D101" s="86">
        <v>824</v>
      </c>
      <c r="E101" s="63">
        <f>SUM(E92:E96)+SUMPRODUCT((E92:E96=0)*1,$D266:$D270)</f>
        <v>710</v>
      </c>
      <c r="F101" s="63">
        <f>SUM(F92:F96)+SUMPRODUCT((F92:F96=0)*1,$D266:$D270)</f>
        <v>737</v>
      </c>
      <c r="G101" s="63">
        <f>SUM(G92:G96)+SUMPRODUCT((G92:G96=0)*1,$D266:$D270)</f>
        <v>945</v>
      </c>
      <c r="H101" s="64"/>
    </row>
    <row r="102" spans="1:8" x14ac:dyDescent="0.25">
      <c r="A102" s="42" t="str">
        <f>VLOOKUP(B102,Données!$B$3:$G$108,4)</f>
        <v>M-Jeanne Courchesne</v>
      </c>
      <c r="B102" s="65">
        <v>1090</v>
      </c>
      <c r="C102" s="44" t="str">
        <f>IFERROR(IF(B102=Données!#REF!,Données!#REF!,VLOOKUP(B102,Données!$B$3:$G$108,3,FALSE)),"")</f>
        <v/>
      </c>
      <c r="D102" s="90">
        <v>138</v>
      </c>
      <c r="E102" s="46">
        <v>125</v>
      </c>
      <c r="F102" s="46">
        <v>130</v>
      </c>
      <c r="G102" s="46">
        <v>125</v>
      </c>
      <c r="H102" s="51"/>
    </row>
    <row r="103" spans="1:8" x14ac:dyDescent="0.25">
      <c r="A103" s="48" t="str">
        <f>VLOOKUP(B103,Données!$B$3:$G$108,4)</f>
        <v>Nino Ciccollela</v>
      </c>
      <c r="B103" s="65">
        <v>1046</v>
      </c>
      <c r="C103" s="44" t="str">
        <f>IFERROR(IF(B103=Données!#REF!,Données!#REF!,VLOOKUP(B103,Données!$B$3:$G$108,3,FALSE)),"")</f>
        <v/>
      </c>
      <c r="D103" s="90">
        <v>165</v>
      </c>
      <c r="E103" s="46"/>
      <c r="F103" s="46"/>
      <c r="G103" s="46"/>
      <c r="H103" s="51" t="s">
        <v>43</v>
      </c>
    </row>
    <row r="104" spans="1:8" x14ac:dyDescent="0.25">
      <c r="A104" s="48" t="str">
        <f>VLOOKUP(B104,Données!$B$3:$G$108,4)</f>
        <v>Louisette Croteau</v>
      </c>
      <c r="B104" s="65">
        <v>1047</v>
      </c>
      <c r="C104" s="44" t="str">
        <f>IFERROR(IF(B104=Données!#REF!,Données!#REF!,VLOOKUP(B104,Données!$B$3:$G$108,3,FALSE)),"")</f>
        <v/>
      </c>
      <c r="D104" s="90">
        <v>153</v>
      </c>
      <c r="E104" s="46">
        <v>168</v>
      </c>
      <c r="F104" s="46">
        <v>133</v>
      </c>
      <c r="G104" s="46">
        <v>192</v>
      </c>
      <c r="H104" s="51"/>
    </row>
    <row r="105" spans="1:8" x14ac:dyDescent="0.25">
      <c r="A105" s="48" t="str">
        <f>VLOOKUP(B105,Données!$B$3:$G$108,4)</f>
        <v>Claude Cyr</v>
      </c>
      <c r="B105" s="65">
        <v>1033</v>
      </c>
      <c r="C105" s="44" t="str">
        <f>IFERROR(IF(B105=Données!#REF!,Données!#REF!,VLOOKUP(B105,Données!$B$3:$G$108,3,FALSE)),"")</f>
        <v/>
      </c>
      <c r="D105" s="90">
        <v>190</v>
      </c>
      <c r="E105" s="46">
        <v>160</v>
      </c>
      <c r="F105" s="46">
        <v>131</v>
      </c>
      <c r="G105" s="46">
        <v>207</v>
      </c>
      <c r="H105" s="51"/>
    </row>
    <row r="106" spans="1:8" x14ac:dyDescent="0.25">
      <c r="A106" s="48" t="str">
        <f>VLOOKUP(B106,Données!$B$3:$G$108,4)</f>
        <v>Denis Lauzon</v>
      </c>
      <c r="B106" s="65">
        <v>1081</v>
      </c>
      <c r="C106" s="44" t="str">
        <f>IFERROR(IF(B106=Données!#REF!,Données!#REF!,VLOOKUP(B106,Données!$B$3:$G$108,3,FALSE)),"")</f>
        <v/>
      </c>
      <c r="D106" s="90">
        <v>178</v>
      </c>
      <c r="E106" s="46">
        <v>195</v>
      </c>
      <c r="F106" s="46">
        <v>170</v>
      </c>
      <c r="G106" s="46">
        <v>178</v>
      </c>
      <c r="H106" s="51"/>
    </row>
    <row r="107" spans="1:8" x14ac:dyDescent="0.25">
      <c r="A107" s="52" t="s">
        <v>36</v>
      </c>
      <c r="B107" s="53"/>
      <c r="C107" s="54"/>
      <c r="D107" s="94"/>
      <c r="E107" s="56"/>
      <c r="F107" s="56"/>
      <c r="G107" s="56"/>
      <c r="H107" s="51"/>
    </row>
    <row r="108" spans="1:8" x14ac:dyDescent="0.25">
      <c r="A108" s="52" t="s">
        <v>36</v>
      </c>
      <c r="B108" s="53"/>
      <c r="C108" s="54"/>
      <c r="D108" s="94"/>
      <c r="E108" s="56"/>
      <c r="F108" s="56"/>
      <c r="G108" s="56"/>
      <c r="H108" s="51"/>
    </row>
    <row r="109" spans="1:8" x14ac:dyDescent="0.25">
      <c r="A109" s="57" t="s">
        <v>37</v>
      </c>
      <c r="B109" s="53"/>
      <c r="C109" s="58"/>
      <c r="D109" s="95"/>
      <c r="E109" s="56"/>
      <c r="F109" s="56"/>
      <c r="G109" s="56"/>
      <c r="H109" s="51"/>
    </row>
    <row r="110" spans="1:8" ht="15.75" thickBot="1" x14ac:dyDescent="0.3">
      <c r="A110" s="91" t="s">
        <v>37</v>
      </c>
      <c r="B110" s="53"/>
      <c r="C110" s="58"/>
      <c r="D110" s="95"/>
      <c r="E110" s="56"/>
      <c r="F110" s="56"/>
      <c r="G110" s="56"/>
      <c r="H110" s="51"/>
    </row>
    <row r="111" spans="1:8" ht="15.75" thickBot="1" x14ac:dyDescent="0.3">
      <c r="A111" s="96">
        <f>$T$1-D111</f>
        <v>-824</v>
      </c>
      <c r="B111" s="89">
        <v>35</v>
      </c>
      <c r="C111" s="97" t="s">
        <v>22</v>
      </c>
      <c r="D111" s="86">
        <v>824</v>
      </c>
      <c r="E111" s="63">
        <f>SUM(E102:E106)+SUMPRODUCT((E102:E106=0)*1,$D276:$D280)</f>
        <v>648</v>
      </c>
      <c r="F111" s="63">
        <f>SUM(F102:F106)+SUMPRODUCT((F102:F106=0)*1,$D276:$D280)</f>
        <v>564</v>
      </c>
      <c r="G111" s="63">
        <f>SUM(G102:G106)+SUMPRODUCT((G102:G106=0)*1,$D276:$D280)</f>
        <v>702</v>
      </c>
      <c r="H111" s="64"/>
    </row>
    <row r="112" spans="1:8" x14ac:dyDescent="0.25">
      <c r="A112" s="42" t="str">
        <f>VLOOKUP(B112,Données!$B$3:$G$108,4)</f>
        <v>Monique Campeau</v>
      </c>
      <c r="B112" s="65">
        <v>1070</v>
      </c>
      <c r="C112" s="44" t="str">
        <f>IFERROR(IF(B112=Données!#REF!,Données!#REF!,VLOOKUP(B112,Données!$B$3:$G$108,3,FALSE)),"")</f>
        <v/>
      </c>
      <c r="D112" s="90">
        <v>110</v>
      </c>
      <c r="E112" s="46">
        <v>128</v>
      </c>
      <c r="F112" s="46">
        <v>135</v>
      </c>
      <c r="G112" s="46">
        <v>148</v>
      </c>
      <c r="H112" s="51"/>
    </row>
    <row r="113" spans="1:8" x14ac:dyDescent="0.25">
      <c r="A113" s="48" t="str">
        <f>VLOOKUP(B113,Données!$B$3:$G$108,4)</f>
        <v>René Courchesne</v>
      </c>
      <c r="B113" s="65">
        <v>1016</v>
      </c>
      <c r="C113" s="44" t="str">
        <f>IFERROR(IF(B113=Données!#REF!,Données!#REF!,VLOOKUP(B113,Données!$B$3:$G$108,3,FALSE)),"")</f>
        <v/>
      </c>
      <c r="D113" s="90">
        <v>144</v>
      </c>
      <c r="E113" s="46">
        <v>101</v>
      </c>
      <c r="F113" s="46">
        <v>133</v>
      </c>
      <c r="G113" s="46">
        <v>148</v>
      </c>
      <c r="H113" s="51"/>
    </row>
    <row r="114" spans="1:8" x14ac:dyDescent="0.25">
      <c r="A114" s="48" t="str">
        <f>VLOOKUP(B114,Données!$B$3:$G$108,4)</f>
        <v>Martine Ouellet</v>
      </c>
      <c r="B114" s="65">
        <v>1005</v>
      </c>
      <c r="C114" s="44" t="str">
        <f>IFERROR(IF(B114=Données!#REF!,Données!#REF!,VLOOKUP(B114,Données!$B$3:$G$108,3,FALSE)),"")</f>
        <v/>
      </c>
      <c r="D114" s="90">
        <v>189</v>
      </c>
      <c r="E114" s="46">
        <v>213</v>
      </c>
      <c r="F114" s="46">
        <v>178</v>
      </c>
      <c r="G114" s="46">
        <v>191</v>
      </c>
      <c r="H114" s="51"/>
    </row>
    <row r="115" spans="1:8" x14ac:dyDescent="0.25">
      <c r="A115" s="48" t="str">
        <f>VLOOKUP(B115,Données!$B$3:$G$108,4)</f>
        <v>Denis Locas</v>
      </c>
      <c r="B115" s="65">
        <v>1028</v>
      </c>
      <c r="C115" s="44" t="str">
        <f>IFERROR(IF(B115=Données!#REF!,Données!#REF!,VLOOKUP(B115,Données!$B$3:$G$108,3,FALSE)),"")</f>
        <v/>
      </c>
      <c r="D115" s="90">
        <v>186</v>
      </c>
      <c r="E115" s="46">
        <v>195</v>
      </c>
      <c r="F115" s="46">
        <v>193</v>
      </c>
      <c r="G115" s="46">
        <v>144</v>
      </c>
      <c r="H115" s="51"/>
    </row>
    <row r="116" spans="1:8" x14ac:dyDescent="0.25">
      <c r="A116" s="48" t="str">
        <f>VLOOKUP(B116,Données!$B$3:$G$108,4)</f>
        <v>Gilles Tremblay</v>
      </c>
      <c r="B116" s="65">
        <v>1038</v>
      </c>
      <c r="C116" s="44" t="str">
        <f>IFERROR(IF(B116=Données!#REF!,Données!#REF!,VLOOKUP(B116,Données!$B$3:$G$108,3,FALSE)),"")</f>
        <v/>
      </c>
      <c r="D116" s="90">
        <v>175</v>
      </c>
      <c r="E116" s="46">
        <v>218</v>
      </c>
      <c r="F116" s="46">
        <v>130</v>
      </c>
      <c r="G116" s="46">
        <v>154</v>
      </c>
      <c r="H116" s="51"/>
    </row>
    <row r="117" spans="1:8" x14ac:dyDescent="0.25">
      <c r="A117" s="52" t="s">
        <v>36</v>
      </c>
      <c r="B117" s="53"/>
      <c r="C117" s="54"/>
      <c r="D117" s="94"/>
      <c r="E117" s="56"/>
      <c r="F117" s="56"/>
      <c r="G117" s="56"/>
      <c r="H117" s="51"/>
    </row>
    <row r="118" spans="1:8" x14ac:dyDescent="0.25">
      <c r="A118" s="52" t="s">
        <v>36</v>
      </c>
      <c r="B118" s="53"/>
      <c r="C118" s="54"/>
      <c r="D118" s="94"/>
      <c r="E118" s="56"/>
      <c r="F118" s="56"/>
      <c r="G118" s="56"/>
      <c r="H118" s="51"/>
    </row>
    <row r="119" spans="1:8" x14ac:dyDescent="0.25">
      <c r="A119" s="57" t="s">
        <v>37</v>
      </c>
      <c r="B119" s="53"/>
      <c r="C119" s="58"/>
      <c r="D119" s="95"/>
      <c r="E119" s="56"/>
      <c r="F119" s="56"/>
      <c r="G119" s="56"/>
      <c r="H119" s="51"/>
    </row>
    <row r="120" spans="1:8" ht="15.75" thickBot="1" x14ac:dyDescent="0.3">
      <c r="A120" s="91" t="s">
        <v>37</v>
      </c>
      <c r="B120" s="53"/>
      <c r="C120" s="58"/>
      <c r="D120" s="95"/>
      <c r="E120" s="56"/>
      <c r="F120" s="56"/>
      <c r="G120" s="56"/>
      <c r="H120" s="51"/>
    </row>
    <row r="121" spans="1:8" ht="15.75" thickBot="1" x14ac:dyDescent="0.3">
      <c r="A121" s="96">
        <f>$T$1-D121</f>
        <v>-804</v>
      </c>
      <c r="B121" s="89">
        <v>55</v>
      </c>
      <c r="C121" s="97" t="s">
        <v>23</v>
      </c>
      <c r="D121" s="86">
        <v>804</v>
      </c>
      <c r="E121" s="63">
        <f>SUM(E112:E116)+SUMPRODUCT((E112:E116=0)*1,$D286:$D290)</f>
        <v>855</v>
      </c>
      <c r="F121" s="63">
        <f>SUM(F112:F116)+SUMPRODUCT((F112:F116=0)*1,$D286:$D290)</f>
        <v>769</v>
      </c>
      <c r="G121" s="63">
        <f>SUM(G112:G116)+SUMPRODUCT((G112:G116=0)*1,$D286:$D290)</f>
        <v>785</v>
      </c>
      <c r="H121" s="64"/>
    </row>
    <row r="122" spans="1:8" x14ac:dyDescent="0.25">
      <c r="A122" s="42" t="str">
        <f>VLOOKUP(B122,Données!$B$3:$G$108,4)</f>
        <v>Louise Arbour</v>
      </c>
      <c r="B122" s="65">
        <v>1065</v>
      </c>
      <c r="C122" s="44" t="str">
        <f>IFERROR(IF(B122=Données!#REF!,Données!#REF!,VLOOKUP(B122,Données!$B$3:$G$108,3,FALSE)),"")</f>
        <v/>
      </c>
      <c r="D122" s="90">
        <v>153</v>
      </c>
      <c r="E122" s="46">
        <v>102</v>
      </c>
      <c r="F122" s="46">
        <v>115</v>
      </c>
      <c r="G122" s="46">
        <v>118</v>
      </c>
      <c r="H122" s="51"/>
    </row>
    <row r="123" spans="1:8" x14ac:dyDescent="0.25">
      <c r="A123" s="48" t="str">
        <f>VLOOKUP(B123,Données!$B$3:$G$108,4)</f>
        <v>Ginette Juteau</v>
      </c>
      <c r="B123" s="65">
        <v>1055</v>
      </c>
      <c r="C123" s="44" t="str">
        <f>IFERROR(IF(B123=Données!#REF!,Données!#REF!,VLOOKUP(B123,Données!$B$3:$G$108,3,FALSE)),"")</f>
        <v/>
      </c>
      <c r="D123" s="90">
        <v>146</v>
      </c>
      <c r="E123" s="46">
        <v>193</v>
      </c>
      <c r="F123" s="46">
        <v>173</v>
      </c>
      <c r="G123" s="46">
        <v>174</v>
      </c>
      <c r="H123" s="51"/>
    </row>
    <row r="124" spans="1:8" x14ac:dyDescent="0.25">
      <c r="A124" s="48" t="str">
        <f>VLOOKUP(B124,Données!$B$3:$G$108,4)</f>
        <v>Bernard Daniel</v>
      </c>
      <c r="B124" s="65">
        <v>1094</v>
      </c>
      <c r="C124" s="44" t="str">
        <f>IFERROR(IF(B124=Données!#REF!,Données!#REF!,VLOOKUP(B124,Données!$B$3:$G$108,3,FALSE)),"")</f>
        <v/>
      </c>
      <c r="D124" s="90">
        <v>184</v>
      </c>
      <c r="E124" s="46">
        <v>164</v>
      </c>
      <c r="F124" s="46">
        <v>149</v>
      </c>
      <c r="G124" s="46">
        <v>209</v>
      </c>
      <c r="H124" s="51"/>
    </row>
    <row r="125" spans="1:8" x14ac:dyDescent="0.25">
      <c r="A125" s="48" t="str">
        <f>VLOOKUP(B125,Données!$B$3:$G$108,4)</f>
        <v>Jocelyne Brunelle</v>
      </c>
      <c r="B125" s="65">
        <v>1073</v>
      </c>
      <c r="C125" s="44" t="str">
        <f>IFERROR(IF(B125=Données!#REF!,Données!#REF!,VLOOKUP(B125,Données!$B$3:$G$108,3,FALSE)),"")</f>
        <v/>
      </c>
      <c r="D125" s="90">
        <v>157</v>
      </c>
      <c r="E125" s="46">
        <v>137</v>
      </c>
      <c r="F125" s="46">
        <v>146</v>
      </c>
      <c r="G125" s="46">
        <v>130</v>
      </c>
      <c r="H125" s="51"/>
    </row>
    <row r="126" spans="1:8" x14ac:dyDescent="0.25">
      <c r="A126" s="48" t="str">
        <f>VLOOKUP(B126,Données!$B$3:$G$108,4)</f>
        <v>Manuel Franco</v>
      </c>
      <c r="B126" s="65">
        <v>1103</v>
      </c>
      <c r="C126" s="44" t="str">
        <f>IFERROR(IF(B126=Données!#REF!,Données!#REF!,VLOOKUP(B126,Données!$B$3:$G$108,3,FALSE)),"")</f>
        <v/>
      </c>
      <c r="D126" s="90">
        <v>187</v>
      </c>
      <c r="E126" s="46">
        <v>206</v>
      </c>
      <c r="F126" s="46">
        <v>183</v>
      </c>
      <c r="G126" s="46">
        <v>188</v>
      </c>
      <c r="H126" s="51"/>
    </row>
    <row r="127" spans="1:8" x14ac:dyDescent="0.25">
      <c r="A127" s="52" t="s">
        <v>36</v>
      </c>
      <c r="B127" s="53"/>
      <c r="C127" s="54"/>
      <c r="D127" s="94"/>
      <c r="E127" s="56"/>
      <c r="F127" s="56"/>
      <c r="G127" s="56"/>
      <c r="H127" s="51"/>
    </row>
    <row r="128" spans="1:8" x14ac:dyDescent="0.25">
      <c r="A128" s="52" t="s">
        <v>36</v>
      </c>
      <c r="B128" s="53"/>
      <c r="C128" s="54"/>
      <c r="D128" s="94"/>
      <c r="E128" s="56"/>
      <c r="F128" s="56"/>
      <c r="G128" s="56"/>
      <c r="H128" s="51"/>
    </row>
    <row r="129" spans="1:8" x14ac:dyDescent="0.25">
      <c r="A129" s="57" t="s">
        <v>37</v>
      </c>
      <c r="B129" s="53"/>
      <c r="C129" s="58"/>
      <c r="D129" s="95"/>
      <c r="E129" s="56"/>
      <c r="F129" s="56"/>
      <c r="G129" s="56"/>
      <c r="H129" s="51"/>
    </row>
    <row r="130" spans="1:8" ht="15.75" thickBot="1" x14ac:dyDescent="0.3">
      <c r="A130" s="91" t="s">
        <v>37</v>
      </c>
      <c r="B130" s="53"/>
      <c r="C130" s="58"/>
      <c r="D130" s="95"/>
      <c r="E130" s="56"/>
      <c r="F130" s="56"/>
      <c r="G130" s="56"/>
      <c r="H130" s="51"/>
    </row>
    <row r="131" spans="1:8" ht="15.75" thickBot="1" x14ac:dyDescent="0.3">
      <c r="A131" s="96">
        <f>$T$1-D131</f>
        <v>-827</v>
      </c>
      <c r="B131" s="89">
        <v>32</v>
      </c>
      <c r="C131" s="97" t="s">
        <v>24</v>
      </c>
      <c r="D131" s="86">
        <v>827</v>
      </c>
      <c r="E131" s="63">
        <f>SUM(E122:E126)+SUMPRODUCT((E122:E126=0)*1,$D296:$D300)</f>
        <v>802</v>
      </c>
      <c r="F131" s="63">
        <f>SUM(F122:F126)+SUMPRODUCT((F122:F126=0)*1,$D296:$D300)</f>
        <v>766</v>
      </c>
      <c r="G131" s="63">
        <f>SUM(G122:G126)+SUMPRODUCT((G122:G126=0)*1,$D296:$D300)</f>
        <v>819</v>
      </c>
      <c r="H131" s="64"/>
    </row>
    <row r="132" spans="1:8" x14ac:dyDescent="0.25">
      <c r="A132" s="42" t="str">
        <f>VLOOKUP(B132,Données!$B$3:$G$108,4)</f>
        <v>Jean-Guy Gingras</v>
      </c>
      <c r="B132" s="65">
        <v>1008</v>
      </c>
      <c r="C132" s="44" t="str">
        <f>IFERROR(IF(B132=Données!#REF!,Données!#REF!,VLOOKUP(B132,Données!$B$3:$G$108,3,FALSE)),"")</f>
        <v/>
      </c>
      <c r="D132" s="90">
        <v>158</v>
      </c>
      <c r="E132" s="46">
        <v>126</v>
      </c>
      <c r="F132" s="46">
        <v>110</v>
      </c>
      <c r="G132" s="46">
        <v>122</v>
      </c>
      <c r="H132" s="51"/>
    </row>
    <row r="133" spans="1:8" x14ac:dyDescent="0.25">
      <c r="A133" s="48" t="str">
        <f>VLOOKUP(B133,Données!$B$3:$G$108,4)</f>
        <v>Charlotte Jolicoeur</v>
      </c>
      <c r="B133" s="65">
        <v>1026</v>
      </c>
      <c r="C133" s="44" t="str">
        <f>IFERROR(IF(B133=Données!#REF!,Données!#REF!,VLOOKUP(B133,Données!$B$3:$G$108,3,FALSE)),"")</f>
        <v/>
      </c>
      <c r="D133" s="90">
        <v>161</v>
      </c>
      <c r="E133" s="46"/>
      <c r="F133" s="46"/>
      <c r="G133" s="46"/>
      <c r="H133" s="51" t="s">
        <v>43</v>
      </c>
    </row>
    <row r="134" spans="1:8" x14ac:dyDescent="0.25">
      <c r="A134" s="48" t="str">
        <f>VLOOKUP(B134,Données!$B$3:$G$108,4)</f>
        <v>Francine Allard</v>
      </c>
      <c r="B134" s="65">
        <v>1058</v>
      </c>
      <c r="C134" s="44" t="str">
        <f>IFERROR(IF(B134=Données!#REF!,Données!#REF!,VLOOKUP(B134,Données!$B$3:$G$108,3,FALSE)),"")</f>
        <v/>
      </c>
      <c r="D134" s="90">
        <v>149</v>
      </c>
      <c r="E134" s="46">
        <v>145</v>
      </c>
      <c r="F134" s="46">
        <v>142</v>
      </c>
      <c r="G134" s="46">
        <v>147</v>
      </c>
      <c r="H134" s="51"/>
    </row>
    <row r="135" spans="1:8" x14ac:dyDescent="0.25">
      <c r="A135" s="48" t="str">
        <f>VLOOKUP(B135,Données!$B$3:$G$108,4)</f>
        <v>Gilles Martin</v>
      </c>
      <c r="B135" s="65">
        <v>1017</v>
      </c>
      <c r="C135" s="44" t="str">
        <f>IFERROR(IF(B135=Données!#REF!,Données!#REF!,VLOOKUP(B135,Données!$B$3:$G$108,3,FALSE)),"")</f>
        <v/>
      </c>
      <c r="D135" s="90">
        <v>183</v>
      </c>
      <c r="E135" s="46">
        <v>196</v>
      </c>
      <c r="F135" s="46">
        <v>137</v>
      </c>
      <c r="G135" s="46">
        <v>190</v>
      </c>
      <c r="H135" s="51"/>
    </row>
    <row r="136" spans="1:8" x14ac:dyDescent="0.25">
      <c r="A136" s="48" t="str">
        <f>VLOOKUP(B136,Données!$B$3:$G$108,4)</f>
        <v>Gilles Thériault</v>
      </c>
      <c r="B136" s="65">
        <v>1079</v>
      </c>
      <c r="C136" s="44" t="str">
        <f>IFERROR(IF(B136=Données!#REF!,Données!#REF!,VLOOKUP(B136,Données!$B$3:$G$108,3,FALSE)),"")</f>
        <v/>
      </c>
      <c r="D136" s="90">
        <v>191</v>
      </c>
      <c r="E136" s="46">
        <v>216</v>
      </c>
      <c r="F136" s="46">
        <v>237</v>
      </c>
      <c r="G136" s="46">
        <v>259</v>
      </c>
      <c r="H136" s="51"/>
    </row>
    <row r="137" spans="1:8" x14ac:dyDescent="0.25">
      <c r="A137" s="52" t="s">
        <v>36</v>
      </c>
      <c r="B137" s="53"/>
      <c r="C137" s="54"/>
      <c r="D137" s="94"/>
      <c r="E137" s="56"/>
      <c r="F137" s="56"/>
      <c r="G137" s="56"/>
      <c r="H137" s="51"/>
    </row>
    <row r="138" spans="1:8" x14ac:dyDescent="0.25">
      <c r="A138" s="52" t="s">
        <v>36</v>
      </c>
      <c r="B138" s="53"/>
      <c r="C138" s="54"/>
      <c r="D138" s="94"/>
      <c r="E138" s="56"/>
      <c r="F138" s="56"/>
      <c r="G138" s="56"/>
      <c r="H138" s="51"/>
    </row>
    <row r="139" spans="1:8" x14ac:dyDescent="0.25">
      <c r="A139" s="57" t="s">
        <v>37</v>
      </c>
      <c r="B139" s="53"/>
      <c r="C139" s="58"/>
      <c r="D139" s="95"/>
      <c r="E139" s="56"/>
      <c r="F139" s="56"/>
      <c r="G139" s="56"/>
      <c r="H139" s="51"/>
    </row>
    <row r="140" spans="1:8" ht="15.75" thickBot="1" x14ac:dyDescent="0.3">
      <c r="A140" s="91" t="s">
        <v>37</v>
      </c>
      <c r="B140" s="53"/>
      <c r="C140" s="58"/>
      <c r="D140" s="95"/>
      <c r="E140" s="56"/>
      <c r="F140" s="56"/>
      <c r="G140" s="56"/>
      <c r="H140" s="51"/>
    </row>
    <row r="141" spans="1:8" ht="15.75" thickBot="1" x14ac:dyDescent="0.3">
      <c r="A141" s="96">
        <f>$T$1-D141</f>
        <v>-842</v>
      </c>
      <c r="B141" s="89">
        <v>17</v>
      </c>
      <c r="C141" s="97" t="s">
        <v>25</v>
      </c>
      <c r="D141" s="86">
        <v>842</v>
      </c>
      <c r="E141" s="63">
        <f>SUM(E132:E136)+SUMPRODUCT((E132:E136=0)*1,$D306:$D310)</f>
        <v>683</v>
      </c>
      <c r="F141" s="63">
        <f>SUM(F132:F136)+SUMPRODUCT((F132:F136=0)*1,$D306:$D310)</f>
        <v>626</v>
      </c>
      <c r="G141" s="63">
        <f>SUM(G132:G136)+SUMPRODUCT((G132:G136=0)*1,$D306:$D310)</f>
        <v>718</v>
      </c>
      <c r="H141" s="64"/>
    </row>
    <row r="142" spans="1:8" x14ac:dyDescent="0.25">
      <c r="A142" s="42" t="str">
        <f>VLOOKUP(B142,Données!$B$3:$G$108,4)</f>
        <v xml:space="preserve">Gisèle Gilbert </v>
      </c>
      <c r="B142" s="65">
        <v>1020</v>
      </c>
      <c r="C142" s="44" t="str">
        <f>IFERROR(IF(B142=Données!#REF!,Données!#REF!,VLOOKUP(B142,Données!$B$3:$G$108,3,FALSE)),"")</f>
        <v/>
      </c>
      <c r="D142" s="90">
        <v>124</v>
      </c>
      <c r="E142" s="46"/>
      <c r="F142" s="46"/>
      <c r="G142" s="46"/>
      <c r="H142" s="51" t="s">
        <v>43</v>
      </c>
    </row>
    <row r="143" spans="1:8" x14ac:dyDescent="0.25">
      <c r="A143" s="48" t="str">
        <f>VLOOKUP(B143,Données!$B$3:$G$108,4)</f>
        <v>Noé Franco</v>
      </c>
      <c r="B143" s="65">
        <v>1063</v>
      </c>
      <c r="C143" s="44" t="str">
        <f>IFERROR(IF(B143=Données!#REF!,Données!#REF!,VLOOKUP(B143,Données!$B$3:$G$108,3,FALSE)),"")</f>
        <v/>
      </c>
      <c r="D143" s="90">
        <v>149</v>
      </c>
      <c r="E143" s="46">
        <v>170</v>
      </c>
      <c r="F143" s="46">
        <v>186</v>
      </c>
      <c r="G143" s="46">
        <v>174</v>
      </c>
      <c r="H143" s="51"/>
    </row>
    <row r="144" spans="1:8" x14ac:dyDescent="0.25">
      <c r="A144" s="48" t="str">
        <f>VLOOKUP(B144,Données!$B$3:$G$108,4)</f>
        <v>Claude Gareau</v>
      </c>
      <c r="B144" s="65">
        <v>1095</v>
      </c>
      <c r="C144" s="44" t="str">
        <f>IFERROR(IF(B144=Données!#REF!,Données!#REF!,VLOOKUP(B144,Données!$B$3:$G$108,3,FALSE)),"")</f>
        <v/>
      </c>
      <c r="D144" s="90">
        <v>188</v>
      </c>
      <c r="E144" s="46">
        <v>140</v>
      </c>
      <c r="F144" s="46">
        <v>160</v>
      </c>
      <c r="G144" s="46">
        <v>170</v>
      </c>
      <c r="H144" s="51"/>
    </row>
    <row r="145" spans="1:8" x14ac:dyDescent="0.25">
      <c r="A145" s="48" t="str">
        <f>VLOOKUP(B145,Données!$B$3:$G$108,4)</f>
        <v>Jacques Croteau</v>
      </c>
      <c r="B145" s="65">
        <v>1018</v>
      </c>
      <c r="C145" s="44" t="str">
        <f>IFERROR(IF(B145=Données!#REF!,Données!#REF!,VLOOKUP(B145,Données!$B$3:$G$108,3,FALSE)),"")</f>
        <v/>
      </c>
      <c r="D145" s="90">
        <v>166</v>
      </c>
      <c r="E145" s="46">
        <v>155</v>
      </c>
      <c r="F145" s="46">
        <v>174</v>
      </c>
      <c r="G145" s="46">
        <v>214</v>
      </c>
      <c r="H145" s="51"/>
    </row>
    <row r="146" spans="1:8" x14ac:dyDescent="0.25">
      <c r="A146" s="48" t="str">
        <f>VLOOKUP(B146,Données!$B$3:$G$108,4)</f>
        <v>Raymond Chartré</v>
      </c>
      <c r="B146" s="65">
        <v>1019</v>
      </c>
      <c r="C146" s="44" t="str">
        <f>IFERROR(IF(B146=Données!#REF!,Données!#REF!,VLOOKUP(B146,Données!$B$3:$G$108,3,FALSE)),"")</f>
        <v/>
      </c>
      <c r="D146" s="90">
        <v>193</v>
      </c>
      <c r="E146" s="46">
        <v>180</v>
      </c>
      <c r="F146" s="46">
        <v>158</v>
      </c>
      <c r="G146" s="46">
        <v>167</v>
      </c>
      <c r="H146" s="51"/>
    </row>
    <row r="147" spans="1:8" x14ac:dyDescent="0.25">
      <c r="A147" s="52" t="s">
        <v>36</v>
      </c>
      <c r="B147" s="53"/>
      <c r="C147" s="54"/>
      <c r="D147" s="94"/>
      <c r="E147" s="56"/>
      <c r="F147" s="56"/>
      <c r="G147" s="56"/>
      <c r="H147" s="51"/>
    </row>
    <row r="148" spans="1:8" x14ac:dyDescent="0.25">
      <c r="A148" s="52" t="s">
        <v>36</v>
      </c>
      <c r="B148" s="53"/>
      <c r="C148" s="54"/>
      <c r="D148" s="94"/>
      <c r="E148" s="56"/>
      <c r="F148" s="56"/>
      <c r="G148" s="56"/>
      <c r="H148" s="51"/>
    </row>
    <row r="149" spans="1:8" x14ac:dyDescent="0.25">
      <c r="A149" s="57" t="s">
        <v>37</v>
      </c>
      <c r="B149" s="53"/>
      <c r="C149" s="58"/>
      <c r="D149" s="95"/>
      <c r="E149" s="56"/>
      <c r="F149" s="56"/>
      <c r="G149" s="56"/>
      <c r="H149" s="51"/>
    </row>
    <row r="150" spans="1:8" ht="15.75" thickBot="1" x14ac:dyDescent="0.3">
      <c r="A150" s="91" t="s">
        <v>37</v>
      </c>
      <c r="B150" s="53"/>
      <c r="C150" s="58"/>
      <c r="D150" s="95"/>
      <c r="E150" s="56"/>
      <c r="F150" s="56"/>
      <c r="G150" s="56"/>
      <c r="H150" s="51"/>
    </row>
    <row r="151" spans="1:8" ht="15.75" thickBot="1" x14ac:dyDescent="0.3">
      <c r="A151" s="96">
        <f>$T$1-D151</f>
        <v>-820</v>
      </c>
      <c r="B151" s="89">
        <v>39</v>
      </c>
      <c r="C151" s="97" t="s">
        <v>26</v>
      </c>
      <c r="D151" s="86">
        <v>820</v>
      </c>
      <c r="E151" s="63">
        <f>SUM(E142:E146)+SUMPRODUCT((E142:E146=0)*1,$D316:$D320)</f>
        <v>645</v>
      </c>
      <c r="F151" s="63">
        <f>SUM(F142:F146)+SUMPRODUCT((F142:F146=0)*1,$D316:$D320)</f>
        <v>678</v>
      </c>
      <c r="G151" s="63">
        <f>SUM(G142:G146)+SUMPRODUCT((G142:G146=0)*1,$D316:$D320)</f>
        <v>725</v>
      </c>
      <c r="H151" s="64"/>
    </row>
    <row r="152" spans="1:8" x14ac:dyDescent="0.25">
      <c r="A152" s="42" t="str">
        <f>VLOOKUP(B152,Données!$B$3:$G$108,4)</f>
        <v>Anna-Maria Ciccollela</v>
      </c>
      <c r="B152" s="65">
        <v>1049</v>
      </c>
      <c r="C152" s="44" t="str">
        <f>IFERROR(IF(B152=Données!#REF!,Données!#REF!,VLOOKUP(B152,Données!$B$3:$G$108,3,FALSE)),"")</f>
        <v/>
      </c>
      <c r="D152" s="90">
        <v>116</v>
      </c>
      <c r="E152" s="46"/>
      <c r="F152" s="46"/>
      <c r="G152" s="46"/>
      <c r="H152" s="51" t="s">
        <v>43</v>
      </c>
    </row>
    <row r="153" spans="1:8" x14ac:dyDescent="0.25">
      <c r="A153" s="48" t="str">
        <f>VLOOKUP(B153,Données!$B$3:$G$108,4)</f>
        <v>Monique Nucciaroni</v>
      </c>
      <c r="B153" s="65">
        <v>1097</v>
      </c>
      <c r="C153" s="44" t="str">
        <f>IFERROR(IF(B153=Données!#REF!,Données!#REF!,VLOOKUP(B153,Données!$B$3:$G$108,3,FALSE)),"")</f>
        <v/>
      </c>
      <c r="D153" s="90">
        <v>160</v>
      </c>
      <c r="E153" s="46">
        <v>209</v>
      </c>
      <c r="F153" s="46">
        <v>204</v>
      </c>
      <c r="G153" s="46">
        <v>138</v>
      </c>
      <c r="H153" s="51"/>
    </row>
    <row r="154" spans="1:8" x14ac:dyDescent="0.25">
      <c r="A154" s="48" t="str">
        <f>VLOOKUP(B154,Données!$B$3:$G$108,4)</f>
        <v>Mario Nolet</v>
      </c>
      <c r="B154" s="65">
        <v>1071</v>
      </c>
      <c r="C154" s="44" t="str">
        <f>IFERROR(IF(B154=Données!#REF!,Données!#REF!,VLOOKUP(B154,Données!$B$3:$G$108,3,FALSE)),"")</f>
        <v/>
      </c>
      <c r="D154" s="90">
        <v>161</v>
      </c>
      <c r="E154" s="46">
        <v>146</v>
      </c>
      <c r="F154" s="46">
        <v>113</v>
      </c>
      <c r="G154" s="46">
        <v>159</v>
      </c>
      <c r="H154" s="51"/>
    </row>
    <row r="155" spans="1:8" x14ac:dyDescent="0.25">
      <c r="A155" s="48" t="str">
        <f>VLOOKUP(B155,Données!$B$3:$G$108,4)</f>
        <v>Roland Gariépy</v>
      </c>
      <c r="B155" s="65">
        <v>1024</v>
      </c>
      <c r="C155" s="44" t="str">
        <f>IFERROR(IF(B155=Données!#REF!,Données!#REF!,VLOOKUP(B155,Données!$B$3:$G$108,3,FALSE)),"")</f>
        <v/>
      </c>
      <c r="D155" s="90">
        <v>162</v>
      </c>
      <c r="E155" s="46">
        <v>147</v>
      </c>
      <c r="F155" s="46">
        <v>170</v>
      </c>
      <c r="G155" s="46">
        <v>174</v>
      </c>
      <c r="H155" s="51"/>
    </row>
    <row r="156" spans="1:8" x14ac:dyDescent="0.25">
      <c r="A156" s="48" t="str">
        <f>VLOOKUP(B156,Données!$B$3:$G$108,4)</f>
        <v>Grégoire Leclerc</v>
      </c>
      <c r="B156" s="65">
        <v>1105</v>
      </c>
      <c r="C156" s="44" t="str">
        <f>IFERROR(IF(B156=Données!#REF!,Données!#REF!,VLOOKUP(B156,Données!$B$3:$G$108,3,FALSE)),"")</f>
        <v/>
      </c>
      <c r="D156" s="90">
        <v>191</v>
      </c>
      <c r="E156" s="46">
        <v>146</v>
      </c>
      <c r="F156" s="46">
        <v>122</v>
      </c>
      <c r="G156" s="46">
        <v>182</v>
      </c>
      <c r="H156" s="51"/>
    </row>
    <row r="157" spans="1:8" x14ac:dyDescent="0.25">
      <c r="A157" s="52" t="s">
        <v>36</v>
      </c>
      <c r="B157" s="53"/>
      <c r="C157" s="54"/>
      <c r="D157" s="94"/>
      <c r="E157" s="56"/>
      <c r="F157" s="56"/>
      <c r="G157" s="56"/>
      <c r="H157" s="51"/>
    </row>
    <row r="158" spans="1:8" x14ac:dyDescent="0.25">
      <c r="A158" s="52" t="s">
        <v>36</v>
      </c>
      <c r="B158" s="53"/>
      <c r="C158" s="54"/>
      <c r="D158" s="94"/>
      <c r="E158" s="56"/>
      <c r="F158" s="56"/>
      <c r="G158" s="56"/>
      <c r="H158" s="51"/>
    </row>
    <row r="159" spans="1:8" x14ac:dyDescent="0.25">
      <c r="A159" s="57" t="s">
        <v>37</v>
      </c>
      <c r="B159" s="53"/>
      <c r="C159" s="58"/>
      <c r="D159" s="95"/>
      <c r="E159" s="56"/>
      <c r="F159" s="56"/>
      <c r="G159" s="56"/>
      <c r="H159" s="51"/>
    </row>
    <row r="160" spans="1:8" ht="15.75" thickBot="1" x14ac:dyDescent="0.3">
      <c r="A160" s="91" t="s">
        <v>37</v>
      </c>
      <c r="B160" s="53"/>
      <c r="C160" s="58"/>
      <c r="D160" s="95"/>
      <c r="E160" s="56"/>
      <c r="F160" s="56"/>
      <c r="G160" s="56"/>
      <c r="H160" s="51"/>
    </row>
    <row r="161" spans="1:104" ht="15.75" thickBot="1" x14ac:dyDescent="0.3">
      <c r="A161" s="96">
        <f>$T$1-D161</f>
        <v>-790</v>
      </c>
      <c r="B161" s="89">
        <v>69</v>
      </c>
      <c r="C161" s="97" t="s">
        <v>27</v>
      </c>
      <c r="D161" s="86">
        <v>790</v>
      </c>
      <c r="E161" s="69">
        <f>SUM(E152:E156)+SUMPRODUCT((E152:E156=0)*1,$D326:$D330)</f>
        <v>648</v>
      </c>
      <c r="F161" s="69">
        <f>SUM(F152:F156)+SUMPRODUCT((F152:F156=0)*1,$D326:$D330)</f>
        <v>609</v>
      </c>
      <c r="G161" s="69">
        <f>SUM(G152:G156)+SUMPRODUCT((G152:G156=0)*1,$D326:$D330)</f>
        <v>653</v>
      </c>
      <c r="H161" s="70"/>
    </row>
    <row r="174" spans="1:104" ht="15.75" thickBot="1" x14ac:dyDescent="0.3"/>
    <row r="175" spans="1:104" x14ac:dyDescent="0.25">
      <c r="CV175" s="20"/>
      <c r="CW175" s="21" t="s">
        <v>0</v>
      </c>
      <c r="CX175" s="21"/>
      <c r="CY175" s="21"/>
      <c r="CZ175" s="22"/>
    </row>
    <row r="176" spans="1:104" x14ac:dyDescent="0.25">
      <c r="CV176" s="23"/>
      <c r="CW176" s="1" t="s">
        <v>1</v>
      </c>
      <c r="CX176" s="2"/>
      <c r="CY176" s="3" t="s">
        <v>2</v>
      </c>
      <c r="CZ176" s="24" t="s">
        <v>3</v>
      </c>
    </row>
    <row r="177" spans="100:104" ht="15.75" x14ac:dyDescent="0.25">
      <c r="CV177" s="25"/>
      <c r="CW177" s="4" t="str">
        <f>Données!$I$3</f>
        <v>André Cyr</v>
      </c>
      <c r="CX177" s="5"/>
      <c r="CY177" s="6" t="s">
        <v>4</v>
      </c>
      <c r="CZ177" s="26" t="s">
        <v>3</v>
      </c>
    </row>
    <row r="178" spans="100:104" x14ac:dyDescent="0.25">
      <c r="CV178" s="23"/>
      <c r="CW178" s="8"/>
      <c r="CX178" s="2"/>
      <c r="CY178" s="7"/>
      <c r="CZ178" s="27"/>
    </row>
    <row r="179" spans="100:104" x14ac:dyDescent="0.25">
      <c r="CV179" s="23"/>
      <c r="CW179" s="2" t="s">
        <v>5</v>
      </c>
      <c r="CX179" s="2"/>
      <c r="CY179" s="2"/>
      <c r="CZ179" s="28" t="str">
        <f>Horaire!$B$8</f>
        <v>Sem.04</v>
      </c>
    </row>
    <row r="180" spans="100:104" x14ac:dyDescent="0.25">
      <c r="CV180" s="23"/>
      <c r="CW180" s="6" t="s">
        <v>6</v>
      </c>
      <c r="CX180" s="2"/>
      <c r="CY180" s="6" t="s">
        <v>7</v>
      </c>
      <c r="CZ180" s="29" t="s">
        <v>8</v>
      </c>
    </row>
    <row r="181" spans="100:104" x14ac:dyDescent="0.25">
      <c r="CV181" s="23"/>
      <c r="CW181" s="9"/>
      <c r="CX181" s="10"/>
      <c r="CY181" s="11"/>
      <c r="CZ181" s="30"/>
    </row>
    <row r="182" spans="100:104" x14ac:dyDescent="0.25">
      <c r="CV182" s="23"/>
      <c r="CW182" s="12"/>
      <c r="CX182" s="13"/>
      <c r="CY182" s="138"/>
      <c r="CZ182" s="139"/>
    </row>
    <row r="183" spans="100:104" x14ac:dyDescent="0.25">
      <c r="CV183" s="23"/>
      <c r="CW183" s="12"/>
      <c r="CX183" s="13"/>
      <c r="CY183" s="11"/>
      <c r="CZ183" s="30"/>
    </row>
    <row r="184" spans="100:104" x14ac:dyDescent="0.25">
      <c r="CV184" s="23"/>
      <c r="CW184" s="12"/>
      <c r="CX184" s="13"/>
      <c r="CY184" s="11"/>
      <c r="CZ184" s="30"/>
    </row>
    <row r="185" spans="100:104" x14ac:dyDescent="0.25">
      <c r="CV185" s="23"/>
      <c r="CW185" s="14"/>
      <c r="CX185" s="13"/>
      <c r="CY185" s="11"/>
      <c r="CZ185" s="30"/>
    </row>
    <row r="186" spans="100:104" x14ac:dyDescent="0.25">
      <c r="CV186" s="23"/>
      <c r="CW186" s="2"/>
      <c r="CX186" s="2"/>
      <c r="CY186" s="15" t="s">
        <v>9</v>
      </c>
      <c r="CZ186" s="31">
        <f>SUM(CZ181:CZ185)</f>
        <v>0</v>
      </c>
    </row>
    <row r="187" spans="100:104" ht="15.75" thickBot="1" x14ac:dyDescent="0.3">
      <c r="CV187" s="23"/>
      <c r="CW187" s="2"/>
      <c r="CX187" s="2"/>
      <c r="CY187" s="2"/>
      <c r="CZ187" s="28"/>
    </row>
    <row r="188" spans="100:104" ht="16.5" thickBot="1" x14ac:dyDescent="0.3">
      <c r="CV188" s="32"/>
      <c r="CW188" s="33" t="s">
        <v>10</v>
      </c>
      <c r="CX188" s="34"/>
      <c r="CY188" s="35" t="s">
        <v>11</v>
      </c>
      <c r="CZ188" s="36"/>
    </row>
    <row r="189" spans="100:104" x14ac:dyDescent="0.25">
      <c r="CV189" s="16"/>
      <c r="CW189" s="16"/>
      <c r="CX189" s="16"/>
      <c r="CY189" s="16"/>
      <c r="CZ189" s="16"/>
    </row>
    <row r="190" spans="100:104" ht="15.75" thickBot="1" x14ac:dyDescent="0.3">
      <c r="CV190" s="17"/>
      <c r="CW190" s="17"/>
      <c r="CX190" s="17"/>
      <c r="CY190" s="17"/>
      <c r="CZ190" s="17"/>
    </row>
    <row r="191" spans="100:104" x14ac:dyDescent="0.25">
      <c r="CV191" s="20"/>
      <c r="CW191" s="21" t="s">
        <v>0</v>
      </c>
      <c r="CX191" s="21"/>
      <c r="CY191" s="21">
        <f>$CY$175</f>
        <v>0</v>
      </c>
      <c r="CZ191" s="22">
        <f>$CZ$175</f>
        <v>0</v>
      </c>
    </row>
    <row r="192" spans="100:104" x14ac:dyDescent="0.25">
      <c r="CV192" s="23"/>
      <c r="CW192" s="1" t="s">
        <v>1</v>
      </c>
      <c r="CX192" s="2"/>
      <c r="CY192" s="3" t="s">
        <v>12</v>
      </c>
      <c r="CZ192" s="24" t="s">
        <v>3</v>
      </c>
    </row>
    <row r="193" spans="100:104" ht="15.75" x14ac:dyDescent="0.25">
      <c r="CV193" s="25"/>
      <c r="CW193" s="4" t="str">
        <f>Données!$I$4</f>
        <v>Dorothée Beauchesne</v>
      </c>
      <c r="CX193" s="5"/>
      <c r="CY193" s="6" t="str">
        <f>$CY$177</f>
        <v xml:space="preserve">               Substituts @ $10.00</v>
      </c>
      <c r="CZ193" s="26" t="s">
        <v>3</v>
      </c>
    </row>
    <row r="194" spans="100:104" x14ac:dyDescent="0.25">
      <c r="CV194" s="23"/>
      <c r="CW194" s="8"/>
      <c r="CX194" s="2"/>
      <c r="CY194" s="7"/>
      <c r="CZ194" s="27"/>
    </row>
    <row r="195" spans="100:104" x14ac:dyDescent="0.25">
      <c r="CV195" s="23"/>
      <c r="CW195" s="2" t="s">
        <v>13</v>
      </c>
      <c r="CX195" s="2"/>
      <c r="CY195" s="2"/>
      <c r="CZ195" s="28" t="str">
        <f>$CZ$179</f>
        <v>Sem.04</v>
      </c>
    </row>
    <row r="196" spans="100:104" x14ac:dyDescent="0.25">
      <c r="CV196" s="23"/>
      <c r="CW196" s="6" t="s">
        <v>6</v>
      </c>
      <c r="CX196" s="2"/>
      <c r="CY196" s="6" t="s">
        <v>7</v>
      </c>
      <c r="CZ196" s="29" t="s">
        <v>8</v>
      </c>
    </row>
    <row r="197" spans="100:104" x14ac:dyDescent="0.25">
      <c r="CV197" s="23"/>
      <c r="CW197" s="9"/>
      <c r="CX197" s="10"/>
      <c r="CY197" s="11"/>
      <c r="CZ197" s="30"/>
    </row>
    <row r="198" spans="100:104" x14ac:dyDescent="0.25">
      <c r="CV198" s="23"/>
      <c r="CW198" s="12"/>
      <c r="CX198" s="13"/>
      <c r="CY198" s="11"/>
      <c r="CZ198" s="30"/>
    </row>
    <row r="199" spans="100:104" x14ac:dyDescent="0.25">
      <c r="CV199" s="23"/>
      <c r="CW199" s="12"/>
      <c r="CX199" s="13"/>
      <c r="CY199" s="11"/>
      <c r="CZ199" s="30"/>
    </row>
    <row r="200" spans="100:104" x14ac:dyDescent="0.25">
      <c r="CV200" s="23"/>
      <c r="CW200" s="12"/>
      <c r="CX200" s="13"/>
      <c r="CY200" s="11"/>
      <c r="CZ200" s="30"/>
    </row>
    <row r="201" spans="100:104" x14ac:dyDescent="0.25">
      <c r="CV201" s="23"/>
      <c r="CW201" s="14"/>
      <c r="CX201" s="13"/>
      <c r="CY201" s="11"/>
      <c r="CZ201" s="30"/>
    </row>
    <row r="202" spans="100:104" x14ac:dyDescent="0.25">
      <c r="CV202" s="23"/>
      <c r="CW202" s="2"/>
      <c r="CX202" s="2"/>
      <c r="CY202" s="15" t="s">
        <v>9</v>
      </c>
      <c r="CZ202" s="31">
        <f>SUM(CZ197:CZ201)</f>
        <v>0</v>
      </c>
    </row>
    <row r="203" spans="100:104" ht="15.75" thickBot="1" x14ac:dyDescent="0.3">
      <c r="CV203" s="23"/>
      <c r="CW203" s="2"/>
      <c r="CX203" s="2"/>
      <c r="CY203" s="2"/>
      <c r="CZ203" s="28"/>
    </row>
    <row r="204" spans="100:104" ht="16.5" thickBot="1" x14ac:dyDescent="0.3">
      <c r="CV204" s="32"/>
      <c r="CW204" s="33" t="s">
        <v>10</v>
      </c>
      <c r="CX204" s="34"/>
      <c r="CY204" s="35" t="s">
        <v>11</v>
      </c>
      <c r="CZ204" s="36"/>
    </row>
    <row r="205" spans="100:104" x14ac:dyDescent="0.25">
      <c r="CV205" s="18"/>
      <c r="CW205" s="18"/>
      <c r="CX205" s="18"/>
      <c r="CY205" s="18"/>
      <c r="CZ205" s="18"/>
    </row>
    <row r="206" spans="100:104" ht="15.75" thickBot="1" x14ac:dyDescent="0.3">
      <c r="CV206" s="18"/>
      <c r="CW206" s="18"/>
      <c r="CX206" s="18"/>
      <c r="CY206" s="18"/>
      <c r="CZ206" s="18"/>
    </row>
    <row r="207" spans="100:104" x14ac:dyDescent="0.25">
      <c r="CV207" s="20"/>
      <c r="CW207" s="21" t="s">
        <v>0</v>
      </c>
      <c r="CX207" s="21"/>
      <c r="CY207" s="21">
        <f>$CY$175</f>
        <v>0</v>
      </c>
      <c r="CZ207" s="22">
        <f>$CZ$175</f>
        <v>0</v>
      </c>
    </row>
    <row r="208" spans="100:104" x14ac:dyDescent="0.25">
      <c r="CV208" s="23"/>
      <c r="CW208" s="1" t="s">
        <v>1</v>
      </c>
      <c r="CX208" s="2"/>
      <c r="CY208" s="3" t="s">
        <v>12</v>
      </c>
      <c r="CZ208" s="24" t="s">
        <v>3</v>
      </c>
    </row>
    <row r="209" spans="100:104" ht="15.75" x14ac:dyDescent="0.25">
      <c r="CV209" s="25"/>
      <c r="CW209" s="4" t="str">
        <f>Données!$I$5</f>
        <v>Michel Moreau</v>
      </c>
      <c r="CX209" s="5"/>
      <c r="CY209" s="6" t="str">
        <f>$CY$177</f>
        <v xml:space="preserve">               Substituts @ $10.00</v>
      </c>
      <c r="CZ209" s="26" t="s">
        <v>3</v>
      </c>
    </row>
    <row r="210" spans="100:104" x14ac:dyDescent="0.25">
      <c r="CV210" s="23"/>
      <c r="CW210" s="8"/>
      <c r="CX210" s="2"/>
      <c r="CY210" s="7"/>
      <c r="CZ210" s="27"/>
    </row>
    <row r="211" spans="100:104" x14ac:dyDescent="0.25">
      <c r="CV211" s="23"/>
      <c r="CW211" s="2" t="s">
        <v>14</v>
      </c>
      <c r="CX211" s="2"/>
      <c r="CY211" s="2"/>
      <c r="CZ211" s="28" t="str">
        <f>$CZ$179</f>
        <v>Sem.04</v>
      </c>
    </row>
    <row r="212" spans="100:104" x14ac:dyDescent="0.25">
      <c r="CV212" s="23"/>
      <c r="CW212" s="6" t="s">
        <v>6</v>
      </c>
      <c r="CX212" s="2"/>
      <c r="CY212" s="6" t="s">
        <v>7</v>
      </c>
      <c r="CZ212" s="29" t="s">
        <v>8</v>
      </c>
    </row>
    <row r="213" spans="100:104" x14ac:dyDescent="0.25">
      <c r="CV213" s="23"/>
      <c r="CW213" s="9"/>
      <c r="CX213" s="10"/>
      <c r="CY213" s="11"/>
      <c r="CZ213" s="30"/>
    </row>
    <row r="214" spans="100:104" x14ac:dyDescent="0.25">
      <c r="CV214" s="23"/>
      <c r="CW214" s="12"/>
      <c r="CX214" s="13"/>
      <c r="CY214" s="11"/>
      <c r="CZ214" s="30"/>
    </row>
    <row r="215" spans="100:104" x14ac:dyDescent="0.25">
      <c r="CV215" s="23"/>
      <c r="CW215" s="12"/>
      <c r="CX215" s="13"/>
      <c r="CY215" s="11"/>
      <c r="CZ215" s="30"/>
    </row>
    <row r="216" spans="100:104" x14ac:dyDescent="0.25">
      <c r="CV216" s="23"/>
      <c r="CW216" s="12"/>
      <c r="CX216" s="13"/>
      <c r="CY216" s="11"/>
      <c r="CZ216" s="30"/>
    </row>
    <row r="217" spans="100:104" x14ac:dyDescent="0.25">
      <c r="CV217" s="23"/>
      <c r="CW217" s="14"/>
      <c r="CX217" s="13"/>
      <c r="CY217" s="11"/>
      <c r="CZ217" s="30"/>
    </row>
    <row r="218" spans="100:104" x14ac:dyDescent="0.25">
      <c r="CV218" s="23"/>
      <c r="CW218" s="2"/>
      <c r="CX218" s="2"/>
      <c r="CY218" s="15" t="s">
        <v>9</v>
      </c>
      <c r="CZ218" s="31">
        <f>SUM(CZ213:CZ217)</f>
        <v>0</v>
      </c>
    </row>
    <row r="219" spans="100:104" ht="15.75" thickBot="1" x14ac:dyDescent="0.3">
      <c r="CV219" s="23"/>
      <c r="CW219" s="2"/>
      <c r="CX219" s="2"/>
      <c r="CY219" s="2"/>
      <c r="CZ219" s="28"/>
    </row>
    <row r="220" spans="100:104" ht="16.5" thickBot="1" x14ac:dyDescent="0.3">
      <c r="CV220" s="32"/>
      <c r="CW220" s="33" t="s">
        <v>10</v>
      </c>
      <c r="CX220" s="34"/>
      <c r="CY220" s="35" t="s">
        <v>11</v>
      </c>
      <c r="CZ220" s="36"/>
    </row>
    <row r="221" spans="100:104" x14ac:dyDescent="0.25">
      <c r="CV221" s="20"/>
      <c r="CW221" s="21" t="s">
        <v>0</v>
      </c>
      <c r="CX221" s="21"/>
      <c r="CY221" s="21">
        <f>$CY$175</f>
        <v>0</v>
      </c>
      <c r="CZ221" s="22">
        <f>$CZ$175</f>
        <v>0</v>
      </c>
    </row>
    <row r="222" spans="100:104" x14ac:dyDescent="0.25">
      <c r="CV222" s="23"/>
      <c r="CW222" s="1" t="s">
        <v>1</v>
      </c>
      <c r="CX222" s="2"/>
      <c r="CY222" s="3" t="s">
        <v>12</v>
      </c>
      <c r="CZ222" s="24" t="s">
        <v>3</v>
      </c>
    </row>
    <row r="223" spans="100:104" ht="15.75" x14ac:dyDescent="0.25">
      <c r="CV223" s="25"/>
      <c r="CW223" s="4" t="str">
        <f>Données!$I$6</f>
        <v>Serge Goupil</v>
      </c>
      <c r="CX223" s="5"/>
      <c r="CY223" s="6" t="str">
        <f>$CY$177</f>
        <v xml:space="preserve">               Substituts @ $10.00</v>
      </c>
      <c r="CZ223" s="26" t="s">
        <v>3</v>
      </c>
    </row>
    <row r="224" spans="100:104" x14ac:dyDescent="0.25">
      <c r="CV224" s="23"/>
      <c r="CW224" s="8"/>
      <c r="CX224" s="2"/>
      <c r="CY224" s="7"/>
      <c r="CZ224" s="27"/>
    </row>
    <row r="225" spans="100:104" x14ac:dyDescent="0.25">
      <c r="CV225" s="23"/>
      <c r="CW225" s="2" t="s">
        <v>15</v>
      </c>
      <c r="CX225" s="2"/>
      <c r="CY225" s="2"/>
      <c r="CZ225" s="28" t="str">
        <f>$CZ$179</f>
        <v>Sem.04</v>
      </c>
    </row>
    <row r="226" spans="100:104" x14ac:dyDescent="0.25">
      <c r="CV226" s="23"/>
      <c r="CW226" s="6" t="s">
        <v>6</v>
      </c>
      <c r="CX226" s="2"/>
      <c r="CY226" s="6" t="s">
        <v>7</v>
      </c>
      <c r="CZ226" s="29" t="s">
        <v>8</v>
      </c>
    </row>
    <row r="227" spans="100:104" x14ac:dyDescent="0.25">
      <c r="CV227" s="23"/>
      <c r="CW227" s="9"/>
      <c r="CX227" s="10"/>
      <c r="CY227" s="11"/>
      <c r="CZ227" s="30"/>
    </row>
    <row r="228" spans="100:104" x14ac:dyDescent="0.25">
      <c r="CV228" s="23"/>
      <c r="CW228" s="12"/>
      <c r="CX228" s="13"/>
      <c r="CY228" s="11"/>
      <c r="CZ228" s="30"/>
    </row>
    <row r="229" spans="100:104" x14ac:dyDescent="0.25">
      <c r="CV229" s="23"/>
      <c r="CW229" s="12"/>
      <c r="CX229" s="13"/>
      <c r="CY229" s="11"/>
      <c r="CZ229" s="30"/>
    </row>
    <row r="230" spans="100:104" x14ac:dyDescent="0.25">
      <c r="CV230" s="23"/>
      <c r="CW230" s="12"/>
      <c r="CX230" s="13"/>
      <c r="CY230" s="11"/>
      <c r="CZ230" s="30"/>
    </row>
    <row r="231" spans="100:104" x14ac:dyDescent="0.25">
      <c r="CV231" s="23"/>
      <c r="CW231" s="14"/>
      <c r="CX231" s="13"/>
      <c r="CY231" s="11"/>
      <c r="CZ231" s="30"/>
    </row>
    <row r="232" spans="100:104" x14ac:dyDescent="0.25">
      <c r="CV232" s="23"/>
      <c r="CW232" s="2"/>
      <c r="CX232" s="2"/>
      <c r="CY232" s="15" t="s">
        <v>9</v>
      </c>
      <c r="CZ232" s="31">
        <f>SUM(CZ227:CZ231)</f>
        <v>0</v>
      </c>
    </row>
    <row r="233" spans="100:104" ht="15.75" thickBot="1" x14ac:dyDescent="0.3">
      <c r="CV233" s="23"/>
      <c r="CW233" s="2"/>
      <c r="CX233" s="2"/>
      <c r="CY233" s="2"/>
      <c r="CZ233" s="28"/>
    </row>
    <row r="234" spans="100:104" ht="16.5" thickBot="1" x14ac:dyDescent="0.3">
      <c r="CV234" s="32"/>
      <c r="CW234" s="33" t="s">
        <v>10</v>
      </c>
      <c r="CX234" s="34"/>
      <c r="CY234" s="35" t="s">
        <v>11</v>
      </c>
      <c r="CZ234" s="36"/>
    </row>
    <row r="235" spans="100:104" x14ac:dyDescent="0.25">
      <c r="CV235" s="16"/>
      <c r="CW235" s="16"/>
      <c r="CX235" s="16"/>
      <c r="CY235" s="16"/>
      <c r="CZ235" s="16"/>
    </row>
    <row r="236" spans="100:104" ht="15.75" thickBot="1" x14ac:dyDescent="0.3">
      <c r="CV236" s="18"/>
      <c r="CW236" s="18"/>
      <c r="CX236" s="18"/>
      <c r="CY236" s="18"/>
      <c r="CZ236" s="18"/>
    </row>
    <row r="237" spans="100:104" x14ac:dyDescent="0.25">
      <c r="CV237" s="20"/>
      <c r="CW237" s="21" t="s">
        <v>0</v>
      </c>
      <c r="CX237" s="21"/>
      <c r="CY237" s="21">
        <f>$CY$175</f>
        <v>0</v>
      </c>
      <c r="CZ237" s="22">
        <f>$CZ$175</f>
        <v>0</v>
      </c>
    </row>
    <row r="238" spans="100:104" x14ac:dyDescent="0.25">
      <c r="CV238" s="23"/>
      <c r="CW238" s="1" t="s">
        <v>1</v>
      </c>
      <c r="CX238" s="2"/>
      <c r="CY238" s="3" t="s">
        <v>12</v>
      </c>
      <c r="CZ238" s="24" t="s">
        <v>3</v>
      </c>
    </row>
    <row r="239" spans="100:104" ht="15.75" x14ac:dyDescent="0.25">
      <c r="CV239" s="25"/>
      <c r="CW239" s="4" t="str">
        <f>Données!$I$7</f>
        <v>Jeannine Chartré</v>
      </c>
      <c r="CX239" s="5"/>
      <c r="CY239" s="6" t="str">
        <f>$CY$177</f>
        <v xml:space="preserve">               Substituts @ $10.00</v>
      </c>
      <c r="CZ239" s="26" t="s">
        <v>3</v>
      </c>
    </row>
    <row r="240" spans="100:104" x14ac:dyDescent="0.25">
      <c r="CV240" s="23"/>
      <c r="CW240" s="8"/>
      <c r="CX240" s="2"/>
      <c r="CY240" s="7"/>
      <c r="CZ240" s="27"/>
    </row>
    <row r="241" spans="100:104" x14ac:dyDescent="0.25">
      <c r="CV241" s="23"/>
      <c r="CW241" s="2" t="s">
        <v>16</v>
      </c>
      <c r="CX241" s="2"/>
      <c r="CY241" s="2"/>
      <c r="CZ241" s="28" t="str">
        <f>$CZ$179</f>
        <v>Sem.04</v>
      </c>
    </row>
    <row r="242" spans="100:104" x14ac:dyDescent="0.25">
      <c r="CV242" s="23"/>
      <c r="CW242" s="6" t="s">
        <v>6</v>
      </c>
      <c r="CX242" s="2"/>
      <c r="CY242" s="6" t="s">
        <v>7</v>
      </c>
      <c r="CZ242" s="29" t="s">
        <v>8</v>
      </c>
    </row>
    <row r="243" spans="100:104" x14ac:dyDescent="0.25">
      <c r="CV243" s="23"/>
      <c r="CW243" s="9"/>
      <c r="CX243" s="10"/>
      <c r="CY243" s="11"/>
      <c r="CZ243" s="30"/>
    </row>
    <row r="244" spans="100:104" x14ac:dyDescent="0.25">
      <c r="CV244" s="23"/>
      <c r="CW244" s="12"/>
      <c r="CX244" s="13"/>
      <c r="CY244" s="11"/>
      <c r="CZ244" s="30"/>
    </row>
    <row r="245" spans="100:104" x14ac:dyDescent="0.25">
      <c r="CV245" s="23"/>
      <c r="CW245" s="12"/>
      <c r="CX245" s="13"/>
      <c r="CY245" s="11"/>
      <c r="CZ245" s="30"/>
    </row>
    <row r="246" spans="100:104" x14ac:dyDescent="0.25">
      <c r="CV246" s="23"/>
      <c r="CW246" s="12"/>
      <c r="CX246" s="13"/>
      <c r="CY246" s="11"/>
      <c r="CZ246" s="30"/>
    </row>
    <row r="247" spans="100:104" x14ac:dyDescent="0.25">
      <c r="CV247" s="23"/>
      <c r="CW247" s="14"/>
      <c r="CX247" s="13"/>
      <c r="CY247" s="11"/>
      <c r="CZ247" s="30"/>
    </row>
    <row r="248" spans="100:104" x14ac:dyDescent="0.25">
      <c r="CV248" s="23"/>
      <c r="CW248" s="2"/>
      <c r="CX248" s="2"/>
      <c r="CY248" s="15" t="s">
        <v>9</v>
      </c>
      <c r="CZ248" s="31">
        <f>SUM(CZ243:CZ247)</f>
        <v>0</v>
      </c>
    </row>
    <row r="249" spans="100:104" ht="15.75" thickBot="1" x14ac:dyDescent="0.3">
      <c r="CV249" s="23"/>
      <c r="CW249" s="2"/>
      <c r="CX249" s="2"/>
      <c r="CY249" s="2"/>
      <c r="CZ249" s="28"/>
    </row>
    <row r="250" spans="100:104" ht="16.5" thickBot="1" x14ac:dyDescent="0.3">
      <c r="CV250" s="32"/>
      <c r="CW250" s="33" t="s">
        <v>10</v>
      </c>
      <c r="CX250" s="34"/>
      <c r="CY250" s="35" t="s">
        <v>11</v>
      </c>
      <c r="CZ250" s="36"/>
    </row>
    <row r="251" spans="100:104" x14ac:dyDescent="0.25">
      <c r="CV251" s="18"/>
      <c r="CW251" s="18"/>
      <c r="CX251" s="18"/>
      <c r="CY251" s="18"/>
      <c r="CZ251" s="18"/>
    </row>
    <row r="252" spans="100:104" ht="15.75" thickBot="1" x14ac:dyDescent="0.3">
      <c r="CV252" s="18"/>
      <c r="CW252" s="18"/>
      <c r="CX252" s="18"/>
      <c r="CY252" s="18"/>
      <c r="CZ252" s="18"/>
    </row>
    <row r="253" spans="100:104" x14ac:dyDescent="0.25">
      <c r="CV253" s="20"/>
      <c r="CW253" s="21" t="s">
        <v>0</v>
      </c>
      <c r="CX253" s="21"/>
      <c r="CY253" s="21">
        <f>$CY$175</f>
        <v>0</v>
      </c>
      <c r="CZ253" s="22">
        <f>$CZ$175</f>
        <v>0</v>
      </c>
    </row>
    <row r="254" spans="100:104" x14ac:dyDescent="0.25">
      <c r="CV254" s="23"/>
      <c r="CW254" s="1" t="s">
        <v>1</v>
      </c>
      <c r="CX254" s="2"/>
      <c r="CY254" s="3" t="s">
        <v>12</v>
      </c>
      <c r="CZ254" s="24" t="s">
        <v>3</v>
      </c>
    </row>
    <row r="255" spans="100:104" ht="15.75" x14ac:dyDescent="0.25">
      <c r="CV255" s="25"/>
      <c r="CW255" s="4" t="str">
        <f>Données!$I$8</f>
        <v>Gilberte Caron</v>
      </c>
      <c r="CX255" s="5"/>
      <c r="CY255" s="6" t="str">
        <f>$CY$177</f>
        <v xml:space="preserve">               Substituts @ $10.00</v>
      </c>
      <c r="CZ255" s="26" t="s">
        <v>3</v>
      </c>
    </row>
    <row r="256" spans="100:104" x14ac:dyDescent="0.25">
      <c r="CV256" s="23"/>
      <c r="CW256" s="8"/>
      <c r="CX256" s="2"/>
      <c r="CY256" s="7"/>
      <c r="CZ256" s="27"/>
    </row>
    <row r="257" spans="100:104" x14ac:dyDescent="0.25">
      <c r="CV257" s="23"/>
      <c r="CW257" s="2" t="s">
        <v>17</v>
      </c>
      <c r="CX257" s="2"/>
      <c r="CY257" s="2"/>
      <c r="CZ257" s="28" t="str">
        <f>$CZ$179</f>
        <v>Sem.04</v>
      </c>
    </row>
    <row r="258" spans="100:104" x14ac:dyDescent="0.25">
      <c r="CV258" s="23"/>
      <c r="CW258" s="6" t="s">
        <v>6</v>
      </c>
      <c r="CX258" s="2"/>
      <c r="CY258" s="6" t="s">
        <v>7</v>
      </c>
      <c r="CZ258" s="29" t="s">
        <v>8</v>
      </c>
    </row>
    <row r="259" spans="100:104" x14ac:dyDescent="0.25">
      <c r="CV259" s="23"/>
      <c r="CW259" s="9"/>
      <c r="CX259" s="10"/>
      <c r="CY259" s="11"/>
      <c r="CZ259" s="30"/>
    </row>
    <row r="260" spans="100:104" x14ac:dyDescent="0.25">
      <c r="CV260" s="23"/>
      <c r="CW260" s="12"/>
      <c r="CX260" s="13"/>
      <c r="CY260" s="11"/>
      <c r="CZ260" s="30"/>
    </row>
    <row r="261" spans="100:104" x14ac:dyDescent="0.25">
      <c r="CV261" s="23"/>
      <c r="CW261" s="12"/>
      <c r="CX261" s="13"/>
      <c r="CY261" s="11"/>
      <c r="CZ261" s="30"/>
    </row>
    <row r="262" spans="100:104" x14ac:dyDescent="0.25">
      <c r="CV262" s="23"/>
      <c r="CW262" s="12"/>
      <c r="CX262" s="13"/>
      <c r="CY262" s="11"/>
      <c r="CZ262" s="30"/>
    </row>
    <row r="263" spans="100:104" x14ac:dyDescent="0.25">
      <c r="CV263" s="23"/>
      <c r="CW263" s="14"/>
      <c r="CX263" s="13"/>
      <c r="CY263" s="11"/>
      <c r="CZ263" s="30"/>
    </row>
    <row r="264" spans="100:104" x14ac:dyDescent="0.25">
      <c r="CV264" s="23"/>
      <c r="CW264" s="2"/>
      <c r="CX264" s="2"/>
      <c r="CY264" s="15" t="s">
        <v>9</v>
      </c>
      <c r="CZ264" s="31">
        <f>SUM(CZ259:CZ263)</f>
        <v>0</v>
      </c>
    </row>
    <row r="265" spans="100:104" ht="15.75" thickBot="1" x14ac:dyDescent="0.3">
      <c r="CV265" s="23"/>
      <c r="CW265" s="2"/>
      <c r="CX265" s="2"/>
      <c r="CY265" s="2"/>
      <c r="CZ265" s="28"/>
    </row>
    <row r="266" spans="100:104" ht="16.5" thickBot="1" x14ac:dyDescent="0.3">
      <c r="CV266" s="32"/>
      <c r="CW266" s="33" t="s">
        <v>10</v>
      </c>
      <c r="CX266" s="34"/>
      <c r="CY266" s="35" t="s">
        <v>11</v>
      </c>
      <c r="CZ266" s="36"/>
    </row>
    <row r="267" spans="100:104" x14ac:dyDescent="0.25">
      <c r="CV267" s="20"/>
      <c r="CW267" s="21" t="s">
        <v>0</v>
      </c>
      <c r="CX267" s="21"/>
      <c r="CY267" s="21">
        <f>$CY$175</f>
        <v>0</v>
      </c>
      <c r="CZ267" s="22">
        <f>$CZ$175</f>
        <v>0</v>
      </c>
    </row>
    <row r="268" spans="100:104" x14ac:dyDescent="0.25">
      <c r="CV268" s="23"/>
      <c r="CW268" s="1" t="s">
        <v>1</v>
      </c>
      <c r="CX268" s="2"/>
      <c r="CY268" s="3" t="s">
        <v>12</v>
      </c>
      <c r="CZ268" s="24" t="s">
        <v>3</v>
      </c>
    </row>
    <row r="269" spans="100:104" ht="15.75" x14ac:dyDescent="0.25">
      <c r="CV269" s="25"/>
      <c r="CW269" s="4" t="str">
        <f>Données!$I$9</f>
        <v>Carole Moreau</v>
      </c>
      <c r="CX269" s="5"/>
      <c r="CY269" s="6" t="str">
        <f>$CY$177</f>
        <v xml:space="preserve">               Substituts @ $10.00</v>
      </c>
      <c r="CZ269" s="26" t="s">
        <v>3</v>
      </c>
    </row>
    <row r="270" spans="100:104" x14ac:dyDescent="0.25">
      <c r="CV270" s="23"/>
      <c r="CW270" s="8"/>
      <c r="CX270" s="2"/>
      <c r="CY270" s="7"/>
      <c r="CZ270" s="27"/>
    </row>
    <row r="271" spans="100:104" x14ac:dyDescent="0.25">
      <c r="CV271" s="23"/>
      <c r="CW271" s="2" t="s">
        <v>18</v>
      </c>
      <c r="CX271" s="2"/>
      <c r="CY271" s="2"/>
      <c r="CZ271" s="28" t="str">
        <f>$CZ$179</f>
        <v>Sem.04</v>
      </c>
    </row>
    <row r="272" spans="100:104" x14ac:dyDescent="0.25">
      <c r="CV272" s="23"/>
      <c r="CW272" s="6" t="s">
        <v>6</v>
      </c>
      <c r="CX272" s="2"/>
      <c r="CY272" s="6" t="s">
        <v>7</v>
      </c>
      <c r="CZ272" s="29" t="s">
        <v>8</v>
      </c>
    </row>
    <row r="273" spans="100:104" x14ac:dyDescent="0.25">
      <c r="CV273" s="23"/>
      <c r="CW273" s="9"/>
      <c r="CX273" s="10"/>
      <c r="CY273" s="11"/>
      <c r="CZ273" s="30"/>
    </row>
    <row r="274" spans="100:104" x14ac:dyDescent="0.25">
      <c r="CV274" s="23"/>
      <c r="CW274" s="12"/>
      <c r="CX274" s="13"/>
      <c r="CY274" s="11"/>
      <c r="CZ274" s="30"/>
    </row>
    <row r="275" spans="100:104" x14ac:dyDescent="0.25">
      <c r="CV275" s="23"/>
      <c r="CW275" s="12"/>
      <c r="CX275" s="13"/>
      <c r="CY275" s="11"/>
      <c r="CZ275" s="30"/>
    </row>
    <row r="276" spans="100:104" x14ac:dyDescent="0.25">
      <c r="CV276" s="23"/>
      <c r="CW276" s="12"/>
      <c r="CX276" s="13"/>
      <c r="CY276" s="11"/>
      <c r="CZ276" s="30"/>
    </row>
    <row r="277" spans="100:104" x14ac:dyDescent="0.25">
      <c r="CV277" s="23"/>
      <c r="CW277" s="14"/>
      <c r="CX277" s="13"/>
      <c r="CY277" s="11"/>
      <c r="CZ277" s="30"/>
    </row>
    <row r="278" spans="100:104" x14ac:dyDescent="0.25">
      <c r="CV278" s="23"/>
      <c r="CW278" s="2"/>
      <c r="CX278" s="2"/>
      <c r="CY278" s="15" t="s">
        <v>9</v>
      </c>
      <c r="CZ278" s="31">
        <f>SUM(CZ273:CZ277)</f>
        <v>0</v>
      </c>
    </row>
    <row r="279" spans="100:104" ht="15.75" thickBot="1" x14ac:dyDescent="0.3">
      <c r="CV279" s="23"/>
      <c r="CW279" s="2"/>
      <c r="CX279" s="2"/>
      <c r="CY279" s="2"/>
      <c r="CZ279" s="28"/>
    </row>
    <row r="280" spans="100:104" ht="16.5" thickBot="1" x14ac:dyDescent="0.3">
      <c r="CV280" s="32"/>
      <c r="CW280" s="33" t="s">
        <v>10</v>
      </c>
      <c r="CX280" s="34"/>
      <c r="CY280" s="35" t="s">
        <v>11</v>
      </c>
      <c r="CZ280" s="36"/>
    </row>
    <row r="281" spans="100:104" x14ac:dyDescent="0.25">
      <c r="CV281" s="16"/>
      <c r="CW281" s="16"/>
      <c r="CX281" s="16"/>
      <c r="CY281" s="16"/>
      <c r="CZ281" s="16"/>
    </row>
    <row r="282" spans="100:104" ht="15.75" thickBot="1" x14ac:dyDescent="0.3">
      <c r="CV282" s="18"/>
      <c r="CW282" s="18"/>
      <c r="CX282" s="18"/>
      <c r="CY282" s="18"/>
      <c r="CZ282" s="18"/>
    </row>
    <row r="283" spans="100:104" x14ac:dyDescent="0.25">
      <c r="CV283" s="20"/>
      <c r="CW283" s="21" t="s">
        <v>0</v>
      </c>
      <c r="CX283" s="21"/>
      <c r="CY283" s="21">
        <f>$CY$175</f>
        <v>0</v>
      </c>
      <c r="CZ283" s="22">
        <f>$CZ$175</f>
        <v>0</v>
      </c>
    </row>
    <row r="284" spans="100:104" x14ac:dyDescent="0.25">
      <c r="CV284" s="23"/>
      <c r="CW284" s="1" t="s">
        <v>1</v>
      </c>
      <c r="CX284" s="2"/>
      <c r="CY284" s="3" t="s">
        <v>12</v>
      </c>
      <c r="CZ284" s="24" t="s">
        <v>3</v>
      </c>
    </row>
    <row r="285" spans="100:104" ht="15.75" x14ac:dyDescent="0.25">
      <c r="CV285" s="25"/>
      <c r="CW285" s="4" t="str">
        <f>Données!$I$10</f>
        <v>Michel Taillon</v>
      </c>
      <c r="CX285" s="5"/>
      <c r="CY285" s="6" t="str">
        <f>$CY$177</f>
        <v xml:space="preserve">               Substituts @ $10.00</v>
      </c>
      <c r="CZ285" s="26" t="s">
        <v>3</v>
      </c>
    </row>
    <row r="286" spans="100:104" x14ac:dyDescent="0.25">
      <c r="CV286" s="23"/>
      <c r="CW286" s="8"/>
      <c r="CX286" s="2"/>
      <c r="CY286" s="7"/>
      <c r="CZ286" s="27"/>
    </row>
    <row r="287" spans="100:104" x14ac:dyDescent="0.25">
      <c r="CV287" s="23"/>
      <c r="CW287" s="2" t="s">
        <v>19</v>
      </c>
      <c r="CX287" s="2"/>
      <c r="CY287" s="2"/>
      <c r="CZ287" s="28" t="str">
        <f>$CZ$179</f>
        <v>Sem.04</v>
      </c>
    </row>
    <row r="288" spans="100:104" x14ac:dyDescent="0.25">
      <c r="CV288" s="23"/>
      <c r="CW288" s="6" t="s">
        <v>6</v>
      </c>
      <c r="CX288" s="2"/>
      <c r="CY288" s="6" t="s">
        <v>7</v>
      </c>
      <c r="CZ288" s="29" t="s">
        <v>8</v>
      </c>
    </row>
    <row r="289" spans="100:104" x14ac:dyDescent="0.25">
      <c r="CV289" s="23"/>
      <c r="CW289" s="9"/>
      <c r="CX289" s="10"/>
      <c r="CY289" s="11"/>
      <c r="CZ289" s="30"/>
    </row>
    <row r="290" spans="100:104" x14ac:dyDescent="0.25">
      <c r="CV290" s="23"/>
      <c r="CW290" s="12"/>
      <c r="CX290" s="13"/>
      <c r="CY290" s="11"/>
      <c r="CZ290" s="30"/>
    </row>
    <row r="291" spans="100:104" x14ac:dyDescent="0.25">
      <c r="CV291" s="23"/>
      <c r="CW291" s="12"/>
      <c r="CX291" s="13"/>
      <c r="CY291" s="11"/>
      <c r="CZ291" s="30"/>
    </row>
    <row r="292" spans="100:104" x14ac:dyDescent="0.25">
      <c r="CV292" s="23"/>
      <c r="CW292" s="12"/>
      <c r="CX292" s="13"/>
      <c r="CY292" s="11"/>
      <c r="CZ292" s="30"/>
    </row>
    <row r="293" spans="100:104" x14ac:dyDescent="0.25">
      <c r="CV293" s="23"/>
      <c r="CW293" s="14"/>
      <c r="CX293" s="13"/>
      <c r="CY293" s="11"/>
      <c r="CZ293" s="30"/>
    </row>
    <row r="294" spans="100:104" x14ac:dyDescent="0.25">
      <c r="CV294" s="23"/>
      <c r="CW294" s="2"/>
      <c r="CX294" s="2"/>
      <c r="CY294" s="15" t="s">
        <v>9</v>
      </c>
      <c r="CZ294" s="31">
        <f>SUM(CZ289:CZ293)</f>
        <v>0</v>
      </c>
    </row>
    <row r="295" spans="100:104" ht="15.75" thickBot="1" x14ac:dyDescent="0.3">
      <c r="CV295" s="23"/>
      <c r="CW295" s="2"/>
      <c r="CX295" s="2"/>
      <c r="CY295" s="2"/>
      <c r="CZ295" s="28"/>
    </row>
    <row r="296" spans="100:104" ht="16.5" thickBot="1" x14ac:dyDescent="0.3">
      <c r="CV296" s="32"/>
      <c r="CW296" s="33" t="s">
        <v>10</v>
      </c>
      <c r="CX296" s="34"/>
      <c r="CY296" s="35" t="s">
        <v>11</v>
      </c>
      <c r="CZ296" s="36"/>
    </row>
    <row r="297" spans="100:104" x14ac:dyDescent="0.25">
      <c r="CV297" s="18"/>
      <c r="CW297" s="18"/>
      <c r="CX297" s="18"/>
      <c r="CY297" s="18"/>
      <c r="CZ297" s="18"/>
    </row>
    <row r="298" spans="100:104" ht="15.75" thickBot="1" x14ac:dyDescent="0.3">
      <c r="CV298" s="18"/>
      <c r="CW298" s="18"/>
      <c r="CX298" s="18"/>
      <c r="CY298" s="18"/>
      <c r="CZ298" s="18"/>
    </row>
    <row r="299" spans="100:104" x14ac:dyDescent="0.25">
      <c r="CV299" s="20"/>
      <c r="CW299" s="21" t="s">
        <v>0</v>
      </c>
      <c r="CX299" s="21"/>
      <c r="CY299" s="21">
        <f>$CY$175</f>
        <v>0</v>
      </c>
      <c r="CZ299" s="22">
        <f>$CZ$175</f>
        <v>0</v>
      </c>
    </row>
    <row r="300" spans="100:104" x14ac:dyDescent="0.25">
      <c r="CV300" s="23"/>
      <c r="CW300" s="1" t="s">
        <v>1</v>
      </c>
      <c r="CX300" s="2"/>
      <c r="CY300" s="3" t="s">
        <v>12</v>
      </c>
      <c r="CZ300" s="24" t="s">
        <v>3</v>
      </c>
    </row>
    <row r="301" spans="100:104" ht="15.75" x14ac:dyDescent="0.25">
      <c r="CV301" s="25"/>
      <c r="CW301" s="4" t="str">
        <f>Données!$I$11</f>
        <v>Claire Lessard</v>
      </c>
      <c r="CX301" s="5"/>
      <c r="CY301" s="6" t="str">
        <f>$CY$177</f>
        <v xml:space="preserve">               Substituts @ $10.00</v>
      </c>
      <c r="CZ301" s="26" t="s">
        <v>3</v>
      </c>
    </row>
    <row r="302" spans="100:104" x14ac:dyDescent="0.25">
      <c r="CV302" s="23"/>
      <c r="CW302" s="8"/>
      <c r="CX302" s="2"/>
      <c r="CY302" s="7"/>
      <c r="CZ302" s="27"/>
    </row>
    <row r="303" spans="100:104" x14ac:dyDescent="0.25">
      <c r="CV303" s="23"/>
      <c r="CW303" s="2" t="s">
        <v>20</v>
      </c>
      <c r="CX303" s="2"/>
      <c r="CY303" s="2"/>
      <c r="CZ303" s="28" t="str">
        <f>$CZ$179</f>
        <v>Sem.04</v>
      </c>
    </row>
    <row r="304" spans="100:104" x14ac:dyDescent="0.25">
      <c r="CV304" s="23"/>
      <c r="CW304" s="6" t="s">
        <v>6</v>
      </c>
      <c r="CX304" s="2"/>
      <c r="CY304" s="6" t="s">
        <v>7</v>
      </c>
      <c r="CZ304" s="29" t="s">
        <v>8</v>
      </c>
    </row>
    <row r="305" spans="100:104" x14ac:dyDescent="0.25">
      <c r="CV305" s="23"/>
      <c r="CW305" s="9"/>
      <c r="CX305" s="10"/>
      <c r="CY305" s="11"/>
      <c r="CZ305" s="30"/>
    </row>
    <row r="306" spans="100:104" x14ac:dyDescent="0.25">
      <c r="CV306" s="23"/>
      <c r="CW306" s="12"/>
      <c r="CX306" s="13"/>
      <c r="CY306" s="11"/>
      <c r="CZ306" s="30"/>
    </row>
    <row r="307" spans="100:104" x14ac:dyDescent="0.25">
      <c r="CV307" s="23"/>
      <c r="CW307" s="12"/>
      <c r="CX307" s="13"/>
      <c r="CY307" s="11"/>
      <c r="CZ307" s="30"/>
    </row>
    <row r="308" spans="100:104" x14ac:dyDescent="0.25">
      <c r="CV308" s="23"/>
      <c r="CW308" s="12"/>
      <c r="CX308" s="13"/>
      <c r="CY308" s="11"/>
      <c r="CZ308" s="30"/>
    </row>
    <row r="309" spans="100:104" x14ac:dyDescent="0.25">
      <c r="CV309" s="23"/>
      <c r="CW309" s="14"/>
      <c r="CX309" s="13"/>
      <c r="CY309" s="11"/>
      <c r="CZ309" s="30"/>
    </row>
    <row r="310" spans="100:104" x14ac:dyDescent="0.25">
      <c r="CV310" s="23"/>
      <c r="CW310" s="2"/>
      <c r="CX310" s="2"/>
      <c r="CY310" s="15" t="s">
        <v>9</v>
      </c>
      <c r="CZ310" s="31">
        <f>SUM(CZ305:CZ309)</f>
        <v>0</v>
      </c>
    </row>
    <row r="311" spans="100:104" ht="15.75" thickBot="1" x14ac:dyDescent="0.3">
      <c r="CV311" s="23"/>
      <c r="CW311" s="2"/>
      <c r="CX311" s="2"/>
      <c r="CY311" s="2"/>
      <c r="CZ311" s="28"/>
    </row>
    <row r="312" spans="100:104" ht="16.5" thickBot="1" x14ac:dyDescent="0.3">
      <c r="CV312" s="32"/>
      <c r="CW312" s="33" t="s">
        <v>10</v>
      </c>
      <c r="CX312" s="34"/>
      <c r="CY312" s="35" t="s">
        <v>11</v>
      </c>
      <c r="CZ312" s="36"/>
    </row>
    <row r="313" spans="100:104" x14ac:dyDescent="0.25">
      <c r="CV313" s="20"/>
      <c r="CW313" s="21" t="s">
        <v>0</v>
      </c>
      <c r="CX313" s="21"/>
      <c r="CY313" s="21">
        <f>$CY$175</f>
        <v>0</v>
      </c>
      <c r="CZ313" s="22">
        <f>$CZ$175</f>
        <v>0</v>
      </c>
    </row>
    <row r="314" spans="100:104" x14ac:dyDescent="0.25">
      <c r="CV314" s="23"/>
      <c r="CW314" s="1" t="s">
        <v>1</v>
      </c>
      <c r="CX314" s="2"/>
      <c r="CY314" s="3" t="s">
        <v>12</v>
      </c>
      <c r="CZ314" s="24" t="s">
        <v>3</v>
      </c>
    </row>
    <row r="315" spans="100:104" ht="15.75" x14ac:dyDescent="0.25">
      <c r="CV315" s="25"/>
      <c r="CW315" s="4" t="str">
        <f>Données!$I$12</f>
        <v>Diane Resler</v>
      </c>
      <c r="CX315" s="5"/>
      <c r="CY315" s="6" t="str">
        <f>$CY$177</f>
        <v xml:space="preserve">               Substituts @ $10.00</v>
      </c>
      <c r="CZ315" s="26" t="s">
        <v>3</v>
      </c>
    </row>
    <row r="316" spans="100:104" x14ac:dyDescent="0.25">
      <c r="CV316" s="23"/>
      <c r="CW316" s="8"/>
      <c r="CX316" s="2"/>
      <c r="CY316" s="7"/>
      <c r="CZ316" s="27"/>
    </row>
    <row r="317" spans="100:104" x14ac:dyDescent="0.25">
      <c r="CV317" s="23"/>
      <c r="CW317" s="2" t="s">
        <v>21</v>
      </c>
      <c r="CX317" s="2"/>
      <c r="CY317" s="2"/>
      <c r="CZ317" s="28" t="str">
        <f>$CZ$179</f>
        <v>Sem.04</v>
      </c>
    </row>
    <row r="318" spans="100:104" x14ac:dyDescent="0.25">
      <c r="CV318" s="23"/>
      <c r="CW318" s="6" t="s">
        <v>6</v>
      </c>
      <c r="CX318" s="2"/>
      <c r="CY318" s="6" t="s">
        <v>7</v>
      </c>
      <c r="CZ318" s="29" t="s">
        <v>8</v>
      </c>
    </row>
    <row r="319" spans="100:104" x14ac:dyDescent="0.25">
      <c r="CV319" s="23"/>
      <c r="CW319" s="9"/>
      <c r="CX319" s="10"/>
      <c r="CY319" s="11"/>
      <c r="CZ319" s="30"/>
    </row>
    <row r="320" spans="100:104" x14ac:dyDescent="0.25">
      <c r="CV320" s="23"/>
      <c r="CW320" s="12"/>
      <c r="CX320" s="13"/>
      <c r="CY320" s="11"/>
      <c r="CZ320" s="30"/>
    </row>
    <row r="321" spans="100:104" x14ac:dyDescent="0.25">
      <c r="CV321" s="23"/>
      <c r="CW321" s="12"/>
      <c r="CX321" s="13"/>
      <c r="CY321" s="11"/>
      <c r="CZ321" s="30"/>
    </row>
    <row r="322" spans="100:104" x14ac:dyDescent="0.25">
      <c r="CV322" s="23"/>
      <c r="CW322" s="12"/>
      <c r="CX322" s="13"/>
      <c r="CY322" s="11"/>
      <c r="CZ322" s="30"/>
    </row>
    <row r="323" spans="100:104" x14ac:dyDescent="0.25">
      <c r="CV323" s="23"/>
      <c r="CW323" s="14"/>
      <c r="CX323" s="13"/>
      <c r="CY323" s="11"/>
      <c r="CZ323" s="30"/>
    </row>
    <row r="324" spans="100:104" x14ac:dyDescent="0.25">
      <c r="CV324" s="23"/>
      <c r="CW324" s="2"/>
      <c r="CX324" s="2"/>
      <c r="CY324" s="15" t="s">
        <v>9</v>
      </c>
      <c r="CZ324" s="31">
        <f>SUM(CZ319:CZ323)</f>
        <v>0</v>
      </c>
    </row>
    <row r="325" spans="100:104" ht="15.75" thickBot="1" x14ac:dyDescent="0.3">
      <c r="CV325" s="23"/>
      <c r="CW325" s="2"/>
      <c r="CX325" s="2"/>
      <c r="CY325" s="2"/>
      <c r="CZ325" s="28"/>
    </row>
    <row r="326" spans="100:104" ht="16.5" thickBot="1" x14ac:dyDescent="0.3">
      <c r="CV326" s="32"/>
      <c r="CW326" s="33" t="s">
        <v>10</v>
      </c>
      <c r="CX326" s="34"/>
      <c r="CY326" s="35" t="s">
        <v>11</v>
      </c>
      <c r="CZ326" s="36"/>
    </row>
    <row r="327" spans="100:104" x14ac:dyDescent="0.25">
      <c r="CV327" s="16"/>
      <c r="CW327" s="16"/>
      <c r="CX327" s="16"/>
      <c r="CY327" s="16"/>
      <c r="CZ327" s="16"/>
    </row>
    <row r="328" spans="100:104" ht="15.75" thickBot="1" x14ac:dyDescent="0.3">
      <c r="CV328" s="18"/>
      <c r="CW328" s="18"/>
      <c r="CX328" s="18"/>
      <c r="CY328" s="18"/>
      <c r="CZ328" s="18"/>
    </row>
    <row r="329" spans="100:104" x14ac:dyDescent="0.25">
      <c r="CV329" s="20"/>
      <c r="CW329" s="21" t="s">
        <v>0</v>
      </c>
      <c r="CX329" s="21"/>
      <c r="CY329" s="21">
        <f>$CY$175</f>
        <v>0</v>
      </c>
      <c r="CZ329" s="22">
        <f>$CZ$175</f>
        <v>0</v>
      </c>
    </row>
    <row r="330" spans="100:104" x14ac:dyDescent="0.25">
      <c r="CV330" s="23"/>
      <c r="CW330" s="1" t="s">
        <v>1</v>
      </c>
      <c r="CX330" s="2"/>
      <c r="CY330" s="3" t="s">
        <v>12</v>
      </c>
      <c r="CZ330" s="24" t="s">
        <v>3</v>
      </c>
    </row>
    <row r="331" spans="100:104" ht="15.75" x14ac:dyDescent="0.25">
      <c r="CV331" s="25"/>
      <c r="CW331" s="4" t="str">
        <f>Données!$I$13</f>
        <v>Denis Lauzon</v>
      </c>
      <c r="CX331" s="5"/>
      <c r="CY331" s="6" t="str">
        <f>$CY$177</f>
        <v xml:space="preserve">               Substituts @ $10.00</v>
      </c>
      <c r="CZ331" s="26" t="s">
        <v>3</v>
      </c>
    </row>
    <row r="332" spans="100:104" x14ac:dyDescent="0.25">
      <c r="CV332" s="23"/>
      <c r="CW332" s="8"/>
      <c r="CX332" s="2"/>
      <c r="CY332" s="7"/>
      <c r="CZ332" s="27"/>
    </row>
    <row r="333" spans="100:104" x14ac:dyDescent="0.25">
      <c r="CV333" s="23"/>
      <c r="CW333" s="2" t="s">
        <v>22</v>
      </c>
      <c r="CX333" s="2"/>
      <c r="CY333" s="2"/>
      <c r="CZ333" s="28" t="str">
        <f>$CZ$179</f>
        <v>Sem.04</v>
      </c>
    </row>
    <row r="334" spans="100:104" x14ac:dyDescent="0.25">
      <c r="CV334" s="23"/>
      <c r="CW334" s="6" t="s">
        <v>6</v>
      </c>
      <c r="CX334" s="2"/>
      <c r="CY334" s="6" t="s">
        <v>7</v>
      </c>
      <c r="CZ334" s="29" t="s">
        <v>8</v>
      </c>
    </row>
    <row r="335" spans="100:104" x14ac:dyDescent="0.25">
      <c r="CV335" s="23"/>
      <c r="CW335" s="9"/>
      <c r="CX335" s="10"/>
      <c r="CY335" s="11"/>
      <c r="CZ335" s="30"/>
    </row>
    <row r="336" spans="100:104" x14ac:dyDescent="0.25">
      <c r="CV336" s="23"/>
      <c r="CW336" s="12"/>
      <c r="CX336" s="13"/>
      <c r="CY336" s="11"/>
      <c r="CZ336" s="30"/>
    </row>
    <row r="337" spans="100:104" x14ac:dyDescent="0.25">
      <c r="CV337" s="23"/>
      <c r="CW337" s="12"/>
      <c r="CX337" s="13"/>
      <c r="CY337" s="11"/>
      <c r="CZ337" s="30"/>
    </row>
    <row r="338" spans="100:104" x14ac:dyDescent="0.25">
      <c r="CV338" s="23"/>
      <c r="CW338" s="12"/>
      <c r="CX338" s="13"/>
      <c r="CY338" s="11"/>
      <c r="CZ338" s="30"/>
    </row>
    <row r="339" spans="100:104" x14ac:dyDescent="0.25">
      <c r="CV339" s="23"/>
      <c r="CW339" s="14"/>
      <c r="CX339" s="13"/>
      <c r="CY339" s="11"/>
      <c r="CZ339" s="30"/>
    </row>
    <row r="340" spans="100:104" x14ac:dyDescent="0.25">
      <c r="CV340" s="23"/>
      <c r="CW340" s="2"/>
      <c r="CX340" s="2"/>
      <c r="CY340" s="15" t="s">
        <v>9</v>
      </c>
      <c r="CZ340" s="31">
        <f>SUM(CZ335:CZ339)</f>
        <v>0</v>
      </c>
    </row>
    <row r="341" spans="100:104" ht="15.75" thickBot="1" x14ac:dyDescent="0.3">
      <c r="CV341" s="23"/>
      <c r="CW341" s="2"/>
      <c r="CX341" s="2"/>
      <c r="CY341" s="2"/>
      <c r="CZ341" s="28"/>
    </row>
    <row r="342" spans="100:104" ht="16.5" thickBot="1" x14ac:dyDescent="0.3">
      <c r="CV342" s="32"/>
      <c r="CW342" s="33" t="s">
        <v>10</v>
      </c>
      <c r="CX342" s="34"/>
      <c r="CY342" s="35" t="s">
        <v>11</v>
      </c>
      <c r="CZ342" s="36"/>
    </row>
    <row r="343" spans="100:104" x14ac:dyDescent="0.25">
      <c r="CV343" s="18"/>
      <c r="CW343" s="18"/>
      <c r="CX343" s="18"/>
      <c r="CY343" s="18"/>
      <c r="CZ343" s="18"/>
    </row>
    <row r="344" spans="100:104" ht="15.75" thickBot="1" x14ac:dyDescent="0.3">
      <c r="CV344" s="18"/>
      <c r="CW344" s="18"/>
      <c r="CX344" s="18"/>
      <c r="CY344" s="18"/>
      <c r="CZ344" s="18"/>
    </row>
    <row r="345" spans="100:104" x14ac:dyDescent="0.25">
      <c r="CV345" s="20"/>
      <c r="CW345" s="21" t="s">
        <v>0</v>
      </c>
      <c r="CX345" s="21"/>
      <c r="CY345" s="21">
        <f>$CY$175</f>
        <v>0</v>
      </c>
      <c r="CZ345" s="22">
        <f>$CZ$175</f>
        <v>0</v>
      </c>
    </row>
    <row r="346" spans="100:104" x14ac:dyDescent="0.25">
      <c r="CV346" s="23"/>
      <c r="CW346" s="1" t="s">
        <v>1</v>
      </c>
      <c r="CX346" s="2"/>
      <c r="CY346" s="3" t="s">
        <v>12</v>
      </c>
      <c r="CZ346" s="24" t="s">
        <v>3</v>
      </c>
    </row>
    <row r="347" spans="100:104" ht="15.75" x14ac:dyDescent="0.25">
      <c r="CV347" s="25"/>
      <c r="CW347" s="4" t="str">
        <f>Données!$I$14</f>
        <v>Gilles Tremblay</v>
      </c>
      <c r="CX347" s="5"/>
      <c r="CY347" s="6" t="str">
        <f>$CY$177</f>
        <v xml:space="preserve">               Substituts @ $10.00</v>
      </c>
      <c r="CZ347" s="26" t="s">
        <v>3</v>
      </c>
    </row>
    <row r="348" spans="100:104" x14ac:dyDescent="0.25">
      <c r="CV348" s="23"/>
      <c r="CW348" s="8"/>
      <c r="CX348" s="2"/>
      <c r="CY348" s="7"/>
      <c r="CZ348" s="27"/>
    </row>
    <row r="349" spans="100:104" x14ac:dyDescent="0.25">
      <c r="CV349" s="23"/>
      <c r="CW349" s="2" t="s">
        <v>23</v>
      </c>
      <c r="CX349" s="2"/>
      <c r="CY349" s="2"/>
      <c r="CZ349" s="28" t="str">
        <f>$CZ$179</f>
        <v>Sem.04</v>
      </c>
    </row>
    <row r="350" spans="100:104" x14ac:dyDescent="0.25">
      <c r="CV350" s="23"/>
      <c r="CW350" s="6" t="s">
        <v>6</v>
      </c>
      <c r="CX350" s="2"/>
      <c r="CY350" s="6" t="s">
        <v>7</v>
      </c>
      <c r="CZ350" s="29" t="s">
        <v>8</v>
      </c>
    </row>
    <row r="351" spans="100:104" x14ac:dyDescent="0.25">
      <c r="CV351" s="23"/>
      <c r="CW351" s="9"/>
      <c r="CX351" s="10"/>
      <c r="CY351" s="11"/>
      <c r="CZ351" s="30"/>
    </row>
    <row r="352" spans="100:104" x14ac:dyDescent="0.25">
      <c r="CV352" s="23"/>
      <c r="CW352" s="12"/>
      <c r="CX352" s="13"/>
      <c r="CY352" s="11"/>
      <c r="CZ352" s="30"/>
    </row>
    <row r="353" spans="100:104" x14ac:dyDescent="0.25">
      <c r="CV353" s="23"/>
      <c r="CW353" s="12"/>
      <c r="CX353" s="13"/>
      <c r="CY353" s="11"/>
      <c r="CZ353" s="30"/>
    </row>
    <row r="354" spans="100:104" x14ac:dyDescent="0.25">
      <c r="CV354" s="23"/>
      <c r="CW354" s="12"/>
      <c r="CX354" s="13"/>
      <c r="CY354" s="11"/>
      <c r="CZ354" s="30"/>
    </row>
    <row r="355" spans="100:104" x14ac:dyDescent="0.25">
      <c r="CV355" s="23"/>
      <c r="CW355" s="14"/>
      <c r="CX355" s="13"/>
      <c r="CY355" s="11"/>
      <c r="CZ355" s="30"/>
    </row>
    <row r="356" spans="100:104" x14ac:dyDescent="0.25">
      <c r="CV356" s="23"/>
      <c r="CW356" s="2"/>
      <c r="CX356" s="2"/>
      <c r="CY356" s="15" t="s">
        <v>9</v>
      </c>
      <c r="CZ356" s="31">
        <f>SUM(CZ351:CZ355)</f>
        <v>0</v>
      </c>
    </row>
    <row r="357" spans="100:104" ht="15.75" thickBot="1" x14ac:dyDescent="0.3">
      <c r="CV357" s="23"/>
      <c r="CW357" s="2"/>
      <c r="CX357" s="2"/>
      <c r="CY357" s="2"/>
      <c r="CZ357" s="28"/>
    </row>
    <row r="358" spans="100:104" ht="16.5" thickBot="1" x14ac:dyDescent="0.3">
      <c r="CV358" s="32"/>
      <c r="CW358" s="33" t="s">
        <v>10</v>
      </c>
      <c r="CX358" s="34"/>
      <c r="CY358" s="35" t="s">
        <v>11</v>
      </c>
      <c r="CZ358" s="36"/>
    </row>
    <row r="359" spans="100:104" x14ac:dyDescent="0.25">
      <c r="CV359" s="20"/>
      <c r="CW359" s="21" t="s">
        <v>0</v>
      </c>
      <c r="CX359" s="21"/>
      <c r="CY359" s="21">
        <f>$CY$175</f>
        <v>0</v>
      </c>
      <c r="CZ359" s="22">
        <f>$CZ$175</f>
        <v>0</v>
      </c>
    </row>
    <row r="360" spans="100:104" x14ac:dyDescent="0.25">
      <c r="CV360" s="23"/>
      <c r="CW360" s="1" t="s">
        <v>1</v>
      </c>
      <c r="CX360" s="2"/>
      <c r="CY360" s="3" t="s">
        <v>12</v>
      </c>
      <c r="CZ360" s="24" t="s">
        <v>3</v>
      </c>
    </row>
    <row r="361" spans="100:104" ht="15.75" x14ac:dyDescent="0.25">
      <c r="CV361" s="25"/>
      <c r="CW361" s="4" t="str">
        <f>Données!$I$15</f>
        <v>Jocelyne Brunelle</v>
      </c>
      <c r="CX361" s="5"/>
      <c r="CY361" s="6" t="str">
        <f>$CY$177</f>
        <v xml:space="preserve">               Substituts @ $10.00</v>
      </c>
      <c r="CZ361" s="26" t="s">
        <v>3</v>
      </c>
    </row>
    <row r="362" spans="100:104" x14ac:dyDescent="0.25">
      <c r="CV362" s="23"/>
      <c r="CW362" s="8"/>
      <c r="CX362" s="2"/>
      <c r="CY362" s="7"/>
      <c r="CZ362" s="27"/>
    </row>
    <row r="363" spans="100:104" x14ac:dyDescent="0.25">
      <c r="CV363" s="23"/>
      <c r="CW363" s="2" t="s">
        <v>24</v>
      </c>
      <c r="CX363" s="2"/>
      <c r="CY363" s="2"/>
      <c r="CZ363" s="28" t="str">
        <f>$CZ$179</f>
        <v>Sem.04</v>
      </c>
    </row>
    <row r="364" spans="100:104" x14ac:dyDescent="0.25">
      <c r="CV364" s="23"/>
      <c r="CW364" s="6" t="s">
        <v>6</v>
      </c>
      <c r="CX364" s="2"/>
      <c r="CY364" s="6" t="s">
        <v>7</v>
      </c>
      <c r="CZ364" s="29" t="s">
        <v>8</v>
      </c>
    </row>
    <row r="365" spans="100:104" x14ac:dyDescent="0.25">
      <c r="CV365" s="23"/>
      <c r="CW365" s="9"/>
      <c r="CX365" s="10"/>
      <c r="CY365" s="11"/>
      <c r="CZ365" s="30"/>
    </row>
    <row r="366" spans="100:104" x14ac:dyDescent="0.25">
      <c r="CV366" s="23"/>
      <c r="CW366" s="12"/>
      <c r="CX366" s="13"/>
      <c r="CY366" s="11"/>
      <c r="CZ366" s="30"/>
    </row>
    <row r="367" spans="100:104" x14ac:dyDescent="0.25">
      <c r="CV367" s="23"/>
      <c r="CW367" s="12"/>
      <c r="CX367" s="13"/>
      <c r="CY367" s="11"/>
      <c r="CZ367" s="30"/>
    </row>
    <row r="368" spans="100:104" x14ac:dyDescent="0.25">
      <c r="CV368" s="23"/>
      <c r="CW368" s="12"/>
      <c r="CX368" s="13"/>
      <c r="CY368" s="11"/>
      <c r="CZ368" s="30"/>
    </row>
    <row r="369" spans="100:104" x14ac:dyDescent="0.25">
      <c r="CV369" s="23"/>
      <c r="CW369" s="14"/>
      <c r="CX369" s="13"/>
      <c r="CY369" s="11"/>
      <c r="CZ369" s="30"/>
    </row>
    <row r="370" spans="100:104" x14ac:dyDescent="0.25">
      <c r="CV370" s="23"/>
      <c r="CW370" s="2"/>
      <c r="CX370" s="2"/>
      <c r="CY370" s="15" t="s">
        <v>9</v>
      </c>
      <c r="CZ370" s="31">
        <f>SUM(CZ365:CZ369)</f>
        <v>0</v>
      </c>
    </row>
    <row r="371" spans="100:104" ht="15.75" thickBot="1" x14ac:dyDescent="0.3">
      <c r="CV371" s="23"/>
      <c r="CW371" s="2"/>
      <c r="CX371" s="2"/>
      <c r="CY371" s="2"/>
      <c r="CZ371" s="28"/>
    </row>
    <row r="372" spans="100:104" ht="16.5" thickBot="1" x14ac:dyDescent="0.3">
      <c r="CV372" s="32"/>
      <c r="CW372" s="33" t="s">
        <v>10</v>
      </c>
      <c r="CX372" s="34"/>
      <c r="CY372" s="35" t="s">
        <v>11</v>
      </c>
      <c r="CZ372" s="36"/>
    </row>
    <row r="373" spans="100:104" x14ac:dyDescent="0.25">
      <c r="CV373" s="19"/>
      <c r="CW373" s="19"/>
      <c r="CX373" s="19"/>
      <c r="CY373" s="19"/>
      <c r="CZ373" s="19"/>
    </row>
    <row r="374" spans="100:104" ht="15.75" thickBot="1" x14ac:dyDescent="0.3">
      <c r="CV374" s="18"/>
      <c r="CW374" s="18"/>
      <c r="CX374" s="18"/>
      <c r="CY374" s="18"/>
      <c r="CZ374" s="18"/>
    </row>
    <row r="375" spans="100:104" x14ac:dyDescent="0.25">
      <c r="CV375" s="20"/>
      <c r="CW375" s="21" t="s">
        <v>0</v>
      </c>
      <c r="CX375" s="21"/>
      <c r="CY375" s="21">
        <f>$CY$175</f>
        <v>0</v>
      </c>
      <c r="CZ375" s="22">
        <f>$CZ$175</f>
        <v>0</v>
      </c>
    </row>
    <row r="376" spans="100:104" x14ac:dyDescent="0.25">
      <c r="CV376" s="23"/>
      <c r="CW376" s="1" t="s">
        <v>1</v>
      </c>
      <c r="CX376" s="2"/>
      <c r="CY376" s="3" t="s">
        <v>12</v>
      </c>
      <c r="CZ376" s="24" t="s">
        <v>3</v>
      </c>
    </row>
    <row r="377" spans="100:104" ht="15.75" x14ac:dyDescent="0.25">
      <c r="CV377" s="25"/>
      <c r="CW377" s="4" t="str">
        <f>Données!$I$16</f>
        <v>Francine Allard</v>
      </c>
      <c r="CX377" s="5"/>
      <c r="CY377" s="6" t="str">
        <f>$CY$177</f>
        <v xml:space="preserve">               Substituts @ $10.00</v>
      </c>
      <c r="CZ377" s="26" t="s">
        <v>3</v>
      </c>
    </row>
    <row r="378" spans="100:104" x14ac:dyDescent="0.25">
      <c r="CV378" s="23"/>
      <c r="CW378" s="8"/>
      <c r="CX378" s="2"/>
      <c r="CY378" s="7"/>
      <c r="CZ378" s="27"/>
    </row>
    <row r="379" spans="100:104" x14ac:dyDescent="0.25">
      <c r="CV379" s="23"/>
      <c r="CW379" s="2" t="s">
        <v>25</v>
      </c>
      <c r="CX379" s="2"/>
      <c r="CY379" s="2"/>
      <c r="CZ379" s="28" t="str">
        <f>$CZ$179</f>
        <v>Sem.04</v>
      </c>
    </row>
    <row r="380" spans="100:104" x14ac:dyDescent="0.25">
      <c r="CV380" s="23"/>
      <c r="CW380" s="6" t="s">
        <v>6</v>
      </c>
      <c r="CX380" s="2"/>
      <c r="CY380" s="6" t="s">
        <v>7</v>
      </c>
      <c r="CZ380" s="29" t="s">
        <v>8</v>
      </c>
    </row>
    <row r="381" spans="100:104" x14ac:dyDescent="0.25">
      <c r="CV381" s="23"/>
      <c r="CW381" s="9"/>
      <c r="CX381" s="10"/>
      <c r="CY381" s="11"/>
      <c r="CZ381" s="30"/>
    </row>
    <row r="382" spans="100:104" x14ac:dyDescent="0.25">
      <c r="CV382" s="23"/>
      <c r="CW382" s="12"/>
      <c r="CX382" s="13"/>
      <c r="CY382" s="11"/>
      <c r="CZ382" s="30"/>
    </row>
    <row r="383" spans="100:104" x14ac:dyDescent="0.25">
      <c r="CV383" s="23"/>
      <c r="CW383" s="12"/>
      <c r="CX383" s="13"/>
      <c r="CY383" s="11"/>
      <c r="CZ383" s="30"/>
    </row>
    <row r="384" spans="100:104" x14ac:dyDescent="0.25">
      <c r="CV384" s="23"/>
      <c r="CW384" s="12"/>
      <c r="CX384" s="13"/>
      <c r="CY384" s="11"/>
      <c r="CZ384" s="30"/>
    </row>
    <row r="385" spans="100:104" x14ac:dyDescent="0.25">
      <c r="CV385" s="23"/>
      <c r="CW385" s="14"/>
      <c r="CX385" s="13"/>
      <c r="CY385" s="11"/>
      <c r="CZ385" s="30"/>
    </row>
    <row r="386" spans="100:104" x14ac:dyDescent="0.25">
      <c r="CV386" s="23"/>
      <c r="CW386" s="2"/>
      <c r="CX386" s="2"/>
      <c r="CY386" s="15" t="s">
        <v>9</v>
      </c>
      <c r="CZ386" s="31">
        <f>SUM(CZ381:CZ385)</f>
        <v>0</v>
      </c>
    </row>
    <row r="387" spans="100:104" ht="15.75" thickBot="1" x14ac:dyDescent="0.3">
      <c r="CV387" s="23"/>
      <c r="CW387" s="2"/>
      <c r="CX387" s="2"/>
      <c r="CY387" s="2"/>
      <c r="CZ387" s="28"/>
    </row>
    <row r="388" spans="100:104" ht="16.5" thickBot="1" x14ac:dyDescent="0.3">
      <c r="CV388" s="32"/>
      <c r="CW388" s="33" t="s">
        <v>10</v>
      </c>
      <c r="CX388" s="34"/>
      <c r="CY388" s="35" t="s">
        <v>11</v>
      </c>
      <c r="CZ388" s="36"/>
    </row>
    <row r="389" spans="100:104" x14ac:dyDescent="0.25">
      <c r="CV389" s="18"/>
      <c r="CW389" s="18"/>
      <c r="CX389" s="18"/>
      <c r="CY389" s="18"/>
      <c r="CZ389" s="18"/>
    </row>
    <row r="390" spans="100:104" ht="15.75" thickBot="1" x14ac:dyDescent="0.3">
      <c r="CV390" s="18"/>
      <c r="CW390" s="18"/>
      <c r="CX390" s="18"/>
      <c r="CY390" s="18"/>
      <c r="CZ390" s="18"/>
    </row>
    <row r="391" spans="100:104" x14ac:dyDescent="0.25">
      <c r="CV391" s="20"/>
      <c r="CW391" s="21" t="s">
        <v>0</v>
      </c>
      <c r="CX391" s="21"/>
      <c r="CY391" s="21">
        <f>$CY$175</f>
        <v>0</v>
      </c>
      <c r="CZ391" s="22">
        <f>$CZ$175</f>
        <v>0</v>
      </c>
    </row>
    <row r="392" spans="100:104" x14ac:dyDescent="0.25">
      <c r="CV392" s="23"/>
      <c r="CW392" s="1" t="s">
        <v>1</v>
      </c>
      <c r="CX392" s="2"/>
      <c r="CY392" s="3" t="s">
        <v>12</v>
      </c>
      <c r="CZ392" s="24" t="s">
        <v>3</v>
      </c>
    </row>
    <row r="393" spans="100:104" ht="15.75" x14ac:dyDescent="0.25">
      <c r="CV393" s="25"/>
      <c r="CW393" s="4" t="str">
        <f>Données!$I$17</f>
        <v>Raymond Chartré</v>
      </c>
      <c r="CX393" s="5"/>
      <c r="CY393" s="6" t="str">
        <f>$CY$177</f>
        <v xml:space="preserve">               Substituts @ $10.00</v>
      </c>
      <c r="CZ393" s="26" t="s">
        <v>3</v>
      </c>
    </row>
    <row r="394" spans="100:104" x14ac:dyDescent="0.25">
      <c r="CV394" s="23"/>
      <c r="CW394" s="8"/>
      <c r="CX394" s="2"/>
      <c r="CY394" s="7"/>
      <c r="CZ394" s="27"/>
    </row>
    <row r="395" spans="100:104" x14ac:dyDescent="0.25">
      <c r="CV395" s="23"/>
      <c r="CW395" s="2" t="s">
        <v>26</v>
      </c>
      <c r="CX395" s="2"/>
      <c r="CY395" s="2"/>
      <c r="CZ395" s="28" t="str">
        <f>$CZ$179</f>
        <v>Sem.04</v>
      </c>
    </row>
    <row r="396" spans="100:104" x14ac:dyDescent="0.25">
      <c r="CV396" s="23"/>
      <c r="CW396" s="6" t="s">
        <v>6</v>
      </c>
      <c r="CX396" s="2"/>
      <c r="CY396" s="6" t="s">
        <v>7</v>
      </c>
      <c r="CZ396" s="29" t="s">
        <v>8</v>
      </c>
    </row>
    <row r="397" spans="100:104" x14ac:dyDescent="0.25">
      <c r="CV397" s="23"/>
      <c r="CW397" s="9"/>
      <c r="CX397" s="10"/>
      <c r="CY397" s="11"/>
      <c r="CZ397" s="30"/>
    </row>
    <row r="398" spans="100:104" x14ac:dyDescent="0.25">
      <c r="CV398" s="23"/>
      <c r="CW398" s="12"/>
      <c r="CX398" s="13"/>
      <c r="CY398" s="11"/>
      <c r="CZ398" s="30"/>
    </row>
    <row r="399" spans="100:104" x14ac:dyDescent="0.25">
      <c r="CV399" s="23"/>
      <c r="CW399" s="12"/>
      <c r="CX399" s="13"/>
      <c r="CY399" s="11"/>
      <c r="CZ399" s="30"/>
    </row>
    <row r="400" spans="100:104" x14ac:dyDescent="0.25">
      <c r="CV400" s="23"/>
      <c r="CW400" s="12"/>
      <c r="CX400" s="13"/>
      <c r="CY400" s="11"/>
      <c r="CZ400" s="30"/>
    </row>
    <row r="401" spans="100:104" x14ac:dyDescent="0.25">
      <c r="CV401" s="23"/>
      <c r="CW401" s="14"/>
      <c r="CX401" s="13"/>
      <c r="CY401" s="11"/>
      <c r="CZ401" s="30"/>
    </row>
    <row r="402" spans="100:104" x14ac:dyDescent="0.25">
      <c r="CV402" s="23"/>
      <c r="CW402" s="2"/>
      <c r="CX402" s="2"/>
      <c r="CY402" s="15" t="s">
        <v>9</v>
      </c>
      <c r="CZ402" s="31">
        <f>SUM(CZ397:CZ401)</f>
        <v>0</v>
      </c>
    </row>
    <row r="403" spans="100:104" ht="15.75" thickBot="1" x14ac:dyDescent="0.3">
      <c r="CV403" s="23"/>
      <c r="CW403" s="2"/>
      <c r="CX403" s="2"/>
      <c r="CY403" s="2"/>
      <c r="CZ403" s="28"/>
    </row>
    <row r="404" spans="100:104" ht="16.5" thickBot="1" x14ac:dyDescent="0.3">
      <c r="CV404" s="32"/>
      <c r="CW404" s="33" t="s">
        <v>10</v>
      </c>
      <c r="CX404" s="34"/>
      <c r="CY404" s="35" t="s">
        <v>11</v>
      </c>
      <c r="CZ404" s="36"/>
    </row>
    <row r="405" spans="100:104" x14ac:dyDescent="0.25">
      <c r="CV405" s="20"/>
      <c r="CW405" s="21" t="s">
        <v>0</v>
      </c>
      <c r="CX405" s="21"/>
      <c r="CY405" s="21">
        <f>$CY$175</f>
        <v>0</v>
      </c>
      <c r="CZ405" s="22">
        <f>$CZ$175</f>
        <v>0</v>
      </c>
    </row>
    <row r="406" spans="100:104" x14ac:dyDescent="0.25">
      <c r="CV406" s="23"/>
      <c r="CW406" s="1" t="s">
        <v>1</v>
      </c>
      <c r="CX406" s="2"/>
      <c r="CY406" s="3" t="s">
        <v>12</v>
      </c>
      <c r="CZ406" s="24" t="s">
        <v>3</v>
      </c>
    </row>
    <row r="407" spans="100:104" ht="15.75" x14ac:dyDescent="0.25">
      <c r="CV407" s="25"/>
      <c r="CW407" s="4" t="str">
        <f>Données!$I$18</f>
        <v>Roland Gariépy</v>
      </c>
      <c r="CX407" s="5"/>
      <c r="CY407" s="6" t="str">
        <f>$CY$177</f>
        <v xml:space="preserve">               Substituts @ $10.00</v>
      </c>
      <c r="CZ407" s="26" t="s">
        <v>3</v>
      </c>
    </row>
    <row r="408" spans="100:104" x14ac:dyDescent="0.25">
      <c r="CV408" s="23"/>
      <c r="CW408" s="8"/>
      <c r="CX408" s="2"/>
      <c r="CY408" s="7"/>
      <c r="CZ408" s="27"/>
    </row>
    <row r="409" spans="100:104" x14ac:dyDescent="0.25">
      <c r="CV409" s="23"/>
      <c r="CW409" s="2" t="s">
        <v>27</v>
      </c>
      <c r="CX409" s="2"/>
      <c r="CY409" s="2"/>
      <c r="CZ409" s="28" t="str">
        <f>$CZ$179</f>
        <v>Sem.04</v>
      </c>
    </row>
    <row r="410" spans="100:104" x14ac:dyDescent="0.25">
      <c r="CV410" s="23"/>
      <c r="CW410" s="6" t="s">
        <v>6</v>
      </c>
      <c r="CX410" s="2"/>
      <c r="CY410" s="6" t="s">
        <v>7</v>
      </c>
      <c r="CZ410" s="29" t="s">
        <v>8</v>
      </c>
    </row>
    <row r="411" spans="100:104" x14ac:dyDescent="0.25">
      <c r="CV411" s="23"/>
      <c r="CW411" s="9"/>
      <c r="CX411" s="10"/>
      <c r="CY411" s="11"/>
      <c r="CZ411" s="30"/>
    </row>
    <row r="412" spans="100:104" x14ac:dyDescent="0.25">
      <c r="CV412" s="23"/>
      <c r="CW412" s="12"/>
      <c r="CX412" s="13"/>
      <c r="CY412" s="11"/>
      <c r="CZ412" s="30"/>
    </row>
    <row r="413" spans="100:104" x14ac:dyDescent="0.25">
      <c r="CV413" s="23"/>
      <c r="CW413" s="12"/>
      <c r="CX413" s="13"/>
      <c r="CY413" s="11"/>
      <c r="CZ413" s="30"/>
    </row>
    <row r="414" spans="100:104" x14ac:dyDescent="0.25">
      <c r="CV414" s="23"/>
      <c r="CW414" s="12"/>
      <c r="CX414" s="13"/>
      <c r="CY414" s="11"/>
      <c r="CZ414" s="30"/>
    </row>
    <row r="415" spans="100:104" x14ac:dyDescent="0.25">
      <c r="CV415" s="23"/>
      <c r="CW415" s="14"/>
      <c r="CX415" s="13"/>
      <c r="CY415" s="11"/>
      <c r="CZ415" s="30"/>
    </row>
    <row r="416" spans="100:104" x14ac:dyDescent="0.25">
      <c r="CV416" s="23"/>
      <c r="CW416" s="2"/>
      <c r="CX416" s="2"/>
      <c r="CY416" s="15" t="s">
        <v>9</v>
      </c>
      <c r="CZ416" s="31">
        <f>SUM(CZ411:CZ415)</f>
        <v>0</v>
      </c>
    </row>
    <row r="417" spans="100:104" ht="15.75" thickBot="1" x14ac:dyDescent="0.3">
      <c r="CV417" s="23"/>
      <c r="CW417" s="2"/>
      <c r="CX417" s="2"/>
      <c r="CY417" s="2"/>
      <c r="CZ417" s="28"/>
    </row>
    <row r="418" spans="100:104" ht="16.5" thickBot="1" x14ac:dyDescent="0.3">
      <c r="CV418" s="32"/>
      <c r="CW418" s="33" t="s">
        <v>10</v>
      </c>
      <c r="CX418" s="34"/>
      <c r="CY418" s="35" t="s">
        <v>11</v>
      </c>
      <c r="CZ418" s="36"/>
    </row>
  </sheetData>
  <conditionalFormatting sqref="A1">
    <cfRule type="containsErrors" dxfId="833" priority="989">
      <formula>ISERROR(A1)</formula>
    </cfRule>
  </conditionalFormatting>
  <conditionalFormatting sqref="B1">
    <cfRule type="containsErrors" dxfId="832" priority="988">
      <formula>ISERROR(B1)</formula>
    </cfRule>
  </conditionalFormatting>
  <conditionalFormatting sqref="C1:D1">
    <cfRule type="containsErrors" dxfId="831" priority="993">
      <formula>ISERROR(C1)</formula>
    </cfRule>
  </conditionalFormatting>
  <conditionalFormatting sqref="A2:A6">
    <cfRule type="containsErrors" dxfId="830" priority="716">
      <formula>ISERROR(A2)</formula>
    </cfRule>
  </conditionalFormatting>
  <conditionalFormatting sqref="A7:A8">
    <cfRule type="cellIs" dxfId="829" priority="714" operator="equal">
      <formula>0</formula>
    </cfRule>
    <cfRule type="containsErrors" dxfId="828" priority="715">
      <formula>ISERROR(A7)</formula>
    </cfRule>
  </conditionalFormatting>
  <conditionalFormatting sqref="A9:A10">
    <cfRule type="cellIs" dxfId="827" priority="712" operator="equal">
      <formula>0</formula>
    </cfRule>
    <cfRule type="containsErrors" dxfId="826" priority="713">
      <formula>ISERROR(A9)</formula>
    </cfRule>
  </conditionalFormatting>
  <conditionalFormatting sqref="A11">
    <cfRule type="containsErrors" dxfId="825" priority="717">
      <formula>ISERROR(A11)</formula>
    </cfRule>
  </conditionalFormatting>
  <conditionalFormatting sqref="A21">
    <cfRule type="containsErrors" dxfId="824" priority="711">
      <formula>ISERROR(A21)</formula>
    </cfRule>
  </conditionalFormatting>
  <conditionalFormatting sqref="A31">
    <cfRule type="containsErrors" dxfId="823" priority="710">
      <formula>ISERROR(A31)</formula>
    </cfRule>
  </conditionalFormatting>
  <conditionalFormatting sqref="A41">
    <cfRule type="containsErrors" dxfId="822" priority="709">
      <formula>ISERROR(A41)</formula>
    </cfRule>
  </conditionalFormatting>
  <conditionalFormatting sqref="A51">
    <cfRule type="containsErrors" dxfId="821" priority="708">
      <formula>ISERROR(A51)</formula>
    </cfRule>
  </conditionalFormatting>
  <conditionalFormatting sqref="A61">
    <cfRule type="containsErrors" dxfId="820" priority="707">
      <formula>ISERROR(A61)</formula>
    </cfRule>
  </conditionalFormatting>
  <conditionalFormatting sqref="A71">
    <cfRule type="containsErrors" dxfId="819" priority="706">
      <formula>ISERROR(A71)</formula>
    </cfRule>
  </conditionalFormatting>
  <conditionalFormatting sqref="A81">
    <cfRule type="containsErrors" dxfId="818" priority="705">
      <formula>ISERROR(A81)</formula>
    </cfRule>
  </conditionalFormatting>
  <conditionalFormatting sqref="A91">
    <cfRule type="containsErrors" dxfId="817" priority="704">
      <formula>ISERROR(A91)</formula>
    </cfRule>
  </conditionalFormatting>
  <conditionalFormatting sqref="A101">
    <cfRule type="containsErrors" dxfId="816" priority="703">
      <formula>ISERROR(A101)</formula>
    </cfRule>
  </conditionalFormatting>
  <conditionalFormatting sqref="A111">
    <cfRule type="containsErrors" dxfId="815" priority="702">
      <formula>ISERROR(A111)</formula>
    </cfRule>
  </conditionalFormatting>
  <conditionalFormatting sqref="A121">
    <cfRule type="containsErrors" dxfId="814" priority="701">
      <formula>ISERROR(A121)</formula>
    </cfRule>
  </conditionalFormatting>
  <conditionalFormatting sqref="A131">
    <cfRule type="containsErrors" dxfId="813" priority="700">
      <formula>ISERROR(A131)</formula>
    </cfRule>
  </conditionalFormatting>
  <conditionalFormatting sqref="A141">
    <cfRule type="containsErrors" dxfId="812" priority="699">
      <formula>ISERROR(A141)</formula>
    </cfRule>
  </conditionalFormatting>
  <conditionalFormatting sqref="A151">
    <cfRule type="containsErrors" dxfId="811" priority="698">
      <formula>ISERROR(A151)</formula>
    </cfRule>
  </conditionalFormatting>
  <conditionalFormatting sqref="A161">
    <cfRule type="containsErrors" dxfId="810" priority="697">
      <formula>ISERROR(A161)</formula>
    </cfRule>
  </conditionalFormatting>
  <conditionalFormatting sqref="A17:A18">
    <cfRule type="cellIs" dxfId="809" priority="695" operator="equal">
      <formula>0</formula>
    </cfRule>
    <cfRule type="containsErrors" dxfId="808" priority="696">
      <formula>ISERROR(A17)</formula>
    </cfRule>
  </conditionalFormatting>
  <conditionalFormatting sqref="A27:A28">
    <cfRule type="cellIs" dxfId="807" priority="693" operator="equal">
      <formula>0</formula>
    </cfRule>
    <cfRule type="containsErrors" dxfId="806" priority="694">
      <formula>ISERROR(A27)</formula>
    </cfRule>
  </conditionalFormatting>
  <conditionalFormatting sqref="A37:A38">
    <cfRule type="cellIs" dxfId="805" priority="691" operator="equal">
      <formula>0</formula>
    </cfRule>
    <cfRule type="containsErrors" dxfId="804" priority="692">
      <formula>ISERROR(A37)</formula>
    </cfRule>
  </conditionalFormatting>
  <conditionalFormatting sqref="A47:A48">
    <cfRule type="cellIs" dxfId="803" priority="689" operator="equal">
      <formula>0</formula>
    </cfRule>
    <cfRule type="containsErrors" dxfId="802" priority="690">
      <formula>ISERROR(A47)</formula>
    </cfRule>
  </conditionalFormatting>
  <conditionalFormatting sqref="A57:A58">
    <cfRule type="cellIs" dxfId="801" priority="687" operator="equal">
      <formula>0</formula>
    </cfRule>
    <cfRule type="containsErrors" dxfId="800" priority="688">
      <formula>ISERROR(A57)</formula>
    </cfRule>
  </conditionalFormatting>
  <conditionalFormatting sqref="A67:A68">
    <cfRule type="cellIs" dxfId="799" priority="685" operator="equal">
      <formula>0</formula>
    </cfRule>
    <cfRule type="containsErrors" dxfId="798" priority="686">
      <formula>ISERROR(A67)</formula>
    </cfRule>
  </conditionalFormatting>
  <conditionalFormatting sqref="A77:A78">
    <cfRule type="cellIs" dxfId="797" priority="683" operator="equal">
      <formula>0</formula>
    </cfRule>
    <cfRule type="containsErrors" dxfId="796" priority="684">
      <formula>ISERROR(A77)</formula>
    </cfRule>
  </conditionalFormatting>
  <conditionalFormatting sqref="A87:A88">
    <cfRule type="cellIs" dxfId="795" priority="681" operator="equal">
      <formula>0</formula>
    </cfRule>
    <cfRule type="containsErrors" dxfId="794" priority="682">
      <formula>ISERROR(A87)</formula>
    </cfRule>
  </conditionalFormatting>
  <conditionalFormatting sqref="A97:A98">
    <cfRule type="cellIs" dxfId="793" priority="679" operator="equal">
      <formula>0</formula>
    </cfRule>
    <cfRule type="containsErrors" dxfId="792" priority="680">
      <formula>ISERROR(A97)</formula>
    </cfRule>
  </conditionalFormatting>
  <conditionalFormatting sqref="A107:A108">
    <cfRule type="cellIs" dxfId="791" priority="677" operator="equal">
      <formula>0</formula>
    </cfRule>
    <cfRule type="containsErrors" dxfId="790" priority="678">
      <formula>ISERROR(A107)</formula>
    </cfRule>
  </conditionalFormatting>
  <conditionalFormatting sqref="A117:A118">
    <cfRule type="cellIs" dxfId="789" priority="675" operator="equal">
      <formula>0</formula>
    </cfRule>
    <cfRule type="containsErrors" dxfId="788" priority="676">
      <formula>ISERROR(A117)</formula>
    </cfRule>
  </conditionalFormatting>
  <conditionalFormatting sqref="A127:A128">
    <cfRule type="cellIs" dxfId="787" priority="673" operator="equal">
      <formula>0</formula>
    </cfRule>
    <cfRule type="containsErrors" dxfId="786" priority="674">
      <formula>ISERROR(A127)</formula>
    </cfRule>
  </conditionalFormatting>
  <conditionalFormatting sqref="A137:A138">
    <cfRule type="cellIs" dxfId="785" priority="671" operator="equal">
      <formula>0</formula>
    </cfRule>
    <cfRule type="containsErrors" dxfId="784" priority="672">
      <formula>ISERROR(A137)</formula>
    </cfRule>
  </conditionalFormatting>
  <conditionalFormatting sqref="A147:A148">
    <cfRule type="cellIs" dxfId="783" priority="669" operator="equal">
      <formula>0</formula>
    </cfRule>
    <cfRule type="containsErrors" dxfId="782" priority="670">
      <formula>ISERROR(A147)</formula>
    </cfRule>
  </conditionalFormatting>
  <conditionalFormatting sqref="A157:A158">
    <cfRule type="cellIs" dxfId="781" priority="667" operator="equal">
      <formula>0</formula>
    </cfRule>
    <cfRule type="containsErrors" dxfId="780" priority="668">
      <formula>ISERROR(A157)</formula>
    </cfRule>
  </conditionalFormatting>
  <conditionalFormatting sqref="A19:A20">
    <cfRule type="cellIs" dxfId="779" priority="665" operator="equal">
      <formula>0</formula>
    </cfRule>
    <cfRule type="containsErrors" dxfId="778" priority="666">
      <formula>ISERROR(A19)</formula>
    </cfRule>
  </conditionalFormatting>
  <conditionalFormatting sqref="A29:A30">
    <cfRule type="cellIs" dxfId="777" priority="663" operator="equal">
      <formula>0</formula>
    </cfRule>
    <cfRule type="containsErrors" dxfId="776" priority="664">
      <formula>ISERROR(A29)</formula>
    </cfRule>
  </conditionalFormatting>
  <conditionalFormatting sqref="A39:A40">
    <cfRule type="cellIs" dxfId="775" priority="661" operator="equal">
      <formula>0</formula>
    </cfRule>
    <cfRule type="containsErrors" dxfId="774" priority="662">
      <formula>ISERROR(A39)</formula>
    </cfRule>
  </conditionalFormatting>
  <conditionalFormatting sqref="A49:A50">
    <cfRule type="cellIs" dxfId="773" priority="659" operator="equal">
      <formula>0</formula>
    </cfRule>
    <cfRule type="containsErrors" dxfId="772" priority="660">
      <formula>ISERROR(A49)</formula>
    </cfRule>
  </conditionalFormatting>
  <conditionalFormatting sqref="A59:A60">
    <cfRule type="cellIs" dxfId="771" priority="657" operator="equal">
      <formula>0</formula>
    </cfRule>
    <cfRule type="containsErrors" dxfId="770" priority="658">
      <formula>ISERROR(A59)</formula>
    </cfRule>
  </conditionalFormatting>
  <conditionalFormatting sqref="A69:A70">
    <cfRule type="cellIs" dxfId="769" priority="655" operator="equal">
      <formula>0</formula>
    </cfRule>
    <cfRule type="containsErrors" dxfId="768" priority="656">
      <formula>ISERROR(A69)</formula>
    </cfRule>
  </conditionalFormatting>
  <conditionalFormatting sqref="A79:A80">
    <cfRule type="cellIs" dxfId="767" priority="653" operator="equal">
      <formula>0</formula>
    </cfRule>
    <cfRule type="containsErrors" dxfId="766" priority="654">
      <formula>ISERROR(A79)</formula>
    </cfRule>
  </conditionalFormatting>
  <conditionalFormatting sqref="A89:A90">
    <cfRule type="cellIs" dxfId="765" priority="651" operator="equal">
      <formula>0</formula>
    </cfRule>
    <cfRule type="containsErrors" dxfId="764" priority="652">
      <formula>ISERROR(A89)</formula>
    </cfRule>
  </conditionalFormatting>
  <conditionalFormatting sqref="A99:A100">
    <cfRule type="cellIs" dxfId="763" priority="649" operator="equal">
      <formula>0</formula>
    </cfRule>
    <cfRule type="containsErrors" dxfId="762" priority="650">
      <formula>ISERROR(A99)</formula>
    </cfRule>
  </conditionalFormatting>
  <conditionalFormatting sqref="A109:A110">
    <cfRule type="cellIs" dxfId="761" priority="647" operator="equal">
      <formula>0</formula>
    </cfRule>
    <cfRule type="containsErrors" dxfId="760" priority="648">
      <formula>ISERROR(A109)</formula>
    </cfRule>
  </conditionalFormatting>
  <conditionalFormatting sqref="A119:A120">
    <cfRule type="cellIs" dxfId="759" priority="645" operator="equal">
      <formula>0</formula>
    </cfRule>
    <cfRule type="containsErrors" dxfId="758" priority="646">
      <formula>ISERROR(A119)</formula>
    </cfRule>
  </conditionalFormatting>
  <conditionalFormatting sqref="A129:A130">
    <cfRule type="cellIs" dxfId="757" priority="643" operator="equal">
      <formula>0</formula>
    </cfRule>
    <cfRule type="containsErrors" dxfId="756" priority="644">
      <formula>ISERROR(A129)</formula>
    </cfRule>
  </conditionalFormatting>
  <conditionalFormatting sqref="A139:A140">
    <cfRule type="cellIs" dxfId="755" priority="641" operator="equal">
      <formula>0</formula>
    </cfRule>
    <cfRule type="containsErrors" dxfId="754" priority="642">
      <formula>ISERROR(A139)</formula>
    </cfRule>
  </conditionalFormatting>
  <conditionalFormatting sqref="A149:A150">
    <cfRule type="cellIs" dxfId="753" priority="639" operator="equal">
      <formula>0</formula>
    </cfRule>
    <cfRule type="containsErrors" dxfId="752" priority="640">
      <formula>ISERROR(A149)</formula>
    </cfRule>
  </conditionalFormatting>
  <conditionalFormatting sqref="A159:A160">
    <cfRule type="cellIs" dxfId="751" priority="637" operator="equal">
      <formula>0</formula>
    </cfRule>
    <cfRule type="containsErrors" dxfId="750" priority="638">
      <formula>ISERROR(A159)</formula>
    </cfRule>
  </conditionalFormatting>
  <conditionalFormatting sqref="A2:A6">
    <cfRule type="cellIs" dxfId="749" priority="636" operator="equal">
      <formula>0</formula>
    </cfRule>
  </conditionalFormatting>
  <conditionalFormatting sqref="A12:A16">
    <cfRule type="containsErrors" dxfId="748" priority="635">
      <formula>ISERROR(A12)</formula>
    </cfRule>
  </conditionalFormatting>
  <conditionalFormatting sqref="A12:A16">
    <cfRule type="cellIs" dxfId="747" priority="634" operator="equal">
      <formula>0</formula>
    </cfRule>
  </conditionalFormatting>
  <conditionalFormatting sqref="A22:A26">
    <cfRule type="containsErrors" dxfId="746" priority="633">
      <formula>ISERROR(A22)</formula>
    </cfRule>
  </conditionalFormatting>
  <conditionalFormatting sqref="A22:A26">
    <cfRule type="cellIs" dxfId="745" priority="632" operator="equal">
      <formula>0</formula>
    </cfRule>
  </conditionalFormatting>
  <conditionalFormatting sqref="A32:A36">
    <cfRule type="containsErrors" dxfId="744" priority="631">
      <formula>ISERROR(A32)</formula>
    </cfRule>
  </conditionalFormatting>
  <conditionalFormatting sqref="A32:A36">
    <cfRule type="cellIs" dxfId="743" priority="630" operator="equal">
      <formula>0</formula>
    </cfRule>
  </conditionalFormatting>
  <conditionalFormatting sqref="A42:A46">
    <cfRule type="containsErrors" dxfId="742" priority="629">
      <formula>ISERROR(A42)</formula>
    </cfRule>
  </conditionalFormatting>
  <conditionalFormatting sqref="A42:A46">
    <cfRule type="cellIs" dxfId="741" priority="628" operator="equal">
      <formula>0</formula>
    </cfRule>
  </conditionalFormatting>
  <conditionalFormatting sqref="A52:A56">
    <cfRule type="containsErrors" dxfId="740" priority="627">
      <formula>ISERROR(A52)</formula>
    </cfRule>
  </conditionalFormatting>
  <conditionalFormatting sqref="A52:A56">
    <cfRule type="cellIs" dxfId="739" priority="626" operator="equal">
      <formula>0</formula>
    </cfRule>
  </conditionalFormatting>
  <conditionalFormatting sqref="A62:A66">
    <cfRule type="containsErrors" dxfId="738" priority="625">
      <formula>ISERROR(A62)</formula>
    </cfRule>
  </conditionalFormatting>
  <conditionalFormatting sqref="A62:A66">
    <cfRule type="cellIs" dxfId="737" priority="624" operator="equal">
      <formula>0</formula>
    </cfRule>
  </conditionalFormatting>
  <conditionalFormatting sqref="A72:A76">
    <cfRule type="containsErrors" dxfId="736" priority="623">
      <formula>ISERROR(A72)</formula>
    </cfRule>
  </conditionalFormatting>
  <conditionalFormatting sqref="A72:A76">
    <cfRule type="cellIs" dxfId="735" priority="622" operator="equal">
      <formula>0</formula>
    </cfRule>
  </conditionalFormatting>
  <conditionalFormatting sqref="A82:A86">
    <cfRule type="containsErrors" dxfId="734" priority="621">
      <formula>ISERROR(A82)</formula>
    </cfRule>
  </conditionalFormatting>
  <conditionalFormatting sqref="A82:A86">
    <cfRule type="cellIs" dxfId="733" priority="620" operator="equal">
      <formula>0</formula>
    </cfRule>
  </conditionalFormatting>
  <conditionalFormatting sqref="A92:A96">
    <cfRule type="containsErrors" dxfId="732" priority="619">
      <formula>ISERROR(A92)</formula>
    </cfRule>
  </conditionalFormatting>
  <conditionalFormatting sqref="A92:A96">
    <cfRule type="cellIs" dxfId="731" priority="618" operator="equal">
      <formula>0</formula>
    </cfRule>
  </conditionalFormatting>
  <conditionalFormatting sqref="A102:A106">
    <cfRule type="containsErrors" dxfId="730" priority="617">
      <formula>ISERROR(A102)</formula>
    </cfRule>
  </conditionalFormatting>
  <conditionalFormatting sqref="A102:A106">
    <cfRule type="cellIs" dxfId="729" priority="616" operator="equal">
      <formula>0</formula>
    </cfRule>
  </conditionalFormatting>
  <conditionalFormatting sqref="A112:A116">
    <cfRule type="containsErrors" dxfId="728" priority="615">
      <formula>ISERROR(A112)</formula>
    </cfRule>
  </conditionalFormatting>
  <conditionalFormatting sqref="A112:A116">
    <cfRule type="cellIs" dxfId="727" priority="614" operator="equal">
      <formula>0</formula>
    </cfRule>
  </conditionalFormatting>
  <conditionalFormatting sqref="A122:A126">
    <cfRule type="containsErrors" dxfId="726" priority="613">
      <formula>ISERROR(A122)</formula>
    </cfRule>
  </conditionalFormatting>
  <conditionalFormatting sqref="A122:A126">
    <cfRule type="cellIs" dxfId="725" priority="612" operator="equal">
      <formula>0</formula>
    </cfRule>
  </conditionalFormatting>
  <conditionalFormatting sqref="A132:A136">
    <cfRule type="containsErrors" dxfId="724" priority="611">
      <formula>ISERROR(A132)</formula>
    </cfRule>
  </conditionalFormatting>
  <conditionalFormatting sqref="A132:A136">
    <cfRule type="cellIs" dxfId="723" priority="610" operator="equal">
      <formula>0</formula>
    </cfRule>
  </conditionalFormatting>
  <conditionalFormatting sqref="A142:A146">
    <cfRule type="containsErrors" dxfId="722" priority="609">
      <formula>ISERROR(A142)</formula>
    </cfRule>
  </conditionalFormatting>
  <conditionalFormatting sqref="A142:A146">
    <cfRule type="cellIs" dxfId="721" priority="608" operator="equal">
      <formula>0</formula>
    </cfRule>
  </conditionalFormatting>
  <conditionalFormatting sqref="A152:A156">
    <cfRule type="containsErrors" dxfId="720" priority="607">
      <formula>ISERROR(A152)</formula>
    </cfRule>
  </conditionalFormatting>
  <conditionalFormatting sqref="A152:A156">
    <cfRule type="cellIs" dxfId="719" priority="606" operator="equal">
      <formula>0</formula>
    </cfRule>
  </conditionalFormatting>
  <conditionalFormatting sqref="C11">
    <cfRule type="containsErrors" dxfId="718" priority="605">
      <formula>ISERROR(C11)</formula>
    </cfRule>
  </conditionalFormatting>
  <conditionalFormatting sqref="C21">
    <cfRule type="containsErrors" dxfId="717" priority="604">
      <formula>ISERROR(C21)</formula>
    </cfRule>
  </conditionalFormatting>
  <conditionalFormatting sqref="C31">
    <cfRule type="containsErrors" dxfId="716" priority="603">
      <formula>ISERROR(C31)</formula>
    </cfRule>
  </conditionalFormatting>
  <conditionalFormatting sqref="C41">
    <cfRule type="containsErrors" dxfId="715" priority="602">
      <formula>ISERROR(C41)</formula>
    </cfRule>
  </conditionalFormatting>
  <conditionalFormatting sqref="C51">
    <cfRule type="containsErrors" dxfId="714" priority="601">
      <formula>ISERROR(C51)</formula>
    </cfRule>
  </conditionalFormatting>
  <conditionalFormatting sqref="C61">
    <cfRule type="containsErrors" dxfId="713" priority="600">
      <formula>ISERROR(C61)</formula>
    </cfRule>
  </conditionalFormatting>
  <conditionalFormatting sqref="C71">
    <cfRule type="containsErrors" dxfId="712" priority="599">
      <formula>ISERROR(C71)</formula>
    </cfRule>
  </conditionalFormatting>
  <conditionalFormatting sqref="C81">
    <cfRule type="containsErrors" dxfId="711" priority="598">
      <formula>ISERROR(C81)</formula>
    </cfRule>
  </conditionalFormatting>
  <conditionalFormatting sqref="C91">
    <cfRule type="containsErrors" dxfId="710" priority="597">
      <formula>ISERROR(C91)</formula>
    </cfRule>
  </conditionalFormatting>
  <conditionalFormatting sqref="C101">
    <cfRule type="containsErrors" dxfId="709" priority="596">
      <formula>ISERROR(C101)</formula>
    </cfRule>
  </conditionalFormatting>
  <conditionalFormatting sqref="C111">
    <cfRule type="containsErrors" dxfId="708" priority="595">
      <formula>ISERROR(C111)</formula>
    </cfRule>
  </conditionalFormatting>
  <conditionalFormatting sqref="C121">
    <cfRule type="containsErrors" dxfId="707" priority="594">
      <formula>ISERROR(C121)</formula>
    </cfRule>
  </conditionalFormatting>
  <conditionalFormatting sqref="C131">
    <cfRule type="containsErrors" dxfId="706" priority="593">
      <formula>ISERROR(C131)</formula>
    </cfRule>
  </conditionalFormatting>
  <conditionalFormatting sqref="C141">
    <cfRule type="containsErrors" dxfId="705" priority="592">
      <formula>ISERROR(C141)</formula>
    </cfRule>
  </conditionalFormatting>
  <conditionalFormatting sqref="C151">
    <cfRule type="containsErrors" dxfId="704" priority="591">
      <formula>ISERROR(C151)</formula>
    </cfRule>
  </conditionalFormatting>
  <conditionalFormatting sqref="C161">
    <cfRule type="containsErrors" dxfId="703" priority="590">
      <formula>ISERROR(C161)</formula>
    </cfRule>
  </conditionalFormatting>
  <conditionalFormatting sqref="C7:C8">
    <cfRule type="containsErrors" dxfId="702" priority="588">
      <formula>ISERROR(C7)</formula>
    </cfRule>
  </conditionalFormatting>
  <conditionalFormatting sqref="C2:C6">
    <cfRule type="containsErrors" dxfId="701" priority="589">
      <formula>ISERROR(C2)</formula>
    </cfRule>
  </conditionalFormatting>
  <conditionalFormatting sqref="C9:C10">
    <cfRule type="cellIs" dxfId="700" priority="586" operator="equal">
      <formula>0</formula>
    </cfRule>
    <cfRule type="containsErrors" dxfId="699" priority="587">
      <formula>ISERROR(C9)</formula>
    </cfRule>
  </conditionalFormatting>
  <conditionalFormatting sqref="B31">
    <cfRule type="cellIs" dxfId="698" priority="583" operator="greaterThanOrEqual">
      <formula>0</formula>
    </cfRule>
  </conditionalFormatting>
  <conditionalFormatting sqref="B41">
    <cfRule type="cellIs" dxfId="697" priority="582" operator="greaterThanOrEqual">
      <formula>0</formula>
    </cfRule>
  </conditionalFormatting>
  <conditionalFormatting sqref="B51">
    <cfRule type="cellIs" dxfId="696" priority="581" operator="greaterThanOrEqual">
      <formula>0</formula>
    </cfRule>
  </conditionalFormatting>
  <conditionalFormatting sqref="B61">
    <cfRule type="cellIs" dxfId="695" priority="580" operator="greaterThanOrEqual">
      <formula>0</formula>
    </cfRule>
  </conditionalFormatting>
  <conditionalFormatting sqref="B71">
    <cfRule type="cellIs" dxfId="694" priority="579" operator="greaterThanOrEqual">
      <formula>0</formula>
    </cfRule>
  </conditionalFormatting>
  <conditionalFormatting sqref="B81">
    <cfRule type="cellIs" dxfId="693" priority="578" operator="greaterThanOrEqual">
      <formula>0</formula>
    </cfRule>
  </conditionalFormatting>
  <conditionalFormatting sqref="B91">
    <cfRule type="cellIs" dxfId="692" priority="577" operator="greaterThanOrEqual">
      <formula>0</formula>
    </cfRule>
  </conditionalFormatting>
  <conditionalFormatting sqref="B101">
    <cfRule type="cellIs" dxfId="691" priority="576" operator="greaterThanOrEqual">
      <formula>0</formula>
    </cfRule>
  </conditionalFormatting>
  <conditionalFormatting sqref="B111">
    <cfRule type="cellIs" dxfId="690" priority="575" operator="greaterThanOrEqual">
      <formula>0</formula>
    </cfRule>
  </conditionalFormatting>
  <conditionalFormatting sqref="B121">
    <cfRule type="cellIs" dxfId="689" priority="574" operator="greaterThanOrEqual">
      <formula>0</formula>
    </cfRule>
  </conditionalFormatting>
  <conditionalFormatting sqref="B131">
    <cfRule type="cellIs" dxfId="688" priority="573" operator="greaterThanOrEqual">
      <formula>0</formula>
    </cfRule>
  </conditionalFormatting>
  <conditionalFormatting sqref="B141">
    <cfRule type="cellIs" dxfId="687" priority="572" operator="greaterThanOrEqual">
      <formula>0</formula>
    </cfRule>
  </conditionalFormatting>
  <conditionalFormatting sqref="B151">
    <cfRule type="cellIs" dxfId="686" priority="571" operator="greaterThanOrEqual">
      <formula>0</formula>
    </cfRule>
  </conditionalFormatting>
  <conditionalFormatting sqref="B161">
    <cfRule type="cellIs" dxfId="685" priority="570" operator="greaterThanOrEqual">
      <formula>0</formula>
    </cfRule>
  </conditionalFormatting>
  <conditionalFormatting sqref="B11">
    <cfRule type="cellIs" dxfId="684" priority="585" operator="greaterThanOrEqual">
      <formula>0</formula>
    </cfRule>
  </conditionalFormatting>
  <conditionalFormatting sqref="B21">
    <cfRule type="cellIs" dxfId="683" priority="584" operator="greaterThanOrEqual">
      <formula>0</formula>
    </cfRule>
  </conditionalFormatting>
  <conditionalFormatting sqref="C12:C16">
    <cfRule type="containsErrors" dxfId="682" priority="569">
      <formula>ISERROR(C12)</formula>
    </cfRule>
  </conditionalFormatting>
  <conditionalFormatting sqref="C22:C26">
    <cfRule type="containsErrors" dxfId="681" priority="565">
      <formula>ISERROR(C22)</formula>
    </cfRule>
  </conditionalFormatting>
  <conditionalFormatting sqref="C32:C36">
    <cfRule type="containsErrors" dxfId="680" priority="561">
      <formula>ISERROR(C32)</formula>
    </cfRule>
  </conditionalFormatting>
  <conditionalFormatting sqref="C42:C46">
    <cfRule type="containsErrors" dxfId="679" priority="557">
      <formula>ISERROR(C42)</formula>
    </cfRule>
  </conditionalFormatting>
  <conditionalFormatting sqref="C52:C56">
    <cfRule type="containsErrors" dxfId="678" priority="553">
      <formula>ISERROR(C52)</formula>
    </cfRule>
  </conditionalFormatting>
  <conditionalFormatting sqref="C62:C66">
    <cfRule type="containsErrors" dxfId="677" priority="549">
      <formula>ISERROR(C62)</formula>
    </cfRule>
  </conditionalFormatting>
  <conditionalFormatting sqref="C72:C76">
    <cfRule type="containsErrors" dxfId="676" priority="545">
      <formula>ISERROR(C72)</formula>
    </cfRule>
  </conditionalFormatting>
  <conditionalFormatting sqref="C82:C86">
    <cfRule type="containsErrors" dxfId="675" priority="541">
      <formula>ISERROR(C82)</formula>
    </cfRule>
  </conditionalFormatting>
  <conditionalFormatting sqref="C92:C96">
    <cfRule type="containsErrors" dxfId="674" priority="537">
      <formula>ISERROR(C92)</formula>
    </cfRule>
  </conditionalFormatting>
  <conditionalFormatting sqref="C102:C106">
    <cfRule type="containsErrors" dxfId="673" priority="533">
      <formula>ISERROR(C102)</formula>
    </cfRule>
  </conditionalFormatting>
  <conditionalFormatting sqref="C112:C116">
    <cfRule type="containsErrors" dxfId="672" priority="529">
      <formula>ISERROR(C112)</formula>
    </cfRule>
  </conditionalFormatting>
  <conditionalFormatting sqref="C122:C126">
    <cfRule type="containsErrors" dxfId="671" priority="525">
      <formula>ISERROR(C122)</formula>
    </cfRule>
  </conditionalFormatting>
  <conditionalFormatting sqref="C132:C136">
    <cfRule type="containsErrors" dxfId="670" priority="521">
      <formula>ISERROR(C132)</formula>
    </cfRule>
  </conditionalFormatting>
  <conditionalFormatting sqref="C142:C146">
    <cfRule type="containsErrors" dxfId="669" priority="517">
      <formula>ISERROR(C142)</formula>
    </cfRule>
  </conditionalFormatting>
  <conditionalFormatting sqref="C152:C156">
    <cfRule type="containsErrors" dxfId="668" priority="513">
      <formula>ISERROR(C152)</formula>
    </cfRule>
  </conditionalFormatting>
  <conditionalFormatting sqref="D7:D8">
    <cfRule type="containsErrors" dxfId="667" priority="508">
      <formula>ISERROR(D7)</formula>
    </cfRule>
  </conditionalFormatting>
  <conditionalFormatting sqref="D2:D6">
    <cfRule type="containsErrors" dxfId="666" priority="509">
      <formula>ISERROR(D2)</formula>
    </cfRule>
  </conditionalFormatting>
  <conditionalFormatting sqref="D11">
    <cfRule type="containsErrors" dxfId="665" priority="507">
      <formula>ISERROR(D11)</formula>
    </cfRule>
  </conditionalFormatting>
  <conditionalFormatting sqref="D9:D10">
    <cfRule type="cellIs" dxfId="664" priority="505" operator="equal">
      <formula>0</formula>
    </cfRule>
    <cfRule type="containsErrors" dxfId="663" priority="506">
      <formula>ISERROR(D9)</formula>
    </cfRule>
  </conditionalFormatting>
  <conditionalFormatting sqref="D12:D16">
    <cfRule type="containsErrors" dxfId="662" priority="504">
      <formula>ISERROR(D12)</formula>
    </cfRule>
  </conditionalFormatting>
  <conditionalFormatting sqref="D21">
    <cfRule type="containsErrors" dxfId="661" priority="502">
      <formula>ISERROR(D21)</formula>
    </cfRule>
  </conditionalFormatting>
  <conditionalFormatting sqref="D22:D26">
    <cfRule type="containsErrors" dxfId="660" priority="499">
      <formula>ISERROR(D22)</formula>
    </cfRule>
  </conditionalFormatting>
  <conditionalFormatting sqref="D31">
    <cfRule type="containsErrors" dxfId="659" priority="497">
      <formula>ISERROR(D31)</formula>
    </cfRule>
  </conditionalFormatting>
  <conditionalFormatting sqref="D32:D36">
    <cfRule type="containsErrors" dxfId="658" priority="494">
      <formula>ISERROR(D32)</formula>
    </cfRule>
  </conditionalFormatting>
  <conditionalFormatting sqref="D41">
    <cfRule type="containsErrors" dxfId="657" priority="492">
      <formula>ISERROR(D41)</formula>
    </cfRule>
  </conditionalFormatting>
  <conditionalFormatting sqref="D42:D46">
    <cfRule type="containsErrors" dxfId="656" priority="489">
      <formula>ISERROR(D42)</formula>
    </cfRule>
  </conditionalFormatting>
  <conditionalFormatting sqref="D51">
    <cfRule type="containsErrors" dxfId="655" priority="487">
      <formula>ISERROR(D51)</formula>
    </cfRule>
  </conditionalFormatting>
  <conditionalFormatting sqref="D52:D56">
    <cfRule type="containsErrors" dxfId="654" priority="484">
      <formula>ISERROR(D52)</formula>
    </cfRule>
  </conditionalFormatting>
  <conditionalFormatting sqref="D61">
    <cfRule type="containsErrors" dxfId="653" priority="482">
      <formula>ISERROR(D61)</formula>
    </cfRule>
  </conditionalFormatting>
  <conditionalFormatting sqref="D62:D66">
    <cfRule type="containsErrors" dxfId="652" priority="479">
      <formula>ISERROR(D62)</formula>
    </cfRule>
  </conditionalFormatting>
  <conditionalFormatting sqref="D71">
    <cfRule type="containsErrors" dxfId="651" priority="477">
      <formula>ISERROR(D71)</formula>
    </cfRule>
  </conditionalFormatting>
  <conditionalFormatting sqref="D72:D76">
    <cfRule type="containsErrors" dxfId="650" priority="474">
      <formula>ISERROR(D72)</formula>
    </cfRule>
  </conditionalFormatting>
  <conditionalFormatting sqref="D81">
    <cfRule type="containsErrors" dxfId="649" priority="472">
      <formula>ISERROR(D81)</formula>
    </cfRule>
  </conditionalFormatting>
  <conditionalFormatting sqref="D82:D86">
    <cfRule type="containsErrors" dxfId="648" priority="469">
      <formula>ISERROR(D82)</formula>
    </cfRule>
  </conditionalFormatting>
  <conditionalFormatting sqref="D91">
    <cfRule type="containsErrors" dxfId="647" priority="467">
      <formula>ISERROR(D91)</formula>
    </cfRule>
  </conditionalFormatting>
  <conditionalFormatting sqref="D92:D96">
    <cfRule type="containsErrors" dxfId="646" priority="464">
      <formula>ISERROR(D92)</formula>
    </cfRule>
  </conditionalFormatting>
  <conditionalFormatting sqref="D101">
    <cfRule type="containsErrors" dxfId="645" priority="462">
      <formula>ISERROR(D101)</formula>
    </cfRule>
  </conditionalFormatting>
  <conditionalFormatting sqref="D102:D106">
    <cfRule type="containsErrors" dxfId="644" priority="459">
      <formula>ISERROR(D102)</formula>
    </cfRule>
  </conditionalFormatting>
  <conditionalFormatting sqref="D111">
    <cfRule type="containsErrors" dxfId="643" priority="457">
      <formula>ISERROR(D111)</formula>
    </cfRule>
  </conditionalFormatting>
  <conditionalFormatting sqref="D112:D116">
    <cfRule type="containsErrors" dxfId="642" priority="454">
      <formula>ISERROR(D112)</formula>
    </cfRule>
  </conditionalFormatting>
  <conditionalFormatting sqref="D121">
    <cfRule type="containsErrors" dxfId="641" priority="452">
      <formula>ISERROR(D121)</formula>
    </cfRule>
  </conditionalFormatting>
  <conditionalFormatting sqref="D122:D126">
    <cfRule type="containsErrors" dxfId="640" priority="449">
      <formula>ISERROR(D122)</formula>
    </cfRule>
  </conditionalFormatting>
  <conditionalFormatting sqref="D131">
    <cfRule type="containsErrors" dxfId="639" priority="447">
      <formula>ISERROR(D131)</formula>
    </cfRule>
  </conditionalFormatting>
  <conditionalFormatting sqref="D132:D136">
    <cfRule type="containsErrors" dxfId="638" priority="444">
      <formula>ISERROR(D132)</formula>
    </cfRule>
  </conditionalFormatting>
  <conditionalFormatting sqref="D141">
    <cfRule type="containsErrors" dxfId="637" priority="442">
      <formula>ISERROR(D141)</formula>
    </cfRule>
  </conditionalFormatting>
  <conditionalFormatting sqref="D142:D146">
    <cfRule type="containsErrors" dxfId="636" priority="439">
      <formula>ISERROR(D142)</formula>
    </cfRule>
  </conditionalFormatting>
  <conditionalFormatting sqref="D151">
    <cfRule type="containsErrors" dxfId="635" priority="437">
      <formula>ISERROR(D151)</formula>
    </cfRule>
  </conditionalFormatting>
  <conditionalFormatting sqref="D152:D156">
    <cfRule type="containsErrors" dxfId="634" priority="434">
      <formula>ISERROR(D152)</formula>
    </cfRule>
  </conditionalFormatting>
  <conditionalFormatting sqref="D161">
    <cfRule type="containsErrors" dxfId="633" priority="432">
      <formula>ISERROR(D161)</formula>
    </cfRule>
  </conditionalFormatting>
  <conditionalFormatting sqref="C17:C18">
    <cfRule type="containsErrors" dxfId="632" priority="429">
      <formula>ISERROR(C17)</formula>
    </cfRule>
  </conditionalFormatting>
  <conditionalFormatting sqref="C19:C20">
    <cfRule type="cellIs" dxfId="631" priority="427" operator="equal">
      <formula>0</formula>
    </cfRule>
    <cfRule type="containsErrors" dxfId="630" priority="428">
      <formula>ISERROR(C19)</formula>
    </cfRule>
  </conditionalFormatting>
  <conditionalFormatting sqref="D17:D18">
    <cfRule type="containsErrors" dxfId="629" priority="426">
      <formula>ISERROR(D17)</formula>
    </cfRule>
  </conditionalFormatting>
  <conditionalFormatting sqref="D19:D20">
    <cfRule type="cellIs" dxfId="628" priority="424" operator="equal">
      <formula>0</formula>
    </cfRule>
    <cfRule type="containsErrors" dxfId="627" priority="425">
      <formula>ISERROR(D19)</formula>
    </cfRule>
  </conditionalFormatting>
  <conditionalFormatting sqref="C27:C28">
    <cfRule type="containsErrors" dxfId="626" priority="423">
      <formula>ISERROR(C27)</formula>
    </cfRule>
  </conditionalFormatting>
  <conditionalFormatting sqref="C29:C30">
    <cfRule type="cellIs" dxfId="625" priority="421" operator="equal">
      <formula>0</formula>
    </cfRule>
    <cfRule type="containsErrors" dxfId="624" priority="422">
      <formula>ISERROR(C29)</formula>
    </cfRule>
  </conditionalFormatting>
  <conditionalFormatting sqref="D27:D28">
    <cfRule type="containsErrors" dxfId="623" priority="420">
      <formula>ISERROR(D27)</formula>
    </cfRule>
  </conditionalFormatting>
  <conditionalFormatting sqref="D29:D30">
    <cfRule type="cellIs" dxfId="622" priority="418" operator="equal">
      <formula>0</formula>
    </cfRule>
    <cfRule type="containsErrors" dxfId="621" priority="419">
      <formula>ISERROR(D29)</formula>
    </cfRule>
  </conditionalFormatting>
  <conditionalFormatting sqref="C37:C38">
    <cfRule type="containsErrors" dxfId="620" priority="417">
      <formula>ISERROR(C37)</formula>
    </cfRule>
  </conditionalFormatting>
  <conditionalFormatting sqref="C39:C40">
    <cfRule type="cellIs" dxfId="619" priority="415" operator="equal">
      <formula>0</formula>
    </cfRule>
    <cfRule type="containsErrors" dxfId="618" priority="416">
      <formula>ISERROR(C39)</formula>
    </cfRule>
  </conditionalFormatting>
  <conditionalFormatting sqref="D37:D38">
    <cfRule type="containsErrors" dxfId="617" priority="414">
      <formula>ISERROR(D37)</formula>
    </cfRule>
  </conditionalFormatting>
  <conditionalFormatting sqref="D39:D40">
    <cfRule type="cellIs" dxfId="616" priority="412" operator="equal">
      <formula>0</formula>
    </cfRule>
    <cfRule type="containsErrors" dxfId="615" priority="413">
      <formula>ISERROR(D39)</formula>
    </cfRule>
  </conditionalFormatting>
  <conditionalFormatting sqref="C47:C48">
    <cfRule type="containsErrors" dxfId="614" priority="411">
      <formula>ISERROR(C47)</formula>
    </cfRule>
  </conditionalFormatting>
  <conditionalFormatting sqref="C49:C50">
    <cfRule type="cellIs" dxfId="613" priority="409" operator="equal">
      <formula>0</formula>
    </cfRule>
    <cfRule type="containsErrors" dxfId="612" priority="410">
      <formula>ISERROR(C49)</formula>
    </cfRule>
  </conditionalFormatting>
  <conditionalFormatting sqref="D47:D48">
    <cfRule type="containsErrors" dxfId="611" priority="408">
      <formula>ISERROR(D47)</formula>
    </cfRule>
  </conditionalFormatting>
  <conditionalFormatting sqref="D49:D50">
    <cfRule type="cellIs" dxfId="610" priority="406" operator="equal">
      <formula>0</formula>
    </cfRule>
    <cfRule type="containsErrors" dxfId="609" priority="407">
      <formula>ISERROR(D49)</formula>
    </cfRule>
  </conditionalFormatting>
  <conditionalFormatting sqref="C57:C58">
    <cfRule type="containsErrors" dxfId="608" priority="405">
      <formula>ISERROR(C57)</formula>
    </cfRule>
  </conditionalFormatting>
  <conditionalFormatting sqref="C59:C60">
    <cfRule type="cellIs" dxfId="607" priority="403" operator="equal">
      <formula>0</formula>
    </cfRule>
    <cfRule type="containsErrors" dxfId="606" priority="404">
      <formula>ISERROR(C59)</formula>
    </cfRule>
  </conditionalFormatting>
  <conditionalFormatting sqref="D57:D58">
    <cfRule type="containsErrors" dxfId="605" priority="402">
      <formula>ISERROR(D57)</formula>
    </cfRule>
  </conditionalFormatting>
  <conditionalFormatting sqref="D59:D60">
    <cfRule type="cellIs" dxfId="604" priority="400" operator="equal">
      <formula>0</formula>
    </cfRule>
    <cfRule type="containsErrors" dxfId="603" priority="401">
      <formula>ISERROR(D59)</formula>
    </cfRule>
  </conditionalFormatting>
  <conditionalFormatting sqref="C67:C68">
    <cfRule type="containsErrors" dxfId="602" priority="399">
      <formula>ISERROR(C67)</formula>
    </cfRule>
  </conditionalFormatting>
  <conditionalFormatting sqref="C69:C70">
    <cfRule type="cellIs" dxfId="601" priority="397" operator="equal">
      <formula>0</formula>
    </cfRule>
    <cfRule type="containsErrors" dxfId="600" priority="398">
      <formula>ISERROR(C69)</formula>
    </cfRule>
  </conditionalFormatting>
  <conditionalFormatting sqref="D67:D68">
    <cfRule type="containsErrors" dxfId="599" priority="396">
      <formula>ISERROR(D67)</formula>
    </cfRule>
  </conditionalFormatting>
  <conditionalFormatting sqref="D69:D70">
    <cfRule type="cellIs" dxfId="598" priority="394" operator="equal">
      <formula>0</formula>
    </cfRule>
    <cfRule type="containsErrors" dxfId="597" priority="395">
      <formula>ISERROR(D69)</formula>
    </cfRule>
  </conditionalFormatting>
  <conditionalFormatting sqref="C77:C78">
    <cfRule type="containsErrors" dxfId="596" priority="393">
      <formula>ISERROR(C77)</formula>
    </cfRule>
  </conditionalFormatting>
  <conditionalFormatting sqref="C79:C80">
    <cfRule type="cellIs" dxfId="595" priority="391" operator="equal">
      <formula>0</formula>
    </cfRule>
    <cfRule type="containsErrors" dxfId="594" priority="392">
      <formula>ISERROR(C79)</formula>
    </cfRule>
  </conditionalFormatting>
  <conditionalFormatting sqref="D77:D78">
    <cfRule type="containsErrors" dxfId="593" priority="390">
      <formula>ISERROR(D77)</formula>
    </cfRule>
  </conditionalFormatting>
  <conditionalFormatting sqref="D79:D80">
    <cfRule type="cellIs" dxfId="592" priority="388" operator="equal">
      <formula>0</formula>
    </cfRule>
    <cfRule type="containsErrors" dxfId="591" priority="389">
      <formula>ISERROR(D79)</formula>
    </cfRule>
  </conditionalFormatting>
  <conditionalFormatting sqref="C87:C88">
    <cfRule type="containsErrors" dxfId="590" priority="387">
      <formula>ISERROR(C87)</formula>
    </cfRule>
  </conditionalFormatting>
  <conditionalFormatting sqref="C89:C90">
    <cfRule type="cellIs" dxfId="589" priority="385" operator="equal">
      <formula>0</formula>
    </cfRule>
    <cfRule type="containsErrors" dxfId="588" priority="386">
      <formula>ISERROR(C89)</formula>
    </cfRule>
  </conditionalFormatting>
  <conditionalFormatting sqref="D87:D88">
    <cfRule type="containsErrors" dxfId="587" priority="384">
      <formula>ISERROR(D87)</formula>
    </cfRule>
  </conditionalFormatting>
  <conditionalFormatting sqref="D89:D90">
    <cfRule type="cellIs" dxfId="586" priority="382" operator="equal">
      <formula>0</formula>
    </cfRule>
    <cfRule type="containsErrors" dxfId="585" priority="383">
      <formula>ISERROR(D89)</formula>
    </cfRule>
  </conditionalFormatting>
  <conditionalFormatting sqref="C97:C98">
    <cfRule type="containsErrors" dxfId="584" priority="381">
      <formula>ISERROR(C97)</formula>
    </cfRule>
  </conditionalFormatting>
  <conditionalFormatting sqref="C99:C100">
    <cfRule type="cellIs" dxfId="583" priority="379" operator="equal">
      <formula>0</formula>
    </cfRule>
    <cfRule type="containsErrors" dxfId="582" priority="380">
      <formula>ISERROR(C99)</formula>
    </cfRule>
  </conditionalFormatting>
  <conditionalFormatting sqref="D97:D98">
    <cfRule type="containsErrors" dxfId="581" priority="378">
      <formula>ISERROR(D97)</formula>
    </cfRule>
  </conditionalFormatting>
  <conditionalFormatting sqref="D99:D100">
    <cfRule type="cellIs" dxfId="580" priority="376" operator="equal">
      <formula>0</formula>
    </cfRule>
    <cfRule type="containsErrors" dxfId="579" priority="377">
      <formula>ISERROR(D99)</formula>
    </cfRule>
  </conditionalFormatting>
  <conditionalFormatting sqref="C107:C108">
    <cfRule type="containsErrors" dxfId="578" priority="375">
      <formula>ISERROR(C107)</formula>
    </cfRule>
  </conditionalFormatting>
  <conditionalFormatting sqref="C109:C110">
    <cfRule type="cellIs" dxfId="577" priority="373" operator="equal">
      <formula>0</formula>
    </cfRule>
    <cfRule type="containsErrors" dxfId="576" priority="374">
      <formula>ISERROR(C109)</formula>
    </cfRule>
  </conditionalFormatting>
  <conditionalFormatting sqref="D107:D108">
    <cfRule type="containsErrors" dxfId="575" priority="372">
      <formula>ISERROR(D107)</formula>
    </cfRule>
  </conditionalFormatting>
  <conditionalFormatting sqref="D109:D110">
    <cfRule type="cellIs" dxfId="574" priority="370" operator="equal">
      <formula>0</formula>
    </cfRule>
    <cfRule type="containsErrors" dxfId="573" priority="371">
      <formula>ISERROR(D109)</formula>
    </cfRule>
  </conditionalFormatting>
  <conditionalFormatting sqref="C117:C118">
    <cfRule type="containsErrors" dxfId="572" priority="369">
      <formula>ISERROR(C117)</formula>
    </cfRule>
  </conditionalFormatting>
  <conditionalFormatting sqref="C119:C120">
    <cfRule type="cellIs" dxfId="571" priority="367" operator="equal">
      <formula>0</formula>
    </cfRule>
    <cfRule type="containsErrors" dxfId="570" priority="368">
      <formula>ISERROR(C119)</formula>
    </cfRule>
  </conditionalFormatting>
  <conditionalFormatting sqref="D117:D118">
    <cfRule type="containsErrors" dxfId="569" priority="366">
      <formula>ISERROR(D117)</formula>
    </cfRule>
  </conditionalFormatting>
  <conditionalFormatting sqref="D119:D120">
    <cfRule type="cellIs" dxfId="568" priority="364" operator="equal">
      <formula>0</formula>
    </cfRule>
    <cfRule type="containsErrors" dxfId="567" priority="365">
      <formula>ISERROR(D119)</formula>
    </cfRule>
  </conditionalFormatting>
  <conditionalFormatting sqref="C127:C128">
    <cfRule type="containsErrors" dxfId="566" priority="363">
      <formula>ISERROR(C127)</formula>
    </cfRule>
  </conditionalFormatting>
  <conditionalFormatting sqref="C129:C130">
    <cfRule type="cellIs" dxfId="565" priority="361" operator="equal">
      <formula>0</formula>
    </cfRule>
    <cfRule type="containsErrors" dxfId="564" priority="362">
      <formula>ISERROR(C129)</formula>
    </cfRule>
  </conditionalFormatting>
  <conditionalFormatting sqref="D127:D128">
    <cfRule type="containsErrors" dxfId="563" priority="360">
      <formula>ISERROR(D127)</formula>
    </cfRule>
  </conditionalFormatting>
  <conditionalFormatting sqref="D129:D130">
    <cfRule type="cellIs" dxfId="562" priority="358" operator="equal">
      <formula>0</formula>
    </cfRule>
    <cfRule type="containsErrors" dxfId="561" priority="359">
      <formula>ISERROR(D129)</formula>
    </cfRule>
  </conditionalFormatting>
  <conditionalFormatting sqref="C137:C138">
    <cfRule type="containsErrors" dxfId="560" priority="357">
      <formula>ISERROR(C137)</formula>
    </cfRule>
  </conditionalFormatting>
  <conditionalFormatting sqref="C139:C140">
    <cfRule type="cellIs" dxfId="559" priority="355" operator="equal">
      <formula>0</formula>
    </cfRule>
    <cfRule type="containsErrors" dxfId="558" priority="356">
      <formula>ISERROR(C139)</formula>
    </cfRule>
  </conditionalFormatting>
  <conditionalFormatting sqref="D137:D138">
    <cfRule type="containsErrors" dxfId="557" priority="354">
      <formula>ISERROR(D137)</formula>
    </cfRule>
  </conditionalFormatting>
  <conditionalFormatting sqref="D139:D140">
    <cfRule type="cellIs" dxfId="556" priority="352" operator="equal">
      <formula>0</formula>
    </cfRule>
    <cfRule type="containsErrors" dxfId="555" priority="353">
      <formula>ISERROR(D139)</formula>
    </cfRule>
  </conditionalFormatting>
  <conditionalFormatting sqref="C147:C148">
    <cfRule type="containsErrors" dxfId="554" priority="351">
      <formula>ISERROR(C147)</formula>
    </cfRule>
  </conditionalFormatting>
  <conditionalFormatting sqref="C149:C150">
    <cfRule type="cellIs" dxfId="553" priority="349" operator="equal">
      <formula>0</formula>
    </cfRule>
    <cfRule type="containsErrors" dxfId="552" priority="350">
      <formula>ISERROR(C149)</formula>
    </cfRule>
  </conditionalFormatting>
  <conditionalFormatting sqref="D147:D148">
    <cfRule type="containsErrors" dxfId="551" priority="348">
      <formula>ISERROR(D147)</formula>
    </cfRule>
  </conditionalFormatting>
  <conditionalFormatting sqref="D149:D150">
    <cfRule type="cellIs" dxfId="550" priority="346" operator="equal">
      <formula>0</formula>
    </cfRule>
    <cfRule type="containsErrors" dxfId="549" priority="347">
      <formula>ISERROR(D149)</formula>
    </cfRule>
  </conditionalFormatting>
  <conditionalFormatting sqref="C157:C158">
    <cfRule type="containsErrors" dxfId="548" priority="345">
      <formula>ISERROR(C157)</formula>
    </cfRule>
  </conditionalFormatting>
  <conditionalFormatting sqref="C159:C160">
    <cfRule type="cellIs" dxfId="547" priority="343" operator="equal">
      <formula>0</formula>
    </cfRule>
    <cfRule type="containsErrors" dxfId="546" priority="344">
      <formula>ISERROR(C159)</formula>
    </cfRule>
  </conditionalFormatting>
  <conditionalFormatting sqref="D157:D158">
    <cfRule type="containsErrors" dxfId="545" priority="342">
      <formula>ISERROR(D157)</formula>
    </cfRule>
  </conditionalFormatting>
  <conditionalFormatting sqref="D159:D160">
    <cfRule type="cellIs" dxfId="544" priority="340" operator="equal">
      <formula>0</formula>
    </cfRule>
    <cfRule type="containsErrors" dxfId="543" priority="341">
      <formula>ISERROR(D159)</formula>
    </cfRule>
  </conditionalFormatting>
  <conditionalFormatting sqref="CV235:CY235 CV281:CY281 CV327:CY327 CV373:CY373 CV175:CZ176 CV178:CZ178 CV177">
    <cfRule type="cellIs" dxfId="542" priority="112" operator="equal">
      <formula>0</formula>
    </cfRule>
  </conditionalFormatting>
  <conditionalFormatting sqref="CV186:CY189 CV181:CX185 CV179:CY180">
    <cfRule type="cellIs" dxfId="541" priority="113" operator="equal">
      <formula>0</formula>
    </cfRule>
  </conditionalFormatting>
  <conditionalFormatting sqref="CZ235 CZ281 CZ327 CZ373">
    <cfRule type="cellIs" dxfId="540" priority="110" operator="equal">
      <formula>0</formula>
    </cfRule>
  </conditionalFormatting>
  <conditionalFormatting sqref="CZ179:CZ189">
    <cfRule type="cellIs" dxfId="539" priority="111" operator="equal">
      <formula>0</formula>
    </cfRule>
  </conditionalFormatting>
  <conditionalFormatting sqref="CX177">
    <cfRule type="cellIs" dxfId="538" priority="108" operator="equal">
      <formula>0</formula>
    </cfRule>
    <cfRule type="containsErrors" dxfId="537" priority="109">
      <formula>ISERROR(CX177)</formula>
    </cfRule>
  </conditionalFormatting>
  <conditionalFormatting sqref="CW177">
    <cfRule type="cellIs" dxfId="536" priority="107" operator="equal">
      <formula>0</formula>
    </cfRule>
  </conditionalFormatting>
  <conditionalFormatting sqref="CY177">
    <cfRule type="cellIs" dxfId="535" priority="106" operator="equal">
      <formula>0</formula>
    </cfRule>
  </conditionalFormatting>
  <conditionalFormatting sqref="CV191:CZ192 CV194:CZ194 CV193">
    <cfRule type="cellIs" dxfId="534" priority="104" operator="equal">
      <formula>0</formula>
    </cfRule>
  </conditionalFormatting>
  <conditionalFormatting sqref="CV202:CY204 CV197:CX201 CV195:CY196">
    <cfRule type="cellIs" dxfId="533" priority="105" operator="equal">
      <formula>0</formula>
    </cfRule>
  </conditionalFormatting>
  <conditionalFormatting sqref="CZ195:CZ204">
    <cfRule type="cellIs" dxfId="532" priority="103" operator="equal">
      <formula>0</formula>
    </cfRule>
  </conditionalFormatting>
  <conditionalFormatting sqref="CX193">
    <cfRule type="cellIs" dxfId="531" priority="101" operator="equal">
      <formula>0</formula>
    </cfRule>
    <cfRule type="containsErrors" dxfId="530" priority="102">
      <formula>ISERROR(CX193)</formula>
    </cfRule>
  </conditionalFormatting>
  <conditionalFormatting sqref="CW193">
    <cfRule type="cellIs" dxfId="529" priority="100" operator="equal">
      <formula>0</formula>
    </cfRule>
  </conditionalFormatting>
  <conditionalFormatting sqref="CY193">
    <cfRule type="cellIs" dxfId="528" priority="99" operator="equal">
      <formula>0</formula>
    </cfRule>
  </conditionalFormatting>
  <conditionalFormatting sqref="CV207:CZ208 CV210:CZ210 CV209">
    <cfRule type="cellIs" dxfId="527" priority="97" operator="equal">
      <formula>0</formula>
    </cfRule>
  </conditionalFormatting>
  <conditionalFormatting sqref="CV218:CY220 CV213:CX217 CV211:CY212">
    <cfRule type="cellIs" dxfId="526" priority="98" operator="equal">
      <formula>0</formula>
    </cfRule>
  </conditionalFormatting>
  <conditionalFormatting sqref="CZ211:CZ220">
    <cfRule type="cellIs" dxfId="525" priority="96" operator="equal">
      <formula>0</formula>
    </cfRule>
  </conditionalFormatting>
  <conditionalFormatting sqref="CX209">
    <cfRule type="cellIs" dxfId="524" priority="94" operator="equal">
      <formula>0</formula>
    </cfRule>
    <cfRule type="containsErrors" dxfId="523" priority="95">
      <formula>ISERROR(CX209)</formula>
    </cfRule>
  </conditionalFormatting>
  <conditionalFormatting sqref="CW209">
    <cfRule type="cellIs" dxfId="522" priority="93" operator="equal">
      <formula>0</formula>
    </cfRule>
  </conditionalFormatting>
  <conditionalFormatting sqref="CY209">
    <cfRule type="cellIs" dxfId="521" priority="92" operator="equal">
      <formula>0</formula>
    </cfRule>
  </conditionalFormatting>
  <conditionalFormatting sqref="CV221:CZ222 CV224:CZ224 CV223">
    <cfRule type="cellIs" dxfId="520" priority="90" operator="equal">
      <formula>0</formula>
    </cfRule>
  </conditionalFormatting>
  <conditionalFormatting sqref="CV232:CY234 CV227:CX231 CV225:CY226">
    <cfRule type="cellIs" dxfId="519" priority="91" operator="equal">
      <formula>0</formula>
    </cfRule>
  </conditionalFormatting>
  <conditionalFormatting sqref="CZ225:CZ234">
    <cfRule type="cellIs" dxfId="518" priority="89" operator="equal">
      <formula>0</formula>
    </cfRule>
  </conditionalFormatting>
  <conditionalFormatting sqref="CX223">
    <cfRule type="cellIs" dxfId="517" priority="87" operator="equal">
      <formula>0</formula>
    </cfRule>
    <cfRule type="containsErrors" dxfId="516" priority="88">
      <formula>ISERROR(CX223)</formula>
    </cfRule>
  </conditionalFormatting>
  <conditionalFormatting sqref="CW223">
    <cfRule type="cellIs" dxfId="515" priority="86" operator="equal">
      <formula>0</formula>
    </cfRule>
  </conditionalFormatting>
  <conditionalFormatting sqref="CY223">
    <cfRule type="cellIs" dxfId="514" priority="85" operator="equal">
      <formula>0</formula>
    </cfRule>
  </conditionalFormatting>
  <conditionalFormatting sqref="CV237:CZ238 CV240:CZ240 CV239">
    <cfRule type="cellIs" dxfId="513" priority="83" operator="equal">
      <formula>0</formula>
    </cfRule>
  </conditionalFormatting>
  <conditionalFormatting sqref="CV248:CY250 CV243:CX247 CV241:CY242">
    <cfRule type="cellIs" dxfId="512" priority="84" operator="equal">
      <formula>0</formula>
    </cfRule>
  </conditionalFormatting>
  <conditionalFormatting sqref="CZ241:CZ250">
    <cfRule type="cellIs" dxfId="511" priority="82" operator="equal">
      <formula>0</formula>
    </cfRule>
  </conditionalFormatting>
  <conditionalFormatting sqref="CX239">
    <cfRule type="cellIs" dxfId="510" priority="80" operator="equal">
      <formula>0</formula>
    </cfRule>
    <cfRule type="containsErrors" dxfId="509" priority="81">
      <formula>ISERROR(CX239)</formula>
    </cfRule>
  </conditionalFormatting>
  <conditionalFormatting sqref="CW239">
    <cfRule type="cellIs" dxfId="508" priority="79" operator="equal">
      <formula>0</formula>
    </cfRule>
  </conditionalFormatting>
  <conditionalFormatting sqref="CY239">
    <cfRule type="cellIs" dxfId="507" priority="78" operator="equal">
      <formula>0</formula>
    </cfRule>
  </conditionalFormatting>
  <conditionalFormatting sqref="CV253:CZ254 CV256:CZ256 CV255">
    <cfRule type="cellIs" dxfId="506" priority="76" operator="equal">
      <formula>0</formula>
    </cfRule>
  </conditionalFormatting>
  <conditionalFormatting sqref="CV264:CY266 CV259:CX263 CV257:CY258">
    <cfRule type="cellIs" dxfId="505" priority="77" operator="equal">
      <formula>0</formula>
    </cfRule>
  </conditionalFormatting>
  <conditionalFormatting sqref="CZ257:CZ266">
    <cfRule type="cellIs" dxfId="504" priority="75" operator="equal">
      <formula>0</formula>
    </cfRule>
  </conditionalFormatting>
  <conditionalFormatting sqref="CX255">
    <cfRule type="cellIs" dxfId="503" priority="73" operator="equal">
      <formula>0</formula>
    </cfRule>
    <cfRule type="containsErrors" dxfId="502" priority="74">
      <formula>ISERROR(CX255)</formula>
    </cfRule>
  </conditionalFormatting>
  <conditionalFormatting sqref="CW255">
    <cfRule type="cellIs" dxfId="501" priority="72" operator="equal">
      <formula>0</formula>
    </cfRule>
  </conditionalFormatting>
  <conditionalFormatting sqref="CY255">
    <cfRule type="cellIs" dxfId="500" priority="71" operator="equal">
      <formula>0</formula>
    </cfRule>
  </conditionalFormatting>
  <conditionalFormatting sqref="CV267:CZ268 CV270:CZ270 CV269">
    <cfRule type="cellIs" dxfId="499" priority="69" operator="equal">
      <formula>0</formula>
    </cfRule>
  </conditionalFormatting>
  <conditionalFormatting sqref="CV278:CY280 CV273:CX277 CV271:CY272">
    <cfRule type="cellIs" dxfId="498" priority="70" operator="equal">
      <formula>0</formula>
    </cfRule>
  </conditionalFormatting>
  <conditionalFormatting sqref="CZ271:CZ280">
    <cfRule type="cellIs" dxfId="497" priority="68" operator="equal">
      <formula>0</formula>
    </cfRule>
  </conditionalFormatting>
  <conditionalFormatting sqref="CX269">
    <cfRule type="cellIs" dxfId="496" priority="66" operator="equal">
      <formula>0</formula>
    </cfRule>
    <cfRule type="containsErrors" dxfId="495" priority="67">
      <formula>ISERROR(CX269)</formula>
    </cfRule>
  </conditionalFormatting>
  <conditionalFormatting sqref="CW269">
    <cfRule type="cellIs" dxfId="494" priority="65" operator="equal">
      <formula>0</formula>
    </cfRule>
  </conditionalFormatting>
  <conditionalFormatting sqref="CY269">
    <cfRule type="cellIs" dxfId="493" priority="64" operator="equal">
      <formula>0</formula>
    </cfRule>
  </conditionalFormatting>
  <conditionalFormatting sqref="CV283:CZ284 CV286:CZ286 CV285">
    <cfRule type="cellIs" dxfId="492" priority="62" operator="equal">
      <formula>0</formula>
    </cfRule>
  </conditionalFormatting>
  <conditionalFormatting sqref="CV294:CY296 CV289:CX293 CV287:CY288">
    <cfRule type="cellIs" dxfId="491" priority="63" operator="equal">
      <formula>0</formula>
    </cfRule>
  </conditionalFormatting>
  <conditionalFormatting sqref="CZ287:CZ296">
    <cfRule type="cellIs" dxfId="490" priority="61" operator="equal">
      <formula>0</formula>
    </cfRule>
  </conditionalFormatting>
  <conditionalFormatting sqref="CX285">
    <cfRule type="cellIs" dxfId="489" priority="59" operator="equal">
      <formula>0</formula>
    </cfRule>
    <cfRule type="containsErrors" dxfId="488" priority="60">
      <formula>ISERROR(CX285)</formula>
    </cfRule>
  </conditionalFormatting>
  <conditionalFormatting sqref="CW285">
    <cfRule type="cellIs" dxfId="487" priority="58" operator="equal">
      <formula>0</formula>
    </cfRule>
  </conditionalFormatting>
  <conditionalFormatting sqref="CY285">
    <cfRule type="cellIs" dxfId="486" priority="57" operator="equal">
      <formula>0</formula>
    </cfRule>
  </conditionalFormatting>
  <conditionalFormatting sqref="CV299:CZ300 CV302:CZ302 CV301">
    <cfRule type="cellIs" dxfId="485" priority="55" operator="equal">
      <formula>0</formula>
    </cfRule>
  </conditionalFormatting>
  <conditionalFormatting sqref="CV310:CY312 CV305:CX309 CV303:CY304">
    <cfRule type="cellIs" dxfId="484" priority="56" operator="equal">
      <formula>0</formula>
    </cfRule>
  </conditionalFormatting>
  <conditionalFormatting sqref="CZ303:CZ312">
    <cfRule type="cellIs" dxfId="483" priority="54" operator="equal">
      <formula>0</formula>
    </cfRule>
  </conditionalFormatting>
  <conditionalFormatting sqref="CX301">
    <cfRule type="cellIs" dxfId="482" priority="52" operator="equal">
      <formula>0</formula>
    </cfRule>
    <cfRule type="containsErrors" dxfId="481" priority="53">
      <formula>ISERROR(CX301)</formula>
    </cfRule>
  </conditionalFormatting>
  <conditionalFormatting sqref="CW301">
    <cfRule type="cellIs" dxfId="480" priority="51" operator="equal">
      <formula>0</formula>
    </cfRule>
  </conditionalFormatting>
  <conditionalFormatting sqref="CY301">
    <cfRule type="cellIs" dxfId="479" priority="50" operator="equal">
      <formula>0</formula>
    </cfRule>
  </conditionalFormatting>
  <conditionalFormatting sqref="CV313:CZ314 CV316:CZ316 CV315">
    <cfRule type="cellIs" dxfId="478" priority="48" operator="equal">
      <formula>0</formula>
    </cfRule>
  </conditionalFormatting>
  <conditionalFormatting sqref="CV324:CY326 CV319:CX323 CV317:CY318">
    <cfRule type="cellIs" dxfId="477" priority="49" operator="equal">
      <formula>0</formula>
    </cfRule>
  </conditionalFormatting>
  <conditionalFormatting sqref="CZ317:CZ326">
    <cfRule type="cellIs" dxfId="476" priority="47" operator="equal">
      <formula>0</formula>
    </cfRule>
  </conditionalFormatting>
  <conditionalFormatting sqref="CX315">
    <cfRule type="cellIs" dxfId="475" priority="45" operator="equal">
      <formula>0</formula>
    </cfRule>
    <cfRule type="containsErrors" dxfId="474" priority="46">
      <formula>ISERROR(CX315)</formula>
    </cfRule>
  </conditionalFormatting>
  <conditionalFormatting sqref="CW315">
    <cfRule type="cellIs" dxfId="473" priority="44" operator="equal">
      <formula>0</formula>
    </cfRule>
  </conditionalFormatting>
  <conditionalFormatting sqref="CY315">
    <cfRule type="cellIs" dxfId="472" priority="43" operator="equal">
      <formula>0</formula>
    </cfRule>
  </conditionalFormatting>
  <conditionalFormatting sqref="CV329:CZ330 CV332:CZ332 CV331">
    <cfRule type="cellIs" dxfId="471" priority="41" operator="equal">
      <formula>0</formula>
    </cfRule>
  </conditionalFormatting>
  <conditionalFormatting sqref="CV340:CY342 CV335:CX339 CV333:CY334">
    <cfRule type="cellIs" dxfId="470" priority="42" operator="equal">
      <formula>0</formula>
    </cfRule>
  </conditionalFormatting>
  <conditionalFormatting sqref="CZ333:CZ342">
    <cfRule type="cellIs" dxfId="469" priority="40" operator="equal">
      <formula>0</formula>
    </cfRule>
  </conditionalFormatting>
  <conditionalFormatting sqref="CX331">
    <cfRule type="cellIs" dxfId="468" priority="38" operator="equal">
      <formula>0</formula>
    </cfRule>
    <cfRule type="containsErrors" dxfId="467" priority="39">
      <formula>ISERROR(CX331)</formula>
    </cfRule>
  </conditionalFormatting>
  <conditionalFormatting sqref="CW331">
    <cfRule type="cellIs" dxfId="466" priority="37" operator="equal">
      <formula>0</formula>
    </cfRule>
  </conditionalFormatting>
  <conditionalFormatting sqref="CY331">
    <cfRule type="cellIs" dxfId="465" priority="36" operator="equal">
      <formula>0</formula>
    </cfRule>
  </conditionalFormatting>
  <conditionalFormatting sqref="CV345:CZ346 CV348:CZ348 CV347">
    <cfRule type="cellIs" dxfId="464" priority="34" operator="equal">
      <formula>0</formula>
    </cfRule>
  </conditionalFormatting>
  <conditionalFormatting sqref="CV356:CY358 CV351:CX355 CV349:CY350">
    <cfRule type="cellIs" dxfId="463" priority="35" operator="equal">
      <formula>0</formula>
    </cfRule>
  </conditionalFormatting>
  <conditionalFormatting sqref="CZ349:CZ358">
    <cfRule type="cellIs" dxfId="462" priority="33" operator="equal">
      <formula>0</formula>
    </cfRule>
  </conditionalFormatting>
  <conditionalFormatting sqref="CX347">
    <cfRule type="cellIs" dxfId="461" priority="31" operator="equal">
      <formula>0</formula>
    </cfRule>
    <cfRule type="containsErrors" dxfId="460" priority="32">
      <formula>ISERROR(CX347)</formula>
    </cfRule>
  </conditionalFormatting>
  <conditionalFormatting sqref="CW347">
    <cfRule type="cellIs" dxfId="459" priority="30" operator="equal">
      <formula>0</formula>
    </cfRule>
  </conditionalFormatting>
  <conditionalFormatting sqref="CY347">
    <cfRule type="cellIs" dxfId="458" priority="29" operator="equal">
      <formula>0</formula>
    </cfRule>
  </conditionalFormatting>
  <conditionalFormatting sqref="CV359:CZ360 CV362:CZ362 CV361">
    <cfRule type="cellIs" dxfId="457" priority="27" operator="equal">
      <formula>0</formula>
    </cfRule>
  </conditionalFormatting>
  <conditionalFormatting sqref="CV370:CY372 CV365:CX369 CV363:CY364">
    <cfRule type="cellIs" dxfId="456" priority="28" operator="equal">
      <formula>0</formula>
    </cfRule>
  </conditionalFormatting>
  <conditionalFormatting sqref="CZ363:CZ372">
    <cfRule type="cellIs" dxfId="455" priority="26" operator="equal">
      <formula>0</formula>
    </cfRule>
  </conditionalFormatting>
  <conditionalFormatting sqref="CX361">
    <cfRule type="cellIs" dxfId="454" priority="24" operator="equal">
      <formula>0</formula>
    </cfRule>
    <cfRule type="containsErrors" dxfId="453" priority="25">
      <formula>ISERROR(CX361)</formula>
    </cfRule>
  </conditionalFormatting>
  <conditionalFormatting sqref="CW361">
    <cfRule type="cellIs" dxfId="452" priority="23" operator="equal">
      <formula>0</formula>
    </cfRule>
  </conditionalFormatting>
  <conditionalFormatting sqref="CY361">
    <cfRule type="cellIs" dxfId="451" priority="22" operator="equal">
      <formula>0</formula>
    </cfRule>
  </conditionalFormatting>
  <conditionalFormatting sqref="CV375:CZ376 CV378:CZ378 CV377">
    <cfRule type="cellIs" dxfId="450" priority="20" operator="equal">
      <formula>0</formula>
    </cfRule>
  </conditionalFormatting>
  <conditionalFormatting sqref="CV386:CY388 CV381:CX385 CV379:CY380">
    <cfRule type="cellIs" dxfId="449" priority="21" operator="equal">
      <formula>0</formula>
    </cfRule>
  </conditionalFormatting>
  <conditionalFormatting sqref="CZ379:CZ388">
    <cfRule type="cellIs" dxfId="448" priority="19" operator="equal">
      <formula>0</formula>
    </cfRule>
  </conditionalFormatting>
  <conditionalFormatting sqref="CX377">
    <cfRule type="cellIs" dxfId="447" priority="17" operator="equal">
      <formula>0</formula>
    </cfRule>
    <cfRule type="containsErrors" dxfId="446" priority="18">
      <formula>ISERROR(CX377)</formula>
    </cfRule>
  </conditionalFormatting>
  <conditionalFormatting sqref="CW377">
    <cfRule type="cellIs" dxfId="445" priority="16" operator="equal">
      <formula>0</formula>
    </cfRule>
  </conditionalFormatting>
  <conditionalFormatting sqref="CY377">
    <cfRule type="cellIs" dxfId="444" priority="15" operator="equal">
      <formula>0</formula>
    </cfRule>
  </conditionalFormatting>
  <conditionalFormatting sqref="CV391:CZ392 CV394:CZ394 CV393">
    <cfRule type="cellIs" dxfId="443" priority="13" operator="equal">
      <formula>0</formula>
    </cfRule>
  </conditionalFormatting>
  <conditionalFormatting sqref="CV402:CY404 CV397:CX401 CV395:CY396">
    <cfRule type="cellIs" dxfId="442" priority="14" operator="equal">
      <formula>0</formula>
    </cfRule>
  </conditionalFormatting>
  <conditionalFormatting sqref="CZ395:CZ404">
    <cfRule type="cellIs" dxfId="441" priority="12" operator="equal">
      <formula>0</formula>
    </cfRule>
  </conditionalFormatting>
  <conditionalFormatting sqref="CX393">
    <cfRule type="cellIs" dxfId="440" priority="10" operator="equal">
      <formula>0</formula>
    </cfRule>
    <cfRule type="containsErrors" dxfId="439" priority="11">
      <formula>ISERROR(CX393)</formula>
    </cfRule>
  </conditionalFormatting>
  <conditionalFormatting sqref="CW393">
    <cfRule type="cellIs" dxfId="438" priority="9" operator="equal">
      <formula>0</formula>
    </cfRule>
  </conditionalFormatting>
  <conditionalFormatting sqref="CY393">
    <cfRule type="cellIs" dxfId="437" priority="8" operator="equal">
      <formula>0</formula>
    </cfRule>
  </conditionalFormatting>
  <conditionalFormatting sqref="CV405:CZ406 CV408:CZ408 CV407">
    <cfRule type="cellIs" dxfId="436" priority="6" operator="equal">
      <formula>0</formula>
    </cfRule>
  </conditionalFormatting>
  <conditionalFormatting sqref="CV416:CY418 CV411:CX415 CV409:CY410">
    <cfRule type="cellIs" dxfId="435" priority="7" operator="equal">
      <formula>0</formula>
    </cfRule>
  </conditionalFormatting>
  <conditionalFormatting sqref="CZ409:CZ418">
    <cfRule type="cellIs" dxfId="434" priority="5" operator="equal">
      <formula>0</formula>
    </cfRule>
  </conditionalFormatting>
  <conditionalFormatting sqref="CX407">
    <cfRule type="cellIs" dxfId="433" priority="3" operator="equal">
      <formula>0</formula>
    </cfRule>
    <cfRule type="containsErrors" dxfId="432" priority="4">
      <formula>ISERROR(CX407)</formula>
    </cfRule>
  </conditionalFormatting>
  <conditionalFormatting sqref="CW407">
    <cfRule type="cellIs" dxfId="431" priority="2" operator="equal">
      <formula>0</formula>
    </cfRule>
  </conditionalFormatting>
  <conditionalFormatting sqref="CY407">
    <cfRule type="cellIs" dxfId="430" priority="1" operator="equal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418"/>
  <sheetViews>
    <sheetView topLeftCell="I178" workbookViewId="0">
      <selection activeCell="B35" sqref="B35"/>
    </sheetView>
  </sheetViews>
  <sheetFormatPr baseColWidth="10" defaultRowHeight="15" x14ac:dyDescent="0.25"/>
  <cols>
    <col min="1" max="1" width="8.7109375" customWidth="1"/>
    <col min="2" max="2" width="7.140625" customWidth="1"/>
    <col min="3" max="3" width="15.7109375" customWidth="1"/>
    <col min="4" max="7" width="5.7109375" customWidth="1"/>
    <col min="8" max="8" width="4.7109375" customWidth="1"/>
    <col min="9" max="99" width="0.28515625" customWidth="1"/>
    <col min="100" max="100" width="4.7109375" customWidth="1"/>
    <col min="101" max="101" width="29.7109375" customWidth="1"/>
    <col min="102" max="102" width="4.7109375" customWidth="1"/>
    <col min="103" max="103" width="26.7109375" customWidth="1"/>
    <col min="104" max="104" width="14.7109375" customWidth="1"/>
  </cols>
  <sheetData>
    <row r="1" spans="1:8" ht="49.35" customHeight="1" thickBot="1" x14ac:dyDescent="0.3">
      <c r="A1" s="92" t="s">
        <v>167</v>
      </c>
      <c r="B1" s="93" t="s">
        <v>29</v>
      </c>
      <c r="C1" s="38" t="s">
        <v>30</v>
      </c>
      <c r="D1" s="39" t="s">
        <v>163</v>
      </c>
      <c r="E1" s="40" t="s">
        <v>32</v>
      </c>
      <c r="F1" s="40" t="s">
        <v>33</v>
      </c>
      <c r="G1" s="40" t="s">
        <v>34</v>
      </c>
      <c r="H1" s="41" t="s">
        <v>35</v>
      </c>
    </row>
    <row r="2" spans="1:8" x14ac:dyDescent="0.25">
      <c r="A2" s="42" t="s">
        <v>54</v>
      </c>
      <c r="B2" s="43">
        <v>1084</v>
      </c>
      <c r="C2" s="44" t="str">
        <f>IFERROR(IF(B2=Données!#REF!,Données!#REF!,VLOOKUP(B2,Données!$B$3:$G$108,3,FALSE)),"")</f>
        <v/>
      </c>
      <c r="D2" s="90">
        <v>115</v>
      </c>
      <c r="E2" s="46">
        <v>155</v>
      </c>
      <c r="F2" s="46">
        <v>138</v>
      </c>
      <c r="G2" s="46">
        <v>198</v>
      </c>
      <c r="H2" s="47"/>
    </row>
    <row r="3" spans="1:8" x14ac:dyDescent="0.25">
      <c r="A3" s="48" t="s">
        <v>54</v>
      </c>
      <c r="B3" s="126">
        <v>1000</v>
      </c>
      <c r="C3" s="44" t="str">
        <f>IFERROR(IF(B3=Données!#REF!,Données!#REF!,VLOOKUP(B3,Données!$B$3:$G$108,3,FALSE)),"")</f>
        <v/>
      </c>
      <c r="D3" s="90">
        <v>164</v>
      </c>
      <c r="E3" s="46">
        <v>126</v>
      </c>
      <c r="F3" s="46">
        <v>86</v>
      </c>
      <c r="G3" s="46">
        <v>123</v>
      </c>
      <c r="H3" s="51"/>
    </row>
    <row r="4" spans="1:8" x14ac:dyDescent="0.25">
      <c r="A4" s="48" t="s">
        <v>54</v>
      </c>
      <c r="B4" s="149">
        <v>1021</v>
      </c>
      <c r="C4" s="44" t="str">
        <f>IFERROR(IF(B4=Données!#REF!,Données!#REF!,VLOOKUP(B4,Données!$B$3:$G$108,3,FALSE)),"")</f>
        <v/>
      </c>
      <c r="D4" s="90">
        <v>170</v>
      </c>
      <c r="E4" s="46"/>
      <c r="F4" s="46"/>
      <c r="G4" s="46"/>
      <c r="H4" s="51" t="s">
        <v>43</v>
      </c>
    </row>
    <row r="5" spans="1:8" x14ac:dyDescent="0.25">
      <c r="A5" s="48" t="s">
        <v>57</v>
      </c>
      <c r="B5" s="49">
        <v>1077</v>
      </c>
      <c r="C5" s="44" t="str">
        <f>IFERROR(IF(B5=Données!#REF!,Données!#REF!,VLOOKUP(B5,Données!$B$3:$G$108,3,FALSE)),"")</f>
        <v/>
      </c>
      <c r="D5" s="90">
        <v>154</v>
      </c>
      <c r="E5" s="46">
        <v>162</v>
      </c>
      <c r="F5" s="46">
        <v>160</v>
      </c>
      <c r="G5" s="46">
        <v>190</v>
      </c>
      <c r="H5" s="51"/>
    </row>
    <row r="6" spans="1:8" x14ac:dyDescent="0.25">
      <c r="A6" s="48" t="s">
        <v>57</v>
      </c>
      <c r="B6" s="49">
        <v>1053</v>
      </c>
      <c r="C6" s="44" t="str">
        <f>IFERROR(IF(B6=Données!#REF!,Données!#REF!,VLOOKUP(B6,Données!$B$3:$G$108,3,FALSE)),"")</f>
        <v/>
      </c>
      <c r="D6" s="90">
        <v>214</v>
      </c>
      <c r="E6" s="46">
        <v>183</v>
      </c>
      <c r="F6" s="46">
        <v>180</v>
      </c>
      <c r="G6" s="46">
        <v>216</v>
      </c>
      <c r="H6" s="51"/>
    </row>
    <row r="7" spans="1:8" x14ac:dyDescent="0.25">
      <c r="A7" s="52" t="s">
        <v>36</v>
      </c>
      <c r="B7" s="53"/>
      <c r="C7" s="54"/>
      <c r="D7" s="94"/>
      <c r="E7" s="46"/>
      <c r="F7" s="46"/>
      <c r="G7" s="46"/>
      <c r="H7" s="51"/>
    </row>
    <row r="8" spans="1:8" x14ac:dyDescent="0.25">
      <c r="A8" s="52" t="s">
        <v>36</v>
      </c>
      <c r="B8" s="53"/>
      <c r="C8" s="54"/>
      <c r="D8" s="94"/>
      <c r="E8" s="56"/>
      <c r="F8" s="56"/>
      <c r="G8" s="56"/>
      <c r="H8" s="51"/>
    </row>
    <row r="9" spans="1:8" x14ac:dyDescent="0.25">
      <c r="A9" s="57" t="s">
        <v>37</v>
      </c>
      <c r="B9" s="53"/>
      <c r="C9" s="58"/>
      <c r="D9" s="95"/>
      <c r="E9" s="56"/>
      <c r="F9" s="56"/>
      <c r="G9" s="56"/>
      <c r="H9" s="51"/>
    </row>
    <row r="10" spans="1:8" ht="15.75" thickBot="1" x14ac:dyDescent="0.3">
      <c r="A10" s="91" t="s">
        <v>37</v>
      </c>
      <c r="B10" s="53"/>
      <c r="C10" s="58"/>
      <c r="D10" s="95"/>
      <c r="E10" s="56"/>
      <c r="F10" s="56"/>
      <c r="G10" s="56"/>
      <c r="H10" s="51"/>
    </row>
    <row r="11" spans="1:8" ht="15.75" thickBot="1" x14ac:dyDescent="0.3">
      <c r="A11" s="96">
        <f>$T$1-D11</f>
        <v>-817</v>
      </c>
      <c r="B11" s="89">
        <v>66</v>
      </c>
      <c r="C11" s="97" t="s">
        <v>38</v>
      </c>
      <c r="D11" s="86">
        <v>817</v>
      </c>
      <c r="E11" s="63">
        <f>SUM(E2:E6)+SUMPRODUCT((E2:E6=0)*1,$D176:$D180)</f>
        <v>626</v>
      </c>
      <c r="F11" s="63">
        <f>SUM(F2:F6)+SUMPRODUCT((F2:F6=0)*1,$D176:$D180)</f>
        <v>564</v>
      </c>
      <c r="G11" s="63">
        <f>SUM(G2:G6)+SUMPRODUCT((G2:G6=0)*1,$D176:$D180)</f>
        <v>727</v>
      </c>
      <c r="H11" s="64"/>
    </row>
    <row r="12" spans="1:8" x14ac:dyDescent="0.25">
      <c r="A12" s="42" t="s">
        <v>54</v>
      </c>
      <c r="B12" s="65">
        <v>1059</v>
      </c>
      <c r="C12" s="44" t="str">
        <f>IFERROR(IF(B12=Données!#REF!,Données!#REF!,VLOOKUP(B12,Données!$B$3:$G$108,3,FALSE)),"")</f>
        <v/>
      </c>
      <c r="D12" s="90">
        <v>136</v>
      </c>
      <c r="E12" s="46">
        <v>155</v>
      </c>
      <c r="F12" s="46">
        <v>144</v>
      </c>
      <c r="G12" s="46">
        <v>165</v>
      </c>
      <c r="H12" s="51"/>
    </row>
    <row r="13" spans="1:8" x14ac:dyDescent="0.25">
      <c r="A13" s="48" t="s">
        <v>54</v>
      </c>
      <c r="B13" s="65">
        <v>1082</v>
      </c>
      <c r="C13" s="44" t="str">
        <f>IFERROR(IF(B13=Données!#REF!,Données!#REF!,VLOOKUP(B13,Données!$B$3:$G$108,3,FALSE)),"")</f>
        <v/>
      </c>
      <c r="D13" s="90">
        <v>155</v>
      </c>
      <c r="E13" s="46">
        <v>191</v>
      </c>
      <c r="F13" s="46">
        <v>187</v>
      </c>
      <c r="G13" s="46">
        <v>153</v>
      </c>
      <c r="H13" s="51"/>
    </row>
    <row r="14" spans="1:8" x14ac:dyDescent="0.25">
      <c r="A14" s="48" t="s">
        <v>54</v>
      </c>
      <c r="B14" s="65">
        <v>1078</v>
      </c>
      <c r="C14" s="44" t="str">
        <f>IFERROR(IF(B14=Données!#REF!,Données!#REF!,VLOOKUP(B14,Données!$B$3:$G$108,3,FALSE)),"")</f>
        <v/>
      </c>
      <c r="D14" s="90">
        <v>166</v>
      </c>
      <c r="E14" s="46">
        <v>197</v>
      </c>
      <c r="F14" s="46">
        <v>176</v>
      </c>
      <c r="G14" s="46">
        <v>164</v>
      </c>
      <c r="H14" s="51"/>
    </row>
    <row r="15" spans="1:8" x14ac:dyDescent="0.25">
      <c r="A15" s="48" t="s">
        <v>54</v>
      </c>
      <c r="B15" s="65">
        <v>1101</v>
      </c>
      <c r="C15" s="44" t="str">
        <f>IFERROR(IF(B15=Données!#REF!,Données!#REF!,VLOOKUP(B15,Données!$B$3:$G$108,3,FALSE)),"")</f>
        <v/>
      </c>
      <c r="D15" s="90">
        <v>166</v>
      </c>
      <c r="E15" s="46">
        <v>155</v>
      </c>
      <c r="F15" s="46">
        <v>125</v>
      </c>
      <c r="G15" s="46">
        <v>180</v>
      </c>
      <c r="H15" s="51"/>
    </row>
    <row r="16" spans="1:8" x14ac:dyDescent="0.25">
      <c r="A16" s="48" t="s">
        <v>54</v>
      </c>
      <c r="B16" s="65">
        <v>1009</v>
      </c>
      <c r="C16" s="44" t="str">
        <f>IFERROR(IF(B16=Données!#REF!,Données!#REF!,VLOOKUP(B16,Données!$B$3:$G$108,3,FALSE)),"")</f>
        <v/>
      </c>
      <c r="D16" s="90">
        <v>149</v>
      </c>
      <c r="E16" s="46">
        <v>131</v>
      </c>
      <c r="F16" s="46">
        <v>149</v>
      </c>
      <c r="G16" s="46">
        <v>161</v>
      </c>
      <c r="H16" s="51"/>
    </row>
    <row r="17" spans="1:8" x14ac:dyDescent="0.25">
      <c r="A17" s="52" t="s">
        <v>36</v>
      </c>
      <c r="B17" s="53"/>
      <c r="C17" s="54"/>
      <c r="D17" s="94"/>
      <c r="E17" s="56"/>
      <c r="F17" s="56"/>
      <c r="G17" s="56"/>
      <c r="H17" s="51"/>
    </row>
    <row r="18" spans="1:8" x14ac:dyDescent="0.25">
      <c r="A18" s="52" t="s">
        <v>36</v>
      </c>
      <c r="B18" s="53"/>
      <c r="C18" s="54"/>
      <c r="D18" s="94"/>
      <c r="E18" s="56"/>
      <c r="F18" s="56"/>
      <c r="G18" s="56"/>
      <c r="H18" s="51"/>
    </row>
    <row r="19" spans="1:8" x14ac:dyDescent="0.25">
      <c r="A19" s="57" t="s">
        <v>37</v>
      </c>
      <c r="B19" s="53"/>
      <c r="C19" s="58"/>
      <c r="D19" s="95"/>
      <c r="E19" s="56"/>
      <c r="F19" s="56"/>
      <c r="G19" s="56"/>
      <c r="H19" s="51"/>
    </row>
    <row r="20" spans="1:8" ht="15.75" thickBot="1" x14ac:dyDescent="0.3">
      <c r="A20" s="91" t="s">
        <v>37</v>
      </c>
      <c r="B20" s="53"/>
      <c r="C20" s="58"/>
      <c r="D20" s="95"/>
      <c r="E20" s="56"/>
      <c r="F20" s="56"/>
      <c r="G20" s="56"/>
      <c r="H20" s="51"/>
    </row>
    <row r="21" spans="1:8" ht="15.75" thickBot="1" x14ac:dyDescent="0.3">
      <c r="A21" s="96">
        <f>$T$1-D21</f>
        <v>-772</v>
      </c>
      <c r="B21" s="89">
        <v>111</v>
      </c>
      <c r="C21" s="97" t="s">
        <v>39</v>
      </c>
      <c r="D21" s="86">
        <v>772</v>
      </c>
      <c r="E21" s="63">
        <f>SUM(E12:E16)+SUMPRODUCT((E12:E16=0)*1,$D186:$D190)</f>
        <v>829</v>
      </c>
      <c r="F21" s="63">
        <f>SUM(F12:F16)+SUMPRODUCT((F12:F16=0)*1,$D186:$D190)</f>
        <v>781</v>
      </c>
      <c r="G21" s="63">
        <f>SUM(G12:G16)+SUMPRODUCT((G12:G16=0)*1,$D186:$D190)</f>
        <v>823</v>
      </c>
      <c r="H21" s="64"/>
    </row>
    <row r="22" spans="1:8" x14ac:dyDescent="0.25">
      <c r="A22" s="42" t="s">
        <v>54</v>
      </c>
      <c r="B22" s="65">
        <v>1102</v>
      </c>
      <c r="C22" s="44" t="str">
        <f>IFERROR(IF(B22=Données!#REF!,Données!#REF!,VLOOKUP(B22,Données!$B$3:$G$108,3,FALSE)),"")</f>
        <v/>
      </c>
      <c r="D22" s="90">
        <v>111</v>
      </c>
      <c r="E22" s="46">
        <v>103</v>
      </c>
      <c r="F22" s="46">
        <v>115</v>
      </c>
      <c r="G22" s="46">
        <v>163</v>
      </c>
      <c r="H22" s="51"/>
    </row>
    <row r="23" spans="1:8" x14ac:dyDescent="0.25">
      <c r="A23" s="48" t="s">
        <v>57</v>
      </c>
      <c r="B23" s="65">
        <v>1064</v>
      </c>
      <c r="C23" s="44" t="str">
        <f>IFERROR(IF(B23=Données!#REF!,Données!#REF!,VLOOKUP(B23,Données!$B$3:$G$108,3,FALSE)),"")</f>
        <v/>
      </c>
      <c r="D23" s="90">
        <v>145</v>
      </c>
      <c r="E23" s="46">
        <v>86</v>
      </c>
      <c r="F23" s="46">
        <v>150</v>
      </c>
      <c r="G23" s="46">
        <v>174</v>
      </c>
      <c r="H23" s="51"/>
    </row>
    <row r="24" spans="1:8" x14ac:dyDescent="0.25">
      <c r="A24" s="48" t="s">
        <v>57</v>
      </c>
      <c r="B24" s="65">
        <v>1099</v>
      </c>
      <c r="C24" s="44" t="str">
        <f>IFERROR(IF(B24=Données!#REF!,Données!#REF!,VLOOKUP(B24,Données!$B$3:$G$108,3,FALSE)),"")</f>
        <v/>
      </c>
      <c r="D24" s="90">
        <v>172</v>
      </c>
      <c r="E24" s="46">
        <v>173</v>
      </c>
      <c r="F24" s="46">
        <v>158</v>
      </c>
      <c r="G24" s="46">
        <v>151</v>
      </c>
      <c r="H24" s="51"/>
    </row>
    <row r="25" spans="1:8" x14ac:dyDescent="0.25">
      <c r="A25" s="48" t="s">
        <v>57</v>
      </c>
      <c r="B25" s="65">
        <v>1043</v>
      </c>
      <c r="C25" s="44" t="str">
        <f>IFERROR(IF(B25=Données!#REF!,Données!#REF!,VLOOKUP(B25,Données!$B$3:$G$108,3,FALSE)),"")</f>
        <v/>
      </c>
      <c r="D25" s="90">
        <v>171</v>
      </c>
      <c r="E25" s="46">
        <v>184</v>
      </c>
      <c r="F25" s="46">
        <v>171</v>
      </c>
      <c r="G25" s="46">
        <v>156</v>
      </c>
      <c r="H25" s="51"/>
    </row>
    <row r="26" spans="1:8" x14ac:dyDescent="0.25">
      <c r="A26" s="48" t="s">
        <v>57</v>
      </c>
      <c r="B26" s="65">
        <v>1048</v>
      </c>
      <c r="C26" s="44" t="str">
        <f>IFERROR(IF(B26=Données!#REF!,Données!#REF!,VLOOKUP(B26,Données!$B$3:$G$108,3,FALSE)),"")</f>
        <v/>
      </c>
      <c r="D26" s="90">
        <v>181</v>
      </c>
      <c r="E26" s="46">
        <v>128</v>
      </c>
      <c r="F26" s="46">
        <v>201</v>
      </c>
      <c r="G26" s="46">
        <v>152</v>
      </c>
      <c r="H26" s="51"/>
    </row>
    <row r="27" spans="1:8" x14ac:dyDescent="0.25">
      <c r="A27" s="52" t="s">
        <v>36</v>
      </c>
      <c r="B27" s="53"/>
      <c r="C27" s="54"/>
      <c r="D27" s="94"/>
      <c r="E27" s="56"/>
      <c r="F27" s="56"/>
      <c r="G27" s="56"/>
      <c r="H27" s="51"/>
    </row>
    <row r="28" spans="1:8" x14ac:dyDescent="0.25">
      <c r="A28" s="52" t="s">
        <v>36</v>
      </c>
      <c r="B28" s="53"/>
      <c r="C28" s="54"/>
      <c r="D28" s="94"/>
      <c r="E28" s="56"/>
      <c r="F28" s="56"/>
      <c r="G28" s="56"/>
      <c r="H28" s="51"/>
    </row>
    <row r="29" spans="1:8" x14ac:dyDescent="0.25">
      <c r="A29" s="57" t="s">
        <v>37</v>
      </c>
      <c r="B29" s="53"/>
      <c r="C29" s="58"/>
      <c r="D29" s="95"/>
      <c r="E29" s="56"/>
      <c r="F29" s="56"/>
      <c r="G29" s="56"/>
      <c r="H29" s="51"/>
    </row>
    <row r="30" spans="1:8" ht="15.75" thickBot="1" x14ac:dyDescent="0.3">
      <c r="A30" s="91" t="s">
        <v>37</v>
      </c>
      <c r="B30" s="53"/>
      <c r="C30" s="58"/>
      <c r="D30" s="95"/>
      <c r="E30" s="56"/>
      <c r="F30" s="56"/>
      <c r="G30" s="56"/>
      <c r="H30" s="51"/>
    </row>
    <row r="31" spans="1:8" ht="15.75" thickBot="1" x14ac:dyDescent="0.3">
      <c r="A31" s="96">
        <f>$T$1-D31</f>
        <v>-780</v>
      </c>
      <c r="B31" s="89">
        <v>103</v>
      </c>
      <c r="C31" s="97" t="s">
        <v>40</v>
      </c>
      <c r="D31" s="86">
        <v>780</v>
      </c>
      <c r="E31" s="63">
        <f>SUM(E22:E26)+SUMPRODUCT((E22:E26=0)*1,$D196:$D200)</f>
        <v>674</v>
      </c>
      <c r="F31" s="63">
        <f>SUM(F22:F26)+SUMPRODUCT((F22:F26=0)*1,$D196:$D200)</f>
        <v>795</v>
      </c>
      <c r="G31" s="63">
        <f>SUM(G22:G26)+SUMPRODUCT((G22:G26=0)*1,$D196:$D200)</f>
        <v>796</v>
      </c>
      <c r="H31" s="64"/>
    </row>
    <row r="32" spans="1:8" x14ac:dyDescent="0.25">
      <c r="A32" s="42" t="s">
        <v>54</v>
      </c>
      <c r="B32" s="65">
        <v>1093</v>
      </c>
      <c r="C32" s="44" t="str">
        <f>IFERROR(IF(B32=Données!#REF!,Données!#REF!,VLOOKUP(B32,Données!$B$3:$G$108,3,FALSE)),"")</f>
        <v/>
      </c>
      <c r="D32" s="90">
        <v>103</v>
      </c>
      <c r="E32" s="46">
        <v>83</v>
      </c>
      <c r="F32" s="46">
        <v>114</v>
      </c>
      <c r="G32" s="46">
        <v>83</v>
      </c>
      <c r="H32" s="51"/>
    </row>
    <row r="33" spans="1:8" x14ac:dyDescent="0.25">
      <c r="A33" s="48" t="s">
        <v>54</v>
      </c>
      <c r="B33" s="65">
        <v>1013</v>
      </c>
      <c r="C33" s="44" t="str">
        <f>IFERROR(IF(B33=Données!#REF!,Données!#REF!,VLOOKUP(B33,Données!$B$3:$G$108,3,FALSE)),"")</f>
        <v/>
      </c>
      <c r="D33" s="90">
        <v>175</v>
      </c>
      <c r="E33" s="46">
        <v>126</v>
      </c>
      <c r="F33" s="46">
        <v>168</v>
      </c>
      <c r="G33" s="46">
        <v>170</v>
      </c>
      <c r="H33" s="51"/>
    </row>
    <row r="34" spans="1:8" x14ac:dyDescent="0.25">
      <c r="A34" s="48" t="s">
        <v>54</v>
      </c>
      <c r="B34" s="65">
        <v>1100</v>
      </c>
      <c r="C34" s="44" t="str">
        <f>IFERROR(IF(B34=Données!#REF!,Données!#REF!,VLOOKUP(B34,Données!$B$3:$G$108,3,FALSE)),"")</f>
        <v/>
      </c>
      <c r="D34" s="90">
        <v>159</v>
      </c>
      <c r="E34" s="46">
        <v>173</v>
      </c>
      <c r="F34" s="46">
        <v>140</v>
      </c>
      <c r="G34" s="46">
        <v>155</v>
      </c>
      <c r="H34" s="51"/>
    </row>
    <row r="35" spans="1:8" x14ac:dyDescent="0.25">
      <c r="A35" s="48" t="s">
        <v>54</v>
      </c>
      <c r="B35" s="65">
        <v>1091</v>
      </c>
      <c r="C35" s="44" t="str">
        <f>IFERROR(IF(B35=Données!#REF!,Données!#REF!,VLOOKUP(B35,Données!$B$3:$G$108,3,FALSE)),"")</f>
        <v/>
      </c>
      <c r="D35" s="90">
        <v>153</v>
      </c>
      <c r="E35" s="46">
        <v>146</v>
      </c>
      <c r="F35" s="46">
        <v>150</v>
      </c>
      <c r="G35" s="46">
        <v>218</v>
      </c>
      <c r="H35" s="51"/>
    </row>
    <row r="36" spans="1:8" x14ac:dyDescent="0.25">
      <c r="A36" s="48" t="s">
        <v>57</v>
      </c>
      <c r="B36" s="65">
        <v>1051</v>
      </c>
      <c r="C36" s="44" t="str">
        <f>IFERROR(IF(B36=Données!#REF!,Données!#REF!,VLOOKUP(B36,Données!$B$3:$G$108,3,FALSE)),"")</f>
        <v/>
      </c>
      <c r="D36" s="90">
        <v>198</v>
      </c>
      <c r="E36" s="46">
        <v>175</v>
      </c>
      <c r="F36" s="46">
        <v>139</v>
      </c>
      <c r="G36" s="46">
        <v>163</v>
      </c>
      <c r="H36" s="51"/>
    </row>
    <row r="37" spans="1:8" x14ac:dyDescent="0.25">
      <c r="A37" s="52" t="s">
        <v>36</v>
      </c>
      <c r="B37" s="53"/>
      <c r="C37" s="54"/>
      <c r="D37" s="94"/>
      <c r="E37" s="56"/>
      <c r="F37" s="56"/>
      <c r="G37" s="56"/>
      <c r="H37" s="51"/>
    </row>
    <row r="38" spans="1:8" x14ac:dyDescent="0.25">
      <c r="A38" s="52" t="s">
        <v>36</v>
      </c>
      <c r="B38" s="53"/>
      <c r="C38" s="54"/>
      <c r="D38" s="94"/>
      <c r="E38" s="56"/>
      <c r="F38" s="56"/>
      <c r="G38" s="56"/>
      <c r="H38" s="51"/>
    </row>
    <row r="39" spans="1:8" x14ac:dyDescent="0.25">
      <c r="A39" s="57" t="s">
        <v>37</v>
      </c>
      <c r="B39" s="53"/>
      <c r="C39" s="58"/>
      <c r="D39" s="95"/>
      <c r="E39" s="56"/>
      <c r="F39" s="56"/>
      <c r="G39" s="56"/>
      <c r="H39" s="51"/>
    </row>
    <row r="40" spans="1:8" ht="15.75" thickBot="1" x14ac:dyDescent="0.3">
      <c r="A40" s="91" t="s">
        <v>37</v>
      </c>
      <c r="B40" s="53"/>
      <c r="C40" s="58"/>
      <c r="D40" s="95"/>
      <c r="E40" s="56"/>
      <c r="F40" s="56"/>
      <c r="G40" s="56"/>
      <c r="H40" s="51"/>
    </row>
    <row r="41" spans="1:8" ht="15.75" thickBot="1" x14ac:dyDescent="0.3">
      <c r="A41" s="96">
        <f>$T$1-D41</f>
        <v>-788</v>
      </c>
      <c r="B41" s="89">
        <v>95</v>
      </c>
      <c r="C41" s="97" t="s">
        <v>41</v>
      </c>
      <c r="D41" s="86">
        <v>788</v>
      </c>
      <c r="E41" s="63">
        <f>SUM(E32:E36)+SUMPRODUCT((E32:E36=0)*1,$D206:$D210)</f>
        <v>703</v>
      </c>
      <c r="F41" s="63">
        <f>SUM(F32:F36)+SUMPRODUCT((F32:F36=0)*1,$D206:$D210)</f>
        <v>711</v>
      </c>
      <c r="G41" s="63">
        <f>SUM(G32:G36)+SUMPRODUCT((G32:G36=0)*1,$D206:$D210)</f>
        <v>789</v>
      </c>
      <c r="H41" s="64"/>
    </row>
    <row r="42" spans="1:8" x14ac:dyDescent="0.25">
      <c r="A42" s="42" t="s">
        <v>54</v>
      </c>
      <c r="B42" s="65">
        <v>1030</v>
      </c>
      <c r="C42" s="44" t="str">
        <f>IFERROR(IF(B42=Données!#REF!,Données!#REF!,VLOOKUP(B42,Données!$B$3:$G$108,3,FALSE)),"")</f>
        <v/>
      </c>
      <c r="D42" s="90">
        <v>124</v>
      </c>
      <c r="E42" s="46">
        <v>149</v>
      </c>
      <c r="F42" s="46">
        <v>92</v>
      </c>
      <c r="G42" s="46">
        <v>126</v>
      </c>
      <c r="H42" s="51"/>
    </row>
    <row r="43" spans="1:8" x14ac:dyDescent="0.25">
      <c r="A43" s="48" t="s">
        <v>54</v>
      </c>
      <c r="B43" s="65">
        <v>1036</v>
      </c>
      <c r="C43" s="44" t="str">
        <f>IFERROR(IF(B43=Données!#REF!,Données!#REF!,VLOOKUP(B43,Données!$B$3:$G$108,3,FALSE)),"")</f>
        <v/>
      </c>
      <c r="D43" s="90">
        <v>160</v>
      </c>
      <c r="E43" s="46">
        <v>190</v>
      </c>
      <c r="F43" s="46">
        <v>179</v>
      </c>
      <c r="G43" s="46">
        <v>166</v>
      </c>
      <c r="H43" s="51"/>
    </row>
    <row r="44" spans="1:8" x14ac:dyDescent="0.25">
      <c r="A44" s="48" t="s">
        <v>57</v>
      </c>
      <c r="B44" s="65">
        <v>1096</v>
      </c>
      <c r="C44" s="44" t="str">
        <f>IFERROR(IF(B44=Données!#REF!,Données!#REF!,VLOOKUP(B44,Données!$B$3:$G$108,3,FALSE)),"")</f>
        <v/>
      </c>
      <c r="D44" s="90">
        <v>169</v>
      </c>
      <c r="E44" s="46">
        <v>201</v>
      </c>
      <c r="F44" s="46">
        <v>192</v>
      </c>
      <c r="G44" s="46">
        <v>147</v>
      </c>
      <c r="H44" s="51"/>
    </row>
    <row r="45" spans="1:8" x14ac:dyDescent="0.25">
      <c r="A45" s="48" t="s">
        <v>57</v>
      </c>
      <c r="B45" s="65">
        <v>1061</v>
      </c>
      <c r="C45" s="44" t="str">
        <f>IFERROR(IF(B45=Données!#REF!,Données!#REF!,VLOOKUP(B45,Données!$B$3:$G$108,3,FALSE)),"")</f>
        <v/>
      </c>
      <c r="D45" s="90">
        <v>174</v>
      </c>
      <c r="E45" s="46">
        <v>144</v>
      </c>
      <c r="F45" s="46">
        <v>193</v>
      </c>
      <c r="G45" s="46">
        <v>162</v>
      </c>
      <c r="H45" s="51"/>
    </row>
    <row r="46" spans="1:8" x14ac:dyDescent="0.25">
      <c r="A46" s="48" t="s">
        <v>54</v>
      </c>
      <c r="B46" s="65">
        <v>1029</v>
      </c>
      <c r="C46" s="44" t="str">
        <f>IFERROR(IF(B46=Données!#REF!,Données!#REF!,VLOOKUP(B46,Données!$B$3:$G$108,3,FALSE)),"")</f>
        <v/>
      </c>
      <c r="D46" s="90">
        <v>182</v>
      </c>
      <c r="E46" s="46">
        <v>187</v>
      </c>
      <c r="F46" s="46">
        <v>179</v>
      </c>
      <c r="G46" s="46">
        <v>204</v>
      </c>
      <c r="H46" s="51"/>
    </row>
    <row r="47" spans="1:8" x14ac:dyDescent="0.25">
      <c r="A47" s="52" t="s">
        <v>36</v>
      </c>
      <c r="B47" s="53"/>
      <c r="C47" s="54"/>
      <c r="D47" s="94"/>
      <c r="E47" s="56"/>
      <c r="F47" s="56"/>
      <c r="G47" s="56"/>
      <c r="H47" s="51"/>
    </row>
    <row r="48" spans="1:8" x14ac:dyDescent="0.25">
      <c r="A48" s="52" t="s">
        <v>36</v>
      </c>
      <c r="B48" s="53"/>
      <c r="C48" s="54"/>
      <c r="D48" s="94"/>
      <c r="E48" s="56"/>
      <c r="F48" s="56"/>
      <c r="G48" s="56"/>
      <c r="H48" s="51"/>
    </row>
    <row r="49" spans="1:8" x14ac:dyDescent="0.25">
      <c r="A49" s="57" t="s">
        <v>37</v>
      </c>
      <c r="B49" s="53"/>
      <c r="C49" s="58"/>
      <c r="D49" s="95"/>
      <c r="E49" s="56"/>
      <c r="F49" s="56"/>
      <c r="G49" s="56"/>
      <c r="H49" s="51"/>
    </row>
    <row r="50" spans="1:8" ht="15.75" thickBot="1" x14ac:dyDescent="0.3">
      <c r="A50" s="91" t="s">
        <v>37</v>
      </c>
      <c r="B50" s="53"/>
      <c r="C50" s="58"/>
      <c r="D50" s="95"/>
      <c r="E50" s="56"/>
      <c r="F50" s="56"/>
      <c r="G50" s="56"/>
      <c r="H50" s="51"/>
    </row>
    <row r="51" spans="1:8" ht="15.75" thickBot="1" x14ac:dyDescent="0.3">
      <c r="A51" s="96">
        <f>$T$1-D51</f>
        <v>-809</v>
      </c>
      <c r="B51" s="89">
        <v>74</v>
      </c>
      <c r="C51" s="97" t="s">
        <v>42</v>
      </c>
      <c r="D51" s="86">
        <v>809</v>
      </c>
      <c r="E51" s="63">
        <f>SUM(E42:E46)+SUMPRODUCT((E42:E46=0)*1,$D216:$D220)</f>
        <v>871</v>
      </c>
      <c r="F51" s="63">
        <f>SUM(F42:F46)+SUMPRODUCT((F42:F46=0)*1,$D216:$D220)</f>
        <v>835</v>
      </c>
      <c r="G51" s="63">
        <f>SUM(G42:G46)+SUMPRODUCT((G42:G46=0)*1,$D216:$D220)</f>
        <v>805</v>
      </c>
      <c r="H51" s="64"/>
    </row>
    <row r="52" spans="1:8" x14ac:dyDescent="0.25">
      <c r="A52" s="42" t="s">
        <v>54</v>
      </c>
      <c r="B52" s="65">
        <v>1006</v>
      </c>
      <c r="C52" s="44" t="str">
        <f>IFERROR(IF(B52=Données!#REF!,Données!#REF!,VLOOKUP(B52,Données!$B$3:$G$108,3,FALSE)),"")</f>
        <v/>
      </c>
      <c r="D52" s="90">
        <v>134</v>
      </c>
      <c r="E52" s="46">
        <v>110</v>
      </c>
      <c r="F52" s="46">
        <v>202</v>
      </c>
      <c r="G52" s="46">
        <v>128</v>
      </c>
      <c r="H52" s="51"/>
    </row>
    <row r="53" spans="1:8" x14ac:dyDescent="0.25">
      <c r="A53" s="48" t="s">
        <v>57</v>
      </c>
      <c r="B53" s="65">
        <v>1011</v>
      </c>
      <c r="C53" s="44" t="str">
        <f>IFERROR(IF(B53=Données!#REF!,Données!#REF!,VLOOKUP(B53,Données!$B$3:$G$108,3,FALSE)),"")</f>
        <v/>
      </c>
      <c r="D53" s="90">
        <v>157</v>
      </c>
      <c r="E53" s="46">
        <v>178</v>
      </c>
      <c r="F53" s="46">
        <v>193</v>
      </c>
      <c r="G53" s="46">
        <v>157</v>
      </c>
      <c r="H53" s="51"/>
    </row>
    <row r="54" spans="1:8" x14ac:dyDescent="0.25">
      <c r="A54" s="48" t="s">
        <v>57</v>
      </c>
      <c r="B54" s="65">
        <v>1060</v>
      </c>
      <c r="C54" s="44" t="str">
        <f>IFERROR(IF(B54=Données!#REF!,Données!#REF!,VLOOKUP(B54,Données!$B$3:$G$108,3,FALSE)),"")</f>
        <v/>
      </c>
      <c r="D54" s="90">
        <v>138</v>
      </c>
      <c r="E54" s="46">
        <v>178</v>
      </c>
      <c r="F54" s="46">
        <v>141</v>
      </c>
      <c r="G54" s="46">
        <v>156</v>
      </c>
      <c r="H54" s="51"/>
    </row>
    <row r="55" spans="1:8" x14ac:dyDescent="0.25">
      <c r="A55" s="48" t="s">
        <v>57</v>
      </c>
      <c r="B55" s="65">
        <v>1086</v>
      </c>
      <c r="C55" s="44" t="str">
        <f>IFERROR(IF(B55=Données!#REF!,Données!#REF!,VLOOKUP(B55,Données!$B$3:$G$108,3,FALSE)),"")</f>
        <v/>
      </c>
      <c r="D55" s="90">
        <v>181</v>
      </c>
      <c r="E55" s="46">
        <v>163</v>
      </c>
      <c r="F55" s="46">
        <v>169</v>
      </c>
      <c r="G55" s="46">
        <v>160</v>
      </c>
      <c r="H55" s="51"/>
    </row>
    <row r="56" spans="1:8" x14ac:dyDescent="0.25">
      <c r="A56" s="48" t="s">
        <v>54</v>
      </c>
      <c r="B56" s="65">
        <v>1004</v>
      </c>
      <c r="C56" s="44" t="str">
        <f>IFERROR(IF(B56=Données!#REF!,Données!#REF!,VLOOKUP(B56,Données!$B$3:$G$108,3,FALSE)),"")</f>
        <v/>
      </c>
      <c r="D56" s="90">
        <v>184</v>
      </c>
      <c r="E56" s="46">
        <v>192</v>
      </c>
      <c r="F56" s="46">
        <v>150</v>
      </c>
      <c r="G56" s="46">
        <v>147</v>
      </c>
      <c r="H56" s="51"/>
    </row>
    <row r="57" spans="1:8" x14ac:dyDescent="0.25">
      <c r="A57" s="52" t="s">
        <v>36</v>
      </c>
      <c r="B57" s="53"/>
      <c r="C57" s="54"/>
      <c r="D57" s="94"/>
      <c r="E57" s="56"/>
      <c r="F57" s="56"/>
      <c r="G57" s="56"/>
      <c r="H57" s="51"/>
    </row>
    <row r="58" spans="1:8" x14ac:dyDescent="0.25">
      <c r="A58" s="52" t="s">
        <v>36</v>
      </c>
      <c r="B58" s="53"/>
      <c r="C58" s="54"/>
      <c r="D58" s="94"/>
      <c r="E58" s="56"/>
      <c r="F58" s="56"/>
      <c r="G58" s="56"/>
      <c r="H58" s="51"/>
    </row>
    <row r="59" spans="1:8" x14ac:dyDescent="0.25">
      <c r="A59" s="57" t="s">
        <v>37</v>
      </c>
      <c r="B59" s="53"/>
      <c r="C59" s="58"/>
      <c r="D59" s="95"/>
      <c r="E59" s="56"/>
      <c r="F59" s="56"/>
      <c r="G59" s="56"/>
      <c r="H59" s="51"/>
    </row>
    <row r="60" spans="1:8" ht="15.75" thickBot="1" x14ac:dyDescent="0.3">
      <c r="A60" s="91" t="s">
        <v>37</v>
      </c>
      <c r="B60" s="53"/>
      <c r="C60" s="58"/>
      <c r="D60" s="95"/>
      <c r="E60" s="56"/>
      <c r="F60" s="56"/>
      <c r="G60" s="56"/>
      <c r="H60" s="51"/>
    </row>
    <row r="61" spans="1:8" ht="15.75" thickBot="1" x14ac:dyDescent="0.3">
      <c r="A61" s="96">
        <f>$T$1-D61</f>
        <v>-794</v>
      </c>
      <c r="B61" s="89">
        <v>89</v>
      </c>
      <c r="C61" s="97" t="s">
        <v>44</v>
      </c>
      <c r="D61" s="86">
        <v>794</v>
      </c>
      <c r="E61" s="63">
        <f>SUM(E52:E56)+SUMPRODUCT((E52:E56=0)*1,$D226:$D230)</f>
        <v>821</v>
      </c>
      <c r="F61" s="63">
        <f>SUM(F52:F56)+SUMPRODUCT((F52:F56=0)*1,$D226:$D230)</f>
        <v>855</v>
      </c>
      <c r="G61" s="63">
        <f>SUM(G52:G56)+SUMPRODUCT((G52:G56=0)*1,$D226:$D230)</f>
        <v>748</v>
      </c>
      <c r="H61" s="64"/>
    </row>
    <row r="62" spans="1:8" x14ac:dyDescent="0.25">
      <c r="A62" s="42" t="s">
        <v>54</v>
      </c>
      <c r="B62" s="65">
        <v>1066</v>
      </c>
      <c r="C62" s="44" t="str">
        <f>IFERROR(IF(B62=Données!#REF!,Données!#REF!,VLOOKUP(B62,Données!$B$3:$G$108,3,FALSE)),"")</f>
        <v/>
      </c>
      <c r="D62" s="90">
        <v>168</v>
      </c>
      <c r="E62" s="46">
        <v>127</v>
      </c>
      <c r="F62" s="46">
        <v>160</v>
      </c>
      <c r="G62" s="46">
        <v>182</v>
      </c>
      <c r="H62" s="51"/>
    </row>
    <row r="63" spans="1:8" x14ac:dyDescent="0.25">
      <c r="A63" s="48" t="s">
        <v>57</v>
      </c>
      <c r="B63" s="65">
        <v>1104</v>
      </c>
      <c r="C63" s="44" t="str">
        <f>IFERROR(IF(B63=Données!#REF!,Données!#REF!,VLOOKUP(B63,Données!$B$3:$G$108,3,FALSE)),"")</f>
        <v/>
      </c>
      <c r="D63" s="90">
        <v>167</v>
      </c>
      <c r="E63" s="46">
        <v>161</v>
      </c>
      <c r="F63" s="46">
        <v>152</v>
      </c>
      <c r="G63" s="46">
        <v>117</v>
      </c>
      <c r="H63" s="51"/>
    </row>
    <row r="64" spans="1:8" x14ac:dyDescent="0.25">
      <c r="A64" s="48" t="s">
        <v>54</v>
      </c>
      <c r="B64" s="127">
        <v>1034</v>
      </c>
      <c r="C64" s="44" t="str">
        <f>IFERROR(IF(B64=Données!#REF!,Données!#REF!,VLOOKUP(B64,Données!$B$3:$G$108,3,FALSE)),"")</f>
        <v/>
      </c>
      <c r="D64" s="90">
        <v>159</v>
      </c>
      <c r="E64" s="46"/>
      <c r="F64" s="46"/>
      <c r="G64" s="46"/>
      <c r="H64" s="51" t="s">
        <v>43</v>
      </c>
    </row>
    <row r="65" spans="1:8" x14ac:dyDescent="0.25">
      <c r="A65" s="48" t="s">
        <v>57</v>
      </c>
      <c r="B65" s="65">
        <v>1072</v>
      </c>
      <c r="C65" s="44" t="str">
        <f>IFERROR(IF(B65=Données!#REF!,Données!#REF!,VLOOKUP(B65,Données!$B$3:$G$108,3,FALSE)),"")</f>
        <v/>
      </c>
      <c r="D65" s="90">
        <v>190</v>
      </c>
      <c r="E65" s="46">
        <v>244</v>
      </c>
      <c r="F65" s="46">
        <v>146</v>
      </c>
      <c r="G65" s="46">
        <v>189</v>
      </c>
      <c r="H65" s="51"/>
    </row>
    <row r="66" spans="1:8" x14ac:dyDescent="0.25">
      <c r="A66" s="48" t="s">
        <v>57</v>
      </c>
      <c r="B66" s="65">
        <v>1075</v>
      </c>
      <c r="C66" s="44" t="str">
        <f>IFERROR(IF(B66=Données!#REF!,Données!#REF!,VLOOKUP(B66,Données!$B$3:$G$108,3,FALSE)),"")</f>
        <v/>
      </c>
      <c r="D66" s="90">
        <v>199</v>
      </c>
      <c r="E66" s="46">
        <v>194</v>
      </c>
      <c r="F66" s="46">
        <v>127</v>
      </c>
      <c r="G66" s="46">
        <v>181</v>
      </c>
      <c r="H66" s="51"/>
    </row>
    <row r="67" spans="1:8" x14ac:dyDescent="0.25">
      <c r="A67" s="52" t="s">
        <v>36</v>
      </c>
      <c r="B67" s="53"/>
      <c r="C67" s="54"/>
      <c r="D67" s="94"/>
      <c r="E67" s="56"/>
      <c r="F67" s="56"/>
      <c r="G67" s="56"/>
      <c r="H67" s="51"/>
    </row>
    <row r="68" spans="1:8" x14ac:dyDescent="0.25">
      <c r="A68" s="52" t="s">
        <v>36</v>
      </c>
      <c r="B68" s="53"/>
      <c r="C68" s="54"/>
      <c r="D68" s="94"/>
      <c r="E68" s="56"/>
      <c r="F68" s="56"/>
      <c r="G68" s="56"/>
      <c r="H68" s="51"/>
    </row>
    <row r="69" spans="1:8" x14ac:dyDescent="0.25">
      <c r="A69" s="57" t="s">
        <v>37</v>
      </c>
      <c r="B69" s="53"/>
      <c r="C69" s="58"/>
      <c r="D69" s="95"/>
      <c r="E69" s="56"/>
      <c r="F69" s="56"/>
      <c r="G69" s="56"/>
      <c r="H69" s="51"/>
    </row>
    <row r="70" spans="1:8" ht="15.75" thickBot="1" x14ac:dyDescent="0.3">
      <c r="A70" s="91" t="s">
        <v>37</v>
      </c>
      <c r="B70" s="53"/>
      <c r="C70" s="58"/>
      <c r="D70" s="95"/>
      <c r="E70" s="56"/>
      <c r="F70" s="56"/>
      <c r="G70" s="56"/>
      <c r="H70" s="51"/>
    </row>
    <row r="71" spans="1:8" ht="15.75" thickBot="1" x14ac:dyDescent="0.3">
      <c r="A71" s="96">
        <f>$T$1-D71</f>
        <v>-883</v>
      </c>
      <c r="B71" s="89">
        <v>0</v>
      </c>
      <c r="C71" s="97" t="s">
        <v>45</v>
      </c>
      <c r="D71" s="86">
        <v>883</v>
      </c>
      <c r="E71" s="63">
        <f>SUM(E62:E66)+SUMPRODUCT((E62:E66=0)*1,$D236:$D240)</f>
        <v>726</v>
      </c>
      <c r="F71" s="63">
        <f>SUM(F62:F66)+SUMPRODUCT((F62:F66=0)*1,$D236:$D240)</f>
        <v>585</v>
      </c>
      <c r="G71" s="63">
        <f>SUM(G62:G66)+SUMPRODUCT((G62:G66=0)*1,$D236:$D240)</f>
        <v>669</v>
      </c>
      <c r="H71" s="64"/>
    </row>
    <row r="72" spans="1:8" x14ac:dyDescent="0.25">
      <c r="A72" s="42" t="s">
        <v>54</v>
      </c>
      <c r="B72" s="65">
        <v>1054</v>
      </c>
      <c r="C72" s="44" t="str">
        <f>IFERROR(IF(B72=Données!#REF!,Données!#REF!,VLOOKUP(B72,Données!$B$3:$G$108,3,FALSE)),"")</f>
        <v/>
      </c>
      <c r="D72" s="90">
        <v>157</v>
      </c>
      <c r="E72" s="46"/>
      <c r="F72" s="46"/>
      <c r="G72" s="46"/>
      <c r="H72" s="51" t="s">
        <v>43</v>
      </c>
    </row>
    <row r="73" spans="1:8" x14ac:dyDescent="0.25">
      <c r="A73" s="48" t="s">
        <v>57</v>
      </c>
      <c r="B73" s="65">
        <v>1040</v>
      </c>
      <c r="C73" s="44" t="str">
        <f>IFERROR(IF(B73=Données!#REF!,Données!#REF!,VLOOKUP(B73,Données!$B$3:$G$108,3,FALSE)),"")</f>
        <v/>
      </c>
      <c r="D73" s="90">
        <v>132</v>
      </c>
      <c r="E73" s="46">
        <v>141</v>
      </c>
      <c r="F73" s="46">
        <v>107</v>
      </c>
      <c r="G73" s="46">
        <v>163</v>
      </c>
      <c r="H73" s="51"/>
    </row>
    <row r="74" spans="1:8" x14ac:dyDescent="0.25">
      <c r="A74" s="48" t="s">
        <v>57</v>
      </c>
      <c r="B74" s="65">
        <v>1032</v>
      </c>
      <c r="C74" s="44" t="str">
        <f>IFERROR(IF(B74=Données!#REF!,Données!#REF!,VLOOKUP(B74,Données!$B$3:$G$108,3,FALSE)),"")</f>
        <v/>
      </c>
      <c r="D74" s="90">
        <v>150</v>
      </c>
      <c r="E74" s="46">
        <v>150</v>
      </c>
      <c r="F74" s="46">
        <v>245</v>
      </c>
      <c r="G74" s="46">
        <v>188</v>
      </c>
      <c r="H74" s="51"/>
    </row>
    <row r="75" spans="1:8" x14ac:dyDescent="0.25">
      <c r="A75" s="48" t="s">
        <v>57</v>
      </c>
      <c r="B75" s="65">
        <v>1098</v>
      </c>
      <c r="C75" s="44" t="str">
        <f>IFERROR(IF(B75=Données!#REF!,Données!#REF!,VLOOKUP(B75,Données!$B$3:$G$108,3,FALSE)),"")</f>
        <v/>
      </c>
      <c r="D75" s="90">
        <v>171</v>
      </c>
      <c r="E75" s="46">
        <v>191</v>
      </c>
      <c r="F75" s="46">
        <v>205</v>
      </c>
      <c r="G75" s="46">
        <v>195</v>
      </c>
      <c r="H75" s="51"/>
    </row>
    <row r="76" spans="1:8" x14ac:dyDescent="0.25">
      <c r="A76" s="48" t="s">
        <v>57</v>
      </c>
      <c r="B76" s="65">
        <v>1002</v>
      </c>
      <c r="C76" s="44" t="str">
        <f>IFERROR(IF(B76=Données!#REF!,Données!#REF!,VLOOKUP(B76,Données!$B$3:$G$108,3,FALSE)),"")</f>
        <v/>
      </c>
      <c r="D76" s="90">
        <v>232</v>
      </c>
      <c r="E76" s="46">
        <v>208</v>
      </c>
      <c r="F76" s="46">
        <v>197</v>
      </c>
      <c r="G76" s="46">
        <v>280</v>
      </c>
      <c r="H76" s="51"/>
    </row>
    <row r="77" spans="1:8" x14ac:dyDescent="0.25">
      <c r="A77" s="52" t="s">
        <v>36</v>
      </c>
      <c r="B77" s="53"/>
      <c r="C77" s="54"/>
      <c r="D77" s="94"/>
      <c r="E77" s="56"/>
      <c r="F77" s="56"/>
      <c r="G77" s="56"/>
      <c r="H77" s="51"/>
    </row>
    <row r="78" spans="1:8" x14ac:dyDescent="0.25">
      <c r="A78" s="52" t="s">
        <v>36</v>
      </c>
      <c r="B78" s="53"/>
      <c r="C78" s="54"/>
      <c r="D78" s="94"/>
      <c r="E78" s="56"/>
      <c r="F78" s="56"/>
      <c r="G78" s="56"/>
      <c r="H78" s="51"/>
    </row>
    <row r="79" spans="1:8" x14ac:dyDescent="0.25">
      <c r="A79" s="57" t="s">
        <v>37</v>
      </c>
      <c r="B79" s="53"/>
      <c r="C79" s="58"/>
      <c r="D79" s="95"/>
      <c r="E79" s="56"/>
      <c r="F79" s="56"/>
      <c r="G79" s="56"/>
      <c r="H79" s="51"/>
    </row>
    <row r="80" spans="1:8" ht="15.75" thickBot="1" x14ac:dyDescent="0.3">
      <c r="A80" s="91" t="s">
        <v>37</v>
      </c>
      <c r="B80" s="53"/>
      <c r="C80" s="58"/>
      <c r="D80" s="95"/>
      <c r="E80" s="56"/>
      <c r="F80" s="56"/>
      <c r="G80" s="56"/>
      <c r="H80" s="51"/>
    </row>
    <row r="81" spans="1:8" ht="15.75" thickBot="1" x14ac:dyDescent="0.3">
      <c r="A81" s="96">
        <f>$T$1-D81</f>
        <v>-842</v>
      </c>
      <c r="B81" s="89">
        <v>41</v>
      </c>
      <c r="C81" s="97" t="s">
        <v>46</v>
      </c>
      <c r="D81" s="86">
        <v>842</v>
      </c>
      <c r="E81" s="63">
        <f>SUM(E72:E76)+SUMPRODUCT((E72:E76=0)*1,$D246:$D250)</f>
        <v>690</v>
      </c>
      <c r="F81" s="63">
        <f>SUM(F72:F76)+SUMPRODUCT((F72:F76=0)*1,$D246:$D250)</f>
        <v>754</v>
      </c>
      <c r="G81" s="63">
        <f>SUM(G72:G76)+SUMPRODUCT((G72:G76=0)*1,$D246:$D250)</f>
        <v>826</v>
      </c>
      <c r="H81" s="64"/>
    </row>
    <row r="82" spans="1:8" x14ac:dyDescent="0.25">
      <c r="A82" s="42" t="s">
        <v>54</v>
      </c>
      <c r="B82" s="65">
        <v>1031</v>
      </c>
      <c r="C82" s="44" t="str">
        <f>IFERROR(IF(B82=Données!#REF!,Données!#REF!,VLOOKUP(B82,Données!$B$3:$G$108,3,FALSE)),"")</f>
        <v/>
      </c>
      <c r="D82" s="90">
        <v>139</v>
      </c>
      <c r="E82" s="46">
        <v>121</v>
      </c>
      <c r="F82" s="46">
        <v>141</v>
      </c>
      <c r="G82" s="46">
        <v>145</v>
      </c>
      <c r="H82" s="51"/>
    </row>
    <row r="83" spans="1:8" x14ac:dyDescent="0.25">
      <c r="A83" s="48" t="s">
        <v>54</v>
      </c>
      <c r="B83" s="65">
        <v>1041</v>
      </c>
      <c r="C83" s="44" t="str">
        <f>IFERROR(IF(B83=Données!#REF!,Données!#REF!,VLOOKUP(B83,Données!$B$3:$G$108,3,FALSE)),"")</f>
        <v/>
      </c>
      <c r="D83" s="90">
        <v>162</v>
      </c>
      <c r="E83" s="46">
        <v>183</v>
      </c>
      <c r="F83" s="46">
        <v>176</v>
      </c>
      <c r="G83" s="46">
        <v>149</v>
      </c>
      <c r="H83" s="51"/>
    </row>
    <row r="84" spans="1:8" x14ac:dyDescent="0.25">
      <c r="A84" s="48" t="s">
        <v>54</v>
      </c>
      <c r="B84" s="65">
        <v>1042</v>
      </c>
      <c r="C84" s="44" t="str">
        <f>IFERROR(IF(B84=Données!#REF!,Données!#REF!,VLOOKUP(B84,Données!$B$3:$G$108,3,FALSE)),"")</f>
        <v/>
      </c>
      <c r="D84" s="90">
        <v>157</v>
      </c>
      <c r="E84" s="46">
        <v>131</v>
      </c>
      <c r="F84" s="46">
        <v>152</v>
      </c>
      <c r="G84" s="46">
        <v>139</v>
      </c>
      <c r="H84" s="51"/>
    </row>
    <row r="85" spans="1:8" x14ac:dyDescent="0.25">
      <c r="A85" s="48" t="s">
        <v>57</v>
      </c>
      <c r="B85" s="65">
        <v>1056</v>
      </c>
      <c r="C85" s="44" t="str">
        <f>IFERROR(IF(B85=Données!#REF!,Données!#REF!,VLOOKUP(B85,Données!$B$3:$G$108,3,FALSE)),"")</f>
        <v/>
      </c>
      <c r="D85" s="90">
        <v>187</v>
      </c>
      <c r="E85" s="46">
        <v>187</v>
      </c>
      <c r="F85" s="46">
        <v>237</v>
      </c>
      <c r="G85" s="46">
        <v>232</v>
      </c>
      <c r="H85" s="51"/>
    </row>
    <row r="86" spans="1:8" x14ac:dyDescent="0.25">
      <c r="A86" s="48" t="s">
        <v>54</v>
      </c>
      <c r="B86" s="65">
        <v>1001</v>
      </c>
      <c r="C86" s="44" t="str">
        <f>IFERROR(IF(B86=Données!#REF!,Données!#REF!,VLOOKUP(B86,Données!$B$3:$G$108,3,FALSE)),"")</f>
        <v/>
      </c>
      <c r="D86" s="90">
        <v>201</v>
      </c>
      <c r="E86" s="46">
        <v>190</v>
      </c>
      <c r="F86" s="46">
        <v>191</v>
      </c>
      <c r="G86" s="46">
        <v>185</v>
      </c>
      <c r="H86" s="51"/>
    </row>
    <row r="87" spans="1:8" x14ac:dyDescent="0.25">
      <c r="A87" s="52" t="s">
        <v>36</v>
      </c>
      <c r="B87" s="53"/>
      <c r="C87" s="54"/>
      <c r="D87" s="94"/>
      <c r="E87" s="56"/>
      <c r="F87" s="56"/>
      <c r="G87" s="56"/>
      <c r="H87" s="51"/>
    </row>
    <row r="88" spans="1:8" x14ac:dyDescent="0.25">
      <c r="A88" s="52" t="s">
        <v>36</v>
      </c>
      <c r="B88" s="53"/>
      <c r="C88" s="54"/>
      <c r="D88" s="94"/>
      <c r="E88" s="56"/>
      <c r="F88" s="56"/>
      <c r="G88" s="56"/>
      <c r="H88" s="51"/>
    </row>
    <row r="89" spans="1:8" x14ac:dyDescent="0.25">
      <c r="A89" s="57" t="s">
        <v>37</v>
      </c>
      <c r="B89" s="53"/>
      <c r="C89" s="58"/>
      <c r="D89" s="95"/>
      <c r="E89" s="56"/>
      <c r="F89" s="56"/>
      <c r="G89" s="56"/>
      <c r="H89" s="51"/>
    </row>
    <row r="90" spans="1:8" ht="15.75" thickBot="1" x14ac:dyDescent="0.3">
      <c r="A90" s="91" t="s">
        <v>37</v>
      </c>
      <c r="B90" s="53"/>
      <c r="C90" s="58"/>
      <c r="D90" s="95"/>
      <c r="E90" s="56"/>
      <c r="F90" s="56"/>
      <c r="G90" s="56"/>
      <c r="H90" s="51"/>
    </row>
    <row r="91" spans="1:8" ht="15.75" thickBot="1" x14ac:dyDescent="0.3">
      <c r="A91" s="96">
        <f>$T$1-D91</f>
        <v>-846</v>
      </c>
      <c r="B91" s="89">
        <v>37</v>
      </c>
      <c r="C91" s="97" t="s">
        <v>47</v>
      </c>
      <c r="D91" s="86">
        <v>846</v>
      </c>
      <c r="E91" s="63">
        <f>SUM(E82:E86)+SUMPRODUCT((E82:E86=0)*1,$D256:$D260)</f>
        <v>812</v>
      </c>
      <c r="F91" s="63">
        <f>SUM(F82:F86)+SUMPRODUCT((F82:F86=0)*1,$D256:$D260)</f>
        <v>897</v>
      </c>
      <c r="G91" s="63">
        <f>SUM(G82:G86)+SUMPRODUCT((G82:G86=0)*1,$D256:$D260)</f>
        <v>850</v>
      </c>
      <c r="H91" s="64"/>
    </row>
    <row r="92" spans="1:8" x14ac:dyDescent="0.25">
      <c r="A92" s="42" t="s">
        <v>54</v>
      </c>
      <c r="B92" s="65">
        <v>1085</v>
      </c>
      <c r="C92" s="44" t="str">
        <f>IFERROR(IF(B92=Données!#REF!,Données!#REF!,VLOOKUP(B92,Données!$B$3:$G$108,3,FALSE)),"")</f>
        <v/>
      </c>
      <c r="D92" s="90">
        <v>152</v>
      </c>
      <c r="E92" s="46">
        <v>95</v>
      </c>
      <c r="F92" s="46">
        <v>135</v>
      </c>
      <c r="G92" s="46">
        <v>127</v>
      </c>
      <c r="H92" s="51"/>
    </row>
    <row r="93" spans="1:8" x14ac:dyDescent="0.25">
      <c r="A93" s="48" t="s">
        <v>57</v>
      </c>
      <c r="B93" s="65">
        <v>1037</v>
      </c>
      <c r="C93" s="44" t="str">
        <f>IFERROR(IF(B93=Données!#REF!,Données!#REF!,VLOOKUP(B93,Données!$B$3:$G$108,3,FALSE)),"")</f>
        <v/>
      </c>
      <c r="D93" s="90">
        <v>160</v>
      </c>
      <c r="E93" s="46">
        <v>121</v>
      </c>
      <c r="F93" s="46">
        <v>171</v>
      </c>
      <c r="G93" s="46">
        <v>151</v>
      </c>
      <c r="H93" s="51"/>
    </row>
    <row r="94" spans="1:8" x14ac:dyDescent="0.25">
      <c r="A94" s="48" t="s">
        <v>57</v>
      </c>
      <c r="B94" s="65">
        <v>1025</v>
      </c>
      <c r="C94" s="44" t="str">
        <f>IFERROR(IF(B94=Données!#REF!,Données!#REF!,VLOOKUP(B94,Données!$B$3:$G$108,3,FALSE)),"")</f>
        <v/>
      </c>
      <c r="D94" s="90">
        <v>164</v>
      </c>
      <c r="E94" s="46">
        <v>143</v>
      </c>
      <c r="F94" s="46">
        <v>170</v>
      </c>
      <c r="G94" s="46">
        <v>179</v>
      </c>
      <c r="H94" s="51"/>
    </row>
    <row r="95" spans="1:8" x14ac:dyDescent="0.25">
      <c r="A95" s="48" t="s">
        <v>57</v>
      </c>
      <c r="B95" s="65">
        <v>1067</v>
      </c>
      <c r="C95" s="44" t="str">
        <f>IFERROR(IF(B95=Données!#REF!,Données!#REF!,VLOOKUP(B95,Données!$B$3:$G$108,3,FALSE)),"")</f>
        <v/>
      </c>
      <c r="D95" s="90">
        <v>192</v>
      </c>
      <c r="E95" s="46">
        <v>181</v>
      </c>
      <c r="F95" s="46">
        <v>223</v>
      </c>
      <c r="G95" s="46">
        <v>167</v>
      </c>
      <c r="H95" s="51"/>
    </row>
    <row r="96" spans="1:8" x14ac:dyDescent="0.25">
      <c r="A96" s="48" t="s">
        <v>54</v>
      </c>
      <c r="B96" s="65">
        <v>1069</v>
      </c>
      <c r="C96" s="44" t="str">
        <f>IFERROR(IF(B96=Données!#REF!,Données!#REF!,VLOOKUP(B96,Données!$B$3:$G$108,3,FALSE)),"")</f>
        <v/>
      </c>
      <c r="D96" s="90">
        <v>150</v>
      </c>
      <c r="E96" s="46">
        <v>94</v>
      </c>
      <c r="F96" s="46">
        <v>128</v>
      </c>
      <c r="G96" s="46">
        <v>129</v>
      </c>
      <c r="H96" s="51"/>
    </row>
    <row r="97" spans="1:8" x14ac:dyDescent="0.25">
      <c r="A97" s="52" t="s">
        <v>36</v>
      </c>
      <c r="B97" s="53"/>
      <c r="C97" s="54"/>
      <c r="D97" s="94"/>
      <c r="E97" s="56"/>
      <c r="F97" s="56"/>
      <c r="G97" s="56"/>
      <c r="H97" s="51"/>
    </row>
    <row r="98" spans="1:8" x14ac:dyDescent="0.25">
      <c r="A98" s="52" t="s">
        <v>36</v>
      </c>
      <c r="B98" s="53"/>
      <c r="C98" s="54"/>
      <c r="D98" s="94"/>
      <c r="E98" s="56"/>
      <c r="F98" s="56"/>
      <c r="G98" s="56"/>
      <c r="H98" s="51"/>
    </row>
    <row r="99" spans="1:8" x14ac:dyDescent="0.25">
      <c r="A99" s="57" t="s">
        <v>37</v>
      </c>
      <c r="B99" s="53"/>
      <c r="C99" s="58"/>
      <c r="D99" s="95"/>
      <c r="E99" s="56"/>
      <c r="F99" s="56"/>
      <c r="G99" s="56"/>
      <c r="H99" s="51"/>
    </row>
    <row r="100" spans="1:8" ht="15.75" thickBot="1" x14ac:dyDescent="0.3">
      <c r="A100" s="91" t="s">
        <v>37</v>
      </c>
      <c r="B100" s="53"/>
      <c r="C100" s="58"/>
      <c r="D100" s="95"/>
      <c r="E100" s="56"/>
      <c r="F100" s="56"/>
      <c r="G100" s="56"/>
      <c r="H100" s="51"/>
    </row>
    <row r="101" spans="1:8" ht="15.75" thickBot="1" x14ac:dyDescent="0.3">
      <c r="A101" s="96">
        <f>$T$1-D101</f>
        <v>-818</v>
      </c>
      <c r="B101" s="89">
        <v>65</v>
      </c>
      <c r="C101" s="97" t="s">
        <v>21</v>
      </c>
      <c r="D101" s="86">
        <v>818</v>
      </c>
      <c r="E101" s="63">
        <f>SUM(E92:E96)+SUMPRODUCT((E92:E96=0)*1,$D266:$D270)</f>
        <v>634</v>
      </c>
      <c r="F101" s="63">
        <f>SUM(F92:F96)+SUMPRODUCT((F92:F96=0)*1,$D266:$D270)</f>
        <v>827</v>
      </c>
      <c r="G101" s="63">
        <f>SUM(G92:G96)+SUMPRODUCT((G92:G96=0)*1,$D266:$D270)</f>
        <v>753</v>
      </c>
      <c r="H101" s="64"/>
    </row>
    <row r="102" spans="1:8" x14ac:dyDescent="0.25">
      <c r="A102" s="42" t="s">
        <v>54</v>
      </c>
      <c r="B102" s="65">
        <v>1090</v>
      </c>
      <c r="C102" s="44" t="str">
        <f>IFERROR(IF(B102=Données!#REF!,Données!#REF!,VLOOKUP(B102,Données!$B$3:$G$108,3,FALSE)),"")</f>
        <v/>
      </c>
      <c r="D102" s="90">
        <v>135</v>
      </c>
      <c r="E102" s="46">
        <v>145</v>
      </c>
      <c r="F102" s="46">
        <v>137</v>
      </c>
      <c r="G102" s="46">
        <v>131</v>
      </c>
      <c r="H102" s="51"/>
    </row>
    <row r="103" spans="1:8" x14ac:dyDescent="0.25">
      <c r="A103" s="48" t="s">
        <v>57</v>
      </c>
      <c r="B103" s="65">
        <v>1046</v>
      </c>
      <c r="C103" s="44" t="str">
        <f>IFERROR(IF(B103=Données!#REF!,Données!#REF!,VLOOKUP(B103,Données!$B$3:$G$108,3,FALSE)),"")</f>
        <v/>
      </c>
      <c r="D103" s="90">
        <v>165</v>
      </c>
      <c r="E103" s="46">
        <v>186</v>
      </c>
      <c r="F103" s="46">
        <v>125</v>
      </c>
      <c r="G103" s="46">
        <v>145</v>
      </c>
      <c r="H103" s="51"/>
    </row>
    <row r="104" spans="1:8" x14ac:dyDescent="0.25">
      <c r="A104" s="48" t="s">
        <v>54</v>
      </c>
      <c r="B104" s="65">
        <v>1047</v>
      </c>
      <c r="C104" s="44" t="str">
        <f>IFERROR(IF(B104=Données!#REF!,Données!#REF!,VLOOKUP(B104,Données!$B$3:$G$108,3,FALSE)),"")</f>
        <v/>
      </c>
      <c r="D104" s="90">
        <v>156</v>
      </c>
      <c r="E104" s="46">
        <v>195</v>
      </c>
      <c r="F104" s="46">
        <v>193</v>
      </c>
      <c r="G104" s="46">
        <v>190</v>
      </c>
      <c r="H104" s="51"/>
    </row>
    <row r="105" spans="1:8" x14ac:dyDescent="0.25">
      <c r="A105" s="48" t="s">
        <v>57</v>
      </c>
      <c r="B105" s="65">
        <v>1033</v>
      </c>
      <c r="C105" s="44" t="str">
        <f>IFERROR(IF(B105=Données!#REF!,Données!#REF!,VLOOKUP(B105,Données!$B$3:$G$108,3,FALSE)),"")</f>
        <v/>
      </c>
      <c r="D105" s="90">
        <v>184</v>
      </c>
      <c r="E105" s="46">
        <v>198</v>
      </c>
      <c r="F105" s="46">
        <v>185</v>
      </c>
      <c r="G105" s="46">
        <v>194</v>
      </c>
      <c r="H105" s="51"/>
    </row>
    <row r="106" spans="1:8" x14ac:dyDescent="0.25">
      <c r="A106" s="48" t="s">
        <v>57</v>
      </c>
      <c r="B106" s="65">
        <v>1081</v>
      </c>
      <c r="C106" s="44" t="str">
        <f>IFERROR(IF(B106=Données!#REF!,Données!#REF!,VLOOKUP(B106,Données!$B$3:$G$108,3,FALSE)),"")</f>
        <v/>
      </c>
      <c r="D106" s="90">
        <v>179</v>
      </c>
      <c r="E106" s="46">
        <v>203</v>
      </c>
      <c r="F106" s="46">
        <v>168</v>
      </c>
      <c r="G106" s="46">
        <v>161</v>
      </c>
      <c r="H106" s="51"/>
    </row>
    <row r="107" spans="1:8" x14ac:dyDescent="0.25">
      <c r="A107" s="52" t="s">
        <v>36</v>
      </c>
      <c r="B107" s="53"/>
      <c r="C107" s="54"/>
      <c r="D107" s="94"/>
      <c r="E107" s="56"/>
      <c r="F107" s="56"/>
      <c r="G107" s="56"/>
      <c r="H107" s="51"/>
    </row>
    <row r="108" spans="1:8" x14ac:dyDescent="0.25">
      <c r="A108" s="52" t="s">
        <v>36</v>
      </c>
      <c r="B108" s="53"/>
      <c r="C108" s="54"/>
      <c r="D108" s="94"/>
      <c r="E108" s="56"/>
      <c r="F108" s="56"/>
      <c r="G108" s="56"/>
      <c r="H108" s="51"/>
    </row>
    <row r="109" spans="1:8" x14ac:dyDescent="0.25">
      <c r="A109" s="57" t="s">
        <v>37</v>
      </c>
      <c r="B109" s="53"/>
      <c r="C109" s="58"/>
      <c r="D109" s="95"/>
      <c r="E109" s="56"/>
      <c r="F109" s="56"/>
      <c r="G109" s="56"/>
      <c r="H109" s="51"/>
    </row>
    <row r="110" spans="1:8" ht="15.75" thickBot="1" x14ac:dyDescent="0.3">
      <c r="A110" s="91" t="s">
        <v>37</v>
      </c>
      <c r="B110" s="53"/>
      <c r="C110" s="58"/>
      <c r="D110" s="95"/>
      <c r="E110" s="56"/>
      <c r="F110" s="56"/>
      <c r="G110" s="56"/>
      <c r="H110" s="51"/>
    </row>
    <row r="111" spans="1:8" ht="15.75" thickBot="1" x14ac:dyDescent="0.3">
      <c r="A111" s="96">
        <f>$T$1-D111</f>
        <v>-819</v>
      </c>
      <c r="B111" s="89">
        <v>64</v>
      </c>
      <c r="C111" s="97" t="s">
        <v>22</v>
      </c>
      <c r="D111" s="86">
        <v>819</v>
      </c>
      <c r="E111" s="63">
        <f>SUM(E102:E106)+SUMPRODUCT((E102:E106=0)*1,$D276:$D280)</f>
        <v>927</v>
      </c>
      <c r="F111" s="63">
        <f>SUM(F102:F106)+SUMPRODUCT((F102:F106=0)*1,$D276:$D280)</f>
        <v>808</v>
      </c>
      <c r="G111" s="63">
        <f>SUM(G102:G106)+SUMPRODUCT((G102:G106=0)*1,$D276:$D280)</f>
        <v>821</v>
      </c>
      <c r="H111" s="64"/>
    </row>
    <row r="112" spans="1:8" x14ac:dyDescent="0.25">
      <c r="A112" s="42" t="s">
        <v>54</v>
      </c>
      <c r="B112" s="65">
        <v>1070</v>
      </c>
      <c r="C112" s="44" t="str">
        <f>IFERROR(IF(B112=Données!#REF!,Données!#REF!,VLOOKUP(B112,Données!$B$3:$G$108,3,FALSE)),"")</f>
        <v/>
      </c>
      <c r="D112" s="90">
        <v>119</v>
      </c>
      <c r="E112" s="46">
        <v>109</v>
      </c>
      <c r="F112" s="46">
        <v>157</v>
      </c>
      <c r="G112" s="46">
        <v>105</v>
      </c>
      <c r="H112" s="51"/>
    </row>
    <row r="113" spans="1:8" x14ac:dyDescent="0.25">
      <c r="A113" s="48" t="s">
        <v>57</v>
      </c>
      <c r="B113" s="65">
        <v>1016</v>
      </c>
      <c r="C113" s="44" t="str">
        <f>IFERROR(IF(B113=Données!#REF!,Données!#REF!,VLOOKUP(B113,Données!$B$3:$G$108,3,FALSE)),"")</f>
        <v/>
      </c>
      <c r="D113" s="90">
        <v>140</v>
      </c>
      <c r="E113" s="46">
        <v>142</v>
      </c>
      <c r="F113" s="46">
        <v>171</v>
      </c>
      <c r="G113" s="46">
        <v>192</v>
      </c>
      <c r="H113" s="51"/>
    </row>
    <row r="114" spans="1:8" x14ac:dyDescent="0.25">
      <c r="A114" s="48" t="s">
        <v>54</v>
      </c>
      <c r="B114" s="65">
        <v>1005</v>
      </c>
      <c r="C114" s="44" t="str">
        <f>IFERROR(IF(B114=Données!#REF!,Données!#REF!,VLOOKUP(B114,Données!$B$3:$G$108,3,FALSE)),"")</f>
        <v/>
      </c>
      <c r="D114" s="90">
        <v>190</v>
      </c>
      <c r="E114" s="46">
        <v>178</v>
      </c>
      <c r="F114" s="46">
        <v>191</v>
      </c>
      <c r="G114" s="46">
        <v>176</v>
      </c>
      <c r="H114" s="51"/>
    </row>
    <row r="115" spans="1:8" x14ac:dyDescent="0.25">
      <c r="A115" s="48" t="s">
        <v>57</v>
      </c>
      <c r="B115" s="65">
        <v>1028</v>
      </c>
      <c r="C115" s="44" t="str">
        <f>IFERROR(IF(B115=Données!#REF!,Données!#REF!,VLOOKUP(B115,Données!$B$3:$G$108,3,FALSE)),"")</f>
        <v/>
      </c>
      <c r="D115" s="90">
        <v>184</v>
      </c>
      <c r="E115" s="46">
        <v>120</v>
      </c>
      <c r="F115" s="46">
        <v>186</v>
      </c>
      <c r="G115" s="46">
        <v>197</v>
      </c>
      <c r="H115" s="51"/>
    </row>
    <row r="116" spans="1:8" x14ac:dyDescent="0.25">
      <c r="A116" s="48" t="s">
        <v>57</v>
      </c>
      <c r="B116" s="65">
        <v>1038</v>
      </c>
      <c r="C116" s="44" t="str">
        <f>IFERROR(IF(B116=Données!#REF!,Données!#REF!,VLOOKUP(B116,Données!$B$3:$G$108,3,FALSE)),"")</f>
        <v/>
      </c>
      <c r="D116" s="90">
        <v>173</v>
      </c>
      <c r="E116" s="46">
        <v>179</v>
      </c>
      <c r="F116" s="46">
        <v>185</v>
      </c>
      <c r="G116" s="46">
        <v>114</v>
      </c>
      <c r="H116" s="51"/>
    </row>
    <row r="117" spans="1:8" x14ac:dyDescent="0.25">
      <c r="A117" s="52" t="s">
        <v>36</v>
      </c>
      <c r="B117" s="53"/>
      <c r="C117" s="54"/>
      <c r="D117" s="94"/>
      <c r="E117" s="56"/>
      <c r="F117" s="56"/>
      <c r="G117" s="56"/>
      <c r="H117" s="51"/>
    </row>
    <row r="118" spans="1:8" x14ac:dyDescent="0.25">
      <c r="A118" s="52" t="s">
        <v>36</v>
      </c>
      <c r="B118" s="53"/>
      <c r="C118" s="54"/>
      <c r="D118" s="94"/>
      <c r="E118" s="56"/>
      <c r="F118" s="56"/>
      <c r="G118" s="56"/>
      <c r="H118" s="51"/>
    </row>
    <row r="119" spans="1:8" x14ac:dyDescent="0.25">
      <c r="A119" s="57" t="s">
        <v>37</v>
      </c>
      <c r="B119" s="53"/>
      <c r="C119" s="58"/>
      <c r="D119" s="95"/>
      <c r="E119" s="56"/>
      <c r="F119" s="56"/>
      <c r="G119" s="56"/>
      <c r="H119" s="51"/>
    </row>
    <row r="120" spans="1:8" ht="15.75" thickBot="1" x14ac:dyDescent="0.3">
      <c r="A120" s="91" t="s">
        <v>37</v>
      </c>
      <c r="B120" s="53"/>
      <c r="C120" s="58"/>
      <c r="D120" s="95"/>
      <c r="E120" s="56"/>
      <c r="F120" s="56"/>
      <c r="G120" s="56"/>
      <c r="H120" s="51"/>
    </row>
    <row r="121" spans="1:8" ht="15.75" thickBot="1" x14ac:dyDescent="0.3">
      <c r="A121" s="96">
        <f>$T$1-D121</f>
        <v>-806</v>
      </c>
      <c r="B121" s="89">
        <v>77</v>
      </c>
      <c r="C121" s="97" t="s">
        <v>23</v>
      </c>
      <c r="D121" s="86">
        <v>806</v>
      </c>
      <c r="E121" s="63">
        <f>SUM(E112:E116)+SUMPRODUCT((E112:E116=0)*1,$D286:$D290)</f>
        <v>728</v>
      </c>
      <c r="F121" s="63">
        <f>SUM(F112:F116)+SUMPRODUCT((F112:F116=0)*1,$D286:$D290)</f>
        <v>890</v>
      </c>
      <c r="G121" s="63">
        <f>SUM(G112:G116)+SUMPRODUCT((G112:G116=0)*1,$D286:$D290)</f>
        <v>784</v>
      </c>
      <c r="H121" s="64"/>
    </row>
    <row r="122" spans="1:8" x14ac:dyDescent="0.25">
      <c r="A122" s="42" t="s">
        <v>54</v>
      </c>
      <c r="B122" s="65">
        <v>1065</v>
      </c>
      <c r="C122" s="44" t="str">
        <f>IFERROR(IF(B122=Données!#REF!,Données!#REF!,VLOOKUP(B122,Données!$B$3:$G$108,3,FALSE)),"")</f>
        <v/>
      </c>
      <c r="D122" s="90">
        <v>143</v>
      </c>
      <c r="E122" s="46">
        <v>145</v>
      </c>
      <c r="F122" s="46">
        <v>113</v>
      </c>
      <c r="G122" s="46">
        <v>109</v>
      </c>
      <c r="H122" s="51"/>
    </row>
    <row r="123" spans="1:8" x14ac:dyDescent="0.25">
      <c r="A123" s="48" t="s">
        <v>54</v>
      </c>
      <c r="B123" s="65">
        <v>1055</v>
      </c>
      <c r="C123" s="44" t="str">
        <f>IFERROR(IF(B123=Données!#REF!,Données!#REF!,VLOOKUP(B123,Données!$B$3:$G$108,3,FALSE)),"")</f>
        <v/>
      </c>
      <c r="D123" s="90">
        <v>154</v>
      </c>
      <c r="E123" s="46">
        <v>161</v>
      </c>
      <c r="F123" s="46">
        <v>189</v>
      </c>
      <c r="G123" s="46">
        <v>148</v>
      </c>
      <c r="H123" s="51"/>
    </row>
    <row r="124" spans="1:8" x14ac:dyDescent="0.25">
      <c r="A124" s="48" t="s">
        <v>57</v>
      </c>
      <c r="B124" s="65">
        <v>1094</v>
      </c>
      <c r="C124" s="44" t="str">
        <f>IFERROR(IF(B124=Données!#REF!,Données!#REF!,VLOOKUP(B124,Données!$B$3:$G$108,3,FALSE)),"")</f>
        <v/>
      </c>
      <c r="D124" s="90">
        <v>181</v>
      </c>
      <c r="E124" s="46">
        <v>186</v>
      </c>
      <c r="F124" s="46">
        <v>162</v>
      </c>
      <c r="G124" s="46">
        <v>183</v>
      </c>
      <c r="H124" s="51"/>
    </row>
    <row r="125" spans="1:8" x14ac:dyDescent="0.25">
      <c r="A125" s="48" t="s">
        <v>54</v>
      </c>
      <c r="B125" s="65">
        <v>1073</v>
      </c>
      <c r="C125" s="44" t="str">
        <f>IFERROR(IF(B125=Données!#REF!,Données!#REF!,VLOOKUP(B125,Données!$B$3:$G$108,3,FALSE)),"")</f>
        <v/>
      </c>
      <c r="D125" s="90">
        <v>152</v>
      </c>
      <c r="E125" s="46">
        <v>136</v>
      </c>
      <c r="F125" s="46">
        <v>131</v>
      </c>
      <c r="G125" s="46">
        <v>146</v>
      </c>
      <c r="H125" s="51"/>
    </row>
    <row r="126" spans="1:8" x14ac:dyDescent="0.25">
      <c r="A126" s="48" t="s">
        <v>57</v>
      </c>
      <c r="B126" s="65">
        <v>1103</v>
      </c>
      <c r="C126" s="44" t="str">
        <f>IFERROR(IF(B126=Données!#REF!,Données!#REF!,VLOOKUP(B126,Données!$B$3:$G$108,3,FALSE)),"")</f>
        <v/>
      </c>
      <c r="D126" s="90">
        <v>188</v>
      </c>
      <c r="E126" s="46">
        <v>181</v>
      </c>
      <c r="F126" s="46">
        <v>277</v>
      </c>
      <c r="G126" s="46">
        <v>199</v>
      </c>
      <c r="H126" s="51"/>
    </row>
    <row r="127" spans="1:8" x14ac:dyDescent="0.25">
      <c r="A127" s="52" t="s">
        <v>36</v>
      </c>
      <c r="B127" s="53"/>
      <c r="C127" s="54"/>
      <c r="D127" s="94"/>
      <c r="E127" s="56"/>
      <c r="F127" s="56"/>
      <c r="G127" s="56"/>
      <c r="H127" s="51"/>
    </row>
    <row r="128" spans="1:8" x14ac:dyDescent="0.25">
      <c r="A128" s="52" t="s">
        <v>36</v>
      </c>
      <c r="B128" s="53"/>
      <c r="C128" s="54"/>
      <c r="D128" s="94"/>
      <c r="E128" s="56"/>
      <c r="F128" s="56"/>
      <c r="G128" s="56"/>
      <c r="H128" s="51"/>
    </row>
    <row r="129" spans="1:8" x14ac:dyDescent="0.25">
      <c r="A129" s="57" t="s">
        <v>37</v>
      </c>
      <c r="B129" s="53"/>
      <c r="C129" s="58"/>
      <c r="D129" s="95"/>
      <c r="E129" s="56"/>
      <c r="F129" s="56"/>
      <c r="G129" s="56"/>
      <c r="H129" s="51"/>
    </row>
    <row r="130" spans="1:8" ht="15.75" thickBot="1" x14ac:dyDescent="0.3">
      <c r="A130" s="91" t="s">
        <v>37</v>
      </c>
      <c r="B130" s="53"/>
      <c r="C130" s="58"/>
      <c r="D130" s="95"/>
      <c r="E130" s="56"/>
      <c r="F130" s="56"/>
      <c r="G130" s="56"/>
      <c r="H130" s="51"/>
    </row>
    <row r="131" spans="1:8" ht="15.75" thickBot="1" x14ac:dyDescent="0.3">
      <c r="A131" s="96">
        <f>$T$1-D131</f>
        <v>-818</v>
      </c>
      <c r="B131" s="89">
        <v>65</v>
      </c>
      <c r="C131" s="97" t="s">
        <v>24</v>
      </c>
      <c r="D131" s="86">
        <v>818</v>
      </c>
      <c r="E131" s="63">
        <f>SUM(E122:E126)+SUMPRODUCT((E122:E126=0)*1,$D296:$D300)</f>
        <v>809</v>
      </c>
      <c r="F131" s="63">
        <f>SUM(F122:F126)+SUMPRODUCT((F122:F126=0)*1,$D296:$D300)</f>
        <v>872</v>
      </c>
      <c r="G131" s="63">
        <f>SUM(G122:G126)+SUMPRODUCT((G122:G126=0)*1,$D296:$D300)</f>
        <v>785</v>
      </c>
      <c r="H131" s="64"/>
    </row>
    <row r="132" spans="1:8" x14ac:dyDescent="0.25">
      <c r="A132" s="42" t="s">
        <v>57</v>
      </c>
      <c r="B132" s="65">
        <v>1008</v>
      </c>
      <c r="C132" s="44" t="str">
        <f>IFERROR(IF(B132=Données!#REF!,Données!#REF!,VLOOKUP(B132,Données!$B$3:$G$108,3,FALSE)),"")</f>
        <v/>
      </c>
      <c r="D132" s="90">
        <v>138</v>
      </c>
      <c r="E132" s="46"/>
      <c r="F132" s="46"/>
      <c r="G132" s="46"/>
      <c r="H132" s="51" t="s">
        <v>43</v>
      </c>
    </row>
    <row r="133" spans="1:8" x14ac:dyDescent="0.25">
      <c r="A133" s="48" t="s">
        <v>54</v>
      </c>
      <c r="B133" s="65">
        <v>1026</v>
      </c>
      <c r="C133" s="44" t="str">
        <f>IFERROR(IF(B133=Données!#REF!,Données!#REF!,VLOOKUP(B133,Données!$B$3:$G$108,3,FALSE)),"")</f>
        <v/>
      </c>
      <c r="D133" s="90">
        <v>161</v>
      </c>
      <c r="E133" s="46">
        <v>188</v>
      </c>
      <c r="F133" s="46">
        <v>211</v>
      </c>
      <c r="G133" s="46">
        <v>182</v>
      </c>
      <c r="H133" s="51"/>
    </row>
    <row r="134" spans="1:8" x14ac:dyDescent="0.25">
      <c r="A134" s="48" t="s">
        <v>54</v>
      </c>
      <c r="B134" s="65">
        <v>1058</v>
      </c>
      <c r="C134" s="44" t="str">
        <f>IFERROR(IF(B134=Données!#REF!,Données!#REF!,VLOOKUP(B134,Données!$B$3:$G$108,3,FALSE)),"")</f>
        <v/>
      </c>
      <c r="D134" s="90">
        <v>148</v>
      </c>
      <c r="E134" s="46">
        <v>107</v>
      </c>
      <c r="F134" s="46">
        <v>115</v>
      </c>
      <c r="G134" s="46">
        <v>132</v>
      </c>
      <c r="H134" s="51"/>
    </row>
    <row r="135" spans="1:8" x14ac:dyDescent="0.25">
      <c r="A135" s="48" t="s">
        <v>57</v>
      </c>
      <c r="B135" s="65">
        <v>1017</v>
      </c>
      <c r="C135" s="44" t="str">
        <f>IFERROR(IF(B135=Données!#REF!,Données!#REF!,VLOOKUP(B135,Données!$B$3:$G$108,3,FALSE)),"")</f>
        <v/>
      </c>
      <c r="D135" s="90">
        <v>180</v>
      </c>
      <c r="E135" s="46">
        <v>155</v>
      </c>
      <c r="F135" s="46">
        <v>173</v>
      </c>
      <c r="G135" s="46">
        <v>194</v>
      </c>
      <c r="H135" s="51"/>
    </row>
    <row r="136" spans="1:8" x14ac:dyDescent="0.25">
      <c r="A136" s="48" t="s">
        <v>57</v>
      </c>
      <c r="B136" s="65">
        <v>1079</v>
      </c>
      <c r="C136" s="44" t="str">
        <f>IFERROR(IF(B136=Données!#REF!,Données!#REF!,VLOOKUP(B136,Données!$B$3:$G$108,3,FALSE)),"")</f>
        <v/>
      </c>
      <c r="D136" s="90">
        <v>202</v>
      </c>
      <c r="E136" s="46">
        <v>220</v>
      </c>
      <c r="F136" s="46">
        <v>213</v>
      </c>
      <c r="G136" s="46">
        <v>200</v>
      </c>
      <c r="H136" s="51"/>
    </row>
    <row r="137" spans="1:8" x14ac:dyDescent="0.25">
      <c r="A137" s="52" t="s">
        <v>36</v>
      </c>
      <c r="B137" s="53"/>
      <c r="C137" s="54"/>
      <c r="D137" s="94"/>
      <c r="E137" s="56"/>
      <c r="F137" s="56"/>
      <c r="G137" s="56"/>
      <c r="H137" s="51"/>
    </row>
    <row r="138" spans="1:8" x14ac:dyDescent="0.25">
      <c r="A138" s="52" t="s">
        <v>36</v>
      </c>
      <c r="B138" s="53"/>
      <c r="C138" s="54"/>
      <c r="D138" s="94"/>
      <c r="E138" s="56"/>
      <c r="F138" s="56"/>
      <c r="G138" s="56"/>
      <c r="H138" s="51"/>
    </row>
    <row r="139" spans="1:8" x14ac:dyDescent="0.25">
      <c r="A139" s="57" t="s">
        <v>37</v>
      </c>
      <c r="B139" s="53"/>
      <c r="C139" s="58"/>
      <c r="D139" s="95"/>
      <c r="E139" s="56"/>
      <c r="F139" s="56"/>
      <c r="G139" s="56"/>
      <c r="H139" s="51"/>
    </row>
    <row r="140" spans="1:8" ht="15.75" thickBot="1" x14ac:dyDescent="0.3">
      <c r="A140" s="91" t="s">
        <v>37</v>
      </c>
      <c r="B140" s="53"/>
      <c r="C140" s="58"/>
      <c r="D140" s="95"/>
      <c r="E140" s="56"/>
      <c r="F140" s="56"/>
      <c r="G140" s="56"/>
      <c r="H140" s="51"/>
    </row>
    <row r="141" spans="1:8" ht="15.75" thickBot="1" x14ac:dyDescent="0.3">
      <c r="A141" s="96">
        <f>$T$1-D141</f>
        <v>-829</v>
      </c>
      <c r="B141" s="89">
        <v>54</v>
      </c>
      <c r="C141" s="97" t="s">
        <v>25</v>
      </c>
      <c r="D141" s="86">
        <v>829</v>
      </c>
      <c r="E141" s="63">
        <f>SUM(E132:E136)+SUMPRODUCT((E132:E136=0)*1,$D306:$D310)</f>
        <v>670</v>
      </c>
      <c r="F141" s="63">
        <f>SUM(F132:F136)+SUMPRODUCT((F132:F136=0)*1,$D306:$D310)</f>
        <v>712</v>
      </c>
      <c r="G141" s="63">
        <f>SUM(G132:G136)+SUMPRODUCT((G132:G136=0)*1,$D306:$D310)</f>
        <v>708</v>
      </c>
      <c r="H141" s="64"/>
    </row>
    <row r="142" spans="1:8" x14ac:dyDescent="0.25">
      <c r="A142" s="42" t="s">
        <v>54</v>
      </c>
      <c r="B142" s="65">
        <v>1020</v>
      </c>
      <c r="C142" s="44" t="str">
        <f>IFERROR(IF(B142=Données!#REF!,Données!#REF!,VLOOKUP(B142,Données!$B$3:$G$108,3,FALSE)),"")</f>
        <v/>
      </c>
      <c r="D142" s="90">
        <v>124</v>
      </c>
      <c r="E142" s="46">
        <v>121</v>
      </c>
      <c r="F142" s="46">
        <v>102</v>
      </c>
      <c r="G142" s="46">
        <v>91</v>
      </c>
      <c r="H142" s="51"/>
    </row>
    <row r="143" spans="1:8" x14ac:dyDescent="0.25">
      <c r="A143" s="48" t="s">
        <v>57</v>
      </c>
      <c r="B143" s="65">
        <v>1063</v>
      </c>
      <c r="C143" s="44" t="str">
        <f>IFERROR(IF(B143=Données!#REF!,Données!#REF!,VLOOKUP(B143,Données!$B$3:$G$108,3,FALSE)),"")</f>
        <v/>
      </c>
      <c r="D143" s="90">
        <v>156</v>
      </c>
      <c r="E143" s="46">
        <v>147</v>
      </c>
      <c r="F143" s="46">
        <v>159</v>
      </c>
      <c r="G143" s="46">
        <v>160</v>
      </c>
      <c r="H143" s="51"/>
    </row>
    <row r="144" spans="1:8" x14ac:dyDescent="0.25">
      <c r="A144" s="48" t="s">
        <v>57</v>
      </c>
      <c r="B144" s="65">
        <v>1095</v>
      </c>
      <c r="C144" s="44" t="str">
        <f>IFERROR(IF(B144=Données!#REF!,Données!#REF!,VLOOKUP(B144,Données!$B$3:$G$108,3,FALSE)),"")</f>
        <v/>
      </c>
      <c r="D144" s="90">
        <v>180</v>
      </c>
      <c r="E144" s="46">
        <v>159</v>
      </c>
      <c r="F144" s="46">
        <v>147</v>
      </c>
      <c r="G144" s="46">
        <v>174</v>
      </c>
      <c r="H144" s="51"/>
    </row>
    <row r="145" spans="1:8" x14ac:dyDescent="0.25">
      <c r="A145" s="48" t="s">
        <v>57</v>
      </c>
      <c r="B145" s="65">
        <v>1018</v>
      </c>
      <c r="C145" s="44" t="str">
        <f>IFERROR(IF(B145=Données!#REF!,Données!#REF!,VLOOKUP(B145,Données!$B$3:$G$108,3,FALSE)),"")</f>
        <v/>
      </c>
      <c r="D145" s="90">
        <v>170</v>
      </c>
      <c r="E145" s="46">
        <v>234</v>
      </c>
      <c r="F145" s="46">
        <v>153</v>
      </c>
      <c r="G145" s="46">
        <v>200</v>
      </c>
      <c r="H145" s="51"/>
    </row>
    <row r="146" spans="1:8" x14ac:dyDescent="0.25">
      <c r="A146" s="48" t="s">
        <v>57</v>
      </c>
      <c r="B146" s="65">
        <v>1019</v>
      </c>
      <c r="C146" s="44" t="str">
        <f>IFERROR(IF(B146=Données!#REF!,Données!#REF!,VLOOKUP(B146,Données!$B$3:$G$108,3,FALSE)),"")</f>
        <v/>
      </c>
      <c r="D146" s="90">
        <v>187</v>
      </c>
      <c r="E146" s="46">
        <v>179</v>
      </c>
      <c r="F146" s="46">
        <v>152</v>
      </c>
      <c r="G146" s="46">
        <v>170</v>
      </c>
      <c r="H146" s="51"/>
    </row>
    <row r="147" spans="1:8" x14ac:dyDescent="0.25">
      <c r="A147" s="52" t="s">
        <v>36</v>
      </c>
      <c r="B147" s="53"/>
      <c r="C147" s="54"/>
      <c r="D147" s="94"/>
      <c r="E147" s="56"/>
      <c r="F147" s="56"/>
      <c r="G147" s="56"/>
      <c r="H147" s="51"/>
    </row>
    <row r="148" spans="1:8" x14ac:dyDescent="0.25">
      <c r="A148" s="52" t="s">
        <v>36</v>
      </c>
      <c r="B148" s="53"/>
      <c r="C148" s="54"/>
      <c r="D148" s="94"/>
      <c r="E148" s="56"/>
      <c r="F148" s="56"/>
      <c r="G148" s="56"/>
      <c r="H148" s="51"/>
    </row>
    <row r="149" spans="1:8" x14ac:dyDescent="0.25">
      <c r="A149" s="57" t="s">
        <v>37</v>
      </c>
      <c r="B149" s="53"/>
      <c r="C149" s="58"/>
      <c r="D149" s="95"/>
      <c r="E149" s="56"/>
      <c r="F149" s="56"/>
      <c r="G149" s="56"/>
      <c r="H149" s="51"/>
    </row>
    <row r="150" spans="1:8" ht="15.75" thickBot="1" x14ac:dyDescent="0.3">
      <c r="A150" s="91" t="s">
        <v>37</v>
      </c>
      <c r="B150" s="53"/>
      <c r="C150" s="58"/>
      <c r="D150" s="95"/>
      <c r="E150" s="56"/>
      <c r="F150" s="56"/>
      <c r="G150" s="56"/>
      <c r="H150" s="51"/>
    </row>
    <row r="151" spans="1:8" ht="15.75" thickBot="1" x14ac:dyDescent="0.3">
      <c r="A151" s="96">
        <f>$T$1-D151</f>
        <v>-817</v>
      </c>
      <c r="B151" s="89">
        <v>66</v>
      </c>
      <c r="C151" s="97" t="s">
        <v>26</v>
      </c>
      <c r="D151" s="86">
        <v>817</v>
      </c>
      <c r="E151" s="63">
        <f>SUM(E142:E146)+SUMPRODUCT((E142:E146=0)*1,$D316:$D320)</f>
        <v>840</v>
      </c>
      <c r="F151" s="63">
        <f>SUM(F142:F146)+SUMPRODUCT((F142:F146=0)*1,$D316:$D320)</f>
        <v>713</v>
      </c>
      <c r="G151" s="63">
        <f>SUM(G142:G146)+SUMPRODUCT((G142:G146=0)*1,$D316:$D320)</f>
        <v>795</v>
      </c>
      <c r="H151" s="64"/>
    </row>
    <row r="152" spans="1:8" x14ac:dyDescent="0.25">
      <c r="A152" s="42" t="s">
        <v>54</v>
      </c>
      <c r="B152" s="65">
        <v>1049</v>
      </c>
      <c r="C152" s="44" t="str">
        <f>IFERROR(IF(B152=Données!#REF!,Données!#REF!,VLOOKUP(B152,Données!$B$3:$G$108,3,FALSE)),"")</f>
        <v/>
      </c>
      <c r="D152" s="90">
        <v>116</v>
      </c>
      <c r="E152" s="46">
        <v>107</v>
      </c>
      <c r="F152" s="46">
        <v>113</v>
      </c>
      <c r="G152" s="46">
        <v>99</v>
      </c>
      <c r="H152" s="51"/>
    </row>
    <row r="153" spans="1:8" x14ac:dyDescent="0.25">
      <c r="A153" s="48" t="s">
        <v>54</v>
      </c>
      <c r="B153" s="65">
        <v>1097</v>
      </c>
      <c r="C153" s="44" t="str">
        <f>IFERROR(IF(B153=Données!#REF!,Données!#REF!,VLOOKUP(B153,Données!$B$3:$G$108,3,FALSE)),"")</f>
        <v/>
      </c>
      <c r="D153" s="90">
        <v>167</v>
      </c>
      <c r="E153" s="46">
        <v>206</v>
      </c>
      <c r="F153" s="46">
        <v>164</v>
      </c>
      <c r="G153" s="46">
        <v>157</v>
      </c>
      <c r="H153" s="51"/>
    </row>
    <row r="154" spans="1:8" x14ac:dyDescent="0.25">
      <c r="A154" s="48" t="s">
        <v>57</v>
      </c>
      <c r="B154" s="65">
        <v>1071</v>
      </c>
      <c r="C154" s="44" t="str">
        <f>IFERROR(IF(B154=Données!#REF!,Données!#REF!,VLOOKUP(B154,Données!$B$3:$G$108,3,FALSE)),"")</f>
        <v/>
      </c>
      <c r="D154" s="90">
        <v>156</v>
      </c>
      <c r="E154" s="46">
        <v>146</v>
      </c>
      <c r="F154" s="46">
        <v>176</v>
      </c>
      <c r="G154" s="46">
        <v>209</v>
      </c>
      <c r="H154" s="51"/>
    </row>
    <row r="155" spans="1:8" x14ac:dyDescent="0.25">
      <c r="A155" s="48" t="s">
        <v>57</v>
      </c>
      <c r="B155" s="65">
        <v>1024</v>
      </c>
      <c r="C155" s="44" t="str">
        <f>IFERROR(IF(B155=Données!#REF!,Données!#REF!,VLOOKUP(B155,Données!$B$3:$G$108,3,FALSE)),"")</f>
        <v/>
      </c>
      <c r="D155" s="90">
        <v>163</v>
      </c>
      <c r="E155" s="46">
        <v>202</v>
      </c>
      <c r="F155" s="46">
        <v>174</v>
      </c>
      <c r="G155" s="46">
        <v>154</v>
      </c>
      <c r="H155" s="51"/>
    </row>
    <row r="156" spans="1:8" x14ac:dyDescent="0.25">
      <c r="A156" s="48" t="s">
        <v>57</v>
      </c>
      <c r="B156" s="65">
        <v>1105</v>
      </c>
      <c r="C156" s="44" t="str">
        <f>IFERROR(IF(B156=Données!#REF!,Données!#REF!,VLOOKUP(B156,Données!$B$3:$G$108,3,FALSE)),"")</f>
        <v/>
      </c>
      <c r="D156" s="90">
        <v>181</v>
      </c>
      <c r="E156" s="46">
        <v>181</v>
      </c>
      <c r="F156" s="46">
        <v>192</v>
      </c>
      <c r="G156" s="46">
        <v>227</v>
      </c>
      <c r="H156" s="51"/>
    </row>
    <row r="157" spans="1:8" x14ac:dyDescent="0.25">
      <c r="A157" s="52" t="s">
        <v>36</v>
      </c>
      <c r="B157" s="53"/>
      <c r="C157" s="54"/>
      <c r="D157" s="94"/>
      <c r="E157" s="56"/>
      <c r="F157" s="56"/>
      <c r="G157" s="56"/>
      <c r="H157" s="51"/>
    </row>
    <row r="158" spans="1:8" x14ac:dyDescent="0.25">
      <c r="A158" s="52" t="s">
        <v>36</v>
      </c>
      <c r="B158" s="53"/>
      <c r="C158" s="54"/>
      <c r="D158" s="94"/>
      <c r="E158" s="56"/>
      <c r="F158" s="56"/>
      <c r="G158" s="56"/>
      <c r="H158" s="51"/>
    </row>
    <row r="159" spans="1:8" x14ac:dyDescent="0.25">
      <c r="A159" s="57" t="s">
        <v>37</v>
      </c>
      <c r="B159" s="53"/>
      <c r="C159" s="58"/>
      <c r="D159" s="95"/>
      <c r="E159" s="56"/>
      <c r="F159" s="56"/>
      <c r="G159" s="56"/>
      <c r="H159" s="51"/>
    </row>
    <row r="160" spans="1:8" ht="15.75" thickBot="1" x14ac:dyDescent="0.3">
      <c r="A160" s="91" t="s">
        <v>37</v>
      </c>
      <c r="B160" s="53"/>
      <c r="C160" s="58"/>
      <c r="D160" s="95"/>
      <c r="E160" s="56"/>
      <c r="F160" s="56"/>
      <c r="G160" s="56"/>
      <c r="H160" s="51"/>
    </row>
    <row r="161" spans="1:104" ht="15.75" thickBot="1" x14ac:dyDescent="0.3">
      <c r="A161" s="96">
        <f>$T$1-D161</f>
        <v>-783</v>
      </c>
      <c r="B161" s="89">
        <v>100</v>
      </c>
      <c r="C161" s="97" t="s">
        <v>27</v>
      </c>
      <c r="D161" s="86">
        <v>783</v>
      </c>
      <c r="E161" s="69">
        <f>SUM(E152:E156)+SUMPRODUCT((E152:E156=0)*1,$D326:$D330)</f>
        <v>842</v>
      </c>
      <c r="F161" s="69">
        <f>SUM(F152:F156)+SUMPRODUCT((F152:F156=0)*1,$D326:$D330)</f>
        <v>819</v>
      </c>
      <c r="G161" s="69">
        <f>SUM(G152:G156)+SUMPRODUCT((G152:G156=0)*1,$D326:$D330)</f>
        <v>846</v>
      </c>
      <c r="H161" s="70"/>
    </row>
    <row r="174" spans="1:104" ht="15.75" thickBot="1" x14ac:dyDescent="0.3"/>
    <row r="175" spans="1:104" x14ac:dyDescent="0.25">
      <c r="CV175" s="20"/>
      <c r="CW175" s="21" t="s">
        <v>0</v>
      </c>
      <c r="CX175" s="21"/>
      <c r="CY175" s="21"/>
      <c r="CZ175" s="22"/>
    </row>
    <row r="176" spans="1:104" x14ac:dyDescent="0.25">
      <c r="CV176" s="23"/>
      <c r="CW176" s="1" t="s">
        <v>1</v>
      </c>
      <c r="CX176" s="2"/>
      <c r="CY176" s="3" t="s">
        <v>2</v>
      </c>
      <c r="CZ176" s="24" t="s">
        <v>3</v>
      </c>
    </row>
    <row r="177" spans="100:104" ht="15.75" x14ac:dyDescent="0.25">
      <c r="CV177" s="25"/>
      <c r="CW177" s="4" t="str">
        <f>Données!$I$3</f>
        <v>André Cyr</v>
      </c>
      <c r="CX177" s="5"/>
      <c r="CY177" s="6" t="s">
        <v>4</v>
      </c>
      <c r="CZ177" s="26" t="s">
        <v>3</v>
      </c>
    </row>
    <row r="178" spans="100:104" x14ac:dyDescent="0.25">
      <c r="CV178" s="23"/>
      <c r="CW178" s="8"/>
      <c r="CX178" s="2"/>
      <c r="CY178" s="7"/>
      <c r="CZ178" s="27"/>
    </row>
    <row r="179" spans="100:104" x14ac:dyDescent="0.25">
      <c r="CV179" s="23"/>
      <c r="CW179" s="2" t="s">
        <v>5</v>
      </c>
      <c r="CX179" s="2"/>
      <c r="CY179" s="2"/>
      <c r="CZ179" s="28" t="str">
        <f>Horaire!$B$9</f>
        <v>Sem.05</v>
      </c>
    </row>
    <row r="180" spans="100:104" x14ac:dyDescent="0.25">
      <c r="CV180" s="23"/>
      <c r="CW180" s="6" t="s">
        <v>6</v>
      </c>
      <c r="CX180" s="2"/>
      <c r="CY180" s="6" t="s">
        <v>7</v>
      </c>
      <c r="CZ180" s="29" t="s">
        <v>8</v>
      </c>
    </row>
    <row r="181" spans="100:104" x14ac:dyDescent="0.25">
      <c r="CV181" s="23"/>
      <c r="CW181" s="141"/>
      <c r="CX181" s="10"/>
      <c r="CY181" s="11"/>
      <c r="CZ181" s="30"/>
    </row>
    <row r="182" spans="100:104" x14ac:dyDescent="0.25">
      <c r="CV182" s="23"/>
      <c r="CW182" s="15"/>
      <c r="CX182" s="140"/>
      <c r="CY182" s="138"/>
      <c r="CZ182" s="139"/>
    </row>
    <row r="183" spans="100:104" x14ac:dyDescent="0.25">
      <c r="CV183" s="23"/>
      <c r="CW183" s="15"/>
      <c r="CX183" s="13"/>
      <c r="CY183" s="11"/>
      <c r="CZ183" s="30"/>
    </row>
    <row r="184" spans="100:104" x14ac:dyDescent="0.25">
      <c r="CV184" s="23"/>
      <c r="CW184" s="12"/>
      <c r="CX184" s="13"/>
      <c r="CY184" s="11"/>
      <c r="CZ184" s="30"/>
    </row>
    <row r="185" spans="100:104" x14ac:dyDescent="0.25">
      <c r="CV185" s="23"/>
      <c r="CW185" s="14"/>
      <c r="CX185" s="13"/>
      <c r="CY185" s="11"/>
      <c r="CZ185" s="30"/>
    </row>
    <row r="186" spans="100:104" x14ac:dyDescent="0.25">
      <c r="CV186" s="23"/>
      <c r="CW186" s="2"/>
      <c r="CX186" s="2"/>
      <c r="CY186" s="15" t="s">
        <v>9</v>
      </c>
      <c r="CZ186" s="31">
        <f>SUM(CZ181:CZ185)</f>
        <v>0</v>
      </c>
    </row>
    <row r="187" spans="100:104" ht="15.75" thickBot="1" x14ac:dyDescent="0.3">
      <c r="CV187" s="23"/>
      <c r="CW187" s="2"/>
      <c r="CX187" s="2"/>
      <c r="CY187" s="2"/>
      <c r="CZ187" s="28"/>
    </row>
    <row r="188" spans="100:104" ht="16.5" thickBot="1" x14ac:dyDescent="0.3">
      <c r="CV188" s="32"/>
      <c r="CW188" s="33" t="s">
        <v>10</v>
      </c>
      <c r="CX188" s="34"/>
      <c r="CY188" s="35" t="s">
        <v>11</v>
      </c>
      <c r="CZ188" s="36"/>
    </row>
    <row r="189" spans="100:104" x14ac:dyDescent="0.25">
      <c r="CV189" s="16"/>
      <c r="CW189" s="16"/>
      <c r="CX189" s="16"/>
      <c r="CY189" s="16"/>
      <c r="CZ189" s="16"/>
    </row>
    <row r="190" spans="100:104" ht="15.75" thickBot="1" x14ac:dyDescent="0.3">
      <c r="CV190" s="17"/>
      <c r="CW190" s="17"/>
      <c r="CX190" s="17"/>
      <c r="CY190" s="17"/>
      <c r="CZ190" s="17"/>
    </row>
    <row r="191" spans="100:104" x14ac:dyDescent="0.25">
      <c r="CV191" s="20"/>
      <c r="CW191" s="21" t="s">
        <v>0</v>
      </c>
      <c r="CX191" s="21"/>
      <c r="CY191" s="21">
        <f>$CY$175</f>
        <v>0</v>
      </c>
      <c r="CZ191" s="22">
        <f>$CZ$175</f>
        <v>0</v>
      </c>
    </row>
    <row r="192" spans="100:104" x14ac:dyDescent="0.25">
      <c r="CV192" s="23"/>
      <c r="CW192" s="1" t="s">
        <v>1</v>
      </c>
      <c r="CX192" s="2"/>
      <c r="CY192" s="3" t="s">
        <v>12</v>
      </c>
      <c r="CZ192" s="24" t="s">
        <v>3</v>
      </c>
    </row>
    <row r="193" spans="100:104" ht="15.75" x14ac:dyDescent="0.25">
      <c r="CV193" s="25"/>
      <c r="CW193" s="4" t="str">
        <f>Données!$I$4</f>
        <v>Dorothée Beauchesne</v>
      </c>
      <c r="CX193" s="5"/>
      <c r="CY193" s="6" t="str">
        <f>$CY$177</f>
        <v xml:space="preserve">               Substituts @ $10.00</v>
      </c>
      <c r="CZ193" s="26" t="s">
        <v>3</v>
      </c>
    </row>
    <row r="194" spans="100:104" x14ac:dyDescent="0.25">
      <c r="CV194" s="23"/>
      <c r="CW194" s="8"/>
      <c r="CX194" s="2"/>
      <c r="CY194" s="7"/>
      <c r="CZ194" s="27"/>
    </row>
    <row r="195" spans="100:104" x14ac:dyDescent="0.25">
      <c r="CV195" s="23"/>
      <c r="CW195" s="2" t="s">
        <v>13</v>
      </c>
      <c r="CX195" s="2"/>
      <c r="CY195" s="2"/>
      <c r="CZ195" s="28" t="str">
        <f>$CZ$179</f>
        <v>Sem.05</v>
      </c>
    </row>
    <row r="196" spans="100:104" x14ac:dyDescent="0.25">
      <c r="CV196" s="23"/>
      <c r="CW196" s="6" t="s">
        <v>6</v>
      </c>
      <c r="CX196" s="2"/>
      <c r="CY196" s="6" t="s">
        <v>7</v>
      </c>
      <c r="CZ196" s="29" t="s">
        <v>8</v>
      </c>
    </row>
    <row r="197" spans="100:104" x14ac:dyDescent="0.25">
      <c r="CV197" s="23"/>
      <c r="CW197" s="9"/>
      <c r="CX197" s="10"/>
      <c r="CY197" s="11"/>
      <c r="CZ197" s="30"/>
    </row>
    <row r="198" spans="100:104" x14ac:dyDescent="0.25">
      <c r="CV198" s="23"/>
      <c r="CW198" s="12"/>
      <c r="CX198" s="13"/>
      <c r="CY198" s="11"/>
      <c r="CZ198" s="30"/>
    </row>
    <row r="199" spans="100:104" x14ac:dyDescent="0.25">
      <c r="CV199" s="23"/>
      <c r="CW199" s="12"/>
      <c r="CX199" s="13"/>
      <c r="CY199" s="11"/>
      <c r="CZ199" s="30"/>
    </row>
    <row r="200" spans="100:104" x14ac:dyDescent="0.25">
      <c r="CV200" s="23"/>
      <c r="CW200" s="12"/>
      <c r="CX200" s="13"/>
      <c r="CY200" s="11"/>
      <c r="CZ200" s="30"/>
    </row>
    <row r="201" spans="100:104" x14ac:dyDescent="0.25">
      <c r="CV201" s="23"/>
      <c r="CW201" s="14"/>
      <c r="CX201" s="13"/>
      <c r="CY201" s="11"/>
      <c r="CZ201" s="30"/>
    </row>
    <row r="202" spans="100:104" x14ac:dyDescent="0.25">
      <c r="CV202" s="23"/>
      <c r="CW202" s="2"/>
      <c r="CX202" s="2"/>
      <c r="CY202" s="15" t="s">
        <v>9</v>
      </c>
      <c r="CZ202" s="31">
        <f>SUM(CZ197:CZ201)</f>
        <v>0</v>
      </c>
    </row>
    <row r="203" spans="100:104" ht="15.75" thickBot="1" x14ac:dyDescent="0.3">
      <c r="CV203" s="23"/>
      <c r="CW203" s="2"/>
      <c r="CX203" s="2"/>
      <c r="CY203" s="2"/>
      <c r="CZ203" s="28"/>
    </row>
    <row r="204" spans="100:104" ht="16.5" thickBot="1" x14ac:dyDescent="0.3">
      <c r="CV204" s="32"/>
      <c r="CW204" s="33" t="s">
        <v>10</v>
      </c>
      <c r="CX204" s="34"/>
      <c r="CY204" s="35" t="s">
        <v>11</v>
      </c>
      <c r="CZ204" s="36"/>
    </row>
    <row r="205" spans="100:104" x14ac:dyDescent="0.25">
      <c r="CV205" s="18"/>
      <c r="CW205" s="18"/>
      <c r="CX205" s="18"/>
      <c r="CY205" s="18"/>
      <c r="CZ205" s="18"/>
    </row>
    <row r="206" spans="100:104" ht="15.75" thickBot="1" x14ac:dyDescent="0.3">
      <c r="CV206" s="18"/>
      <c r="CW206" s="18"/>
      <c r="CX206" s="18"/>
      <c r="CY206" s="18"/>
      <c r="CZ206" s="18"/>
    </row>
    <row r="207" spans="100:104" x14ac:dyDescent="0.25">
      <c r="CV207" s="20"/>
      <c r="CW207" s="21" t="s">
        <v>0</v>
      </c>
      <c r="CX207" s="21"/>
      <c r="CY207" s="21">
        <f>$CY$175</f>
        <v>0</v>
      </c>
      <c r="CZ207" s="22">
        <f>$CZ$175</f>
        <v>0</v>
      </c>
    </row>
    <row r="208" spans="100:104" x14ac:dyDescent="0.25">
      <c r="CV208" s="23"/>
      <c r="CW208" s="1" t="s">
        <v>1</v>
      </c>
      <c r="CX208" s="2"/>
      <c r="CY208" s="3" t="s">
        <v>12</v>
      </c>
      <c r="CZ208" s="24" t="s">
        <v>3</v>
      </c>
    </row>
    <row r="209" spans="100:104" ht="15.75" x14ac:dyDescent="0.25">
      <c r="CV209" s="25"/>
      <c r="CW209" s="4" t="str">
        <f>Données!$I$5</f>
        <v>Michel Moreau</v>
      </c>
      <c r="CX209" s="5"/>
      <c r="CY209" s="6" t="str">
        <f>$CY$177</f>
        <v xml:space="preserve">               Substituts @ $10.00</v>
      </c>
      <c r="CZ209" s="26" t="s">
        <v>3</v>
      </c>
    </row>
    <row r="210" spans="100:104" x14ac:dyDescent="0.25">
      <c r="CV210" s="23"/>
      <c r="CW210" s="8"/>
      <c r="CX210" s="2"/>
      <c r="CY210" s="7"/>
      <c r="CZ210" s="27"/>
    </row>
    <row r="211" spans="100:104" x14ac:dyDescent="0.25">
      <c r="CV211" s="23"/>
      <c r="CW211" s="2" t="s">
        <v>14</v>
      </c>
      <c r="CX211" s="2"/>
      <c r="CY211" s="2"/>
      <c r="CZ211" s="28" t="str">
        <f>$CZ$179</f>
        <v>Sem.05</v>
      </c>
    </row>
    <row r="212" spans="100:104" x14ac:dyDescent="0.25">
      <c r="CV212" s="23"/>
      <c r="CW212" s="6" t="s">
        <v>6</v>
      </c>
      <c r="CX212" s="2"/>
      <c r="CY212" s="6" t="s">
        <v>7</v>
      </c>
      <c r="CZ212" s="29" t="s">
        <v>8</v>
      </c>
    </row>
    <row r="213" spans="100:104" x14ac:dyDescent="0.25">
      <c r="CV213" s="23"/>
      <c r="CW213" s="9"/>
      <c r="CX213" s="10"/>
      <c r="CY213" s="11"/>
      <c r="CZ213" s="30"/>
    </row>
    <row r="214" spans="100:104" x14ac:dyDescent="0.25">
      <c r="CV214" s="23"/>
      <c r="CW214" s="12"/>
      <c r="CX214" s="13"/>
      <c r="CY214" s="11"/>
      <c r="CZ214" s="30"/>
    </row>
    <row r="215" spans="100:104" x14ac:dyDescent="0.25">
      <c r="CV215" s="23"/>
      <c r="CW215" s="12"/>
      <c r="CX215" s="13"/>
      <c r="CY215" s="11"/>
      <c r="CZ215" s="30"/>
    </row>
    <row r="216" spans="100:104" x14ac:dyDescent="0.25">
      <c r="CV216" s="23"/>
      <c r="CW216" s="12"/>
      <c r="CX216" s="13"/>
      <c r="CY216" s="11"/>
      <c r="CZ216" s="30"/>
    </row>
    <row r="217" spans="100:104" x14ac:dyDescent="0.25">
      <c r="CV217" s="23"/>
      <c r="CW217" s="14"/>
      <c r="CX217" s="13"/>
      <c r="CY217" s="11"/>
      <c r="CZ217" s="30"/>
    </row>
    <row r="218" spans="100:104" x14ac:dyDescent="0.25">
      <c r="CV218" s="23"/>
      <c r="CW218" s="2"/>
      <c r="CX218" s="2"/>
      <c r="CY218" s="15" t="s">
        <v>9</v>
      </c>
      <c r="CZ218" s="31">
        <f>SUM(CZ213:CZ217)</f>
        <v>0</v>
      </c>
    </row>
    <row r="219" spans="100:104" ht="15.75" thickBot="1" x14ac:dyDescent="0.3">
      <c r="CV219" s="23"/>
      <c r="CW219" s="2"/>
      <c r="CX219" s="2"/>
      <c r="CY219" s="2"/>
      <c r="CZ219" s="28"/>
    </row>
    <row r="220" spans="100:104" ht="16.5" thickBot="1" x14ac:dyDescent="0.3">
      <c r="CV220" s="32"/>
      <c r="CW220" s="33" t="s">
        <v>10</v>
      </c>
      <c r="CX220" s="34"/>
      <c r="CY220" s="35" t="s">
        <v>11</v>
      </c>
      <c r="CZ220" s="36"/>
    </row>
    <row r="221" spans="100:104" x14ac:dyDescent="0.25">
      <c r="CV221" s="20"/>
      <c r="CW221" s="21" t="s">
        <v>0</v>
      </c>
      <c r="CX221" s="21"/>
      <c r="CY221" s="21">
        <f>$CY$175</f>
        <v>0</v>
      </c>
      <c r="CZ221" s="22">
        <f>$CZ$175</f>
        <v>0</v>
      </c>
    </row>
    <row r="222" spans="100:104" x14ac:dyDescent="0.25">
      <c r="CV222" s="23"/>
      <c r="CW222" s="1" t="s">
        <v>1</v>
      </c>
      <c r="CX222" s="2"/>
      <c r="CY222" s="3" t="s">
        <v>12</v>
      </c>
      <c r="CZ222" s="24" t="s">
        <v>3</v>
      </c>
    </row>
    <row r="223" spans="100:104" ht="15.75" x14ac:dyDescent="0.25">
      <c r="CV223" s="25"/>
      <c r="CW223" s="4" t="str">
        <f>Données!$I$6</f>
        <v>Serge Goupil</v>
      </c>
      <c r="CX223" s="5"/>
      <c r="CY223" s="6" t="str">
        <f>$CY$177</f>
        <v xml:space="preserve">               Substituts @ $10.00</v>
      </c>
      <c r="CZ223" s="26" t="s">
        <v>3</v>
      </c>
    </row>
    <row r="224" spans="100:104" x14ac:dyDescent="0.25">
      <c r="CV224" s="23"/>
      <c r="CW224" s="8"/>
      <c r="CX224" s="2"/>
      <c r="CY224" s="7"/>
      <c r="CZ224" s="27"/>
    </row>
    <row r="225" spans="100:104" x14ac:dyDescent="0.25">
      <c r="CV225" s="23"/>
      <c r="CW225" s="2" t="s">
        <v>15</v>
      </c>
      <c r="CX225" s="2"/>
      <c r="CY225" s="2"/>
      <c r="CZ225" s="28" t="str">
        <f>$CZ$179</f>
        <v>Sem.05</v>
      </c>
    </row>
    <row r="226" spans="100:104" x14ac:dyDescent="0.25">
      <c r="CV226" s="23"/>
      <c r="CW226" s="6" t="s">
        <v>6</v>
      </c>
      <c r="CX226" s="2"/>
      <c r="CY226" s="6" t="s">
        <v>7</v>
      </c>
      <c r="CZ226" s="29" t="s">
        <v>8</v>
      </c>
    </row>
    <row r="227" spans="100:104" x14ac:dyDescent="0.25">
      <c r="CV227" s="23"/>
      <c r="CW227" s="9"/>
      <c r="CX227" s="10"/>
      <c r="CY227" s="11"/>
      <c r="CZ227" s="30"/>
    </row>
    <row r="228" spans="100:104" x14ac:dyDescent="0.25">
      <c r="CV228" s="23"/>
      <c r="CW228" s="12"/>
      <c r="CX228" s="13"/>
      <c r="CY228" s="11"/>
      <c r="CZ228" s="30"/>
    </row>
    <row r="229" spans="100:104" x14ac:dyDescent="0.25">
      <c r="CV229" s="23"/>
      <c r="CW229" s="12"/>
      <c r="CX229" s="13"/>
      <c r="CY229" s="11"/>
      <c r="CZ229" s="30"/>
    </row>
    <row r="230" spans="100:104" x14ac:dyDescent="0.25">
      <c r="CV230" s="23"/>
      <c r="CW230" s="12"/>
      <c r="CX230" s="13"/>
      <c r="CY230" s="11"/>
      <c r="CZ230" s="30"/>
    </row>
    <row r="231" spans="100:104" x14ac:dyDescent="0.25">
      <c r="CV231" s="23"/>
      <c r="CW231" s="14"/>
      <c r="CX231" s="13"/>
      <c r="CY231" s="11"/>
      <c r="CZ231" s="30"/>
    </row>
    <row r="232" spans="100:104" x14ac:dyDescent="0.25">
      <c r="CV232" s="23"/>
      <c r="CW232" s="2"/>
      <c r="CX232" s="2"/>
      <c r="CY232" s="15" t="s">
        <v>9</v>
      </c>
      <c r="CZ232" s="31">
        <f>SUM(CZ227:CZ231)</f>
        <v>0</v>
      </c>
    </row>
    <row r="233" spans="100:104" ht="15.75" thickBot="1" x14ac:dyDescent="0.3">
      <c r="CV233" s="23"/>
      <c r="CW233" s="2"/>
      <c r="CX233" s="2"/>
      <c r="CY233" s="2"/>
      <c r="CZ233" s="28"/>
    </row>
    <row r="234" spans="100:104" ht="16.5" thickBot="1" x14ac:dyDescent="0.3">
      <c r="CV234" s="32"/>
      <c r="CW234" s="33" t="s">
        <v>10</v>
      </c>
      <c r="CX234" s="34"/>
      <c r="CY234" s="35" t="s">
        <v>11</v>
      </c>
      <c r="CZ234" s="36"/>
    </row>
    <row r="235" spans="100:104" x14ac:dyDescent="0.25">
      <c r="CV235" s="16"/>
      <c r="CW235" s="16"/>
      <c r="CX235" s="16"/>
      <c r="CY235" s="16"/>
      <c r="CZ235" s="16"/>
    </row>
    <row r="236" spans="100:104" ht="15.75" thickBot="1" x14ac:dyDescent="0.3">
      <c r="CV236" s="18"/>
      <c r="CW236" s="18"/>
      <c r="CX236" s="18"/>
      <c r="CY236" s="18"/>
      <c r="CZ236" s="18"/>
    </row>
    <row r="237" spans="100:104" x14ac:dyDescent="0.25">
      <c r="CV237" s="20"/>
      <c r="CW237" s="21" t="s">
        <v>0</v>
      </c>
      <c r="CX237" s="21"/>
      <c r="CY237" s="21">
        <f>$CY$175</f>
        <v>0</v>
      </c>
      <c r="CZ237" s="22">
        <f>$CZ$175</f>
        <v>0</v>
      </c>
    </row>
    <row r="238" spans="100:104" x14ac:dyDescent="0.25">
      <c r="CV238" s="23"/>
      <c r="CW238" s="1" t="s">
        <v>1</v>
      </c>
      <c r="CX238" s="2"/>
      <c r="CY238" s="3" t="s">
        <v>12</v>
      </c>
      <c r="CZ238" s="24" t="s">
        <v>3</v>
      </c>
    </row>
    <row r="239" spans="100:104" ht="15.75" x14ac:dyDescent="0.25">
      <c r="CV239" s="25"/>
      <c r="CW239" s="4" t="str">
        <f>Données!$I$7</f>
        <v>Jeannine Chartré</v>
      </c>
      <c r="CX239" s="5"/>
      <c r="CY239" s="6" t="str">
        <f>$CY$177</f>
        <v xml:space="preserve">               Substituts @ $10.00</v>
      </c>
      <c r="CZ239" s="26" t="s">
        <v>3</v>
      </c>
    </row>
    <row r="240" spans="100:104" x14ac:dyDescent="0.25">
      <c r="CV240" s="23"/>
      <c r="CW240" s="8"/>
      <c r="CX240" s="2"/>
      <c r="CY240" s="7"/>
      <c r="CZ240" s="27"/>
    </row>
    <row r="241" spans="100:104" x14ac:dyDescent="0.25">
      <c r="CV241" s="23"/>
      <c r="CW241" s="2" t="s">
        <v>16</v>
      </c>
      <c r="CX241" s="2"/>
      <c r="CY241" s="2"/>
      <c r="CZ241" s="28" t="str">
        <f>$CZ$179</f>
        <v>Sem.05</v>
      </c>
    </row>
    <row r="242" spans="100:104" x14ac:dyDescent="0.25">
      <c r="CV242" s="23"/>
      <c r="CW242" s="6" t="s">
        <v>6</v>
      </c>
      <c r="CX242" s="2"/>
      <c r="CY242" s="6" t="s">
        <v>7</v>
      </c>
      <c r="CZ242" s="29" t="s">
        <v>8</v>
      </c>
    </row>
    <row r="243" spans="100:104" x14ac:dyDescent="0.25">
      <c r="CV243" s="23"/>
      <c r="CW243" s="9"/>
      <c r="CX243" s="10"/>
      <c r="CY243" s="11"/>
      <c r="CZ243" s="30"/>
    </row>
    <row r="244" spans="100:104" x14ac:dyDescent="0.25">
      <c r="CV244" s="23"/>
      <c r="CW244" s="12"/>
      <c r="CX244" s="13"/>
      <c r="CY244" s="11"/>
      <c r="CZ244" s="30"/>
    </row>
    <row r="245" spans="100:104" x14ac:dyDescent="0.25">
      <c r="CV245" s="23"/>
      <c r="CW245" s="12"/>
      <c r="CX245" s="13"/>
      <c r="CY245" s="11"/>
      <c r="CZ245" s="30"/>
    </row>
    <row r="246" spans="100:104" x14ac:dyDescent="0.25">
      <c r="CV246" s="23"/>
      <c r="CW246" s="12"/>
      <c r="CX246" s="13"/>
      <c r="CY246" s="11"/>
      <c r="CZ246" s="30"/>
    </row>
    <row r="247" spans="100:104" x14ac:dyDescent="0.25">
      <c r="CV247" s="23"/>
      <c r="CW247" s="14"/>
      <c r="CX247" s="13"/>
      <c r="CY247" s="11"/>
      <c r="CZ247" s="30"/>
    </row>
    <row r="248" spans="100:104" x14ac:dyDescent="0.25">
      <c r="CV248" s="23"/>
      <c r="CW248" s="2"/>
      <c r="CX248" s="2"/>
      <c r="CY248" s="15" t="s">
        <v>9</v>
      </c>
      <c r="CZ248" s="31">
        <f>SUM(CZ243:CZ247)</f>
        <v>0</v>
      </c>
    </row>
    <row r="249" spans="100:104" ht="15.75" thickBot="1" x14ac:dyDescent="0.3">
      <c r="CV249" s="23"/>
      <c r="CW249" s="2"/>
      <c r="CX249" s="2"/>
      <c r="CY249" s="2"/>
      <c r="CZ249" s="28"/>
    </row>
    <row r="250" spans="100:104" ht="16.5" thickBot="1" x14ac:dyDescent="0.3">
      <c r="CV250" s="32"/>
      <c r="CW250" s="33" t="s">
        <v>10</v>
      </c>
      <c r="CX250" s="34"/>
      <c r="CY250" s="35" t="s">
        <v>11</v>
      </c>
      <c r="CZ250" s="36"/>
    </row>
    <row r="251" spans="100:104" x14ac:dyDescent="0.25">
      <c r="CV251" s="18"/>
      <c r="CW251" s="18"/>
      <c r="CX251" s="18"/>
      <c r="CY251" s="18"/>
      <c r="CZ251" s="18"/>
    </row>
    <row r="252" spans="100:104" ht="15.75" thickBot="1" x14ac:dyDescent="0.3">
      <c r="CV252" s="18"/>
      <c r="CW252" s="18"/>
      <c r="CX252" s="18"/>
      <c r="CY252" s="18"/>
      <c r="CZ252" s="18"/>
    </row>
    <row r="253" spans="100:104" x14ac:dyDescent="0.25">
      <c r="CV253" s="20"/>
      <c r="CW253" s="21" t="s">
        <v>0</v>
      </c>
      <c r="CX253" s="21"/>
      <c r="CY253" s="21">
        <f>$CY$175</f>
        <v>0</v>
      </c>
      <c r="CZ253" s="22">
        <f>$CZ$175</f>
        <v>0</v>
      </c>
    </row>
    <row r="254" spans="100:104" x14ac:dyDescent="0.25">
      <c r="CV254" s="23"/>
      <c r="CW254" s="1" t="s">
        <v>1</v>
      </c>
      <c r="CX254" s="2"/>
      <c r="CY254" s="3" t="s">
        <v>12</v>
      </c>
      <c r="CZ254" s="24" t="s">
        <v>3</v>
      </c>
    </row>
    <row r="255" spans="100:104" ht="15.75" x14ac:dyDescent="0.25">
      <c r="CV255" s="25"/>
      <c r="CW255" s="4" t="str">
        <f>Données!$I$8</f>
        <v>Gilberte Caron</v>
      </c>
      <c r="CX255" s="5"/>
      <c r="CY255" s="6" t="str">
        <f>$CY$177</f>
        <v xml:space="preserve">               Substituts @ $10.00</v>
      </c>
      <c r="CZ255" s="26" t="s">
        <v>3</v>
      </c>
    </row>
    <row r="256" spans="100:104" x14ac:dyDescent="0.25">
      <c r="CV256" s="23"/>
      <c r="CW256" s="8"/>
      <c r="CX256" s="2"/>
      <c r="CY256" s="7"/>
      <c r="CZ256" s="27"/>
    </row>
    <row r="257" spans="100:104" x14ac:dyDescent="0.25">
      <c r="CV257" s="23"/>
      <c r="CW257" s="2" t="s">
        <v>17</v>
      </c>
      <c r="CX257" s="2"/>
      <c r="CY257" s="2"/>
      <c r="CZ257" s="28" t="str">
        <f>$CZ$179</f>
        <v>Sem.05</v>
      </c>
    </row>
    <row r="258" spans="100:104" x14ac:dyDescent="0.25">
      <c r="CV258" s="23"/>
      <c r="CW258" s="6" t="s">
        <v>6</v>
      </c>
      <c r="CX258" s="2"/>
      <c r="CY258" s="6" t="s">
        <v>7</v>
      </c>
      <c r="CZ258" s="29" t="s">
        <v>8</v>
      </c>
    </row>
    <row r="259" spans="100:104" x14ac:dyDescent="0.25">
      <c r="CV259" s="23"/>
      <c r="CW259" s="9"/>
      <c r="CX259" s="10"/>
      <c r="CY259" s="11"/>
      <c r="CZ259" s="30"/>
    </row>
    <row r="260" spans="100:104" x14ac:dyDescent="0.25">
      <c r="CV260" s="23"/>
      <c r="CW260" s="12"/>
      <c r="CX260" s="13"/>
      <c r="CY260" s="11"/>
      <c r="CZ260" s="30"/>
    </row>
    <row r="261" spans="100:104" x14ac:dyDescent="0.25">
      <c r="CV261" s="23"/>
      <c r="CW261" s="12"/>
      <c r="CX261" s="13"/>
      <c r="CY261" s="11"/>
      <c r="CZ261" s="30"/>
    </row>
    <row r="262" spans="100:104" x14ac:dyDescent="0.25">
      <c r="CV262" s="23"/>
      <c r="CW262" s="12"/>
      <c r="CX262" s="13"/>
      <c r="CY262" s="11"/>
      <c r="CZ262" s="30"/>
    </row>
    <row r="263" spans="100:104" x14ac:dyDescent="0.25">
      <c r="CV263" s="23"/>
      <c r="CW263" s="14"/>
      <c r="CX263" s="13"/>
      <c r="CY263" s="11"/>
      <c r="CZ263" s="30"/>
    </row>
    <row r="264" spans="100:104" x14ac:dyDescent="0.25">
      <c r="CV264" s="23"/>
      <c r="CW264" s="2"/>
      <c r="CX264" s="2"/>
      <c r="CY264" s="15" t="s">
        <v>9</v>
      </c>
      <c r="CZ264" s="31">
        <f>SUM(CZ259:CZ263)</f>
        <v>0</v>
      </c>
    </row>
    <row r="265" spans="100:104" ht="15.75" thickBot="1" x14ac:dyDescent="0.3">
      <c r="CV265" s="23"/>
      <c r="CW265" s="2"/>
      <c r="CX265" s="2"/>
      <c r="CY265" s="2"/>
      <c r="CZ265" s="28"/>
    </row>
    <row r="266" spans="100:104" ht="16.5" thickBot="1" x14ac:dyDescent="0.3">
      <c r="CV266" s="32"/>
      <c r="CW266" s="33" t="s">
        <v>10</v>
      </c>
      <c r="CX266" s="34"/>
      <c r="CY266" s="35" t="s">
        <v>11</v>
      </c>
      <c r="CZ266" s="36"/>
    </row>
    <row r="267" spans="100:104" x14ac:dyDescent="0.25">
      <c r="CV267" s="20"/>
      <c r="CW267" s="21" t="s">
        <v>0</v>
      </c>
      <c r="CX267" s="21"/>
      <c r="CY267" s="21">
        <f>$CY$175</f>
        <v>0</v>
      </c>
      <c r="CZ267" s="22">
        <f>$CZ$175</f>
        <v>0</v>
      </c>
    </row>
    <row r="268" spans="100:104" x14ac:dyDescent="0.25">
      <c r="CV268" s="23"/>
      <c r="CW268" s="1" t="s">
        <v>1</v>
      </c>
      <c r="CX268" s="2"/>
      <c r="CY268" s="3" t="s">
        <v>12</v>
      </c>
      <c r="CZ268" s="24" t="s">
        <v>3</v>
      </c>
    </row>
    <row r="269" spans="100:104" ht="15.75" x14ac:dyDescent="0.25">
      <c r="CV269" s="25"/>
      <c r="CW269" s="4" t="str">
        <f>Données!$I$9</f>
        <v>Carole Moreau</v>
      </c>
      <c r="CX269" s="5"/>
      <c r="CY269" s="6" t="str">
        <f>$CY$177</f>
        <v xml:space="preserve">               Substituts @ $10.00</v>
      </c>
      <c r="CZ269" s="26" t="s">
        <v>3</v>
      </c>
    </row>
    <row r="270" spans="100:104" x14ac:dyDescent="0.25">
      <c r="CV270" s="23"/>
      <c r="CW270" s="8"/>
      <c r="CX270" s="2"/>
      <c r="CY270" s="7"/>
      <c r="CZ270" s="27"/>
    </row>
    <row r="271" spans="100:104" x14ac:dyDescent="0.25">
      <c r="CV271" s="23"/>
      <c r="CW271" s="2" t="s">
        <v>18</v>
      </c>
      <c r="CX271" s="2"/>
      <c r="CY271" s="2"/>
      <c r="CZ271" s="28" t="str">
        <f>$CZ$179</f>
        <v>Sem.05</v>
      </c>
    </row>
    <row r="272" spans="100:104" x14ac:dyDescent="0.25">
      <c r="CV272" s="23"/>
      <c r="CW272" s="6" t="s">
        <v>6</v>
      </c>
      <c r="CX272" s="2"/>
      <c r="CY272" s="6" t="s">
        <v>7</v>
      </c>
      <c r="CZ272" s="29" t="s">
        <v>8</v>
      </c>
    </row>
    <row r="273" spans="100:104" x14ac:dyDescent="0.25">
      <c r="CV273" s="23"/>
      <c r="CW273" s="9"/>
      <c r="CX273" s="10"/>
      <c r="CY273" s="11"/>
      <c r="CZ273" s="30"/>
    </row>
    <row r="274" spans="100:104" x14ac:dyDescent="0.25">
      <c r="CV274" s="23"/>
      <c r="CW274" s="12"/>
      <c r="CX274" s="13"/>
      <c r="CY274" s="11"/>
      <c r="CZ274" s="30"/>
    </row>
    <row r="275" spans="100:104" x14ac:dyDescent="0.25">
      <c r="CV275" s="23"/>
      <c r="CW275" s="12"/>
      <c r="CX275" s="13"/>
      <c r="CY275" s="11"/>
      <c r="CZ275" s="30"/>
    </row>
    <row r="276" spans="100:104" x14ac:dyDescent="0.25">
      <c r="CV276" s="23"/>
      <c r="CW276" s="12"/>
      <c r="CX276" s="13"/>
      <c r="CY276" s="11"/>
      <c r="CZ276" s="30"/>
    </row>
    <row r="277" spans="100:104" x14ac:dyDescent="0.25">
      <c r="CV277" s="23"/>
      <c r="CW277" s="14"/>
      <c r="CX277" s="13"/>
      <c r="CY277" s="11"/>
      <c r="CZ277" s="30"/>
    </row>
    <row r="278" spans="100:104" x14ac:dyDescent="0.25">
      <c r="CV278" s="23"/>
      <c r="CW278" s="2"/>
      <c r="CX278" s="2"/>
      <c r="CY278" s="15" t="s">
        <v>9</v>
      </c>
      <c r="CZ278" s="31">
        <f>SUM(CZ273:CZ277)</f>
        <v>0</v>
      </c>
    </row>
    <row r="279" spans="100:104" ht="15.75" thickBot="1" x14ac:dyDescent="0.3">
      <c r="CV279" s="23"/>
      <c r="CW279" s="2"/>
      <c r="CX279" s="2"/>
      <c r="CY279" s="2"/>
      <c r="CZ279" s="28"/>
    </row>
    <row r="280" spans="100:104" ht="16.5" thickBot="1" x14ac:dyDescent="0.3">
      <c r="CV280" s="32"/>
      <c r="CW280" s="33" t="s">
        <v>10</v>
      </c>
      <c r="CX280" s="34"/>
      <c r="CY280" s="35" t="s">
        <v>11</v>
      </c>
      <c r="CZ280" s="36"/>
    </row>
    <row r="281" spans="100:104" x14ac:dyDescent="0.25">
      <c r="CV281" s="16"/>
      <c r="CW281" s="16"/>
      <c r="CX281" s="16"/>
      <c r="CY281" s="16"/>
      <c r="CZ281" s="16"/>
    </row>
    <row r="282" spans="100:104" ht="15.75" thickBot="1" x14ac:dyDescent="0.3">
      <c r="CV282" s="18"/>
      <c r="CW282" s="18"/>
      <c r="CX282" s="18"/>
      <c r="CY282" s="18"/>
      <c r="CZ282" s="18"/>
    </row>
    <row r="283" spans="100:104" x14ac:dyDescent="0.25">
      <c r="CV283" s="20"/>
      <c r="CW283" s="21" t="s">
        <v>0</v>
      </c>
      <c r="CX283" s="21"/>
      <c r="CY283" s="21">
        <f>$CY$175</f>
        <v>0</v>
      </c>
      <c r="CZ283" s="22">
        <f>$CZ$175</f>
        <v>0</v>
      </c>
    </row>
    <row r="284" spans="100:104" x14ac:dyDescent="0.25">
      <c r="CV284" s="23"/>
      <c r="CW284" s="1" t="s">
        <v>1</v>
      </c>
      <c r="CX284" s="2"/>
      <c r="CY284" s="3" t="s">
        <v>12</v>
      </c>
      <c r="CZ284" s="24" t="s">
        <v>3</v>
      </c>
    </row>
    <row r="285" spans="100:104" ht="15.75" x14ac:dyDescent="0.25">
      <c r="CV285" s="25"/>
      <c r="CW285" s="4" t="str">
        <f>Données!$I$10</f>
        <v>Michel Taillon</v>
      </c>
      <c r="CX285" s="5"/>
      <c r="CY285" s="6" t="str">
        <f>$CY$177</f>
        <v xml:space="preserve">               Substituts @ $10.00</v>
      </c>
      <c r="CZ285" s="26" t="s">
        <v>3</v>
      </c>
    </row>
    <row r="286" spans="100:104" x14ac:dyDescent="0.25">
      <c r="CV286" s="23"/>
      <c r="CW286" s="8"/>
      <c r="CX286" s="2"/>
      <c r="CY286" s="7"/>
      <c r="CZ286" s="27"/>
    </row>
    <row r="287" spans="100:104" x14ac:dyDescent="0.25">
      <c r="CV287" s="23"/>
      <c r="CW287" s="2" t="s">
        <v>19</v>
      </c>
      <c r="CX287" s="2"/>
      <c r="CY287" s="2"/>
      <c r="CZ287" s="28" t="str">
        <f>$CZ$179</f>
        <v>Sem.05</v>
      </c>
    </row>
    <row r="288" spans="100:104" x14ac:dyDescent="0.25">
      <c r="CV288" s="23"/>
      <c r="CW288" s="6" t="s">
        <v>6</v>
      </c>
      <c r="CX288" s="2"/>
      <c r="CY288" s="6" t="s">
        <v>7</v>
      </c>
      <c r="CZ288" s="29" t="s">
        <v>8</v>
      </c>
    </row>
    <row r="289" spans="100:104" x14ac:dyDescent="0.25">
      <c r="CV289" s="23"/>
      <c r="CW289" s="9"/>
      <c r="CX289" s="10"/>
      <c r="CY289" s="11"/>
      <c r="CZ289" s="30"/>
    </row>
    <row r="290" spans="100:104" x14ac:dyDescent="0.25">
      <c r="CV290" s="23"/>
      <c r="CW290" s="12"/>
      <c r="CX290" s="13"/>
      <c r="CY290" s="11"/>
      <c r="CZ290" s="30"/>
    </row>
    <row r="291" spans="100:104" x14ac:dyDescent="0.25">
      <c r="CV291" s="23"/>
      <c r="CW291" s="12"/>
      <c r="CX291" s="13"/>
      <c r="CY291" s="11"/>
      <c r="CZ291" s="30"/>
    </row>
    <row r="292" spans="100:104" x14ac:dyDescent="0.25">
      <c r="CV292" s="23"/>
      <c r="CW292" s="12"/>
      <c r="CX292" s="13"/>
      <c r="CY292" s="11"/>
      <c r="CZ292" s="30"/>
    </row>
    <row r="293" spans="100:104" x14ac:dyDescent="0.25">
      <c r="CV293" s="23"/>
      <c r="CW293" s="14"/>
      <c r="CX293" s="13"/>
      <c r="CY293" s="11"/>
      <c r="CZ293" s="30"/>
    </row>
    <row r="294" spans="100:104" x14ac:dyDescent="0.25">
      <c r="CV294" s="23"/>
      <c r="CW294" s="2"/>
      <c r="CX294" s="2"/>
      <c r="CY294" s="15" t="s">
        <v>9</v>
      </c>
      <c r="CZ294" s="31">
        <f>SUM(CZ289:CZ293)</f>
        <v>0</v>
      </c>
    </row>
    <row r="295" spans="100:104" ht="15.75" thickBot="1" x14ac:dyDescent="0.3">
      <c r="CV295" s="23"/>
      <c r="CW295" s="2"/>
      <c r="CX295" s="2"/>
      <c r="CY295" s="2"/>
      <c r="CZ295" s="28"/>
    </row>
    <row r="296" spans="100:104" ht="16.5" thickBot="1" x14ac:dyDescent="0.3">
      <c r="CV296" s="32"/>
      <c r="CW296" s="33" t="s">
        <v>10</v>
      </c>
      <c r="CX296" s="34"/>
      <c r="CY296" s="35" t="s">
        <v>11</v>
      </c>
      <c r="CZ296" s="36"/>
    </row>
    <row r="297" spans="100:104" x14ac:dyDescent="0.25">
      <c r="CV297" s="18"/>
      <c r="CW297" s="18"/>
      <c r="CX297" s="18"/>
      <c r="CY297" s="18"/>
      <c r="CZ297" s="18"/>
    </row>
    <row r="298" spans="100:104" ht="15.75" thickBot="1" x14ac:dyDescent="0.3">
      <c r="CV298" s="18"/>
      <c r="CW298" s="18"/>
      <c r="CX298" s="18"/>
      <c r="CY298" s="18"/>
      <c r="CZ298" s="18"/>
    </row>
    <row r="299" spans="100:104" x14ac:dyDescent="0.25">
      <c r="CV299" s="20"/>
      <c r="CW299" s="21" t="s">
        <v>0</v>
      </c>
      <c r="CX299" s="21"/>
      <c r="CY299" s="21">
        <f>$CY$175</f>
        <v>0</v>
      </c>
      <c r="CZ299" s="22">
        <f>$CZ$175</f>
        <v>0</v>
      </c>
    </row>
    <row r="300" spans="100:104" x14ac:dyDescent="0.25">
      <c r="CV300" s="23"/>
      <c r="CW300" s="1" t="s">
        <v>1</v>
      </c>
      <c r="CX300" s="2"/>
      <c r="CY300" s="3" t="s">
        <v>12</v>
      </c>
      <c r="CZ300" s="24" t="s">
        <v>3</v>
      </c>
    </row>
    <row r="301" spans="100:104" ht="15.75" x14ac:dyDescent="0.25">
      <c r="CV301" s="25"/>
      <c r="CW301" s="4" t="str">
        <f>Données!$I$11</f>
        <v>Claire Lessard</v>
      </c>
      <c r="CX301" s="5"/>
      <c r="CY301" s="6" t="str">
        <f>$CY$177</f>
        <v xml:space="preserve">               Substituts @ $10.00</v>
      </c>
      <c r="CZ301" s="26" t="s">
        <v>3</v>
      </c>
    </row>
    <row r="302" spans="100:104" x14ac:dyDescent="0.25">
      <c r="CV302" s="23"/>
      <c r="CW302" s="8"/>
      <c r="CX302" s="2"/>
      <c r="CY302" s="7"/>
      <c r="CZ302" s="27"/>
    </row>
    <row r="303" spans="100:104" x14ac:dyDescent="0.25">
      <c r="CV303" s="23"/>
      <c r="CW303" s="2" t="s">
        <v>20</v>
      </c>
      <c r="CX303" s="2"/>
      <c r="CY303" s="2"/>
      <c r="CZ303" s="28" t="str">
        <f>$CZ$179</f>
        <v>Sem.05</v>
      </c>
    </row>
    <row r="304" spans="100:104" x14ac:dyDescent="0.25">
      <c r="CV304" s="23"/>
      <c r="CW304" s="6" t="s">
        <v>6</v>
      </c>
      <c r="CX304" s="2"/>
      <c r="CY304" s="6" t="s">
        <v>7</v>
      </c>
      <c r="CZ304" s="29" t="s">
        <v>8</v>
      </c>
    </row>
    <row r="305" spans="100:104" x14ac:dyDescent="0.25">
      <c r="CV305" s="23"/>
      <c r="CW305" s="9"/>
      <c r="CX305" s="10"/>
      <c r="CY305" s="11"/>
      <c r="CZ305" s="30"/>
    </row>
    <row r="306" spans="100:104" x14ac:dyDescent="0.25">
      <c r="CV306" s="23"/>
      <c r="CW306" s="12"/>
      <c r="CX306" s="13"/>
      <c r="CY306" s="11"/>
      <c r="CZ306" s="30"/>
    </row>
    <row r="307" spans="100:104" x14ac:dyDescent="0.25">
      <c r="CV307" s="23"/>
      <c r="CW307" s="12"/>
      <c r="CX307" s="13"/>
      <c r="CY307" s="11"/>
      <c r="CZ307" s="30"/>
    </row>
    <row r="308" spans="100:104" x14ac:dyDescent="0.25">
      <c r="CV308" s="23"/>
      <c r="CW308" s="12"/>
      <c r="CX308" s="13"/>
      <c r="CY308" s="11"/>
      <c r="CZ308" s="30"/>
    </row>
    <row r="309" spans="100:104" x14ac:dyDescent="0.25">
      <c r="CV309" s="23"/>
      <c r="CW309" s="14"/>
      <c r="CX309" s="13"/>
      <c r="CY309" s="11"/>
      <c r="CZ309" s="30"/>
    </row>
    <row r="310" spans="100:104" x14ac:dyDescent="0.25">
      <c r="CV310" s="23"/>
      <c r="CW310" s="2"/>
      <c r="CX310" s="2"/>
      <c r="CY310" s="15" t="s">
        <v>9</v>
      </c>
      <c r="CZ310" s="31">
        <f>SUM(CZ305:CZ309)</f>
        <v>0</v>
      </c>
    </row>
    <row r="311" spans="100:104" ht="15.75" thickBot="1" x14ac:dyDescent="0.3">
      <c r="CV311" s="23"/>
      <c r="CW311" s="2"/>
      <c r="CX311" s="2"/>
      <c r="CY311" s="2"/>
      <c r="CZ311" s="28"/>
    </row>
    <row r="312" spans="100:104" ht="16.5" thickBot="1" x14ac:dyDescent="0.3">
      <c r="CV312" s="32"/>
      <c r="CW312" s="33" t="s">
        <v>10</v>
      </c>
      <c r="CX312" s="34"/>
      <c r="CY312" s="35" t="s">
        <v>11</v>
      </c>
      <c r="CZ312" s="36"/>
    </row>
    <row r="313" spans="100:104" x14ac:dyDescent="0.25">
      <c r="CV313" s="20"/>
      <c r="CW313" s="21" t="s">
        <v>0</v>
      </c>
      <c r="CX313" s="21"/>
      <c r="CY313" s="21">
        <f>$CY$175</f>
        <v>0</v>
      </c>
      <c r="CZ313" s="22">
        <f>$CZ$175</f>
        <v>0</v>
      </c>
    </row>
    <row r="314" spans="100:104" x14ac:dyDescent="0.25">
      <c r="CV314" s="23"/>
      <c r="CW314" s="1" t="s">
        <v>1</v>
      </c>
      <c r="CX314" s="2"/>
      <c r="CY314" s="3" t="s">
        <v>12</v>
      </c>
      <c r="CZ314" s="24" t="s">
        <v>3</v>
      </c>
    </row>
    <row r="315" spans="100:104" ht="15.75" x14ac:dyDescent="0.25">
      <c r="CV315" s="25"/>
      <c r="CW315" s="4" t="str">
        <f>Données!$I$12</f>
        <v>Diane Resler</v>
      </c>
      <c r="CX315" s="5"/>
      <c r="CY315" s="6" t="str">
        <f>$CY$177</f>
        <v xml:space="preserve">               Substituts @ $10.00</v>
      </c>
      <c r="CZ315" s="26" t="s">
        <v>3</v>
      </c>
    </row>
    <row r="316" spans="100:104" x14ac:dyDescent="0.25">
      <c r="CV316" s="23"/>
      <c r="CW316" s="8"/>
      <c r="CX316" s="2"/>
      <c r="CY316" s="7"/>
      <c r="CZ316" s="27"/>
    </row>
    <row r="317" spans="100:104" x14ac:dyDescent="0.25">
      <c r="CV317" s="23"/>
      <c r="CW317" s="2" t="s">
        <v>21</v>
      </c>
      <c r="CX317" s="2"/>
      <c r="CY317" s="2"/>
      <c r="CZ317" s="28" t="str">
        <f>$CZ$179</f>
        <v>Sem.05</v>
      </c>
    </row>
    <row r="318" spans="100:104" x14ac:dyDescent="0.25">
      <c r="CV318" s="23"/>
      <c r="CW318" s="6" t="s">
        <v>6</v>
      </c>
      <c r="CX318" s="2"/>
      <c r="CY318" s="6" t="s">
        <v>7</v>
      </c>
      <c r="CZ318" s="29" t="s">
        <v>8</v>
      </c>
    </row>
    <row r="319" spans="100:104" x14ac:dyDescent="0.25">
      <c r="CV319" s="23"/>
      <c r="CW319" s="9"/>
      <c r="CX319" s="10"/>
      <c r="CY319" s="11"/>
      <c r="CZ319" s="30"/>
    </row>
    <row r="320" spans="100:104" x14ac:dyDescent="0.25">
      <c r="CV320" s="23"/>
      <c r="CW320" s="12"/>
      <c r="CX320" s="13"/>
      <c r="CY320" s="11"/>
      <c r="CZ320" s="30"/>
    </row>
    <row r="321" spans="100:104" x14ac:dyDescent="0.25">
      <c r="CV321" s="23"/>
      <c r="CW321" s="12"/>
      <c r="CX321" s="13"/>
      <c r="CY321" s="11"/>
      <c r="CZ321" s="30"/>
    </row>
    <row r="322" spans="100:104" x14ac:dyDescent="0.25">
      <c r="CV322" s="23"/>
      <c r="CW322" s="12"/>
      <c r="CX322" s="13"/>
      <c r="CY322" s="11"/>
      <c r="CZ322" s="30"/>
    </row>
    <row r="323" spans="100:104" x14ac:dyDescent="0.25">
      <c r="CV323" s="23"/>
      <c r="CW323" s="14"/>
      <c r="CX323" s="13"/>
      <c r="CY323" s="11"/>
      <c r="CZ323" s="30"/>
    </row>
    <row r="324" spans="100:104" x14ac:dyDescent="0.25">
      <c r="CV324" s="23"/>
      <c r="CW324" s="2"/>
      <c r="CX324" s="2"/>
      <c r="CY324" s="15" t="s">
        <v>9</v>
      </c>
      <c r="CZ324" s="31">
        <f>SUM(CZ319:CZ323)</f>
        <v>0</v>
      </c>
    </row>
    <row r="325" spans="100:104" ht="15.75" thickBot="1" x14ac:dyDescent="0.3">
      <c r="CV325" s="23"/>
      <c r="CW325" s="2"/>
      <c r="CX325" s="2"/>
      <c r="CY325" s="2"/>
      <c r="CZ325" s="28"/>
    </row>
    <row r="326" spans="100:104" ht="16.5" thickBot="1" x14ac:dyDescent="0.3">
      <c r="CV326" s="32"/>
      <c r="CW326" s="33" t="s">
        <v>10</v>
      </c>
      <c r="CX326" s="34"/>
      <c r="CY326" s="35" t="s">
        <v>11</v>
      </c>
      <c r="CZ326" s="36"/>
    </row>
    <row r="327" spans="100:104" x14ac:dyDescent="0.25">
      <c r="CV327" s="16"/>
      <c r="CW327" s="16"/>
      <c r="CX327" s="16"/>
      <c r="CY327" s="16"/>
      <c r="CZ327" s="16"/>
    </row>
    <row r="328" spans="100:104" ht="15.75" thickBot="1" x14ac:dyDescent="0.3">
      <c r="CV328" s="18"/>
      <c r="CW328" s="18"/>
      <c r="CX328" s="18"/>
      <c r="CY328" s="18"/>
      <c r="CZ328" s="18"/>
    </row>
    <row r="329" spans="100:104" x14ac:dyDescent="0.25">
      <c r="CV329" s="20"/>
      <c r="CW329" s="21" t="s">
        <v>0</v>
      </c>
      <c r="CX329" s="21"/>
      <c r="CY329" s="21">
        <f>$CY$175</f>
        <v>0</v>
      </c>
      <c r="CZ329" s="22">
        <f>$CZ$175</f>
        <v>0</v>
      </c>
    </row>
    <row r="330" spans="100:104" x14ac:dyDescent="0.25">
      <c r="CV330" s="23"/>
      <c r="CW330" s="1" t="s">
        <v>1</v>
      </c>
      <c r="CX330" s="2"/>
      <c r="CY330" s="3" t="s">
        <v>12</v>
      </c>
      <c r="CZ330" s="24" t="s">
        <v>3</v>
      </c>
    </row>
    <row r="331" spans="100:104" ht="15.75" x14ac:dyDescent="0.25">
      <c r="CV331" s="25"/>
      <c r="CW331" s="4" t="str">
        <f>Données!$I$13</f>
        <v>Denis Lauzon</v>
      </c>
      <c r="CX331" s="5"/>
      <c r="CY331" s="6" t="str">
        <f>$CY$177</f>
        <v xml:space="preserve">               Substituts @ $10.00</v>
      </c>
      <c r="CZ331" s="26" t="s">
        <v>3</v>
      </c>
    </row>
    <row r="332" spans="100:104" x14ac:dyDescent="0.25">
      <c r="CV332" s="23"/>
      <c r="CW332" s="8"/>
      <c r="CX332" s="2"/>
      <c r="CY332" s="7"/>
      <c r="CZ332" s="27"/>
    </row>
    <row r="333" spans="100:104" x14ac:dyDescent="0.25">
      <c r="CV333" s="23"/>
      <c r="CW333" s="2" t="s">
        <v>22</v>
      </c>
      <c r="CX333" s="2"/>
      <c r="CY333" s="2"/>
      <c r="CZ333" s="28" t="str">
        <f>$CZ$179</f>
        <v>Sem.05</v>
      </c>
    </row>
    <row r="334" spans="100:104" x14ac:dyDescent="0.25">
      <c r="CV334" s="23"/>
      <c r="CW334" s="6" t="s">
        <v>6</v>
      </c>
      <c r="CX334" s="2"/>
      <c r="CY334" s="6" t="s">
        <v>7</v>
      </c>
      <c r="CZ334" s="29" t="s">
        <v>8</v>
      </c>
    </row>
    <row r="335" spans="100:104" x14ac:dyDescent="0.25">
      <c r="CV335" s="23"/>
      <c r="CW335" s="9"/>
      <c r="CX335" s="10"/>
      <c r="CY335" s="11"/>
      <c r="CZ335" s="30"/>
    </row>
    <row r="336" spans="100:104" x14ac:dyDescent="0.25">
      <c r="CV336" s="23"/>
      <c r="CW336" s="12"/>
      <c r="CX336" s="13"/>
      <c r="CY336" s="11"/>
      <c r="CZ336" s="30"/>
    </row>
    <row r="337" spans="100:104" x14ac:dyDescent="0.25">
      <c r="CV337" s="23"/>
      <c r="CW337" s="12"/>
      <c r="CX337" s="13"/>
      <c r="CY337" s="11"/>
      <c r="CZ337" s="30"/>
    </row>
    <row r="338" spans="100:104" x14ac:dyDescent="0.25">
      <c r="CV338" s="23"/>
      <c r="CW338" s="12"/>
      <c r="CX338" s="13"/>
      <c r="CY338" s="11"/>
      <c r="CZ338" s="30"/>
    </row>
    <row r="339" spans="100:104" x14ac:dyDescent="0.25">
      <c r="CV339" s="23"/>
      <c r="CW339" s="14"/>
      <c r="CX339" s="13"/>
      <c r="CY339" s="11"/>
      <c r="CZ339" s="30"/>
    </row>
    <row r="340" spans="100:104" x14ac:dyDescent="0.25">
      <c r="CV340" s="23"/>
      <c r="CW340" s="2"/>
      <c r="CX340" s="2"/>
      <c r="CY340" s="15" t="s">
        <v>9</v>
      </c>
      <c r="CZ340" s="31">
        <f>SUM(CZ335:CZ339)</f>
        <v>0</v>
      </c>
    </row>
    <row r="341" spans="100:104" ht="15.75" thickBot="1" x14ac:dyDescent="0.3">
      <c r="CV341" s="23"/>
      <c r="CW341" s="2"/>
      <c r="CX341" s="2"/>
      <c r="CY341" s="2"/>
      <c r="CZ341" s="28"/>
    </row>
    <row r="342" spans="100:104" ht="16.5" thickBot="1" x14ac:dyDescent="0.3">
      <c r="CV342" s="32"/>
      <c r="CW342" s="33" t="s">
        <v>10</v>
      </c>
      <c r="CX342" s="34"/>
      <c r="CY342" s="35" t="s">
        <v>11</v>
      </c>
      <c r="CZ342" s="36"/>
    </row>
    <row r="343" spans="100:104" x14ac:dyDescent="0.25">
      <c r="CV343" s="18"/>
      <c r="CW343" s="18"/>
      <c r="CX343" s="18"/>
      <c r="CY343" s="18"/>
      <c r="CZ343" s="18"/>
    </row>
    <row r="344" spans="100:104" ht="15.75" thickBot="1" x14ac:dyDescent="0.3">
      <c r="CV344" s="18"/>
      <c r="CW344" s="18"/>
      <c r="CX344" s="18"/>
      <c r="CY344" s="18"/>
      <c r="CZ344" s="18"/>
    </row>
    <row r="345" spans="100:104" x14ac:dyDescent="0.25">
      <c r="CV345" s="20"/>
      <c r="CW345" s="21" t="s">
        <v>0</v>
      </c>
      <c r="CX345" s="21"/>
      <c r="CY345" s="21">
        <f>$CY$175</f>
        <v>0</v>
      </c>
      <c r="CZ345" s="22">
        <f>$CZ$175</f>
        <v>0</v>
      </c>
    </row>
    <row r="346" spans="100:104" x14ac:dyDescent="0.25">
      <c r="CV346" s="23"/>
      <c r="CW346" s="1" t="s">
        <v>1</v>
      </c>
      <c r="CX346" s="2"/>
      <c r="CY346" s="3" t="s">
        <v>12</v>
      </c>
      <c r="CZ346" s="24" t="s">
        <v>3</v>
      </c>
    </row>
    <row r="347" spans="100:104" ht="15.75" x14ac:dyDescent="0.25">
      <c r="CV347" s="25"/>
      <c r="CW347" s="4" t="str">
        <f>Données!$I$14</f>
        <v>Gilles Tremblay</v>
      </c>
      <c r="CX347" s="5"/>
      <c r="CY347" s="6" t="str">
        <f>$CY$177</f>
        <v xml:space="preserve">               Substituts @ $10.00</v>
      </c>
      <c r="CZ347" s="26" t="s">
        <v>3</v>
      </c>
    </row>
    <row r="348" spans="100:104" x14ac:dyDescent="0.25">
      <c r="CV348" s="23"/>
      <c r="CW348" s="8"/>
      <c r="CX348" s="2"/>
      <c r="CY348" s="7"/>
      <c r="CZ348" s="27"/>
    </row>
    <row r="349" spans="100:104" x14ac:dyDescent="0.25">
      <c r="CV349" s="23"/>
      <c r="CW349" s="2" t="s">
        <v>23</v>
      </c>
      <c r="CX349" s="2"/>
      <c r="CY349" s="2"/>
      <c r="CZ349" s="28" t="str">
        <f>$CZ$179</f>
        <v>Sem.05</v>
      </c>
    </row>
    <row r="350" spans="100:104" x14ac:dyDescent="0.25">
      <c r="CV350" s="23"/>
      <c r="CW350" s="6" t="s">
        <v>6</v>
      </c>
      <c r="CX350" s="2"/>
      <c r="CY350" s="6" t="s">
        <v>7</v>
      </c>
      <c r="CZ350" s="29" t="s">
        <v>8</v>
      </c>
    </row>
    <row r="351" spans="100:104" x14ac:dyDescent="0.25">
      <c r="CV351" s="23"/>
      <c r="CW351" s="9"/>
      <c r="CX351" s="10"/>
      <c r="CY351" s="11"/>
      <c r="CZ351" s="30"/>
    </row>
    <row r="352" spans="100:104" x14ac:dyDescent="0.25">
      <c r="CV352" s="23"/>
      <c r="CW352" s="12"/>
      <c r="CX352" s="13"/>
      <c r="CY352" s="11"/>
      <c r="CZ352" s="30"/>
    </row>
    <row r="353" spans="100:104" x14ac:dyDescent="0.25">
      <c r="CV353" s="23"/>
      <c r="CW353" s="12"/>
      <c r="CX353" s="13"/>
      <c r="CY353" s="11"/>
      <c r="CZ353" s="30"/>
    </row>
    <row r="354" spans="100:104" x14ac:dyDescent="0.25">
      <c r="CV354" s="23"/>
      <c r="CW354" s="12"/>
      <c r="CX354" s="13"/>
      <c r="CY354" s="11"/>
      <c r="CZ354" s="30"/>
    </row>
    <row r="355" spans="100:104" x14ac:dyDescent="0.25">
      <c r="CV355" s="23"/>
      <c r="CW355" s="14"/>
      <c r="CX355" s="13"/>
      <c r="CY355" s="11"/>
      <c r="CZ355" s="30"/>
    </row>
    <row r="356" spans="100:104" x14ac:dyDescent="0.25">
      <c r="CV356" s="23"/>
      <c r="CW356" s="2"/>
      <c r="CX356" s="2"/>
      <c r="CY356" s="15" t="s">
        <v>9</v>
      </c>
      <c r="CZ356" s="31">
        <f>SUM(CZ351:CZ355)</f>
        <v>0</v>
      </c>
    </row>
    <row r="357" spans="100:104" ht="15.75" thickBot="1" x14ac:dyDescent="0.3">
      <c r="CV357" s="23"/>
      <c r="CW357" s="2"/>
      <c r="CX357" s="2"/>
      <c r="CY357" s="2"/>
      <c r="CZ357" s="28"/>
    </row>
    <row r="358" spans="100:104" ht="16.5" thickBot="1" x14ac:dyDescent="0.3">
      <c r="CV358" s="32"/>
      <c r="CW358" s="33" t="s">
        <v>10</v>
      </c>
      <c r="CX358" s="34"/>
      <c r="CY358" s="35" t="s">
        <v>11</v>
      </c>
      <c r="CZ358" s="36"/>
    </row>
    <row r="359" spans="100:104" x14ac:dyDescent="0.25">
      <c r="CV359" s="20"/>
      <c r="CW359" s="21" t="s">
        <v>0</v>
      </c>
      <c r="CX359" s="21"/>
      <c r="CY359" s="21">
        <f>$CY$175</f>
        <v>0</v>
      </c>
      <c r="CZ359" s="22">
        <f>$CZ$175</f>
        <v>0</v>
      </c>
    </row>
    <row r="360" spans="100:104" x14ac:dyDescent="0.25">
      <c r="CV360" s="23"/>
      <c r="CW360" s="1" t="s">
        <v>1</v>
      </c>
      <c r="CX360" s="2"/>
      <c r="CY360" s="3" t="s">
        <v>12</v>
      </c>
      <c r="CZ360" s="24" t="s">
        <v>3</v>
      </c>
    </row>
    <row r="361" spans="100:104" ht="15.75" x14ac:dyDescent="0.25">
      <c r="CV361" s="25"/>
      <c r="CW361" s="4" t="str">
        <f>Données!$I$15</f>
        <v>Jocelyne Brunelle</v>
      </c>
      <c r="CX361" s="5"/>
      <c r="CY361" s="6" t="str">
        <f>$CY$177</f>
        <v xml:space="preserve">               Substituts @ $10.00</v>
      </c>
      <c r="CZ361" s="26" t="s">
        <v>3</v>
      </c>
    </row>
    <row r="362" spans="100:104" x14ac:dyDescent="0.25">
      <c r="CV362" s="23"/>
      <c r="CW362" s="8"/>
      <c r="CX362" s="2"/>
      <c r="CY362" s="7"/>
      <c r="CZ362" s="27"/>
    </row>
    <row r="363" spans="100:104" x14ac:dyDescent="0.25">
      <c r="CV363" s="23"/>
      <c r="CW363" s="2" t="s">
        <v>24</v>
      </c>
      <c r="CX363" s="2"/>
      <c r="CY363" s="2"/>
      <c r="CZ363" s="28" t="str">
        <f>$CZ$179</f>
        <v>Sem.05</v>
      </c>
    </row>
    <row r="364" spans="100:104" x14ac:dyDescent="0.25">
      <c r="CV364" s="23"/>
      <c r="CW364" s="6" t="s">
        <v>6</v>
      </c>
      <c r="CX364" s="2"/>
      <c r="CY364" s="6" t="s">
        <v>7</v>
      </c>
      <c r="CZ364" s="29" t="s">
        <v>8</v>
      </c>
    </row>
    <row r="365" spans="100:104" x14ac:dyDescent="0.25">
      <c r="CV365" s="23"/>
      <c r="CW365" s="9"/>
      <c r="CX365" s="10"/>
      <c r="CY365" s="11"/>
      <c r="CZ365" s="30"/>
    </row>
    <row r="366" spans="100:104" x14ac:dyDescent="0.25">
      <c r="CV366" s="23"/>
      <c r="CW366" s="12"/>
      <c r="CX366" s="13"/>
      <c r="CY366" s="11"/>
      <c r="CZ366" s="30"/>
    </row>
    <row r="367" spans="100:104" x14ac:dyDescent="0.25">
      <c r="CV367" s="23"/>
      <c r="CW367" s="12"/>
      <c r="CX367" s="13"/>
      <c r="CY367" s="11"/>
      <c r="CZ367" s="30"/>
    </row>
    <row r="368" spans="100:104" x14ac:dyDescent="0.25">
      <c r="CV368" s="23"/>
      <c r="CW368" s="12"/>
      <c r="CX368" s="13"/>
      <c r="CY368" s="11"/>
      <c r="CZ368" s="30"/>
    </row>
    <row r="369" spans="100:104" x14ac:dyDescent="0.25">
      <c r="CV369" s="23"/>
      <c r="CW369" s="14"/>
      <c r="CX369" s="13"/>
      <c r="CY369" s="11"/>
      <c r="CZ369" s="30"/>
    </row>
    <row r="370" spans="100:104" x14ac:dyDescent="0.25">
      <c r="CV370" s="23"/>
      <c r="CW370" s="2"/>
      <c r="CX370" s="2"/>
      <c r="CY370" s="15" t="s">
        <v>9</v>
      </c>
      <c r="CZ370" s="31">
        <f>SUM(CZ365:CZ369)</f>
        <v>0</v>
      </c>
    </row>
    <row r="371" spans="100:104" ht="15.75" thickBot="1" x14ac:dyDescent="0.3">
      <c r="CV371" s="23"/>
      <c r="CW371" s="2"/>
      <c r="CX371" s="2"/>
      <c r="CY371" s="2"/>
      <c r="CZ371" s="28"/>
    </row>
    <row r="372" spans="100:104" ht="16.5" thickBot="1" x14ac:dyDescent="0.3">
      <c r="CV372" s="32"/>
      <c r="CW372" s="33" t="s">
        <v>10</v>
      </c>
      <c r="CX372" s="34"/>
      <c r="CY372" s="35" t="s">
        <v>11</v>
      </c>
      <c r="CZ372" s="36"/>
    </row>
    <row r="373" spans="100:104" x14ac:dyDescent="0.25">
      <c r="CV373" s="19"/>
      <c r="CW373" s="19"/>
      <c r="CX373" s="19"/>
      <c r="CY373" s="19"/>
      <c r="CZ373" s="19"/>
    </row>
    <row r="374" spans="100:104" ht="15.75" thickBot="1" x14ac:dyDescent="0.3">
      <c r="CV374" s="18"/>
      <c r="CW374" s="18"/>
      <c r="CX374" s="18"/>
      <c r="CY374" s="18"/>
      <c r="CZ374" s="18"/>
    </row>
    <row r="375" spans="100:104" x14ac:dyDescent="0.25">
      <c r="CV375" s="20"/>
      <c r="CW375" s="21" t="s">
        <v>0</v>
      </c>
      <c r="CX375" s="21"/>
      <c r="CY375" s="21">
        <f>$CY$175</f>
        <v>0</v>
      </c>
      <c r="CZ375" s="22">
        <f>$CZ$175</f>
        <v>0</v>
      </c>
    </row>
    <row r="376" spans="100:104" x14ac:dyDescent="0.25">
      <c r="CV376" s="23"/>
      <c r="CW376" s="1" t="s">
        <v>1</v>
      </c>
      <c r="CX376" s="2"/>
      <c r="CY376" s="3" t="s">
        <v>12</v>
      </c>
      <c r="CZ376" s="24" t="s">
        <v>3</v>
      </c>
    </row>
    <row r="377" spans="100:104" ht="15.75" x14ac:dyDescent="0.25">
      <c r="CV377" s="25"/>
      <c r="CW377" s="4" t="str">
        <f>Données!$I$16</f>
        <v>Francine Allard</v>
      </c>
      <c r="CX377" s="5"/>
      <c r="CY377" s="6" t="str">
        <f>$CY$177</f>
        <v xml:space="preserve">               Substituts @ $10.00</v>
      </c>
      <c r="CZ377" s="26" t="s">
        <v>3</v>
      </c>
    </row>
    <row r="378" spans="100:104" x14ac:dyDescent="0.25">
      <c r="CV378" s="23"/>
      <c r="CW378" s="8"/>
      <c r="CX378" s="2"/>
      <c r="CY378" s="7"/>
      <c r="CZ378" s="27"/>
    </row>
    <row r="379" spans="100:104" x14ac:dyDescent="0.25">
      <c r="CV379" s="23"/>
      <c r="CW379" s="2" t="s">
        <v>25</v>
      </c>
      <c r="CX379" s="2"/>
      <c r="CY379" s="2"/>
      <c r="CZ379" s="28" t="str">
        <f>$CZ$179</f>
        <v>Sem.05</v>
      </c>
    </row>
    <row r="380" spans="100:104" x14ac:dyDescent="0.25">
      <c r="CV380" s="23"/>
      <c r="CW380" s="6" t="s">
        <v>6</v>
      </c>
      <c r="CX380" s="2"/>
      <c r="CY380" s="6" t="s">
        <v>7</v>
      </c>
      <c r="CZ380" s="29" t="s">
        <v>8</v>
      </c>
    </row>
    <row r="381" spans="100:104" x14ac:dyDescent="0.25">
      <c r="CV381" s="23"/>
      <c r="CW381" s="9"/>
      <c r="CX381" s="10"/>
      <c r="CY381" s="11"/>
      <c r="CZ381" s="30"/>
    </row>
    <row r="382" spans="100:104" x14ac:dyDescent="0.25">
      <c r="CV382" s="23"/>
      <c r="CW382" s="12"/>
      <c r="CX382" s="13"/>
      <c r="CY382" s="11"/>
      <c r="CZ382" s="30"/>
    </row>
    <row r="383" spans="100:104" x14ac:dyDescent="0.25">
      <c r="CV383" s="23"/>
      <c r="CW383" s="12"/>
      <c r="CX383" s="13"/>
      <c r="CY383" s="11"/>
      <c r="CZ383" s="30"/>
    </row>
    <row r="384" spans="100:104" x14ac:dyDescent="0.25">
      <c r="CV384" s="23"/>
      <c r="CW384" s="12"/>
      <c r="CX384" s="13"/>
      <c r="CY384" s="11"/>
      <c r="CZ384" s="30"/>
    </row>
    <row r="385" spans="100:104" x14ac:dyDescent="0.25">
      <c r="CV385" s="23"/>
      <c r="CW385" s="14"/>
      <c r="CX385" s="13"/>
      <c r="CY385" s="11"/>
      <c r="CZ385" s="30"/>
    </row>
    <row r="386" spans="100:104" x14ac:dyDescent="0.25">
      <c r="CV386" s="23"/>
      <c r="CW386" s="2"/>
      <c r="CX386" s="2"/>
      <c r="CY386" s="15" t="s">
        <v>9</v>
      </c>
      <c r="CZ386" s="31">
        <f>SUM(CZ381:CZ385)</f>
        <v>0</v>
      </c>
    </row>
    <row r="387" spans="100:104" ht="15.75" thickBot="1" x14ac:dyDescent="0.3">
      <c r="CV387" s="23"/>
      <c r="CW387" s="2"/>
      <c r="CX387" s="2"/>
      <c r="CY387" s="2"/>
      <c r="CZ387" s="28"/>
    </row>
    <row r="388" spans="100:104" ht="16.5" thickBot="1" x14ac:dyDescent="0.3">
      <c r="CV388" s="32"/>
      <c r="CW388" s="33" t="s">
        <v>10</v>
      </c>
      <c r="CX388" s="34"/>
      <c r="CY388" s="35" t="s">
        <v>11</v>
      </c>
      <c r="CZ388" s="36"/>
    </row>
    <row r="389" spans="100:104" x14ac:dyDescent="0.25">
      <c r="CV389" s="18"/>
      <c r="CW389" s="18"/>
      <c r="CX389" s="18"/>
      <c r="CY389" s="18"/>
      <c r="CZ389" s="18"/>
    </row>
    <row r="390" spans="100:104" ht="15.75" thickBot="1" x14ac:dyDescent="0.3">
      <c r="CV390" s="18"/>
      <c r="CW390" s="18"/>
      <c r="CX390" s="18"/>
      <c r="CY390" s="18"/>
      <c r="CZ390" s="18"/>
    </row>
    <row r="391" spans="100:104" x14ac:dyDescent="0.25">
      <c r="CV391" s="20"/>
      <c r="CW391" s="21" t="s">
        <v>0</v>
      </c>
      <c r="CX391" s="21"/>
      <c r="CY391" s="21">
        <f>$CY$175</f>
        <v>0</v>
      </c>
      <c r="CZ391" s="22">
        <f>$CZ$175</f>
        <v>0</v>
      </c>
    </row>
    <row r="392" spans="100:104" x14ac:dyDescent="0.25">
      <c r="CV392" s="23"/>
      <c r="CW392" s="1" t="s">
        <v>1</v>
      </c>
      <c r="CX392" s="2"/>
      <c r="CY392" s="3" t="s">
        <v>12</v>
      </c>
      <c r="CZ392" s="24" t="s">
        <v>3</v>
      </c>
    </row>
    <row r="393" spans="100:104" ht="15.75" x14ac:dyDescent="0.25">
      <c r="CV393" s="25"/>
      <c r="CW393" s="4" t="str">
        <f>Données!$I$17</f>
        <v>Raymond Chartré</v>
      </c>
      <c r="CX393" s="5"/>
      <c r="CY393" s="6" t="str">
        <f>$CY$177</f>
        <v xml:space="preserve">               Substituts @ $10.00</v>
      </c>
      <c r="CZ393" s="26" t="s">
        <v>3</v>
      </c>
    </row>
    <row r="394" spans="100:104" x14ac:dyDescent="0.25">
      <c r="CV394" s="23"/>
      <c r="CW394" s="8"/>
      <c r="CX394" s="2"/>
      <c r="CY394" s="7"/>
      <c r="CZ394" s="27"/>
    </row>
    <row r="395" spans="100:104" x14ac:dyDescent="0.25">
      <c r="CV395" s="23"/>
      <c r="CW395" s="2" t="s">
        <v>26</v>
      </c>
      <c r="CX395" s="2"/>
      <c r="CY395" s="2"/>
      <c r="CZ395" s="28" t="str">
        <f>$CZ$179</f>
        <v>Sem.05</v>
      </c>
    </row>
    <row r="396" spans="100:104" x14ac:dyDescent="0.25">
      <c r="CV396" s="23"/>
      <c r="CW396" s="6" t="s">
        <v>6</v>
      </c>
      <c r="CX396" s="2"/>
      <c r="CY396" s="6" t="s">
        <v>7</v>
      </c>
      <c r="CZ396" s="29" t="s">
        <v>8</v>
      </c>
    </row>
    <row r="397" spans="100:104" x14ac:dyDescent="0.25">
      <c r="CV397" s="23"/>
      <c r="CW397" s="9"/>
      <c r="CX397" s="10"/>
      <c r="CY397" s="11"/>
      <c r="CZ397" s="30"/>
    </row>
    <row r="398" spans="100:104" x14ac:dyDescent="0.25">
      <c r="CV398" s="23"/>
      <c r="CW398" s="12"/>
      <c r="CX398" s="13"/>
      <c r="CY398" s="11"/>
      <c r="CZ398" s="30"/>
    </row>
    <row r="399" spans="100:104" x14ac:dyDescent="0.25">
      <c r="CV399" s="23"/>
      <c r="CW399" s="12"/>
      <c r="CX399" s="13"/>
      <c r="CY399" s="11"/>
      <c r="CZ399" s="30"/>
    </row>
    <row r="400" spans="100:104" x14ac:dyDescent="0.25">
      <c r="CV400" s="23"/>
      <c r="CW400" s="12"/>
      <c r="CX400" s="13"/>
      <c r="CY400" s="11"/>
      <c r="CZ400" s="30"/>
    </row>
    <row r="401" spans="100:104" x14ac:dyDescent="0.25">
      <c r="CV401" s="23"/>
      <c r="CW401" s="14"/>
      <c r="CX401" s="13"/>
      <c r="CY401" s="11"/>
      <c r="CZ401" s="30"/>
    </row>
    <row r="402" spans="100:104" x14ac:dyDescent="0.25">
      <c r="CV402" s="23"/>
      <c r="CW402" s="2"/>
      <c r="CX402" s="2"/>
      <c r="CY402" s="15" t="s">
        <v>9</v>
      </c>
      <c r="CZ402" s="31">
        <f>SUM(CZ397:CZ401)</f>
        <v>0</v>
      </c>
    </row>
    <row r="403" spans="100:104" ht="15.75" thickBot="1" x14ac:dyDescent="0.3">
      <c r="CV403" s="23"/>
      <c r="CW403" s="2"/>
      <c r="CX403" s="2"/>
      <c r="CY403" s="2"/>
      <c r="CZ403" s="28"/>
    </row>
    <row r="404" spans="100:104" ht="16.5" thickBot="1" x14ac:dyDescent="0.3">
      <c r="CV404" s="32"/>
      <c r="CW404" s="33" t="s">
        <v>10</v>
      </c>
      <c r="CX404" s="34"/>
      <c r="CY404" s="35" t="s">
        <v>11</v>
      </c>
      <c r="CZ404" s="36"/>
    </row>
    <row r="405" spans="100:104" x14ac:dyDescent="0.25">
      <c r="CV405" s="20"/>
      <c r="CW405" s="21" t="s">
        <v>0</v>
      </c>
      <c r="CX405" s="21"/>
      <c r="CY405" s="21">
        <f>$CY$175</f>
        <v>0</v>
      </c>
      <c r="CZ405" s="22">
        <f>$CZ$175</f>
        <v>0</v>
      </c>
    </row>
    <row r="406" spans="100:104" x14ac:dyDescent="0.25">
      <c r="CV406" s="23"/>
      <c r="CW406" s="1" t="s">
        <v>1</v>
      </c>
      <c r="CX406" s="2"/>
      <c r="CY406" s="3" t="s">
        <v>12</v>
      </c>
      <c r="CZ406" s="24" t="s">
        <v>3</v>
      </c>
    </row>
    <row r="407" spans="100:104" ht="15.75" x14ac:dyDescent="0.25">
      <c r="CV407" s="25"/>
      <c r="CW407" s="4" t="str">
        <f>Données!$I$18</f>
        <v>Roland Gariépy</v>
      </c>
      <c r="CX407" s="5"/>
      <c r="CY407" s="6" t="str">
        <f>$CY$177</f>
        <v xml:space="preserve">               Substituts @ $10.00</v>
      </c>
      <c r="CZ407" s="26" t="s">
        <v>3</v>
      </c>
    </row>
    <row r="408" spans="100:104" x14ac:dyDescent="0.25">
      <c r="CV408" s="23"/>
      <c r="CW408" s="8"/>
      <c r="CX408" s="2"/>
      <c r="CY408" s="7"/>
      <c r="CZ408" s="27"/>
    </row>
    <row r="409" spans="100:104" x14ac:dyDescent="0.25">
      <c r="CV409" s="23"/>
      <c r="CW409" s="2" t="s">
        <v>27</v>
      </c>
      <c r="CX409" s="2"/>
      <c r="CY409" s="2"/>
      <c r="CZ409" s="28" t="str">
        <f>$CZ$179</f>
        <v>Sem.05</v>
      </c>
    </row>
    <row r="410" spans="100:104" x14ac:dyDescent="0.25">
      <c r="CV410" s="23"/>
      <c r="CW410" s="6" t="s">
        <v>6</v>
      </c>
      <c r="CX410" s="2"/>
      <c r="CY410" s="6" t="s">
        <v>7</v>
      </c>
      <c r="CZ410" s="29" t="s">
        <v>8</v>
      </c>
    </row>
    <row r="411" spans="100:104" x14ac:dyDescent="0.25">
      <c r="CV411" s="23"/>
      <c r="CW411" s="9"/>
      <c r="CX411" s="10"/>
      <c r="CY411" s="11"/>
      <c r="CZ411" s="30"/>
    </row>
    <row r="412" spans="100:104" x14ac:dyDescent="0.25">
      <c r="CV412" s="23"/>
      <c r="CW412" s="12"/>
      <c r="CX412" s="13"/>
      <c r="CY412" s="11"/>
      <c r="CZ412" s="30"/>
    </row>
    <row r="413" spans="100:104" x14ac:dyDescent="0.25">
      <c r="CV413" s="23"/>
      <c r="CW413" s="12"/>
      <c r="CX413" s="13"/>
      <c r="CY413" s="11"/>
      <c r="CZ413" s="30"/>
    </row>
    <row r="414" spans="100:104" x14ac:dyDescent="0.25">
      <c r="CV414" s="23"/>
      <c r="CW414" s="12"/>
      <c r="CX414" s="13"/>
      <c r="CY414" s="11"/>
      <c r="CZ414" s="30"/>
    </row>
    <row r="415" spans="100:104" x14ac:dyDescent="0.25">
      <c r="CV415" s="23"/>
      <c r="CW415" s="14"/>
      <c r="CX415" s="13"/>
      <c r="CY415" s="11"/>
      <c r="CZ415" s="30"/>
    </row>
    <row r="416" spans="100:104" x14ac:dyDescent="0.25">
      <c r="CV416" s="23"/>
      <c r="CW416" s="2"/>
      <c r="CX416" s="2"/>
      <c r="CY416" s="15" t="s">
        <v>9</v>
      </c>
      <c r="CZ416" s="31">
        <f>SUM(CZ411:CZ415)</f>
        <v>0</v>
      </c>
    </row>
    <row r="417" spans="100:104" ht="15.75" thickBot="1" x14ac:dyDescent="0.3">
      <c r="CV417" s="23"/>
      <c r="CW417" s="2"/>
      <c r="CX417" s="2"/>
      <c r="CY417" s="2"/>
      <c r="CZ417" s="28"/>
    </row>
    <row r="418" spans="100:104" ht="16.5" thickBot="1" x14ac:dyDescent="0.3">
      <c r="CV418" s="32"/>
      <c r="CW418" s="33" t="s">
        <v>10</v>
      </c>
      <c r="CX418" s="34"/>
      <c r="CY418" s="35" t="s">
        <v>11</v>
      </c>
      <c r="CZ418" s="36"/>
    </row>
  </sheetData>
  <conditionalFormatting sqref="B1">
    <cfRule type="containsErrors" dxfId="429" priority="1018">
      <formula>ISERROR(B1)</formula>
    </cfRule>
  </conditionalFormatting>
  <conditionalFormatting sqref="C1">
    <cfRule type="containsErrors" dxfId="428" priority="1017">
      <formula>ISERROR(C1)</formula>
    </cfRule>
  </conditionalFormatting>
  <conditionalFormatting sqref="D1">
    <cfRule type="containsErrors" dxfId="427" priority="1016">
      <formula>ISERROR(D1)</formula>
    </cfRule>
  </conditionalFormatting>
  <conditionalFormatting sqref="A2:A6">
    <cfRule type="containsErrors" dxfId="426" priority="1012">
      <formula>ISERROR(A2)</formula>
    </cfRule>
  </conditionalFormatting>
  <conditionalFormatting sqref="A7:A8">
    <cfRule type="cellIs" dxfId="425" priority="1010" operator="equal">
      <formula>0</formula>
    </cfRule>
    <cfRule type="containsErrors" dxfId="424" priority="1011">
      <formula>ISERROR(A7)</formula>
    </cfRule>
  </conditionalFormatting>
  <conditionalFormatting sqref="A9:A10">
    <cfRule type="cellIs" dxfId="423" priority="1008" operator="equal">
      <formula>0</formula>
    </cfRule>
    <cfRule type="containsErrors" dxfId="422" priority="1009">
      <formula>ISERROR(A9)</formula>
    </cfRule>
  </conditionalFormatting>
  <conditionalFormatting sqref="A11">
    <cfRule type="containsErrors" dxfId="421" priority="1013">
      <formula>ISERROR(A11)</formula>
    </cfRule>
  </conditionalFormatting>
  <conditionalFormatting sqref="A21">
    <cfRule type="containsErrors" dxfId="420" priority="1007">
      <formula>ISERROR(A21)</formula>
    </cfRule>
  </conditionalFormatting>
  <conditionalFormatting sqref="A31">
    <cfRule type="containsErrors" dxfId="419" priority="1006">
      <formula>ISERROR(A31)</formula>
    </cfRule>
  </conditionalFormatting>
  <conditionalFormatting sqref="A41">
    <cfRule type="containsErrors" dxfId="418" priority="1005">
      <formula>ISERROR(A41)</formula>
    </cfRule>
  </conditionalFormatting>
  <conditionalFormatting sqref="A51">
    <cfRule type="containsErrors" dxfId="417" priority="1004">
      <formula>ISERROR(A51)</formula>
    </cfRule>
  </conditionalFormatting>
  <conditionalFormatting sqref="A61">
    <cfRule type="containsErrors" dxfId="416" priority="1003">
      <formula>ISERROR(A61)</formula>
    </cfRule>
  </conditionalFormatting>
  <conditionalFormatting sqref="A71">
    <cfRule type="containsErrors" dxfId="415" priority="1002">
      <formula>ISERROR(A71)</formula>
    </cfRule>
  </conditionalFormatting>
  <conditionalFormatting sqref="A81">
    <cfRule type="containsErrors" dxfId="414" priority="1001">
      <formula>ISERROR(A81)</formula>
    </cfRule>
  </conditionalFormatting>
  <conditionalFormatting sqref="A91">
    <cfRule type="containsErrors" dxfId="413" priority="1000">
      <formula>ISERROR(A91)</formula>
    </cfRule>
  </conditionalFormatting>
  <conditionalFormatting sqref="A101">
    <cfRule type="containsErrors" dxfId="412" priority="999">
      <formula>ISERROR(A101)</formula>
    </cfRule>
  </conditionalFormatting>
  <conditionalFormatting sqref="A111">
    <cfRule type="containsErrors" dxfId="411" priority="998">
      <formula>ISERROR(A111)</formula>
    </cfRule>
  </conditionalFormatting>
  <conditionalFormatting sqref="A121">
    <cfRule type="containsErrors" dxfId="410" priority="997">
      <formula>ISERROR(A121)</formula>
    </cfRule>
  </conditionalFormatting>
  <conditionalFormatting sqref="A131">
    <cfRule type="containsErrors" dxfId="409" priority="996">
      <formula>ISERROR(A131)</formula>
    </cfRule>
  </conditionalFormatting>
  <conditionalFormatting sqref="A141">
    <cfRule type="containsErrors" dxfId="408" priority="995">
      <formula>ISERROR(A141)</formula>
    </cfRule>
  </conditionalFormatting>
  <conditionalFormatting sqref="A151">
    <cfRule type="containsErrors" dxfId="407" priority="994">
      <formula>ISERROR(A151)</formula>
    </cfRule>
  </conditionalFormatting>
  <conditionalFormatting sqref="A161">
    <cfRule type="containsErrors" dxfId="406" priority="993">
      <formula>ISERROR(A161)</formula>
    </cfRule>
  </conditionalFormatting>
  <conditionalFormatting sqref="A17:A18">
    <cfRule type="cellIs" dxfId="405" priority="991" operator="equal">
      <formula>0</formula>
    </cfRule>
    <cfRule type="containsErrors" dxfId="404" priority="992">
      <formula>ISERROR(A17)</formula>
    </cfRule>
  </conditionalFormatting>
  <conditionalFormatting sqref="A27:A28">
    <cfRule type="cellIs" dxfId="403" priority="989" operator="equal">
      <formula>0</formula>
    </cfRule>
    <cfRule type="containsErrors" dxfId="402" priority="990">
      <formula>ISERROR(A27)</formula>
    </cfRule>
  </conditionalFormatting>
  <conditionalFormatting sqref="A37:A38">
    <cfRule type="cellIs" dxfId="401" priority="987" operator="equal">
      <formula>0</formula>
    </cfRule>
    <cfRule type="containsErrors" dxfId="400" priority="988">
      <formula>ISERROR(A37)</formula>
    </cfRule>
  </conditionalFormatting>
  <conditionalFormatting sqref="A47:A48">
    <cfRule type="cellIs" dxfId="399" priority="985" operator="equal">
      <formula>0</formula>
    </cfRule>
    <cfRule type="containsErrors" dxfId="398" priority="986">
      <formula>ISERROR(A47)</formula>
    </cfRule>
  </conditionalFormatting>
  <conditionalFormatting sqref="A57:A58">
    <cfRule type="cellIs" dxfId="397" priority="983" operator="equal">
      <formula>0</formula>
    </cfRule>
    <cfRule type="containsErrors" dxfId="396" priority="984">
      <formula>ISERROR(A57)</formula>
    </cfRule>
  </conditionalFormatting>
  <conditionalFormatting sqref="A67:A68">
    <cfRule type="cellIs" dxfId="395" priority="981" operator="equal">
      <formula>0</formula>
    </cfRule>
    <cfRule type="containsErrors" dxfId="394" priority="982">
      <formula>ISERROR(A67)</formula>
    </cfRule>
  </conditionalFormatting>
  <conditionalFormatting sqref="A77:A78">
    <cfRule type="cellIs" dxfId="393" priority="979" operator="equal">
      <formula>0</formula>
    </cfRule>
    <cfRule type="containsErrors" dxfId="392" priority="980">
      <formula>ISERROR(A77)</formula>
    </cfRule>
  </conditionalFormatting>
  <conditionalFormatting sqref="A87:A88">
    <cfRule type="cellIs" dxfId="391" priority="977" operator="equal">
      <formula>0</formula>
    </cfRule>
    <cfRule type="containsErrors" dxfId="390" priority="978">
      <formula>ISERROR(A87)</formula>
    </cfRule>
  </conditionalFormatting>
  <conditionalFormatting sqref="A97:A98">
    <cfRule type="cellIs" dxfId="389" priority="975" operator="equal">
      <formula>0</formula>
    </cfRule>
    <cfRule type="containsErrors" dxfId="388" priority="976">
      <formula>ISERROR(A97)</formula>
    </cfRule>
  </conditionalFormatting>
  <conditionalFormatting sqref="A107:A108">
    <cfRule type="cellIs" dxfId="387" priority="973" operator="equal">
      <formula>0</formula>
    </cfRule>
    <cfRule type="containsErrors" dxfId="386" priority="974">
      <formula>ISERROR(A107)</formula>
    </cfRule>
  </conditionalFormatting>
  <conditionalFormatting sqref="A117:A118">
    <cfRule type="cellIs" dxfId="385" priority="971" operator="equal">
      <formula>0</formula>
    </cfRule>
    <cfRule type="containsErrors" dxfId="384" priority="972">
      <formula>ISERROR(A117)</formula>
    </cfRule>
  </conditionalFormatting>
  <conditionalFormatting sqref="A127:A128">
    <cfRule type="cellIs" dxfId="383" priority="969" operator="equal">
      <formula>0</formula>
    </cfRule>
    <cfRule type="containsErrors" dxfId="382" priority="970">
      <formula>ISERROR(A127)</formula>
    </cfRule>
  </conditionalFormatting>
  <conditionalFormatting sqref="A137:A138">
    <cfRule type="cellIs" dxfId="381" priority="967" operator="equal">
      <formula>0</formula>
    </cfRule>
    <cfRule type="containsErrors" dxfId="380" priority="968">
      <formula>ISERROR(A137)</formula>
    </cfRule>
  </conditionalFormatting>
  <conditionalFormatting sqref="A147:A148">
    <cfRule type="cellIs" dxfId="379" priority="965" operator="equal">
      <formula>0</formula>
    </cfRule>
    <cfRule type="containsErrors" dxfId="378" priority="966">
      <formula>ISERROR(A147)</formula>
    </cfRule>
  </conditionalFormatting>
  <conditionalFormatting sqref="A157:A158">
    <cfRule type="cellIs" dxfId="377" priority="963" operator="equal">
      <formula>0</formula>
    </cfRule>
    <cfRule type="containsErrors" dxfId="376" priority="964">
      <formula>ISERROR(A157)</formula>
    </cfRule>
  </conditionalFormatting>
  <conditionalFormatting sqref="A19:A20">
    <cfRule type="cellIs" dxfId="375" priority="961" operator="equal">
      <formula>0</formula>
    </cfRule>
    <cfRule type="containsErrors" dxfId="374" priority="962">
      <formula>ISERROR(A19)</formula>
    </cfRule>
  </conditionalFormatting>
  <conditionalFormatting sqref="A29:A30">
    <cfRule type="cellIs" dxfId="373" priority="959" operator="equal">
      <formula>0</formula>
    </cfRule>
    <cfRule type="containsErrors" dxfId="372" priority="960">
      <formula>ISERROR(A29)</formula>
    </cfRule>
  </conditionalFormatting>
  <conditionalFormatting sqref="A39:A40">
    <cfRule type="cellIs" dxfId="371" priority="957" operator="equal">
      <formula>0</formula>
    </cfRule>
    <cfRule type="containsErrors" dxfId="370" priority="958">
      <formula>ISERROR(A39)</formula>
    </cfRule>
  </conditionalFormatting>
  <conditionalFormatting sqref="A49:A50">
    <cfRule type="cellIs" dxfId="369" priority="955" operator="equal">
      <formula>0</formula>
    </cfRule>
    <cfRule type="containsErrors" dxfId="368" priority="956">
      <formula>ISERROR(A49)</formula>
    </cfRule>
  </conditionalFormatting>
  <conditionalFormatting sqref="A59:A60">
    <cfRule type="cellIs" dxfId="367" priority="953" operator="equal">
      <formula>0</formula>
    </cfRule>
    <cfRule type="containsErrors" dxfId="366" priority="954">
      <formula>ISERROR(A59)</formula>
    </cfRule>
  </conditionalFormatting>
  <conditionalFormatting sqref="A69:A70">
    <cfRule type="cellIs" dxfId="365" priority="951" operator="equal">
      <formula>0</formula>
    </cfRule>
    <cfRule type="containsErrors" dxfId="364" priority="952">
      <formula>ISERROR(A69)</formula>
    </cfRule>
  </conditionalFormatting>
  <conditionalFormatting sqref="A79:A80">
    <cfRule type="cellIs" dxfId="363" priority="949" operator="equal">
      <formula>0</formula>
    </cfRule>
    <cfRule type="containsErrors" dxfId="362" priority="950">
      <formula>ISERROR(A79)</formula>
    </cfRule>
  </conditionalFormatting>
  <conditionalFormatting sqref="A89:A90">
    <cfRule type="cellIs" dxfId="361" priority="947" operator="equal">
      <formula>0</formula>
    </cfRule>
    <cfRule type="containsErrors" dxfId="360" priority="948">
      <formula>ISERROR(A89)</formula>
    </cfRule>
  </conditionalFormatting>
  <conditionalFormatting sqref="A99:A100">
    <cfRule type="cellIs" dxfId="359" priority="945" operator="equal">
      <formula>0</formula>
    </cfRule>
    <cfRule type="containsErrors" dxfId="358" priority="946">
      <formula>ISERROR(A99)</formula>
    </cfRule>
  </conditionalFormatting>
  <conditionalFormatting sqref="A109:A110">
    <cfRule type="cellIs" dxfId="357" priority="943" operator="equal">
      <formula>0</formula>
    </cfRule>
    <cfRule type="containsErrors" dxfId="356" priority="944">
      <formula>ISERROR(A109)</formula>
    </cfRule>
  </conditionalFormatting>
  <conditionalFormatting sqref="A119:A120">
    <cfRule type="cellIs" dxfId="355" priority="941" operator="equal">
      <formula>0</formula>
    </cfRule>
    <cfRule type="containsErrors" dxfId="354" priority="942">
      <formula>ISERROR(A119)</formula>
    </cfRule>
  </conditionalFormatting>
  <conditionalFormatting sqref="A129:A130">
    <cfRule type="cellIs" dxfId="353" priority="939" operator="equal">
      <formula>0</formula>
    </cfRule>
    <cfRule type="containsErrors" dxfId="352" priority="940">
      <formula>ISERROR(A129)</formula>
    </cfRule>
  </conditionalFormatting>
  <conditionalFormatting sqref="A139:A140">
    <cfRule type="cellIs" dxfId="351" priority="937" operator="equal">
      <formula>0</formula>
    </cfRule>
    <cfRule type="containsErrors" dxfId="350" priority="938">
      <formula>ISERROR(A139)</formula>
    </cfRule>
  </conditionalFormatting>
  <conditionalFormatting sqref="A149:A150">
    <cfRule type="cellIs" dxfId="349" priority="935" operator="equal">
      <formula>0</formula>
    </cfRule>
    <cfRule type="containsErrors" dxfId="348" priority="936">
      <formula>ISERROR(A149)</formula>
    </cfRule>
  </conditionalFormatting>
  <conditionalFormatting sqref="A159:A160">
    <cfRule type="cellIs" dxfId="347" priority="933" operator="equal">
      <formula>0</formula>
    </cfRule>
    <cfRule type="containsErrors" dxfId="346" priority="934">
      <formula>ISERROR(A159)</formula>
    </cfRule>
  </conditionalFormatting>
  <conditionalFormatting sqref="A2:A6">
    <cfRule type="cellIs" dxfId="345" priority="932" operator="equal">
      <formula>0</formula>
    </cfRule>
  </conditionalFormatting>
  <conditionalFormatting sqref="A12:A16">
    <cfRule type="containsErrors" dxfId="344" priority="931">
      <formula>ISERROR(A12)</formula>
    </cfRule>
  </conditionalFormatting>
  <conditionalFormatting sqref="A12:A16">
    <cfRule type="cellIs" dxfId="343" priority="930" operator="equal">
      <formula>0</formula>
    </cfRule>
  </conditionalFormatting>
  <conditionalFormatting sqref="A22:A26">
    <cfRule type="containsErrors" dxfId="342" priority="929">
      <formula>ISERROR(A22)</formula>
    </cfRule>
  </conditionalFormatting>
  <conditionalFormatting sqref="A22:A26">
    <cfRule type="cellIs" dxfId="341" priority="928" operator="equal">
      <formula>0</formula>
    </cfRule>
  </conditionalFormatting>
  <conditionalFormatting sqref="A32:A36">
    <cfRule type="containsErrors" dxfId="340" priority="927">
      <formula>ISERROR(A32)</formula>
    </cfRule>
  </conditionalFormatting>
  <conditionalFormatting sqref="A32:A36">
    <cfRule type="cellIs" dxfId="339" priority="926" operator="equal">
      <formula>0</formula>
    </cfRule>
  </conditionalFormatting>
  <conditionalFormatting sqref="A42:A46">
    <cfRule type="containsErrors" dxfId="338" priority="925">
      <formula>ISERROR(A42)</formula>
    </cfRule>
  </conditionalFormatting>
  <conditionalFormatting sqref="A42:A46">
    <cfRule type="cellIs" dxfId="337" priority="924" operator="equal">
      <formula>0</formula>
    </cfRule>
  </conditionalFormatting>
  <conditionalFormatting sqref="A52:A56">
    <cfRule type="containsErrors" dxfId="336" priority="923">
      <formula>ISERROR(A52)</formula>
    </cfRule>
  </conditionalFormatting>
  <conditionalFormatting sqref="A52:A56">
    <cfRule type="cellIs" dxfId="335" priority="922" operator="equal">
      <formula>0</formula>
    </cfRule>
  </conditionalFormatting>
  <conditionalFormatting sqref="A62:A66">
    <cfRule type="containsErrors" dxfId="334" priority="921">
      <formula>ISERROR(A62)</formula>
    </cfRule>
  </conditionalFormatting>
  <conditionalFormatting sqref="A62:A66">
    <cfRule type="cellIs" dxfId="333" priority="920" operator="equal">
      <formula>0</formula>
    </cfRule>
  </conditionalFormatting>
  <conditionalFormatting sqref="A72:A76">
    <cfRule type="containsErrors" dxfId="332" priority="919">
      <formula>ISERROR(A72)</formula>
    </cfRule>
  </conditionalFormatting>
  <conditionalFormatting sqref="A72:A76">
    <cfRule type="cellIs" dxfId="331" priority="918" operator="equal">
      <formula>0</formula>
    </cfRule>
  </conditionalFormatting>
  <conditionalFormatting sqref="A82:A86">
    <cfRule type="containsErrors" dxfId="330" priority="917">
      <formula>ISERROR(A82)</formula>
    </cfRule>
  </conditionalFormatting>
  <conditionalFormatting sqref="A82:A86">
    <cfRule type="cellIs" dxfId="329" priority="916" operator="equal">
      <formula>0</formula>
    </cfRule>
  </conditionalFormatting>
  <conditionalFormatting sqref="A92:A96">
    <cfRule type="containsErrors" dxfId="328" priority="915">
      <formula>ISERROR(A92)</formula>
    </cfRule>
  </conditionalFormatting>
  <conditionalFormatting sqref="A92:A96">
    <cfRule type="cellIs" dxfId="327" priority="914" operator="equal">
      <formula>0</formula>
    </cfRule>
  </conditionalFormatting>
  <conditionalFormatting sqref="A102:A106">
    <cfRule type="containsErrors" dxfId="326" priority="913">
      <formula>ISERROR(A102)</formula>
    </cfRule>
  </conditionalFormatting>
  <conditionalFormatting sqref="A102:A106">
    <cfRule type="cellIs" dxfId="325" priority="912" operator="equal">
      <formula>0</formula>
    </cfRule>
  </conditionalFormatting>
  <conditionalFormatting sqref="A112:A116">
    <cfRule type="containsErrors" dxfId="324" priority="911">
      <formula>ISERROR(A112)</formula>
    </cfRule>
  </conditionalFormatting>
  <conditionalFormatting sqref="A112:A116">
    <cfRule type="cellIs" dxfId="323" priority="910" operator="equal">
      <formula>0</formula>
    </cfRule>
  </conditionalFormatting>
  <conditionalFormatting sqref="A122:A126">
    <cfRule type="containsErrors" dxfId="322" priority="909">
      <formula>ISERROR(A122)</formula>
    </cfRule>
  </conditionalFormatting>
  <conditionalFormatting sqref="A122:A126">
    <cfRule type="cellIs" dxfId="321" priority="908" operator="equal">
      <formula>0</formula>
    </cfRule>
  </conditionalFormatting>
  <conditionalFormatting sqref="A132:A136">
    <cfRule type="containsErrors" dxfId="320" priority="907">
      <formula>ISERROR(A132)</formula>
    </cfRule>
  </conditionalFormatting>
  <conditionalFormatting sqref="A132:A136">
    <cfRule type="cellIs" dxfId="319" priority="906" operator="equal">
      <formula>0</formula>
    </cfRule>
  </conditionalFormatting>
  <conditionalFormatting sqref="A142:A146">
    <cfRule type="containsErrors" dxfId="318" priority="905">
      <formula>ISERROR(A142)</formula>
    </cfRule>
  </conditionalFormatting>
  <conditionalFormatting sqref="A142:A146">
    <cfRule type="cellIs" dxfId="317" priority="904" operator="equal">
      <formula>0</formula>
    </cfRule>
  </conditionalFormatting>
  <conditionalFormatting sqref="A152:A156">
    <cfRule type="containsErrors" dxfId="316" priority="903">
      <formula>ISERROR(A152)</formula>
    </cfRule>
  </conditionalFormatting>
  <conditionalFormatting sqref="A152:A156">
    <cfRule type="cellIs" dxfId="315" priority="902" operator="equal">
      <formula>0</formula>
    </cfRule>
  </conditionalFormatting>
  <conditionalFormatting sqref="C11">
    <cfRule type="containsErrors" dxfId="314" priority="901">
      <formula>ISERROR(C11)</formula>
    </cfRule>
  </conditionalFormatting>
  <conditionalFormatting sqref="C21">
    <cfRule type="containsErrors" dxfId="313" priority="900">
      <formula>ISERROR(C21)</formula>
    </cfRule>
  </conditionalFormatting>
  <conditionalFormatting sqref="C31">
    <cfRule type="containsErrors" dxfId="312" priority="899">
      <formula>ISERROR(C31)</formula>
    </cfRule>
  </conditionalFormatting>
  <conditionalFormatting sqref="C41">
    <cfRule type="containsErrors" dxfId="311" priority="898">
      <formula>ISERROR(C41)</formula>
    </cfRule>
  </conditionalFormatting>
  <conditionalFormatting sqref="C51">
    <cfRule type="containsErrors" dxfId="310" priority="897">
      <formula>ISERROR(C51)</formula>
    </cfRule>
  </conditionalFormatting>
  <conditionalFormatting sqref="C61">
    <cfRule type="containsErrors" dxfId="309" priority="896">
      <formula>ISERROR(C61)</formula>
    </cfRule>
  </conditionalFormatting>
  <conditionalFormatting sqref="C71">
    <cfRule type="containsErrors" dxfId="308" priority="895">
      <formula>ISERROR(C71)</formula>
    </cfRule>
  </conditionalFormatting>
  <conditionalFormatting sqref="C81">
    <cfRule type="containsErrors" dxfId="307" priority="894">
      <formula>ISERROR(C81)</formula>
    </cfRule>
  </conditionalFormatting>
  <conditionalFormatting sqref="C91">
    <cfRule type="containsErrors" dxfId="306" priority="893">
      <formula>ISERROR(C91)</formula>
    </cfRule>
  </conditionalFormatting>
  <conditionalFormatting sqref="C101">
    <cfRule type="containsErrors" dxfId="305" priority="892">
      <formula>ISERROR(C101)</formula>
    </cfRule>
  </conditionalFormatting>
  <conditionalFormatting sqref="C111">
    <cfRule type="containsErrors" dxfId="304" priority="891">
      <formula>ISERROR(C111)</formula>
    </cfRule>
  </conditionalFormatting>
  <conditionalFormatting sqref="C121">
    <cfRule type="containsErrors" dxfId="303" priority="890">
      <formula>ISERROR(C121)</formula>
    </cfRule>
  </conditionalFormatting>
  <conditionalFormatting sqref="C131">
    <cfRule type="containsErrors" dxfId="302" priority="889">
      <formula>ISERROR(C131)</formula>
    </cfRule>
  </conditionalFormatting>
  <conditionalFormatting sqref="C141">
    <cfRule type="containsErrors" dxfId="301" priority="888">
      <formula>ISERROR(C141)</formula>
    </cfRule>
  </conditionalFormatting>
  <conditionalFormatting sqref="C151">
    <cfRule type="containsErrors" dxfId="300" priority="887">
      <formula>ISERROR(C151)</formula>
    </cfRule>
  </conditionalFormatting>
  <conditionalFormatting sqref="C161">
    <cfRule type="containsErrors" dxfId="299" priority="886">
      <formula>ISERROR(C161)</formula>
    </cfRule>
  </conditionalFormatting>
  <conditionalFormatting sqref="C7:C8">
    <cfRule type="containsErrors" dxfId="298" priority="884">
      <formula>ISERROR(C7)</formula>
    </cfRule>
  </conditionalFormatting>
  <conditionalFormatting sqref="C2:C6">
    <cfRule type="containsErrors" dxfId="297" priority="885">
      <formula>ISERROR(C2)</formula>
    </cfRule>
  </conditionalFormatting>
  <conditionalFormatting sqref="C9:C10">
    <cfRule type="cellIs" dxfId="296" priority="882" operator="equal">
      <formula>0</formula>
    </cfRule>
    <cfRule type="containsErrors" dxfId="295" priority="883">
      <formula>ISERROR(C9)</formula>
    </cfRule>
  </conditionalFormatting>
  <conditionalFormatting sqref="B31">
    <cfRule type="cellIs" dxfId="294" priority="669" operator="greaterThanOrEqual">
      <formula>0</formula>
    </cfRule>
  </conditionalFormatting>
  <conditionalFormatting sqref="B41">
    <cfRule type="cellIs" dxfId="293" priority="668" operator="greaterThanOrEqual">
      <formula>0</formula>
    </cfRule>
  </conditionalFormatting>
  <conditionalFormatting sqref="B51">
    <cfRule type="cellIs" dxfId="292" priority="667" operator="greaterThanOrEqual">
      <formula>0</formula>
    </cfRule>
  </conditionalFormatting>
  <conditionalFormatting sqref="B61">
    <cfRule type="cellIs" dxfId="291" priority="666" operator="greaterThanOrEqual">
      <formula>0</formula>
    </cfRule>
  </conditionalFormatting>
  <conditionalFormatting sqref="B71">
    <cfRule type="cellIs" dxfId="290" priority="665" operator="greaterThanOrEqual">
      <formula>0</formula>
    </cfRule>
  </conditionalFormatting>
  <conditionalFormatting sqref="B81">
    <cfRule type="cellIs" dxfId="289" priority="664" operator="greaterThanOrEqual">
      <formula>0</formula>
    </cfRule>
  </conditionalFormatting>
  <conditionalFormatting sqref="B91">
    <cfRule type="cellIs" dxfId="288" priority="663" operator="greaterThanOrEqual">
      <formula>0</formula>
    </cfRule>
  </conditionalFormatting>
  <conditionalFormatting sqref="B101">
    <cfRule type="cellIs" dxfId="287" priority="662" operator="greaterThanOrEqual">
      <formula>0</formula>
    </cfRule>
  </conditionalFormatting>
  <conditionalFormatting sqref="B111">
    <cfRule type="cellIs" dxfId="286" priority="661" operator="greaterThanOrEqual">
      <formula>0</formula>
    </cfRule>
  </conditionalFormatting>
  <conditionalFormatting sqref="B121">
    <cfRule type="cellIs" dxfId="285" priority="660" operator="greaterThanOrEqual">
      <formula>0</formula>
    </cfRule>
  </conditionalFormatting>
  <conditionalFormatting sqref="B131">
    <cfRule type="cellIs" dxfId="284" priority="659" operator="greaterThanOrEqual">
      <formula>0</formula>
    </cfRule>
  </conditionalFormatting>
  <conditionalFormatting sqref="B141">
    <cfRule type="cellIs" dxfId="283" priority="658" operator="greaterThanOrEqual">
      <formula>0</formula>
    </cfRule>
  </conditionalFormatting>
  <conditionalFormatting sqref="B151">
    <cfRule type="cellIs" dxfId="282" priority="657" operator="greaterThanOrEqual">
      <formula>0</formula>
    </cfRule>
  </conditionalFormatting>
  <conditionalFormatting sqref="B161">
    <cfRule type="cellIs" dxfId="281" priority="656" operator="greaterThanOrEqual">
      <formula>0</formula>
    </cfRule>
  </conditionalFormatting>
  <conditionalFormatting sqref="B11">
    <cfRule type="cellIs" dxfId="280" priority="671" operator="greaterThanOrEqual">
      <formula>0</formula>
    </cfRule>
  </conditionalFormatting>
  <conditionalFormatting sqref="B21">
    <cfRule type="cellIs" dxfId="279" priority="670" operator="greaterThanOrEqual">
      <formula>0</formula>
    </cfRule>
  </conditionalFormatting>
  <conditionalFormatting sqref="A1">
    <cfRule type="containsErrors" dxfId="278" priority="567">
      <formula>ISERROR(A1)</formula>
    </cfRule>
  </conditionalFormatting>
  <conditionalFormatting sqref="D7:D8">
    <cfRule type="containsErrors" dxfId="277" priority="535">
      <formula>ISERROR(D7)</formula>
    </cfRule>
  </conditionalFormatting>
  <conditionalFormatting sqref="D2:D6">
    <cfRule type="containsErrors" dxfId="276" priority="536">
      <formula>ISERROR(D2)</formula>
    </cfRule>
  </conditionalFormatting>
  <conditionalFormatting sqref="D11">
    <cfRule type="containsErrors" dxfId="275" priority="534">
      <formula>ISERROR(D11)</formula>
    </cfRule>
  </conditionalFormatting>
  <conditionalFormatting sqref="D9:D10">
    <cfRule type="cellIs" dxfId="274" priority="532" operator="equal">
      <formula>0</formula>
    </cfRule>
    <cfRule type="containsErrors" dxfId="273" priority="533">
      <formula>ISERROR(D9)</formula>
    </cfRule>
  </conditionalFormatting>
  <conditionalFormatting sqref="D12:D16">
    <cfRule type="containsErrors" dxfId="272" priority="531">
      <formula>ISERROR(D12)</formula>
    </cfRule>
  </conditionalFormatting>
  <conditionalFormatting sqref="D21">
    <cfRule type="containsErrors" dxfId="271" priority="529">
      <formula>ISERROR(D21)</formula>
    </cfRule>
  </conditionalFormatting>
  <conditionalFormatting sqref="D22:D26">
    <cfRule type="containsErrors" dxfId="270" priority="526">
      <formula>ISERROR(D22)</formula>
    </cfRule>
  </conditionalFormatting>
  <conditionalFormatting sqref="D31">
    <cfRule type="containsErrors" dxfId="269" priority="524">
      <formula>ISERROR(D31)</formula>
    </cfRule>
  </conditionalFormatting>
  <conditionalFormatting sqref="D32:D36">
    <cfRule type="containsErrors" dxfId="268" priority="521">
      <formula>ISERROR(D32)</formula>
    </cfRule>
  </conditionalFormatting>
  <conditionalFormatting sqref="D41">
    <cfRule type="containsErrors" dxfId="267" priority="519">
      <formula>ISERROR(D41)</formula>
    </cfRule>
  </conditionalFormatting>
  <conditionalFormatting sqref="D42:D46">
    <cfRule type="containsErrors" dxfId="266" priority="516">
      <formula>ISERROR(D42)</formula>
    </cfRule>
  </conditionalFormatting>
  <conditionalFormatting sqref="D51">
    <cfRule type="containsErrors" dxfId="265" priority="514">
      <formula>ISERROR(D51)</formula>
    </cfRule>
  </conditionalFormatting>
  <conditionalFormatting sqref="D52:D56">
    <cfRule type="containsErrors" dxfId="264" priority="511">
      <formula>ISERROR(D52)</formula>
    </cfRule>
  </conditionalFormatting>
  <conditionalFormatting sqref="D61">
    <cfRule type="containsErrors" dxfId="263" priority="509">
      <formula>ISERROR(D61)</formula>
    </cfRule>
  </conditionalFormatting>
  <conditionalFormatting sqref="D62:D66">
    <cfRule type="containsErrors" dxfId="262" priority="506">
      <formula>ISERROR(D62)</formula>
    </cfRule>
  </conditionalFormatting>
  <conditionalFormatting sqref="D71">
    <cfRule type="containsErrors" dxfId="261" priority="504">
      <formula>ISERROR(D71)</formula>
    </cfRule>
  </conditionalFormatting>
  <conditionalFormatting sqref="D72:D76">
    <cfRule type="containsErrors" dxfId="260" priority="501">
      <formula>ISERROR(D72)</formula>
    </cfRule>
  </conditionalFormatting>
  <conditionalFormatting sqref="D81">
    <cfRule type="containsErrors" dxfId="259" priority="499">
      <formula>ISERROR(D81)</formula>
    </cfRule>
  </conditionalFormatting>
  <conditionalFormatting sqref="D82:D86">
    <cfRule type="containsErrors" dxfId="258" priority="496">
      <formula>ISERROR(D82)</formula>
    </cfRule>
  </conditionalFormatting>
  <conditionalFormatting sqref="D91">
    <cfRule type="containsErrors" dxfId="257" priority="494">
      <formula>ISERROR(D91)</formula>
    </cfRule>
  </conditionalFormatting>
  <conditionalFormatting sqref="D92:D96">
    <cfRule type="containsErrors" dxfId="256" priority="491">
      <formula>ISERROR(D92)</formula>
    </cfRule>
  </conditionalFormatting>
  <conditionalFormatting sqref="D101">
    <cfRule type="containsErrors" dxfId="255" priority="489">
      <formula>ISERROR(D101)</formula>
    </cfRule>
  </conditionalFormatting>
  <conditionalFormatting sqref="D102:D106">
    <cfRule type="containsErrors" dxfId="254" priority="486">
      <formula>ISERROR(D102)</formula>
    </cfRule>
  </conditionalFormatting>
  <conditionalFormatting sqref="D111">
    <cfRule type="containsErrors" dxfId="253" priority="484">
      <formula>ISERROR(D111)</formula>
    </cfRule>
  </conditionalFormatting>
  <conditionalFormatting sqref="D112:D116">
    <cfRule type="containsErrors" dxfId="252" priority="481">
      <formula>ISERROR(D112)</formula>
    </cfRule>
  </conditionalFormatting>
  <conditionalFormatting sqref="D121">
    <cfRule type="containsErrors" dxfId="251" priority="479">
      <formula>ISERROR(D121)</formula>
    </cfRule>
  </conditionalFormatting>
  <conditionalFormatting sqref="D122:D126">
    <cfRule type="containsErrors" dxfId="250" priority="476">
      <formula>ISERROR(D122)</formula>
    </cfRule>
  </conditionalFormatting>
  <conditionalFormatting sqref="D131">
    <cfRule type="containsErrors" dxfId="249" priority="474">
      <formula>ISERROR(D131)</formula>
    </cfRule>
  </conditionalFormatting>
  <conditionalFormatting sqref="D132:D136">
    <cfRule type="containsErrors" dxfId="248" priority="471">
      <formula>ISERROR(D132)</formula>
    </cfRule>
  </conditionalFormatting>
  <conditionalFormatting sqref="D141">
    <cfRule type="containsErrors" dxfId="247" priority="469">
      <formula>ISERROR(D141)</formula>
    </cfRule>
  </conditionalFormatting>
  <conditionalFormatting sqref="D142:D146">
    <cfRule type="containsErrors" dxfId="246" priority="466">
      <formula>ISERROR(D142)</formula>
    </cfRule>
  </conditionalFormatting>
  <conditionalFormatting sqref="D151">
    <cfRule type="containsErrors" dxfId="245" priority="464">
      <formula>ISERROR(D151)</formula>
    </cfRule>
  </conditionalFormatting>
  <conditionalFormatting sqref="D152:D156">
    <cfRule type="containsErrors" dxfId="244" priority="461">
      <formula>ISERROR(D152)</formula>
    </cfRule>
  </conditionalFormatting>
  <conditionalFormatting sqref="D161">
    <cfRule type="containsErrors" dxfId="243" priority="459">
      <formula>ISERROR(D161)</formula>
    </cfRule>
  </conditionalFormatting>
  <conditionalFormatting sqref="C17:C18">
    <cfRule type="containsErrors" dxfId="242" priority="456">
      <formula>ISERROR(C17)</formula>
    </cfRule>
  </conditionalFormatting>
  <conditionalFormatting sqref="C19:C20">
    <cfRule type="cellIs" dxfId="241" priority="454" operator="equal">
      <formula>0</formula>
    </cfRule>
    <cfRule type="containsErrors" dxfId="240" priority="455">
      <formula>ISERROR(C19)</formula>
    </cfRule>
  </conditionalFormatting>
  <conditionalFormatting sqref="D17:D18">
    <cfRule type="containsErrors" dxfId="239" priority="453">
      <formula>ISERROR(D17)</formula>
    </cfRule>
  </conditionalFormatting>
  <conditionalFormatting sqref="D19:D20">
    <cfRule type="cellIs" dxfId="238" priority="451" operator="equal">
      <formula>0</formula>
    </cfRule>
    <cfRule type="containsErrors" dxfId="237" priority="452">
      <formula>ISERROR(D19)</formula>
    </cfRule>
  </conditionalFormatting>
  <conditionalFormatting sqref="C27:C28">
    <cfRule type="containsErrors" dxfId="236" priority="450">
      <formula>ISERROR(C27)</formula>
    </cfRule>
  </conditionalFormatting>
  <conditionalFormatting sqref="C29:C30">
    <cfRule type="cellIs" dxfId="235" priority="448" operator="equal">
      <formula>0</formula>
    </cfRule>
    <cfRule type="containsErrors" dxfId="234" priority="449">
      <formula>ISERROR(C29)</formula>
    </cfRule>
  </conditionalFormatting>
  <conditionalFormatting sqref="D27:D28">
    <cfRule type="containsErrors" dxfId="233" priority="447">
      <formula>ISERROR(D27)</formula>
    </cfRule>
  </conditionalFormatting>
  <conditionalFormatting sqref="D29:D30">
    <cfRule type="cellIs" dxfId="232" priority="445" operator="equal">
      <formula>0</formula>
    </cfRule>
    <cfRule type="containsErrors" dxfId="231" priority="446">
      <formula>ISERROR(D29)</formula>
    </cfRule>
  </conditionalFormatting>
  <conditionalFormatting sqref="C37:C38">
    <cfRule type="containsErrors" dxfId="230" priority="444">
      <formula>ISERROR(C37)</formula>
    </cfRule>
  </conditionalFormatting>
  <conditionalFormatting sqref="C39:C40">
    <cfRule type="cellIs" dxfId="229" priority="442" operator="equal">
      <formula>0</formula>
    </cfRule>
    <cfRule type="containsErrors" dxfId="228" priority="443">
      <formula>ISERROR(C39)</formula>
    </cfRule>
  </conditionalFormatting>
  <conditionalFormatting sqref="D37:D38">
    <cfRule type="containsErrors" dxfId="227" priority="441">
      <formula>ISERROR(D37)</formula>
    </cfRule>
  </conditionalFormatting>
  <conditionalFormatting sqref="D39:D40">
    <cfRule type="cellIs" dxfId="226" priority="439" operator="equal">
      <formula>0</formula>
    </cfRule>
    <cfRule type="containsErrors" dxfId="225" priority="440">
      <formula>ISERROR(D39)</formula>
    </cfRule>
  </conditionalFormatting>
  <conditionalFormatting sqref="C47:C48">
    <cfRule type="containsErrors" dxfId="224" priority="438">
      <formula>ISERROR(C47)</formula>
    </cfRule>
  </conditionalFormatting>
  <conditionalFormatting sqref="C49:C50">
    <cfRule type="cellIs" dxfId="223" priority="436" operator="equal">
      <formula>0</formula>
    </cfRule>
    <cfRule type="containsErrors" dxfId="222" priority="437">
      <formula>ISERROR(C49)</formula>
    </cfRule>
  </conditionalFormatting>
  <conditionalFormatting sqref="D47:D48">
    <cfRule type="containsErrors" dxfId="221" priority="435">
      <formula>ISERROR(D47)</formula>
    </cfRule>
  </conditionalFormatting>
  <conditionalFormatting sqref="D49:D50">
    <cfRule type="cellIs" dxfId="220" priority="433" operator="equal">
      <formula>0</formula>
    </cfRule>
    <cfRule type="containsErrors" dxfId="219" priority="434">
      <formula>ISERROR(D49)</formula>
    </cfRule>
  </conditionalFormatting>
  <conditionalFormatting sqref="C57:C58">
    <cfRule type="containsErrors" dxfId="218" priority="432">
      <formula>ISERROR(C57)</formula>
    </cfRule>
  </conditionalFormatting>
  <conditionalFormatting sqref="C59:C60">
    <cfRule type="cellIs" dxfId="217" priority="430" operator="equal">
      <formula>0</formula>
    </cfRule>
    <cfRule type="containsErrors" dxfId="216" priority="431">
      <formula>ISERROR(C59)</formula>
    </cfRule>
  </conditionalFormatting>
  <conditionalFormatting sqref="D57:D58">
    <cfRule type="containsErrors" dxfId="215" priority="429">
      <formula>ISERROR(D57)</formula>
    </cfRule>
  </conditionalFormatting>
  <conditionalFormatting sqref="D59:D60">
    <cfRule type="cellIs" dxfId="214" priority="427" operator="equal">
      <formula>0</formula>
    </cfRule>
    <cfRule type="containsErrors" dxfId="213" priority="428">
      <formula>ISERROR(D59)</formula>
    </cfRule>
  </conditionalFormatting>
  <conditionalFormatting sqref="C67:C68">
    <cfRule type="containsErrors" dxfId="212" priority="426">
      <formula>ISERROR(C67)</formula>
    </cfRule>
  </conditionalFormatting>
  <conditionalFormatting sqref="C69:C70">
    <cfRule type="cellIs" dxfId="211" priority="424" operator="equal">
      <formula>0</formula>
    </cfRule>
    <cfRule type="containsErrors" dxfId="210" priority="425">
      <formula>ISERROR(C69)</formula>
    </cfRule>
  </conditionalFormatting>
  <conditionalFormatting sqref="D67:D68">
    <cfRule type="containsErrors" dxfId="209" priority="423">
      <formula>ISERROR(D67)</formula>
    </cfRule>
  </conditionalFormatting>
  <conditionalFormatting sqref="D69:D70">
    <cfRule type="cellIs" dxfId="208" priority="421" operator="equal">
      <formula>0</formula>
    </cfRule>
    <cfRule type="containsErrors" dxfId="207" priority="422">
      <formula>ISERROR(D69)</formula>
    </cfRule>
  </conditionalFormatting>
  <conditionalFormatting sqref="C77:C78">
    <cfRule type="containsErrors" dxfId="206" priority="420">
      <formula>ISERROR(C77)</formula>
    </cfRule>
  </conditionalFormatting>
  <conditionalFormatting sqref="C79:C80">
    <cfRule type="cellIs" dxfId="205" priority="418" operator="equal">
      <formula>0</formula>
    </cfRule>
    <cfRule type="containsErrors" dxfId="204" priority="419">
      <formula>ISERROR(C79)</formula>
    </cfRule>
  </conditionalFormatting>
  <conditionalFormatting sqref="D77:D78">
    <cfRule type="containsErrors" dxfId="203" priority="417">
      <formula>ISERROR(D77)</formula>
    </cfRule>
  </conditionalFormatting>
  <conditionalFormatting sqref="D79:D80">
    <cfRule type="cellIs" dxfId="202" priority="415" operator="equal">
      <formula>0</formula>
    </cfRule>
    <cfRule type="containsErrors" dxfId="201" priority="416">
      <formula>ISERROR(D79)</formula>
    </cfRule>
  </conditionalFormatting>
  <conditionalFormatting sqref="C87:C88">
    <cfRule type="containsErrors" dxfId="200" priority="414">
      <formula>ISERROR(C87)</formula>
    </cfRule>
  </conditionalFormatting>
  <conditionalFormatting sqref="C89:C90">
    <cfRule type="cellIs" dxfId="199" priority="412" operator="equal">
      <formula>0</formula>
    </cfRule>
    <cfRule type="containsErrors" dxfId="198" priority="413">
      <formula>ISERROR(C89)</formula>
    </cfRule>
  </conditionalFormatting>
  <conditionalFormatting sqref="D87:D88">
    <cfRule type="containsErrors" dxfId="197" priority="411">
      <formula>ISERROR(D87)</formula>
    </cfRule>
  </conditionalFormatting>
  <conditionalFormatting sqref="D89:D90">
    <cfRule type="cellIs" dxfId="196" priority="409" operator="equal">
      <formula>0</formula>
    </cfRule>
    <cfRule type="containsErrors" dxfId="195" priority="410">
      <formula>ISERROR(D89)</formula>
    </cfRule>
  </conditionalFormatting>
  <conditionalFormatting sqref="C97:C98">
    <cfRule type="containsErrors" dxfId="194" priority="396">
      <formula>ISERROR(C97)</formula>
    </cfRule>
  </conditionalFormatting>
  <conditionalFormatting sqref="C99:C100">
    <cfRule type="cellIs" dxfId="193" priority="394" operator="equal">
      <formula>0</formula>
    </cfRule>
    <cfRule type="containsErrors" dxfId="192" priority="395">
      <formula>ISERROR(C99)</formula>
    </cfRule>
  </conditionalFormatting>
  <conditionalFormatting sqref="D97:D98">
    <cfRule type="containsErrors" dxfId="191" priority="393">
      <formula>ISERROR(D97)</formula>
    </cfRule>
  </conditionalFormatting>
  <conditionalFormatting sqref="D99:D100">
    <cfRule type="cellIs" dxfId="190" priority="391" operator="equal">
      <formula>0</formula>
    </cfRule>
    <cfRule type="containsErrors" dxfId="189" priority="392">
      <formula>ISERROR(D99)</formula>
    </cfRule>
  </conditionalFormatting>
  <conditionalFormatting sqref="C107:C108">
    <cfRule type="containsErrors" dxfId="188" priority="390">
      <formula>ISERROR(C107)</formula>
    </cfRule>
  </conditionalFormatting>
  <conditionalFormatting sqref="C109:C110">
    <cfRule type="cellIs" dxfId="187" priority="388" operator="equal">
      <formula>0</formula>
    </cfRule>
    <cfRule type="containsErrors" dxfId="186" priority="389">
      <formula>ISERROR(C109)</formula>
    </cfRule>
  </conditionalFormatting>
  <conditionalFormatting sqref="D107:D108">
    <cfRule type="containsErrors" dxfId="185" priority="387">
      <formula>ISERROR(D107)</formula>
    </cfRule>
  </conditionalFormatting>
  <conditionalFormatting sqref="D109:D110">
    <cfRule type="cellIs" dxfId="184" priority="385" operator="equal">
      <formula>0</formula>
    </cfRule>
    <cfRule type="containsErrors" dxfId="183" priority="386">
      <formula>ISERROR(D109)</formula>
    </cfRule>
  </conditionalFormatting>
  <conditionalFormatting sqref="C117:C118">
    <cfRule type="containsErrors" dxfId="182" priority="384">
      <formula>ISERROR(C117)</formula>
    </cfRule>
  </conditionalFormatting>
  <conditionalFormatting sqref="C119:C120">
    <cfRule type="cellIs" dxfId="181" priority="382" operator="equal">
      <formula>0</formula>
    </cfRule>
    <cfRule type="containsErrors" dxfId="180" priority="383">
      <formula>ISERROR(C119)</formula>
    </cfRule>
  </conditionalFormatting>
  <conditionalFormatting sqref="D117:D118">
    <cfRule type="containsErrors" dxfId="179" priority="381">
      <formula>ISERROR(D117)</formula>
    </cfRule>
  </conditionalFormatting>
  <conditionalFormatting sqref="D119:D120">
    <cfRule type="cellIs" dxfId="178" priority="379" operator="equal">
      <formula>0</formula>
    </cfRule>
    <cfRule type="containsErrors" dxfId="177" priority="380">
      <formula>ISERROR(D119)</formula>
    </cfRule>
  </conditionalFormatting>
  <conditionalFormatting sqref="C127:C128">
    <cfRule type="containsErrors" dxfId="176" priority="378">
      <formula>ISERROR(C127)</formula>
    </cfRule>
  </conditionalFormatting>
  <conditionalFormatting sqref="C129:C130">
    <cfRule type="cellIs" dxfId="175" priority="376" operator="equal">
      <formula>0</formula>
    </cfRule>
    <cfRule type="containsErrors" dxfId="174" priority="377">
      <formula>ISERROR(C129)</formula>
    </cfRule>
  </conditionalFormatting>
  <conditionalFormatting sqref="D127:D128">
    <cfRule type="containsErrors" dxfId="173" priority="375">
      <formula>ISERROR(D127)</formula>
    </cfRule>
  </conditionalFormatting>
  <conditionalFormatting sqref="D129:D130">
    <cfRule type="cellIs" dxfId="172" priority="373" operator="equal">
      <formula>0</formula>
    </cfRule>
    <cfRule type="containsErrors" dxfId="171" priority="374">
      <formula>ISERROR(D129)</formula>
    </cfRule>
  </conditionalFormatting>
  <conditionalFormatting sqref="C137:C138">
    <cfRule type="containsErrors" dxfId="170" priority="372">
      <formula>ISERROR(C137)</formula>
    </cfRule>
  </conditionalFormatting>
  <conditionalFormatting sqref="C139:C140">
    <cfRule type="cellIs" dxfId="169" priority="370" operator="equal">
      <formula>0</formula>
    </cfRule>
    <cfRule type="containsErrors" dxfId="168" priority="371">
      <formula>ISERROR(C139)</formula>
    </cfRule>
  </conditionalFormatting>
  <conditionalFormatting sqref="D137:D138">
    <cfRule type="containsErrors" dxfId="167" priority="369">
      <formula>ISERROR(D137)</formula>
    </cfRule>
  </conditionalFormatting>
  <conditionalFormatting sqref="D139:D140">
    <cfRule type="cellIs" dxfId="166" priority="367" operator="equal">
      <formula>0</formula>
    </cfRule>
    <cfRule type="containsErrors" dxfId="165" priority="368">
      <formula>ISERROR(D139)</formula>
    </cfRule>
  </conditionalFormatting>
  <conditionalFormatting sqref="C147:C148">
    <cfRule type="containsErrors" dxfId="164" priority="366">
      <formula>ISERROR(C147)</formula>
    </cfRule>
  </conditionalFormatting>
  <conditionalFormatting sqref="C149:C150">
    <cfRule type="cellIs" dxfId="163" priority="364" operator="equal">
      <formula>0</formula>
    </cfRule>
    <cfRule type="containsErrors" dxfId="162" priority="365">
      <formula>ISERROR(C149)</formula>
    </cfRule>
  </conditionalFormatting>
  <conditionalFormatting sqref="D147:D148">
    <cfRule type="containsErrors" dxfId="161" priority="363">
      <formula>ISERROR(D147)</formula>
    </cfRule>
  </conditionalFormatting>
  <conditionalFormatting sqref="D149:D150">
    <cfRule type="cellIs" dxfId="160" priority="361" operator="equal">
      <formula>0</formula>
    </cfRule>
    <cfRule type="containsErrors" dxfId="159" priority="362">
      <formula>ISERROR(D149)</formula>
    </cfRule>
  </conditionalFormatting>
  <conditionalFormatting sqref="C157:C158">
    <cfRule type="containsErrors" dxfId="158" priority="360">
      <formula>ISERROR(C157)</formula>
    </cfRule>
  </conditionalFormatting>
  <conditionalFormatting sqref="C159:C160">
    <cfRule type="cellIs" dxfId="157" priority="358" operator="equal">
      <formula>0</formula>
    </cfRule>
    <cfRule type="containsErrors" dxfId="156" priority="359">
      <formula>ISERROR(C159)</formula>
    </cfRule>
  </conditionalFormatting>
  <conditionalFormatting sqref="D157:D158">
    <cfRule type="containsErrors" dxfId="155" priority="357">
      <formula>ISERROR(D157)</formula>
    </cfRule>
  </conditionalFormatting>
  <conditionalFormatting sqref="D159:D160">
    <cfRule type="cellIs" dxfId="154" priority="355" operator="equal">
      <formula>0</formula>
    </cfRule>
    <cfRule type="containsErrors" dxfId="153" priority="356">
      <formula>ISERROR(D159)</formula>
    </cfRule>
  </conditionalFormatting>
  <conditionalFormatting sqref="CV235:CY235 CV281:CY281 CV327:CY327 CV373:CY373 CV175:CZ176 CV178:CZ178 CV177">
    <cfRule type="cellIs" dxfId="152" priority="127" operator="equal">
      <formula>0</formula>
    </cfRule>
  </conditionalFormatting>
  <conditionalFormatting sqref="CV186:CY189 CV181:CX185 CV179:CY180">
    <cfRule type="cellIs" dxfId="151" priority="128" operator="equal">
      <formula>0</formula>
    </cfRule>
  </conditionalFormatting>
  <conditionalFormatting sqref="CZ235 CZ281 CZ327 CZ373">
    <cfRule type="cellIs" dxfId="150" priority="125" operator="equal">
      <formula>0</formula>
    </cfRule>
  </conditionalFormatting>
  <conditionalFormatting sqref="CZ179:CZ189">
    <cfRule type="cellIs" dxfId="149" priority="126" operator="equal">
      <formula>0</formula>
    </cfRule>
  </conditionalFormatting>
  <conditionalFormatting sqref="CX177">
    <cfRule type="cellIs" dxfId="148" priority="123" operator="equal">
      <formula>0</formula>
    </cfRule>
    <cfRule type="containsErrors" dxfId="147" priority="124">
      <formula>ISERROR(CX177)</formula>
    </cfRule>
  </conditionalFormatting>
  <conditionalFormatting sqref="CW177">
    <cfRule type="cellIs" dxfId="146" priority="122" operator="equal">
      <formula>0</formula>
    </cfRule>
  </conditionalFormatting>
  <conditionalFormatting sqref="CY177">
    <cfRule type="cellIs" dxfId="145" priority="121" operator="equal">
      <formula>0</formula>
    </cfRule>
  </conditionalFormatting>
  <conditionalFormatting sqref="CV191:CZ192 CV194:CZ194 CV193">
    <cfRule type="cellIs" dxfId="144" priority="119" operator="equal">
      <formula>0</formula>
    </cfRule>
  </conditionalFormatting>
  <conditionalFormatting sqref="CV202:CY204 CV197:CX201 CV195:CY196">
    <cfRule type="cellIs" dxfId="143" priority="120" operator="equal">
      <formula>0</formula>
    </cfRule>
  </conditionalFormatting>
  <conditionalFormatting sqref="CZ195:CZ204">
    <cfRule type="cellIs" dxfId="142" priority="118" operator="equal">
      <formula>0</formula>
    </cfRule>
  </conditionalFormatting>
  <conditionalFormatting sqref="CX193">
    <cfRule type="cellIs" dxfId="141" priority="116" operator="equal">
      <formula>0</formula>
    </cfRule>
    <cfRule type="containsErrors" dxfId="140" priority="117">
      <formula>ISERROR(CX193)</formula>
    </cfRule>
  </conditionalFormatting>
  <conditionalFormatting sqref="CW193">
    <cfRule type="cellIs" dxfId="139" priority="115" operator="equal">
      <formula>0</formula>
    </cfRule>
  </conditionalFormatting>
  <conditionalFormatting sqref="CY193">
    <cfRule type="cellIs" dxfId="138" priority="114" operator="equal">
      <formula>0</formula>
    </cfRule>
  </conditionalFormatting>
  <conditionalFormatting sqref="CV207:CZ208 CV210:CZ210 CV209">
    <cfRule type="cellIs" dxfId="137" priority="112" operator="equal">
      <formula>0</formula>
    </cfRule>
  </conditionalFormatting>
  <conditionalFormatting sqref="CV218:CY220 CV213:CX217 CV211:CY212">
    <cfRule type="cellIs" dxfId="136" priority="113" operator="equal">
      <formula>0</formula>
    </cfRule>
  </conditionalFormatting>
  <conditionalFormatting sqref="CZ211:CZ220">
    <cfRule type="cellIs" dxfId="135" priority="111" operator="equal">
      <formula>0</formula>
    </cfRule>
  </conditionalFormatting>
  <conditionalFormatting sqref="CX209">
    <cfRule type="cellIs" dxfId="134" priority="109" operator="equal">
      <formula>0</formula>
    </cfRule>
    <cfRule type="containsErrors" dxfId="133" priority="110">
      <formula>ISERROR(CX209)</formula>
    </cfRule>
  </conditionalFormatting>
  <conditionalFormatting sqref="CW209">
    <cfRule type="cellIs" dxfId="132" priority="108" operator="equal">
      <formula>0</formula>
    </cfRule>
  </conditionalFormatting>
  <conditionalFormatting sqref="CY209">
    <cfRule type="cellIs" dxfId="131" priority="107" operator="equal">
      <formula>0</formula>
    </cfRule>
  </conditionalFormatting>
  <conditionalFormatting sqref="CV221:CZ222 CV224:CZ224 CV223">
    <cfRule type="cellIs" dxfId="130" priority="105" operator="equal">
      <formula>0</formula>
    </cfRule>
  </conditionalFormatting>
  <conditionalFormatting sqref="CV232:CY234 CV227:CX231 CV225:CY226">
    <cfRule type="cellIs" dxfId="129" priority="106" operator="equal">
      <formula>0</formula>
    </cfRule>
  </conditionalFormatting>
  <conditionalFormatting sqref="CZ225:CZ234">
    <cfRule type="cellIs" dxfId="128" priority="104" operator="equal">
      <formula>0</formula>
    </cfRule>
  </conditionalFormatting>
  <conditionalFormatting sqref="CX223">
    <cfRule type="cellIs" dxfId="127" priority="102" operator="equal">
      <formula>0</formula>
    </cfRule>
    <cfRule type="containsErrors" dxfId="126" priority="103">
      <formula>ISERROR(CX223)</formula>
    </cfRule>
  </conditionalFormatting>
  <conditionalFormatting sqref="CW223">
    <cfRule type="cellIs" dxfId="125" priority="101" operator="equal">
      <formula>0</formula>
    </cfRule>
  </conditionalFormatting>
  <conditionalFormatting sqref="CY223">
    <cfRule type="cellIs" dxfId="124" priority="100" operator="equal">
      <formula>0</formula>
    </cfRule>
  </conditionalFormatting>
  <conditionalFormatting sqref="CV237:CZ238 CV240:CZ240 CV239">
    <cfRule type="cellIs" dxfId="123" priority="98" operator="equal">
      <formula>0</formula>
    </cfRule>
  </conditionalFormatting>
  <conditionalFormatting sqref="CV248:CY250 CV243:CX247 CV241:CY242">
    <cfRule type="cellIs" dxfId="122" priority="99" operator="equal">
      <formula>0</formula>
    </cfRule>
  </conditionalFormatting>
  <conditionalFormatting sqref="CZ241:CZ250">
    <cfRule type="cellIs" dxfId="121" priority="97" operator="equal">
      <formula>0</formula>
    </cfRule>
  </conditionalFormatting>
  <conditionalFormatting sqref="CX239">
    <cfRule type="cellIs" dxfId="120" priority="95" operator="equal">
      <formula>0</formula>
    </cfRule>
    <cfRule type="containsErrors" dxfId="119" priority="96">
      <formula>ISERROR(CX239)</formula>
    </cfRule>
  </conditionalFormatting>
  <conditionalFormatting sqref="CW239">
    <cfRule type="cellIs" dxfId="118" priority="94" operator="equal">
      <formula>0</formula>
    </cfRule>
  </conditionalFormatting>
  <conditionalFormatting sqref="CY239">
    <cfRule type="cellIs" dxfId="117" priority="93" operator="equal">
      <formula>0</formula>
    </cfRule>
  </conditionalFormatting>
  <conditionalFormatting sqref="CV253:CZ254 CV256:CZ256 CV255">
    <cfRule type="cellIs" dxfId="116" priority="91" operator="equal">
      <formula>0</formula>
    </cfRule>
  </conditionalFormatting>
  <conditionalFormatting sqref="CV264:CY266 CV259:CX263 CV257:CY258">
    <cfRule type="cellIs" dxfId="115" priority="92" operator="equal">
      <formula>0</formula>
    </cfRule>
  </conditionalFormatting>
  <conditionalFormatting sqref="CZ257:CZ266">
    <cfRule type="cellIs" dxfId="114" priority="90" operator="equal">
      <formula>0</formula>
    </cfRule>
  </conditionalFormatting>
  <conditionalFormatting sqref="CX255">
    <cfRule type="cellIs" dxfId="113" priority="88" operator="equal">
      <formula>0</formula>
    </cfRule>
    <cfRule type="containsErrors" dxfId="112" priority="89">
      <formula>ISERROR(CX255)</formula>
    </cfRule>
  </conditionalFormatting>
  <conditionalFormatting sqref="CW255">
    <cfRule type="cellIs" dxfId="111" priority="87" operator="equal">
      <formula>0</formula>
    </cfRule>
  </conditionalFormatting>
  <conditionalFormatting sqref="CY255">
    <cfRule type="cellIs" dxfId="110" priority="86" operator="equal">
      <formula>0</formula>
    </cfRule>
  </conditionalFormatting>
  <conditionalFormatting sqref="CV267:CZ268 CV270:CZ270 CV269">
    <cfRule type="cellIs" dxfId="109" priority="84" operator="equal">
      <formula>0</formula>
    </cfRule>
  </conditionalFormatting>
  <conditionalFormatting sqref="CV278:CY280 CV273:CX277 CV271:CY272">
    <cfRule type="cellIs" dxfId="108" priority="85" operator="equal">
      <formula>0</formula>
    </cfRule>
  </conditionalFormatting>
  <conditionalFormatting sqref="CZ271:CZ280">
    <cfRule type="cellIs" dxfId="107" priority="83" operator="equal">
      <formula>0</formula>
    </cfRule>
  </conditionalFormatting>
  <conditionalFormatting sqref="CX269">
    <cfRule type="cellIs" dxfId="106" priority="81" operator="equal">
      <formula>0</formula>
    </cfRule>
    <cfRule type="containsErrors" dxfId="105" priority="82">
      <formula>ISERROR(CX269)</formula>
    </cfRule>
  </conditionalFormatting>
  <conditionalFormatting sqref="CW269">
    <cfRule type="cellIs" dxfId="104" priority="80" operator="equal">
      <formula>0</formula>
    </cfRule>
  </conditionalFormatting>
  <conditionalFormatting sqref="CY269">
    <cfRule type="cellIs" dxfId="103" priority="79" operator="equal">
      <formula>0</formula>
    </cfRule>
  </conditionalFormatting>
  <conditionalFormatting sqref="CV283:CZ284 CV286:CZ286 CV285">
    <cfRule type="cellIs" dxfId="102" priority="77" operator="equal">
      <formula>0</formula>
    </cfRule>
  </conditionalFormatting>
  <conditionalFormatting sqref="CV294:CY296 CV289:CX293 CV287:CY288">
    <cfRule type="cellIs" dxfId="101" priority="78" operator="equal">
      <formula>0</formula>
    </cfRule>
  </conditionalFormatting>
  <conditionalFormatting sqref="CZ287:CZ296">
    <cfRule type="cellIs" dxfId="100" priority="76" operator="equal">
      <formula>0</formula>
    </cfRule>
  </conditionalFormatting>
  <conditionalFormatting sqref="CX285">
    <cfRule type="cellIs" dxfId="99" priority="74" operator="equal">
      <formula>0</formula>
    </cfRule>
    <cfRule type="containsErrors" dxfId="98" priority="75">
      <formula>ISERROR(CX285)</formula>
    </cfRule>
  </conditionalFormatting>
  <conditionalFormatting sqref="CW285">
    <cfRule type="cellIs" dxfId="97" priority="73" operator="equal">
      <formula>0</formula>
    </cfRule>
  </conditionalFormatting>
  <conditionalFormatting sqref="CY285">
    <cfRule type="cellIs" dxfId="96" priority="72" operator="equal">
      <formula>0</formula>
    </cfRule>
  </conditionalFormatting>
  <conditionalFormatting sqref="CV299:CZ300 CV302:CZ302 CV301">
    <cfRule type="cellIs" dxfId="95" priority="70" operator="equal">
      <formula>0</formula>
    </cfRule>
  </conditionalFormatting>
  <conditionalFormatting sqref="CV310:CY312 CV305:CX309 CV303:CY304">
    <cfRule type="cellIs" dxfId="94" priority="71" operator="equal">
      <formula>0</formula>
    </cfRule>
  </conditionalFormatting>
  <conditionalFormatting sqref="CZ303:CZ312">
    <cfRule type="cellIs" dxfId="93" priority="69" operator="equal">
      <formula>0</formula>
    </cfRule>
  </conditionalFormatting>
  <conditionalFormatting sqref="CX301">
    <cfRule type="cellIs" dxfId="92" priority="67" operator="equal">
      <formula>0</formula>
    </cfRule>
    <cfRule type="containsErrors" dxfId="91" priority="68">
      <formula>ISERROR(CX301)</formula>
    </cfRule>
  </conditionalFormatting>
  <conditionalFormatting sqref="CW301">
    <cfRule type="cellIs" dxfId="90" priority="66" operator="equal">
      <formula>0</formula>
    </cfRule>
  </conditionalFormatting>
  <conditionalFormatting sqref="CY301">
    <cfRule type="cellIs" dxfId="89" priority="65" operator="equal">
      <formula>0</formula>
    </cfRule>
  </conditionalFormatting>
  <conditionalFormatting sqref="CV313:CZ314 CV316:CZ316 CV315">
    <cfRule type="cellIs" dxfId="88" priority="63" operator="equal">
      <formula>0</formula>
    </cfRule>
  </conditionalFormatting>
  <conditionalFormatting sqref="CV324:CY326 CV319:CX323 CV317:CY318">
    <cfRule type="cellIs" dxfId="87" priority="64" operator="equal">
      <formula>0</formula>
    </cfRule>
  </conditionalFormatting>
  <conditionalFormatting sqref="CZ317:CZ326">
    <cfRule type="cellIs" dxfId="86" priority="62" operator="equal">
      <formula>0</formula>
    </cfRule>
  </conditionalFormatting>
  <conditionalFormatting sqref="CX315">
    <cfRule type="cellIs" dxfId="85" priority="60" operator="equal">
      <formula>0</formula>
    </cfRule>
    <cfRule type="containsErrors" dxfId="84" priority="61">
      <formula>ISERROR(CX315)</formula>
    </cfRule>
  </conditionalFormatting>
  <conditionalFormatting sqref="CW315">
    <cfRule type="cellIs" dxfId="83" priority="59" operator="equal">
      <formula>0</formula>
    </cfRule>
  </conditionalFormatting>
  <conditionalFormatting sqref="CY315">
    <cfRule type="cellIs" dxfId="82" priority="58" operator="equal">
      <formula>0</formula>
    </cfRule>
  </conditionalFormatting>
  <conditionalFormatting sqref="CV329:CZ330 CV332:CZ332 CV331">
    <cfRule type="cellIs" dxfId="81" priority="56" operator="equal">
      <formula>0</formula>
    </cfRule>
  </conditionalFormatting>
  <conditionalFormatting sqref="CV340:CY342 CV335:CX339 CV333:CY334">
    <cfRule type="cellIs" dxfId="80" priority="57" operator="equal">
      <formula>0</formula>
    </cfRule>
  </conditionalFormatting>
  <conditionalFormatting sqref="CZ333:CZ342">
    <cfRule type="cellIs" dxfId="79" priority="55" operator="equal">
      <formula>0</formula>
    </cfRule>
  </conditionalFormatting>
  <conditionalFormatting sqref="CX331">
    <cfRule type="cellIs" dxfId="78" priority="53" operator="equal">
      <formula>0</formula>
    </cfRule>
    <cfRule type="containsErrors" dxfId="77" priority="54">
      <formula>ISERROR(CX331)</formula>
    </cfRule>
  </conditionalFormatting>
  <conditionalFormatting sqref="CW331">
    <cfRule type="cellIs" dxfId="76" priority="52" operator="equal">
      <formula>0</formula>
    </cfRule>
  </conditionalFormatting>
  <conditionalFormatting sqref="CY331">
    <cfRule type="cellIs" dxfId="75" priority="51" operator="equal">
      <formula>0</formula>
    </cfRule>
  </conditionalFormatting>
  <conditionalFormatting sqref="CV345:CZ346 CV348:CZ348 CV347">
    <cfRule type="cellIs" dxfId="74" priority="49" operator="equal">
      <formula>0</formula>
    </cfRule>
  </conditionalFormatting>
  <conditionalFormatting sqref="CV356:CY358 CV351:CX355 CV349:CY350">
    <cfRule type="cellIs" dxfId="73" priority="50" operator="equal">
      <formula>0</formula>
    </cfRule>
  </conditionalFormatting>
  <conditionalFormatting sqref="CZ349:CZ358">
    <cfRule type="cellIs" dxfId="72" priority="48" operator="equal">
      <formula>0</formula>
    </cfRule>
  </conditionalFormatting>
  <conditionalFormatting sqref="CX347">
    <cfRule type="cellIs" dxfId="71" priority="46" operator="equal">
      <formula>0</formula>
    </cfRule>
    <cfRule type="containsErrors" dxfId="70" priority="47">
      <formula>ISERROR(CX347)</formula>
    </cfRule>
  </conditionalFormatting>
  <conditionalFormatting sqref="CW347">
    <cfRule type="cellIs" dxfId="69" priority="45" operator="equal">
      <formula>0</formula>
    </cfRule>
  </conditionalFormatting>
  <conditionalFormatting sqref="CY347">
    <cfRule type="cellIs" dxfId="68" priority="44" operator="equal">
      <formula>0</formula>
    </cfRule>
  </conditionalFormatting>
  <conditionalFormatting sqref="CV359:CZ360 CV362:CZ362 CV361">
    <cfRule type="cellIs" dxfId="67" priority="42" operator="equal">
      <formula>0</formula>
    </cfRule>
  </conditionalFormatting>
  <conditionalFormatting sqref="CV370:CY372 CV365:CX369 CV363:CY364">
    <cfRule type="cellIs" dxfId="66" priority="43" operator="equal">
      <formula>0</formula>
    </cfRule>
  </conditionalFormatting>
  <conditionalFormatting sqref="CZ363:CZ372">
    <cfRule type="cellIs" dxfId="65" priority="41" operator="equal">
      <formula>0</formula>
    </cfRule>
  </conditionalFormatting>
  <conditionalFormatting sqref="CX361">
    <cfRule type="cellIs" dxfId="64" priority="39" operator="equal">
      <formula>0</formula>
    </cfRule>
    <cfRule type="containsErrors" dxfId="63" priority="40">
      <formula>ISERROR(CX361)</formula>
    </cfRule>
  </conditionalFormatting>
  <conditionalFormatting sqref="CW361">
    <cfRule type="cellIs" dxfId="62" priority="38" operator="equal">
      <formula>0</formula>
    </cfRule>
  </conditionalFormatting>
  <conditionalFormatting sqref="CY361">
    <cfRule type="cellIs" dxfId="61" priority="37" operator="equal">
      <formula>0</formula>
    </cfRule>
  </conditionalFormatting>
  <conditionalFormatting sqref="CV375:CZ376 CV378:CZ378 CV377">
    <cfRule type="cellIs" dxfId="60" priority="35" operator="equal">
      <formula>0</formula>
    </cfRule>
  </conditionalFormatting>
  <conditionalFormatting sqref="CV386:CY388 CV381:CX385 CV379:CY380">
    <cfRule type="cellIs" dxfId="59" priority="36" operator="equal">
      <formula>0</formula>
    </cfRule>
  </conditionalFormatting>
  <conditionalFormatting sqref="CZ379:CZ388">
    <cfRule type="cellIs" dxfId="58" priority="34" operator="equal">
      <formula>0</formula>
    </cfRule>
  </conditionalFormatting>
  <conditionalFormatting sqref="CX377">
    <cfRule type="cellIs" dxfId="57" priority="32" operator="equal">
      <formula>0</formula>
    </cfRule>
    <cfRule type="containsErrors" dxfId="56" priority="33">
      <formula>ISERROR(CX377)</formula>
    </cfRule>
  </conditionalFormatting>
  <conditionalFormatting sqref="CW377">
    <cfRule type="cellIs" dxfId="55" priority="31" operator="equal">
      <formula>0</formula>
    </cfRule>
  </conditionalFormatting>
  <conditionalFormatting sqref="CY377">
    <cfRule type="cellIs" dxfId="54" priority="30" operator="equal">
      <formula>0</formula>
    </cfRule>
  </conditionalFormatting>
  <conditionalFormatting sqref="CV391:CZ392 CV394:CZ394 CV393">
    <cfRule type="cellIs" dxfId="53" priority="28" operator="equal">
      <formula>0</formula>
    </cfRule>
  </conditionalFormatting>
  <conditionalFormatting sqref="CV402:CY404 CV397:CX401 CV395:CY396">
    <cfRule type="cellIs" dxfId="52" priority="29" operator="equal">
      <formula>0</formula>
    </cfRule>
  </conditionalFormatting>
  <conditionalFormatting sqref="CZ395:CZ404">
    <cfRule type="cellIs" dxfId="51" priority="27" operator="equal">
      <formula>0</formula>
    </cfRule>
  </conditionalFormatting>
  <conditionalFormatting sqref="CX393">
    <cfRule type="cellIs" dxfId="50" priority="25" operator="equal">
      <formula>0</formula>
    </cfRule>
    <cfRule type="containsErrors" dxfId="49" priority="26">
      <formula>ISERROR(CX393)</formula>
    </cfRule>
  </conditionalFormatting>
  <conditionalFormatting sqref="CW393">
    <cfRule type="cellIs" dxfId="48" priority="24" operator="equal">
      <formula>0</formula>
    </cfRule>
  </conditionalFormatting>
  <conditionalFormatting sqref="CY393">
    <cfRule type="cellIs" dxfId="47" priority="23" operator="equal">
      <formula>0</formula>
    </cfRule>
  </conditionalFormatting>
  <conditionalFormatting sqref="CV405:CZ406 CV408:CZ408 CV407">
    <cfRule type="cellIs" dxfId="46" priority="21" operator="equal">
      <formula>0</formula>
    </cfRule>
  </conditionalFormatting>
  <conditionalFormatting sqref="CV416:CY418 CV411:CX415 CV409:CY410">
    <cfRule type="cellIs" dxfId="45" priority="22" operator="equal">
      <formula>0</formula>
    </cfRule>
  </conditionalFormatting>
  <conditionalFormatting sqref="CZ409:CZ418">
    <cfRule type="cellIs" dxfId="44" priority="20" operator="equal">
      <formula>0</formula>
    </cfRule>
  </conditionalFormatting>
  <conditionalFormatting sqref="CX407">
    <cfRule type="cellIs" dxfId="43" priority="18" operator="equal">
      <formula>0</formula>
    </cfRule>
    <cfRule type="containsErrors" dxfId="42" priority="19">
      <formula>ISERROR(CX407)</formula>
    </cfRule>
  </conditionalFormatting>
  <conditionalFormatting sqref="CW407">
    <cfRule type="cellIs" dxfId="41" priority="17" operator="equal">
      <formula>0</formula>
    </cfRule>
  </conditionalFormatting>
  <conditionalFormatting sqref="CY407">
    <cfRule type="cellIs" dxfId="40" priority="16" operator="equal">
      <formula>0</formula>
    </cfRule>
  </conditionalFormatting>
  <conditionalFormatting sqref="C12:C16">
    <cfRule type="containsErrors" dxfId="39" priority="15">
      <formula>ISERROR(C12)</formula>
    </cfRule>
  </conditionalFormatting>
  <conditionalFormatting sqref="C22:C26">
    <cfRule type="containsErrors" dxfId="38" priority="14">
      <formula>ISERROR(C22)</formula>
    </cfRule>
  </conditionalFormatting>
  <conditionalFormatting sqref="C32:C36">
    <cfRule type="containsErrors" dxfId="37" priority="13">
      <formula>ISERROR(C32)</formula>
    </cfRule>
  </conditionalFormatting>
  <conditionalFormatting sqref="C42:C46">
    <cfRule type="containsErrors" dxfId="36" priority="12">
      <formula>ISERROR(C42)</formula>
    </cfRule>
  </conditionalFormatting>
  <conditionalFormatting sqref="C52:C56">
    <cfRule type="containsErrors" dxfId="35" priority="11">
      <formula>ISERROR(C52)</formula>
    </cfRule>
  </conditionalFormatting>
  <conditionalFormatting sqref="C62:C66">
    <cfRule type="containsErrors" dxfId="34" priority="10">
      <formula>ISERROR(C62)</formula>
    </cfRule>
  </conditionalFormatting>
  <conditionalFormatting sqref="C72:C76">
    <cfRule type="containsErrors" dxfId="33" priority="9">
      <formula>ISERROR(C72)</formula>
    </cfRule>
  </conditionalFormatting>
  <conditionalFormatting sqref="C82:C86">
    <cfRule type="containsErrors" dxfId="32" priority="8">
      <formula>ISERROR(C82)</formula>
    </cfRule>
  </conditionalFormatting>
  <conditionalFormatting sqref="C92:C96">
    <cfRule type="containsErrors" dxfId="31" priority="7">
      <formula>ISERROR(C92)</formula>
    </cfRule>
  </conditionalFormatting>
  <conditionalFormatting sqref="C102:C106">
    <cfRule type="containsErrors" dxfId="30" priority="6">
      <formula>ISERROR(C102)</formula>
    </cfRule>
  </conditionalFormatting>
  <conditionalFormatting sqref="C112:C116">
    <cfRule type="containsErrors" dxfId="29" priority="5">
      <formula>ISERROR(C112)</formula>
    </cfRule>
  </conditionalFormatting>
  <conditionalFormatting sqref="C122:C126">
    <cfRule type="containsErrors" dxfId="28" priority="4">
      <formula>ISERROR(C122)</formula>
    </cfRule>
  </conditionalFormatting>
  <conditionalFormatting sqref="C132:C136">
    <cfRule type="containsErrors" dxfId="27" priority="3">
      <formula>ISERROR(C132)</formula>
    </cfRule>
  </conditionalFormatting>
  <conditionalFormatting sqref="C142:C146">
    <cfRule type="containsErrors" dxfId="26" priority="2">
      <formula>ISERROR(C142)</formula>
    </cfRule>
  </conditionalFormatting>
  <conditionalFormatting sqref="C152:C156">
    <cfRule type="containsErrors" dxfId="25" priority="1">
      <formula>ISERROR(C152)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Horaire</vt:lpstr>
      <vt:lpstr>Données</vt:lpstr>
      <vt:lpstr>Abat-Neuf</vt:lpstr>
      <vt:lpstr>Sem.01</vt:lpstr>
      <vt:lpstr>Sem.02</vt:lpstr>
      <vt:lpstr>Sem.03</vt:lpstr>
      <vt:lpstr>Sem.04</vt:lpstr>
      <vt:lpstr>Sem.05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Nicolas</cp:lastModifiedBy>
  <dcterms:created xsi:type="dcterms:W3CDTF">2018-10-05T19:19:46Z</dcterms:created>
  <dcterms:modified xsi:type="dcterms:W3CDTF">2018-10-13T19:41:03Z</dcterms:modified>
</cp:coreProperties>
</file>